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3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Vipin Tomar\Drafts\"/>
    </mc:Choice>
  </mc:AlternateContent>
  <xr:revisionPtr revIDLastSave="0" documentId="11_3DA84460CCBAB6BAB60FD14D84E12FDABB49E6A8" xr6:coauthVersionLast="47" xr6:coauthVersionMax="47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INR" sheetId="46" state="hidden" r:id="rId1"/>
    <sheet name="IN USD" sheetId="37" r:id="rId2"/>
    <sheet name="INR ( With GST % )" sheetId="49" state="hidden" r:id="rId3"/>
  </sheets>
  <definedNames>
    <definedName name="_xlnm._FilterDatabase" localSheetId="1" hidden="1">'IN USD'!$A$26:$X$702</definedName>
    <definedName name="_xlnm._FilterDatabase" localSheetId="0" hidden="1">INR!$A$26:$AD$708</definedName>
    <definedName name="_xlnm._FilterDatabase" localSheetId="2" hidden="1">'INR ( With GST % )'!$A$25:$AD$1177</definedName>
    <definedName name="_xlnm.Print_Area" localSheetId="1">'IN USD'!$A$1:$M$731</definedName>
    <definedName name="_xlnm.Print_Area" localSheetId="0">INR!$A$1:$M$736</definedName>
    <definedName name="_xlnm.Print_Area" localSheetId="2">'INR ( With GST % )'!$A$1:$N$1205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2" i="37" l="1"/>
  <c r="L312" i="37"/>
  <c r="S181" i="37" l="1"/>
  <c r="R181" i="37"/>
  <c r="O181" i="37"/>
  <c r="L181" i="37"/>
  <c r="A100" i="46" l="1"/>
  <c r="L100" i="46"/>
  <c r="M100" i="46" s="1"/>
  <c r="O100" i="46"/>
  <c r="R100" i="46"/>
  <c r="S100" i="46"/>
  <c r="K1173" i="49" l="1"/>
  <c r="J704" i="46" l="1"/>
  <c r="I27" i="49" l="1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31" i="49"/>
  <c r="I232" i="49"/>
  <c r="I233" i="49"/>
  <c r="I234" i="49"/>
  <c r="I235" i="49"/>
  <c r="I236" i="49"/>
  <c r="I23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506" i="49"/>
  <c r="I507" i="49"/>
  <c r="I508" i="49"/>
  <c r="I509" i="49"/>
  <c r="I510" i="49"/>
  <c r="I511" i="49"/>
  <c r="I512" i="49"/>
  <c r="I513" i="49"/>
  <c r="I514" i="49"/>
  <c r="I515" i="49"/>
  <c r="I516" i="49"/>
  <c r="I517" i="49"/>
  <c r="I518" i="49"/>
  <c r="I519" i="49"/>
  <c r="I520" i="49"/>
  <c r="I521" i="49"/>
  <c r="I522" i="49"/>
  <c r="I523" i="49"/>
  <c r="I524" i="49"/>
  <c r="I525" i="49"/>
  <c r="I526" i="49"/>
  <c r="I527" i="49"/>
  <c r="I528" i="49"/>
  <c r="I529" i="49"/>
  <c r="I530" i="49"/>
  <c r="I531" i="49"/>
  <c r="I532" i="49"/>
  <c r="I533" i="49"/>
  <c r="I534" i="49"/>
  <c r="I535" i="49"/>
  <c r="I536" i="49"/>
  <c r="I537" i="49"/>
  <c r="I538" i="49"/>
  <c r="I539" i="49"/>
  <c r="I540" i="49"/>
  <c r="I541" i="49"/>
  <c r="I542" i="49"/>
  <c r="I543" i="49"/>
  <c r="I544" i="49"/>
  <c r="I545" i="49"/>
  <c r="I546" i="49"/>
  <c r="I547" i="49"/>
  <c r="I548" i="49"/>
  <c r="I549" i="49"/>
  <c r="I550" i="49"/>
  <c r="I551" i="49"/>
  <c r="I552" i="49"/>
  <c r="I553" i="49"/>
  <c r="I554" i="49"/>
  <c r="I555" i="49"/>
  <c r="I556" i="49"/>
  <c r="I557" i="49"/>
  <c r="I558" i="49"/>
  <c r="I559" i="49"/>
  <c r="I560" i="49"/>
  <c r="I561" i="49"/>
  <c r="I562" i="49"/>
  <c r="I563" i="49"/>
  <c r="I564" i="49"/>
  <c r="I565" i="49"/>
  <c r="I566" i="49"/>
  <c r="I567" i="49"/>
  <c r="I568" i="49"/>
  <c r="I569" i="49"/>
  <c r="I570" i="49"/>
  <c r="I571" i="49"/>
  <c r="I572" i="49"/>
  <c r="I573" i="49"/>
  <c r="I574" i="49"/>
  <c r="I575" i="49"/>
  <c r="I576" i="49"/>
  <c r="I577" i="49"/>
  <c r="I578" i="49"/>
  <c r="I579" i="49"/>
  <c r="I580" i="49"/>
  <c r="I581" i="49"/>
  <c r="I582" i="49"/>
  <c r="I583" i="49"/>
  <c r="I584" i="49"/>
  <c r="I585" i="49"/>
  <c r="I586" i="49"/>
  <c r="I587" i="49"/>
  <c r="I588" i="49"/>
  <c r="I589" i="49"/>
  <c r="I590" i="49"/>
  <c r="I591" i="49"/>
  <c r="I592" i="49"/>
  <c r="I593" i="49"/>
  <c r="I594" i="49"/>
  <c r="I595" i="49"/>
  <c r="I596" i="49"/>
  <c r="I597" i="49"/>
  <c r="I598" i="49"/>
  <c r="I599" i="49"/>
  <c r="I600" i="49"/>
  <c r="I601" i="49"/>
  <c r="I602" i="49"/>
  <c r="I603" i="49"/>
  <c r="I604" i="49"/>
  <c r="I605" i="49"/>
  <c r="I606" i="49"/>
  <c r="I607" i="49"/>
  <c r="I608" i="49"/>
  <c r="I609" i="49"/>
  <c r="I610" i="49"/>
  <c r="I611" i="49"/>
  <c r="I612" i="49"/>
  <c r="I613" i="49"/>
  <c r="I614" i="49"/>
  <c r="I615" i="49"/>
  <c r="I616" i="49"/>
  <c r="I617" i="49"/>
  <c r="I618" i="49"/>
  <c r="I619" i="49"/>
  <c r="I620" i="49"/>
  <c r="I621" i="49"/>
  <c r="I622" i="49"/>
  <c r="I623" i="49"/>
  <c r="I624" i="49"/>
  <c r="I625" i="49"/>
  <c r="I626" i="49"/>
  <c r="I627" i="49"/>
  <c r="I628" i="49"/>
  <c r="I629" i="49"/>
  <c r="I630" i="49"/>
  <c r="I631" i="49"/>
  <c r="I632" i="49"/>
  <c r="I633" i="49"/>
  <c r="I634" i="49"/>
  <c r="I635" i="49"/>
  <c r="I636" i="49"/>
  <c r="I637" i="49"/>
  <c r="I638" i="49"/>
  <c r="I639" i="49"/>
  <c r="I640" i="49"/>
  <c r="I641" i="49"/>
  <c r="I642" i="49"/>
  <c r="I643" i="49"/>
  <c r="I644" i="49"/>
  <c r="I645" i="49"/>
  <c r="I646" i="49"/>
  <c r="I647" i="49"/>
  <c r="I648" i="49"/>
  <c r="I649" i="49"/>
  <c r="I650" i="49"/>
  <c r="I651" i="49"/>
  <c r="I652" i="49"/>
  <c r="I653" i="49"/>
  <c r="I654" i="49"/>
  <c r="I655" i="49"/>
  <c r="I656" i="49"/>
  <c r="I657" i="49"/>
  <c r="I658" i="49"/>
  <c r="I659" i="49"/>
  <c r="I660" i="49"/>
  <c r="I661" i="49"/>
  <c r="I662" i="49"/>
  <c r="I663" i="49"/>
  <c r="I664" i="49"/>
  <c r="I665" i="49"/>
  <c r="I666" i="49"/>
  <c r="I667" i="49"/>
  <c r="I668" i="49"/>
  <c r="I669" i="49"/>
  <c r="I670" i="49"/>
  <c r="I671" i="49"/>
  <c r="I672" i="49"/>
  <c r="I673" i="49"/>
  <c r="I674" i="49"/>
  <c r="I675" i="49"/>
  <c r="I676" i="49"/>
  <c r="I677" i="49"/>
  <c r="I678" i="49"/>
  <c r="I679" i="49"/>
  <c r="I680" i="49"/>
  <c r="I681" i="49"/>
  <c r="I682" i="49"/>
  <c r="I683" i="49"/>
  <c r="I684" i="49"/>
  <c r="I685" i="49"/>
  <c r="I686" i="49"/>
  <c r="I687" i="49"/>
  <c r="I688" i="49"/>
  <c r="I689" i="49"/>
  <c r="I690" i="49"/>
  <c r="I691" i="49"/>
  <c r="I692" i="49"/>
  <c r="I693" i="49"/>
  <c r="I694" i="49"/>
  <c r="I695" i="49"/>
  <c r="I696" i="49"/>
  <c r="I697" i="49"/>
  <c r="I698" i="49"/>
  <c r="I699" i="49"/>
  <c r="I700" i="49"/>
  <c r="I701" i="49"/>
  <c r="I702" i="49"/>
  <c r="I703" i="49"/>
  <c r="I704" i="49"/>
  <c r="I705" i="49"/>
  <c r="I706" i="49"/>
  <c r="I707" i="49"/>
  <c r="I708" i="49"/>
  <c r="I709" i="49"/>
  <c r="I710" i="49"/>
  <c r="I711" i="49"/>
  <c r="I712" i="49"/>
  <c r="I713" i="49"/>
  <c r="I714" i="49"/>
  <c r="I715" i="49"/>
  <c r="I716" i="49"/>
  <c r="I717" i="49"/>
  <c r="I718" i="49"/>
  <c r="I719" i="49"/>
  <c r="I720" i="49"/>
  <c r="I721" i="49"/>
  <c r="I722" i="49"/>
  <c r="I723" i="49"/>
  <c r="I724" i="49"/>
  <c r="I725" i="49"/>
  <c r="I726" i="49"/>
  <c r="I727" i="49"/>
  <c r="I728" i="49"/>
  <c r="I729" i="49"/>
  <c r="I730" i="49"/>
  <c r="I731" i="49"/>
  <c r="I732" i="49"/>
  <c r="I733" i="49"/>
  <c r="I734" i="49"/>
  <c r="I735" i="49"/>
  <c r="I736" i="49"/>
  <c r="I737" i="49"/>
  <c r="I738" i="49"/>
  <c r="I739" i="49"/>
  <c r="I740" i="49"/>
  <c r="I741" i="49"/>
  <c r="I742" i="49"/>
  <c r="I743" i="49"/>
  <c r="I744" i="49"/>
  <c r="I745" i="49"/>
  <c r="I746" i="49"/>
  <c r="I747" i="49"/>
  <c r="I748" i="49"/>
  <c r="I749" i="49"/>
  <c r="I750" i="49"/>
  <c r="I751" i="49"/>
  <c r="I752" i="49"/>
  <c r="I753" i="49"/>
  <c r="I754" i="49"/>
  <c r="I755" i="49"/>
  <c r="I756" i="49"/>
  <c r="I757" i="49"/>
  <c r="I758" i="49"/>
  <c r="I759" i="49"/>
  <c r="I760" i="49"/>
  <c r="I761" i="49"/>
  <c r="I762" i="49"/>
  <c r="I763" i="49"/>
  <c r="I764" i="49"/>
  <c r="I765" i="49"/>
  <c r="I766" i="49"/>
  <c r="I767" i="49"/>
  <c r="I768" i="49"/>
  <c r="I769" i="49"/>
  <c r="I770" i="49"/>
  <c r="I771" i="49"/>
  <c r="I772" i="49"/>
  <c r="I773" i="49"/>
  <c r="I774" i="49"/>
  <c r="I775" i="49"/>
  <c r="I776" i="49"/>
  <c r="I777" i="49"/>
  <c r="I778" i="49"/>
  <c r="I779" i="49"/>
  <c r="I780" i="49"/>
  <c r="I781" i="49"/>
  <c r="I782" i="49"/>
  <c r="I783" i="49"/>
  <c r="I784" i="49"/>
  <c r="I785" i="49"/>
  <c r="I786" i="49"/>
  <c r="I787" i="49"/>
  <c r="I788" i="49"/>
  <c r="I789" i="49"/>
  <c r="I790" i="49"/>
  <c r="I791" i="49"/>
  <c r="I792" i="49"/>
  <c r="I793" i="49"/>
  <c r="I794" i="49"/>
  <c r="I795" i="49"/>
  <c r="I796" i="49"/>
  <c r="I797" i="49"/>
  <c r="I798" i="49"/>
  <c r="I799" i="49"/>
  <c r="I800" i="49"/>
  <c r="I801" i="49"/>
  <c r="I802" i="49"/>
  <c r="I803" i="49"/>
  <c r="I804" i="49"/>
  <c r="I805" i="49"/>
  <c r="I806" i="49"/>
  <c r="I807" i="49"/>
  <c r="I808" i="49"/>
  <c r="I809" i="49"/>
  <c r="I810" i="49"/>
  <c r="I811" i="49"/>
  <c r="I812" i="49"/>
  <c r="I813" i="49"/>
  <c r="I814" i="49"/>
  <c r="I815" i="49"/>
  <c r="I816" i="49"/>
  <c r="I817" i="49"/>
  <c r="I818" i="49"/>
  <c r="I819" i="49"/>
  <c r="I820" i="49"/>
  <c r="I821" i="49"/>
  <c r="I822" i="49"/>
  <c r="I823" i="49"/>
  <c r="I824" i="49"/>
  <c r="I825" i="49"/>
  <c r="I826" i="49"/>
  <c r="I827" i="49"/>
  <c r="I828" i="49"/>
  <c r="I829" i="49"/>
  <c r="I830" i="49"/>
  <c r="I831" i="49"/>
  <c r="I832" i="49"/>
  <c r="I833" i="49"/>
  <c r="I834" i="49"/>
  <c r="I835" i="49"/>
  <c r="I836" i="49"/>
  <c r="I837" i="49"/>
  <c r="I838" i="49"/>
  <c r="I839" i="49"/>
  <c r="I840" i="49"/>
  <c r="I841" i="49"/>
  <c r="I842" i="49"/>
  <c r="I843" i="49"/>
  <c r="I844" i="49"/>
  <c r="I845" i="49"/>
  <c r="I846" i="49"/>
  <c r="I847" i="49"/>
  <c r="I848" i="49"/>
  <c r="I849" i="49"/>
  <c r="I850" i="49"/>
  <c r="I851" i="49"/>
  <c r="I852" i="49"/>
  <c r="I853" i="49"/>
  <c r="I854" i="49"/>
  <c r="I855" i="49"/>
  <c r="I856" i="49"/>
  <c r="I857" i="49"/>
  <c r="I858" i="49"/>
  <c r="I859" i="49"/>
  <c r="I860" i="49"/>
  <c r="I861" i="49"/>
  <c r="I862" i="49"/>
  <c r="I863" i="49"/>
  <c r="I864" i="49"/>
  <c r="I865" i="49"/>
  <c r="I866" i="49"/>
  <c r="I867" i="49"/>
  <c r="I868" i="49"/>
  <c r="I869" i="49"/>
  <c r="I870" i="49"/>
  <c r="I871" i="49"/>
  <c r="I872" i="49"/>
  <c r="I873" i="49"/>
  <c r="I874" i="49"/>
  <c r="I875" i="49"/>
  <c r="I876" i="49"/>
  <c r="I877" i="49"/>
  <c r="I878" i="49"/>
  <c r="I879" i="49"/>
  <c r="I880" i="49"/>
  <c r="I881" i="49"/>
  <c r="I882" i="49"/>
  <c r="I883" i="49"/>
  <c r="I884" i="49"/>
  <c r="I885" i="49"/>
  <c r="I886" i="49"/>
  <c r="I887" i="49"/>
  <c r="I888" i="49"/>
  <c r="I889" i="49"/>
  <c r="I890" i="49"/>
  <c r="I891" i="49"/>
  <c r="I892" i="49"/>
  <c r="I893" i="49"/>
  <c r="I894" i="49"/>
  <c r="I895" i="49"/>
  <c r="I896" i="49"/>
  <c r="I897" i="49"/>
  <c r="I898" i="49"/>
  <c r="I899" i="49"/>
  <c r="I900" i="49"/>
  <c r="I901" i="49"/>
  <c r="I902" i="49"/>
  <c r="I903" i="49"/>
  <c r="I904" i="49"/>
  <c r="I905" i="49"/>
  <c r="I906" i="49"/>
  <c r="I907" i="49"/>
  <c r="I908" i="49"/>
  <c r="I909" i="49"/>
  <c r="I910" i="49"/>
  <c r="I911" i="49"/>
  <c r="I912" i="49"/>
  <c r="I913" i="49"/>
  <c r="I914" i="49"/>
  <c r="I915" i="49"/>
  <c r="I916" i="49"/>
  <c r="I917" i="49"/>
  <c r="I918" i="49"/>
  <c r="I919" i="49"/>
  <c r="I920" i="49"/>
  <c r="I921" i="49"/>
  <c r="I922" i="49"/>
  <c r="I923" i="49"/>
  <c r="I924" i="49"/>
  <c r="I925" i="49"/>
  <c r="I926" i="49"/>
  <c r="I927" i="49"/>
  <c r="I928" i="49"/>
  <c r="I929" i="49"/>
  <c r="I930" i="49"/>
  <c r="I931" i="49"/>
  <c r="I932" i="49"/>
  <c r="I933" i="49"/>
  <c r="I934" i="49"/>
  <c r="I935" i="49"/>
  <c r="I936" i="49"/>
  <c r="I937" i="49"/>
  <c r="I938" i="49"/>
  <c r="I939" i="49"/>
  <c r="I940" i="49"/>
  <c r="I941" i="49"/>
  <c r="I942" i="49"/>
  <c r="I943" i="49"/>
  <c r="I944" i="49"/>
  <c r="I945" i="49"/>
  <c r="I946" i="49"/>
  <c r="I947" i="49"/>
  <c r="I948" i="49"/>
  <c r="I949" i="49"/>
  <c r="I950" i="49"/>
  <c r="I951" i="49"/>
  <c r="I952" i="49"/>
  <c r="I953" i="49"/>
  <c r="I954" i="49"/>
  <c r="I955" i="49"/>
  <c r="I956" i="49"/>
  <c r="I957" i="49"/>
  <c r="I958" i="49"/>
  <c r="I959" i="49"/>
  <c r="I960" i="49"/>
  <c r="I961" i="49"/>
  <c r="I962" i="49"/>
  <c r="I963" i="49"/>
  <c r="I964" i="49"/>
  <c r="I965" i="49"/>
  <c r="I966" i="49"/>
  <c r="I967" i="49"/>
  <c r="I968" i="49"/>
  <c r="I969" i="49"/>
  <c r="I970" i="49"/>
  <c r="I971" i="49"/>
  <c r="I972" i="49"/>
  <c r="I973" i="49"/>
  <c r="I974" i="49"/>
  <c r="I975" i="49"/>
  <c r="I976" i="49"/>
  <c r="I977" i="49"/>
  <c r="I978" i="49"/>
  <c r="I979" i="49"/>
  <c r="I980" i="49"/>
  <c r="I981" i="49"/>
  <c r="I982" i="49"/>
  <c r="I983" i="49"/>
  <c r="I984" i="49"/>
  <c r="I985" i="49"/>
  <c r="I986" i="49"/>
  <c r="I987" i="49"/>
  <c r="I988" i="49"/>
  <c r="I989" i="49"/>
  <c r="I990" i="49"/>
  <c r="I991" i="49"/>
  <c r="I992" i="49"/>
  <c r="I993" i="49"/>
  <c r="I994" i="49"/>
  <c r="I995" i="49"/>
  <c r="I996" i="49"/>
  <c r="I997" i="49"/>
  <c r="I998" i="49"/>
  <c r="I999" i="49"/>
  <c r="I1000" i="49"/>
  <c r="I1001" i="49"/>
  <c r="I1002" i="49"/>
  <c r="I1003" i="49"/>
  <c r="I1004" i="49"/>
  <c r="I1005" i="49"/>
  <c r="I1006" i="49"/>
  <c r="I1007" i="49"/>
  <c r="I1008" i="49"/>
  <c r="I1009" i="49"/>
  <c r="I1010" i="49"/>
  <c r="I1011" i="49"/>
  <c r="I1012" i="49"/>
  <c r="I1013" i="49"/>
  <c r="I1014" i="49"/>
  <c r="I1015" i="49"/>
  <c r="I1016" i="49"/>
  <c r="I1017" i="49"/>
  <c r="I1018" i="49"/>
  <c r="I1019" i="49"/>
  <c r="I1020" i="49"/>
  <c r="I1021" i="49"/>
  <c r="I1022" i="49"/>
  <c r="I1023" i="49"/>
  <c r="I1024" i="49"/>
  <c r="I1025" i="49"/>
  <c r="I1026" i="49"/>
  <c r="I1027" i="49"/>
  <c r="I1028" i="49"/>
  <c r="I1029" i="49"/>
  <c r="I1030" i="49"/>
  <c r="I1031" i="49"/>
  <c r="I1032" i="49"/>
  <c r="I1033" i="49"/>
  <c r="I1034" i="49"/>
  <c r="I1035" i="49"/>
  <c r="I1036" i="49"/>
  <c r="I1037" i="49"/>
  <c r="I1038" i="49"/>
  <c r="I1039" i="49"/>
  <c r="I1040" i="49"/>
  <c r="I1041" i="49"/>
  <c r="I1042" i="49"/>
  <c r="I1043" i="49"/>
  <c r="I1044" i="49"/>
  <c r="I1045" i="49"/>
  <c r="I1046" i="49"/>
  <c r="I1047" i="49"/>
  <c r="I1048" i="49"/>
  <c r="I1049" i="49"/>
  <c r="I1050" i="49"/>
  <c r="I1051" i="49"/>
  <c r="I1052" i="49"/>
  <c r="I1053" i="49"/>
  <c r="I1054" i="49"/>
  <c r="I1055" i="49"/>
  <c r="I1056" i="49"/>
  <c r="I1057" i="49"/>
  <c r="I1058" i="49"/>
  <c r="I1059" i="49"/>
  <c r="I1060" i="49"/>
  <c r="I1061" i="49"/>
  <c r="I1062" i="49"/>
  <c r="I1063" i="49"/>
  <c r="I1064" i="49"/>
  <c r="I1065" i="49"/>
  <c r="I1066" i="49"/>
  <c r="I1067" i="49"/>
  <c r="I1068" i="49"/>
  <c r="I1069" i="49"/>
  <c r="I1070" i="49"/>
  <c r="I1071" i="49"/>
  <c r="I1072" i="49"/>
  <c r="I1073" i="49"/>
  <c r="I1074" i="49"/>
  <c r="I1075" i="49"/>
  <c r="I1076" i="49"/>
  <c r="I1077" i="49"/>
  <c r="I1078" i="49"/>
  <c r="I1079" i="49"/>
  <c r="I1080" i="49"/>
  <c r="I1081" i="49"/>
  <c r="I1082" i="49"/>
  <c r="I1083" i="49"/>
  <c r="I1084" i="49"/>
  <c r="I1085" i="49"/>
  <c r="I1086" i="49"/>
  <c r="I1087" i="49"/>
  <c r="I1088" i="49"/>
  <c r="I1089" i="49"/>
  <c r="I1090" i="49"/>
  <c r="I1091" i="49"/>
  <c r="I1092" i="49"/>
  <c r="I1093" i="49"/>
  <c r="I1094" i="49"/>
  <c r="I1095" i="49"/>
  <c r="I1096" i="49"/>
  <c r="I1097" i="49"/>
  <c r="I1098" i="49"/>
  <c r="I1099" i="49"/>
  <c r="I1100" i="49"/>
  <c r="I1101" i="49"/>
  <c r="I1102" i="49"/>
  <c r="I1103" i="49"/>
  <c r="I1104" i="49"/>
  <c r="I1105" i="49"/>
  <c r="I1106" i="49"/>
  <c r="I1107" i="49"/>
  <c r="I1108" i="49"/>
  <c r="I1109" i="49"/>
  <c r="I1110" i="49"/>
  <c r="I1111" i="49"/>
  <c r="I1112" i="49"/>
  <c r="I1113" i="49"/>
  <c r="I1114" i="49"/>
  <c r="I1115" i="49"/>
  <c r="I1116" i="49"/>
  <c r="I1117" i="49"/>
  <c r="I1118" i="49"/>
  <c r="I1119" i="49"/>
  <c r="I1120" i="49"/>
  <c r="I1121" i="49"/>
  <c r="I1122" i="49"/>
  <c r="I1123" i="49"/>
  <c r="I1124" i="49"/>
  <c r="I1125" i="49"/>
  <c r="I1126" i="49"/>
  <c r="I1127" i="49"/>
  <c r="I1128" i="49"/>
  <c r="I1129" i="49"/>
  <c r="I1130" i="49"/>
  <c r="I1131" i="49"/>
  <c r="I1132" i="49"/>
  <c r="I1133" i="49"/>
  <c r="I1134" i="49"/>
  <c r="I1135" i="49"/>
  <c r="I1136" i="49"/>
  <c r="I1137" i="49"/>
  <c r="I1138" i="49"/>
  <c r="I1139" i="49"/>
  <c r="I1140" i="49"/>
  <c r="I1141" i="49"/>
  <c r="I1142" i="49"/>
  <c r="I1143" i="49"/>
  <c r="I1144" i="49"/>
  <c r="I1145" i="49"/>
  <c r="I1146" i="49"/>
  <c r="I1147" i="49"/>
  <c r="I1148" i="49"/>
  <c r="I1149" i="49"/>
  <c r="I1150" i="49"/>
  <c r="I1151" i="49"/>
  <c r="I1152" i="49"/>
  <c r="I1153" i="49"/>
  <c r="I1154" i="49"/>
  <c r="I1155" i="49"/>
  <c r="I1156" i="49"/>
  <c r="I1157" i="49"/>
  <c r="I1158" i="49"/>
  <c r="I1159" i="49"/>
  <c r="I1160" i="49"/>
  <c r="I1161" i="49"/>
  <c r="I1162" i="49"/>
  <c r="I1163" i="49"/>
  <c r="I1164" i="49"/>
  <c r="I1165" i="49"/>
  <c r="I1166" i="49"/>
  <c r="I1167" i="49"/>
  <c r="I1168" i="49"/>
  <c r="I1169" i="49"/>
  <c r="I1170" i="49"/>
  <c r="I1171" i="49"/>
  <c r="I1172" i="49"/>
  <c r="I26" i="49"/>
  <c r="H1175" i="49" l="1"/>
  <c r="U1172" i="49"/>
  <c r="T1172" i="49"/>
  <c r="Q1172" i="49"/>
  <c r="M1172" i="49"/>
  <c r="N1172" i="49" s="1"/>
  <c r="A1172" i="49"/>
  <c r="U1171" i="49"/>
  <c r="T1171" i="49"/>
  <c r="Q1171" i="49"/>
  <c r="M1171" i="49"/>
  <c r="N1171" i="49" s="1"/>
  <c r="A1171" i="49"/>
  <c r="U1170" i="49"/>
  <c r="T1170" i="49"/>
  <c r="Q1170" i="49"/>
  <c r="M1170" i="49"/>
  <c r="N1170" i="49" s="1"/>
  <c r="A1170" i="49"/>
  <c r="U1169" i="49"/>
  <c r="T1169" i="49"/>
  <c r="Q1169" i="49"/>
  <c r="M1169" i="49"/>
  <c r="N1169" i="49" s="1"/>
  <c r="A1169" i="49"/>
  <c r="U1168" i="49"/>
  <c r="T1168" i="49"/>
  <c r="Q1168" i="49"/>
  <c r="M1168" i="49"/>
  <c r="N1168" i="49" s="1"/>
  <c r="A1168" i="49"/>
  <c r="U1167" i="49"/>
  <c r="T1167" i="49"/>
  <c r="Q1167" i="49"/>
  <c r="M1167" i="49"/>
  <c r="N1167" i="49" s="1"/>
  <c r="A1167" i="49"/>
  <c r="U1166" i="49"/>
  <c r="T1166" i="49"/>
  <c r="Q1166" i="49"/>
  <c r="M1166" i="49"/>
  <c r="N1166" i="49" s="1"/>
  <c r="A1166" i="49"/>
  <c r="U1165" i="49"/>
  <c r="T1165" i="49"/>
  <c r="Q1165" i="49"/>
  <c r="M1165" i="49"/>
  <c r="N1165" i="49" s="1"/>
  <c r="A1165" i="49"/>
  <c r="U1164" i="49"/>
  <c r="T1164" i="49"/>
  <c r="Q1164" i="49"/>
  <c r="M1164" i="49"/>
  <c r="N1164" i="49" s="1"/>
  <c r="A1164" i="49"/>
  <c r="U1163" i="49"/>
  <c r="T1163" i="49"/>
  <c r="Q1163" i="49"/>
  <c r="M1163" i="49"/>
  <c r="N1163" i="49" s="1"/>
  <c r="A1163" i="49"/>
  <c r="U1162" i="49"/>
  <c r="T1162" i="49"/>
  <c r="Q1162" i="49"/>
  <c r="M1162" i="49"/>
  <c r="N1162" i="49" s="1"/>
  <c r="A1162" i="49"/>
  <c r="U1161" i="49"/>
  <c r="T1161" i="49"/>
  <c r="Q1161" i="49"/>
  <c r="M1161" i="49"/>
  <c r="N1161" i="49" s="1"/>
  <c r="A1161" i="49"/>
  <c r="U1160" i="49"/>
  <c r="T1160" i="49"/>
  <c r="Q1160" i="49"/>
  <c r="M1160" i="49"/>
  <c r="N1160" i="49" s="1"/>
  <c r="A1160" i="49"/>
  <c r="U1159" i="49"/>
  <c r="T1159" i="49"/>
  <c r="Q1159" i="49"/>
  <c r="M1159" i="49"/>
  <c r="N1159" i="49" s="1"/>
  <c r="A1159" i="49"/>
  <c r="U1158" i="49"/>
  <c r="T1158" i="49"/>
  <c r="Q1158" i="49"/>
  <c r="M1158" i="49"/>
  <c r="N1158" i="49" s="1"/>
  <c r="A1158" i="49"/>
  <c r="U1157" i="49"/>
  <c r="T1157" i="49"/>
  <c r="Q1157" i="49"/>
  <c r="M1157" i="49"/>
  <c r="N1157" i="49" s="1"/>
  <c r="A1157" i="49"/>
  <c r="U1156" i="49"/>
  <c r="T1156" i="49"/>
  <c r="Q1156" i="49"/>
  <c r="M1156" i="49"/>
  <c r="N1156" i="49" s="1"/>
  <c r="A1156" i="49"/>
  <c r="U1155" i="49"/>
  <c r="T1155" i="49"/>
  <c r="Q1155" i="49"/>
  <c r="M1155" i="49"/>
  <c r="N1155" i="49" s="1"/>
  <c r="A1155" i="49"/>
  <c r="U1154" i="49"/>
  <c r="T1154" i="49"/>
  <c r="Q1154" i="49"/>
  <c r="M1154" i="49"/>
  <c r="N1154" i="49" s="1"/>
  <c r="A1154" i="49"/>
  <c r="U1153" i="49"/>
  <c r="T1153" i="49"/>
  <c r="Q1153" i="49"/>
  <c r="M1153" i="49"/>
  <c r="N1153" i="49" s="1"/>
  <c r="A1153" i="49"/>
  <c r="U1152" i="49"/>
  <c r="T1152" i="49"/>
  <c r="Q1152" i="49"/>
  <c r="M1152" i="49"/>
  <c r="N1152" i="49" s="1"/>
  <c r="A1152" i="49"/>
  <c r="U1151" i="49"/>
  <c r="T1151" i="49"/>
  <c r="Q1151" i="49"/>
  <c r="M1151" i="49"/>
  <c r="N1151" i="49" s="1"/>
  <c r="A1151" i="49"/>
  <c r="U1150" i="49"/>
  <c r="T1150" i="49"/>
  <c r="Q1150" i="49"/>
  <c r="M1150" i="49"/>
  <c r="N1150" i="49" s="1"/>
  <c r="A1150" i="49"/>
  <c r="U1149" i="49"/>
  <c r="T1149" i="49"/>
  <c r="Q1149" i="49"/>
  <c r="M1149" i="49"/>
  <c r="N1149" i="49" s="1"/>
  <c r="A1149" i="49"/>
  <c r="U1148" i="49"/>
  <c r="T1148" i="49"/>
  <c r="Q1148" i="49"/>
  <c r="M1148" i="49"/>
  <c r="N1148" i="49" s="1"/>
  <c r="A1148" i="49"/>
  <c r="U1147" i="49"/>
  <c r="T1147" i="49"/>
  <c r="Q1147" i="49"/>
  <c r="M1147" i="49"/>
  <c r="N1147" i="49" s="1"/>
  <c r="A1147" i="49"/>
  <c r="U1146" i="49"/>
  <c r="T1146" i="49"/>
  <c r="Q1146" i="49"/>
  <c r="M1146" i="49"/>
  <c r="N1146" i="49" s="1"/>
  <c r="A1146" i="49"/>
  <c r="U1145" i="49"/>
  <c r="T1145" i="49"/>
  <c r="Q1145" i="49"/>
  <c r="M1145" i="49"/>
  <c r="N1145" i="49" s="1"/>
  <c r="A1145" i="49"/>
  <c r="U1144" i="49"/>
  <c r="T1144" i="49"/>
  <c r="Q1144" i="49"/>
  <c r="M1144" i="49"/>
  <c r="N1144" i="49" s="1"/>
  <c r="A1144" i="49"/>
  <c r="U1143" i="49"/>
  <c r="T1143" i="49"/>
  <c r="Q1143" i="49"/>
  <c r="M1143" i="49"/>
  <c r="N1143" i="49" s="1"/>
  <c r="A1143" i="49"/>
  <c r="U1142" i="49"/>
  <c r="T1142" i="49"/>
  <c r="Q1142" i="49"/>
  <c r="M1142" i="49"/>
  <c r="N1142" i="49" s="1"/>
  <c r="A1142" i="49"/>
  <c r="U1141" i="49"/>
  <c r="T1141" i="49"/>
  <c r="Q1141" i="49"/>
  <c r="M1141" i="49"/>
  <c r="N1141" i="49" s="1"/>
  <c r="A1141" i="49"/>
  <c r="U1140" i="49"/>
  <c r="T1140" i="49"/>
  <c r="Q1140" i="49"/>
  <c r="M1140" i="49"/>
  <c r="N1140" i="49" s="1"/>
  <c r="A1140" i="49"/>
  <c r="U1139" i="49"/>
  <c r="T1139" i="49"/>
  <c r="Q1139" i="49"/>
  <c r="M1139" i="49"/>
  <c r="N1139" i="49" s="1"/>
  <c r="A1139" i="49"/>
  <c r="U1138" i="49"/>
  <c r="T1138" i="49"/>
  <c r="Q1138" i="49"/>
  <c r="M1138" i="49"/>
  <c r="N1138" i="49" s="1"/>
  <c r="A1138" i="49"/>
  <c r="U1137" i="49"/>
  <c r="T1137" i="49"/>
  <c r="Q1137" i="49"/>
  <c r="M1137" i="49"/>
  <c r="N1137" i="49" s="1"/>
  <c r="A1137" i="49"/>
  <c r="U1136" i="49"/>
  <c r="T1136" i="49"/>
  <c r="Q1136" i="49"/>
  <c r="M1136" i="49"/>
  <c r="N1136" i="49" s="1"/>
  <c r="A1136" i="49"/>
  <c r="U1135" i="49"/>
  <c r="T1135" i="49"/>
  <c r="Q1135" i="49"/>
  <c r="M1135" i="49"/>
  <c r="N1135" i="49" s="1"/>
  <c r="A1135" i="49"/>
  <c r="U1134" i="49"/>
  <c r="T1134" i="49"/>
  <c r="Q1134" i="49"/>
  <c r="M1134" i="49"/>
  <c r="N1134" i="49" s="1"/>
  <c r="A1134" i="49"/>
  <c r="U1133" i="49"/>
  <c r="T1133" i="49"/>
  <c r="Q1133" i="49"/>
  <c r="M1133" i="49"/>
  <c r="N1133" i="49" s="1"/>
  <c r="A1133" i="49"/>
  <c r="U1132" i="49"/>
  <c r="T1132" i="49"/>
  <c r="Q1132" i="49"/>
  <c r="M1132" i="49"/>
  <c r="N1132" i="49" s="1"/>
  <c r="A1132" i="49"/>
  <c r="U1131" i="49"/>
  <c r="T1131" i="49"/>
  <c r="Q1131" i="49"/>
  <c r="M1131" i="49"/>
  <c r="N1131" i="49" s="1"/>
  <c r="A1131" i="49"/>
  <c r="U1130" i="49"/>
  <c r="T1130" i="49"/>
  <c r="Q1130" i="49"/>
  <c r="M1130" i="49"/>
  <c r="N1130" i="49" s="1"/>
  <c r="A1130" i="49"/>
  <c r="U1129" i="49"/>
  <c r="T1129" i="49"/>
  <c r="Q1129" i="49"/>
  <c r="M1129" i="49"/>
  <c r="N1129" i="49" s="1"/>
  <c r="A1129" i="49"/>
  <c r="U1128" i="49"/>
  <c r="T1128" i="49"/>
  <c r="Q1128" i="49"/>
  <c r="M1128" i="49"/>
  <c r="N1128" i="49" s="1"/>
  <c r="A1128" i="49"/>
  <c r="U1127" i="49"/>
  <c r="T1127" i="49"/>
  <c r="Q1127" i="49"/>
  <c r="M1127" i="49"/>
  <c r="N1127" i="49" s="1"/>
  <c r="A1127" i="49"/>
  <c r="U1126" i="49"/>
  <c r="T1126" i="49"/>
  <c r="Q1126" i="49"/>
  <c r="M1126" i="49"/>
  <c r="N1126" i="49" s="1"/>
  <c r="A1126" i="49"/>
  <c r="U1125" i="49"/>
  <c r="T1125" i="49"/>
  <c r="Q1125" i="49"/>
  <c r="M1125" i="49"/>
  <c r="N1125" i="49" s="1"/>
  <c r="A1125" i="49"/>
  <c r="U1124" i="49"/>
  <c r="T1124" i="49"/>
  <c r="Q1124" i="49"/>
  <c r="M1124" i="49"/>
  <c r="N1124" i="49" s="1"/>
  <c r="A1124" i="49"/>
  <c r="U1123" i="49"/>
  <c r="T1123" i="49"/>
  <c r="Q1123" i="49"/>
  <c r="M1123" i="49"/>
  <c r="N1123" i="49" s="1"/>
  <c r="A1123" i="49"/>
  <c r="U1122" i="49"/>
  <c r="T1122" i="49"/>
  <c r="Q1122" i="49"/>
  <c r="M1122" i="49"/>
  <c r="N1122" i="49" s="1"/>
  <c r="A1122" i="49"/>
  <c r="U1121" i="49"/>
  <c r="T1121" i="49"/>
  <c r="Q1121" i="49"/>
  <c r="M1121" i="49"/>
  <c r="N1121" i="49" s="1"/>
  <c r="A1121" i="49"/>
  <c r="U1120" i="49"/>
  <c r="T1120" i="49"/>
  <c r="Q1120" i="49"/>
  <c r="M1120" i="49"/>
  <c r="N1120" i="49" s="1"/>
  <c r="A1120" i="49"/>
  <c r="U1119" i="49"/>
  <c r="T1119" i="49"/>
  <c r="Q1119" i="49"/>
  <c r="M1119" i="49"/>
  <c r="N1119" i="49" s="1"/>
  <c r="A1119" i="49"/>
  <c r="U1118" i="49"/>
  <c r="T1118" i="49"/>
  <c r="Q1118" i="49"/>
  <c r="M1118" i="49"/>
  <c r="N1118" i="49" s="1"/>
  <c r="A1118" i="49"/>
  <c r="U1117" i="49"/>
  <c r="T1117" i="49"/>
  <c r="Q1117" i="49"/>
  <c r="M1117" i="49"/>
  <c r="N1117" i="49" s="1"/>
  <c r="A1117" i="49"/>
  <c r="U1116" i="49"/>
  <c r="T1116" i="49"/>
  <c r="Q1116" i="49"/>
  <c r="M1116" i="49"/>
  <c r="N1116" i="49" s="1"/>
  <c r="A1116" i="49"/>
  <c r="U1115" i="49"/>
  <c r="T1115" i="49"/>
  <c r="Q1115" i="49"/>
  <c r="M1115" i="49"/>
  <c r="N1115" i="49" s="1"/>
  <c r="A1115" i="49"/>
  <c r="U1114" i="49"/>
  <c r="T1114" i="49"/>
  <c r="Q1114" i="49"/>
  <c r="M1114" i="49"/>
  <c r="N1114" i="49" s="1"/>
  <c r="A1114" i="49"/>
  <c r="U1113" i="49"/>
  <c r="T1113" i="49"/>
  <c r="Q1113" i="49"/>
  <c r="M1113" i="49"/>
  <c r="N1113" i="49" s="1"/>
  <c r="A1113" i="49"/>
  <c r="U1112" i="49"/>
  <c r="T1112" i="49"/>
  <c r="Q1112" i="49"/>
  <c r="M1112" i="49"/>
  <c r="N1112" i="49" s="1"/>
  <c r="A1112" i="49"/>
  <c r="U1111" i="49"/>
  <c r="T1111" i="49"/>
  <c r="Q1111" i="49"/>
  <c r="M1111" i="49"/>
  <c r="N1111" i="49" s="1"/>
  <c r="A1111" i="49"/>
  <c r="U1110" i="49"/>
  <c r="T1110" i="49"/>
  <c r="Q1110" i="49"/>
  <c r="M1110" i="49"/>
  <c r="N1110" i="49" s="1"/>
  <c r="A1110" i="49"/>
  <c r="U1109" i="49"/>
  <c r="T1109" i="49"/>
  <c r="Q1109" i="49"/>
  <c r="M1109" i="49"/>
  <c r="N1109" i="49" s="1"/>
  <c r="A1109" i="49"/>
  <c r="U1108" i="49"/>
  <c r="T1108" i="49"/>
  <c r="Q1108" i="49"/>
  <c r="M1108" i="49"/>
  <c r="N1108" i="49" s="1"/>
  <c r="A1108" i="49"/>
  <c r="U1107" i="49"/>
  <c r="T1107" i="49"/>
  <c r="Q1107" i="49"/>
  <c r="M1107" i="49"/>
  <c r="N1107" i="49" s="1"/>
  <c r="A1107" i="49"/>
  <c r="U1106" i="49"/>
  <c r="T1106" i="49"/>
  <c r="Q1106" i="49"/>
  <c r="M1106" i="49"/>
  <c r="N1106" i="49" s="1"/>
  <c r="A1106" i="49"/>
  <c r="U1105" i="49"/>
  <c r="T1105" i="49"/>
  <c r="Q1105" i="49"/>
  <c r="M1105" i="49"/>
  <c r="N1105" i="49" s="1"/>
  <c r="A1105" i="49"/>
  <c r="U1104" i="49"/>
  <c r="T1104" i="49"/>
  <c r="Q1104" i="49"/>
  <c r="M1104" i="49"/>
  <c r="N1104" i="49" s="1"/>
  <c r="A1104" i="49"/>
  <c r="U1103" i="49"/>
  <c r="T1103" i="49"/>
  <c r="Q1103" i="49"/>
  <c r="M1103" i="49"/>
  <c r="N1103" i="49" s="1"/>
  <c r="A1103" i="49"/>
  <c r="U1102" i="49"/>
  <c r="T1102" i="49"/>
  <c r="Q1102" i="49"/>
  <c r="M1102" i="49"/>
  <c r="N1102" i="49" s="1"/>
  <c r="A1102" i="49"/>
  <c r="U1101" i="49"/>
  <c r="T1101" i="49"/>
  <c r="Q1101" i="49"/>
  <c r="M1101" i="49"/>
  <c r="N1101" i="49" s="1"/>
  <c r="A1101" i="49"/>
  <c r="U1100" i="49"/>
  <c r="T1100" i="49"/>
  <c r="Q1100" i="49"/>
  <c r="M1100" i="49"/>
  <c r="N1100" i="49" s="1"/>
  <c r="A1100" i="49"/>
  <c r="U1099" i="49"/>
  <c r="T1099" i="49"/>
  <c r="Q1099" i="49"/>
  <c r="M1099" i="49"/>
  <c r="N1099" i="49" s="1"/>
  <c r="A1099" i="49"/>
  <c r="U1098" i="49"/>
  <c r="T1098" i="49"/>
  <c r="Q1098" i="49"/>
  <c r="M1098" i="49"/>
  <c r="N1098" i="49" s="1"/>
  <c r="A1098" i="49"/>
  <c r="U1097" i="49"/>
  <c r="T1097" i="49"/>
  <c r="Q1097" i="49"/>
  <c r="M1097" i="49"/>
  <c r="N1097" i="49" s="1"/>
  <c r="A1097" i="49"/>
  <c r="U1096" i="49"/>
  <c r="T1096" i="49"/>
  <c r="Q1096" i="49"/>
  <c r="M1096" i="49"/>
  <c r="N1096" i="49" s="1"/>
  <c r="A1096" i="49"/>
  <c r="U1095" i="49"/>
  <c r="T1095" i="49"/>
  <c r="Q1095" i="49"/>
  <c r="M1095" i="49"/>
  <c r="N1095" i="49" s="1"/>
  <c r="A1095" i="49"/>
  <c r="U1094" i="49"/>
  <c r="T1094" i="49"/>
  <c r="Q1094" i="49"/>
  <c r="M1094" i="49"/>
  <c r="N1094" i="49" s="1"/>
  <c r="A1094" i="49"/>
  <c r="U1093" i="49"/>
  <c r="T1093" i="49"/>
  <c r="Q1093" i="49"/>
  <c r="M1093" i="49"/>
  <c r="N1093" i="49" s="1"/>
  <c r="A1093" i="49"/>
  <c r="U1092" i="49"/>
  <c r="T1092" i="49"/>
  <c r="Q1092" i="49"/>
  <c r="M1092" i="49"/>
  <c r="N1092" i="49" s="1"/>
  <c r="A1092" i="49"/>
  <c r="U1091" i="49"/>
  <c r="T1091" i="49"/>
  <c r="Q1091" i="49"/>
  <c r="M1091" i="49"/>
  <c r="N1091" i="49" s="1"/>
  <c r="A1091" i="49"/>
  <c r="U1090" i="49"/>
  <c r="T1090" i="49"/>
  <c r="Q1090" i="49"/>
  <c r="M1090" i="49"/>
  <c r="N1090" i="49" s="1"/>
  <c r="A1090" i="49"/>
  <c r="U1089" i="49"/>
  <c r="T1089" i="49"/>
  <c r="Q1089" i="49"/>
  <c r="M1089" i="49"/>
  <c r="N1089" i="49" s="1"/>
  <c r="A1089" i="49"/>
  <c r="U1088" i="49"/>
  <c r="T1088" i="49"/>
  <c r="Q1088" i="49"/>
  <c r="M1088" i="49"/>
  <c r="N1088" i="49" s="1"/>
  <c r="A1088" i="49"/>
  <c r="U1087" i="49"/>
  <c r="T1087" i="49"/>
  <c r="Q1087" i="49"/>
  <c r="M1087" i="49"/>
  <c r="N1087" i="49" s="1"/>
  <c r="A1087" i="49"/>
  <c r="U1086" i="49"/>
  <c r="T1086" i="49"/>
  <c r="Q1086" i="49"/>
  <c r="M1086" i="49"/>
  <c r="N1086" i="49" s="1"/>
  <c r="A1086" i="49"/>
  <c r="U1085" i="49"/>
  <c r="T1085" i="49"/>
  <c r="Q1085" i="49"/>
  <c r="M1085" i="49"/>
  <c r="N1085" i="49" s="1"/>
  <c r="A1085" i="49"/>
  <c r="U1084" i="49"/>
  <c r="T1084" i="49"/>
  <c r="Q1084" i="49"/>
  <c r="M1084" i="49"/>
  <c r="N1084" i="49" s="1"/>
  <c r="A1084" i="49"/>
  <c r="U1083" i="49"/>
  <c r="T1083" i="49"/>
  <c r="Q1083" i="49"/>
  <c r="M1083" i="49"/>
  <c r="N1083" i="49" s="1"/>
  <c r="A1083" i="49"/>
  <c r="U1082" i="49"/>
  <c r="T1082" i="49"/>
  <c r="Q1082" i="49"/>
  <c r="M1082" i="49"/>
  <c r="N1082" i="49" s="1"/>
  <c r="A1082" i="49"/>
  <c r="U1081" i="49"/>
  <c r="T1081" i="49"/>
  <c r="Q1081" i="49"/>
  <c r="M1081" i="49"/>
  <c r="N1081" i="49" s="1"/>
  <c r="A1081" i="49"/>
  <c r="U1080" i="49"/>
  <c r="T1080" i="49"/>
  <c r="Q1080" i="49"/>
  <c r="M1080" i="49"/>
  <c r="N1080" i="49" s="1"/>
  <c r="A1080" i="49"/>
  <c r="U1079" i="49"/>
  <c r="T1079" i="49"/>
  <c r="Q1079" i="49"/>
  <c r="M1079" i="49"/>
  <c r="N1079" i="49" s="1"/>
  <c r="A1079" i="49"/>
  <c r="U1078" i="49"/>
  <c r="T1078" i="49"/>
  <c r="Q1078" i="49"/>
  <c r="M1078" i="49"/>
  <c r="N1078" i="49" s="1"/>
  <c r="A1078" i="49"/>
  <c r="U1077" i="49"/>
  <c r="T1077" i="49"/>
  <c r="Q1077" i="49"/>
  <c r="M1077" i="49"/>
  <c r="N1077" i="49" s="1"/>
  <c r="A1077" i="49"/>
  <c r="U1076" i="49"/>
  <c r="T1076" i="49"/>
  <c r="Q1076" i="49"/>
  <c r="M1076" i="49"/>
  <c r="N1076" i="49" s="1"/>
  <c r="A1076" i="49"/>
  <c r="U1075" i="49"/>
  <c r="T1075" i="49"/>
  <c r="Q1075" i="49"/>
  <c r="M1075" i="49"/>
  <c r="N1075" i="49" s="1"/>
  <c r="A1075" i="49"/>
  <c r="U1074" i="49"/>
  <c r="T1074" i="49"/>
  <c r="Q1074" i="49"/>
  <c r="M1074" i="49"/>
  <c r="N1074" i="49" s="1"/>
  <c r="A1074" i="49"/>
  <c r="U1073" i="49"/>
  <c r="T1073" i="49"/>
  <c r="Q1073" i="49"/>
  <c r="M1073" i="49"/>
  <c r="N1073" i="49" s="1"/>
  <c r="A1073" i="49"/>
  <c r="U1072" i="49"/>
  <c r="T1072" i="49"/>
  <c r="Q1072" i="49"/>
  <c r="M1072" i="49"/>
  <c r="N1072" i="49" s="1"/>
  <c r="A1072" i="49"/>
  <c r="U1071" i="49"/>
  <c r="T1071" i="49"/>
  <c r="Q1071" i="49"/>
  <c r="M1071" i="49"/>
  <c r="N1071" i="49" s="1"/>
  <c r="A1071" i="49"/>
  <c r="U1070" i="49"/>
  <c r="T1070" i="49"/>
  <c r="Q1070" i="49"/>
  <c r="M1070" i="49"/>
  <c r="N1070" i="49" s="1"/>
  <c r="A1070" i="49"/>
  <c r="U1069" i="49"/>
  <c r="T1069" i="49"/>
  <c r="Q1069" i="49"/>
  <c r="M1069" i="49"/>
  <c r="N1069" i="49" s="1"/>
  <c r="A1069" i="49"/>
  <c r="U1068" i="49"/>
  <c r="T1068" i="49"/>
  <c r="Q1068" i="49"/>
  <c r="M1068" i="49"/>
  <c r="N1068" i="49" s="1"/>
  <c r="A1068" i="49"/>
  <c r="U1067" i="49"/>
  <c r="T1067" i="49"/>
  <c r="Q1067" i="49"/>
  <c r="M1067" i="49"/>
  <c r="N1067" i="49" s="1"/>
  <c r="A1067" i="49"/>
  <c r="U1066" i="49"/>
  <c r="T1066" i="49"/>
  <c r="Q1066" i="49"/>
  <c r="M1066" i="49"/>
  <c r="N1066" i="49" s="1"/>
  <c r="A1066" i="49"/>
  <c r="U1065" i="49"/>
  <c r="T1065" i="49"/>
  <c r="Q1065" i="49"/>
  <c r="M1065" i="49"/>
  <c r="N1065" i="49" s="1"/>
  <c r="A1065" i="49"/>
  <c r="U1064" i="49"/>
  <c r="T1064" i="49"/>
  <c r="Q1064" i="49"/>
  <c r="M1064" i="49"/>
  <c r="N1064" i="49" s="1"/>
  <c r="A1064" i="49"/>
  <c r="U1063" i="49"/>
  <c r="T1063" i="49"/>
  <c r="Q1063" i="49"/>
  <c r="M1063" i="49"/>
  <c r="N1063" i="49" s="1"/>
  <c r="A1063" i="49"/>
  <c r="U1062" i="49"/>
  <c r="T1062" i="49"/>
  <c r="Q1062" i="49"/>
  <c r="M1062" i="49"/>
  <c r="N1062" i="49" s="1"/>
  <c r="A1062" i="49"/>
  <c r="U1061" i="49"/>
  <c r="T1061" i="49"/>
  <c r="Q1061" i="49"/>
  <c r="M1061" i="49"/>
  <c r="N1061" i="49" s="1"/>
  <c r="A1061" i="49"/>
  <c r="U1060" i="49"/>
  <c r="T1060" i="49"/>
  <c r="Q1060" i="49"/>
  <c r="M1060" i="49"/>
  <c r="N1060" i="49" s="1"/>
  <c r="A1060" i="49"/>
  <c r="U1059" i="49"/>
  <c r="T1059" i="49"/>
  <c r="Q1059" i="49"/>
  <c r="M1059" i="49"/>
  <c r="N1059" i="49" s="1"/>
  <c r="A1059" i="49"/>
  <c r="U1058" i="49"/>
  <c r="T1058" i="49"/>
  <c r="Q1058" i="49"/>
  <c r="M1058" i="49"/>
  <c r="N1058" i="49" s="1"/>
  <c r="A1058" i="49"/>
  <c r="U1057" i="49"/>
  <c r="T1057" i="49"/>
  <c r="Q1057" i="49"/>
  <c r="M1057" i="49"/>
  <c r="N1057" i="49" s="1"/>
  <c r="A1057" i="49"/>
  <c r="U1056" i="49"/>
  <c r="T1056" i="49"/>
  <c r="Q1056" i="49"/>
  <c r="M1056" i="49"/>
  <c r="N1056" i="49" s="1"/>
  <c r="A1056" i="49"/>
  <c r="U1055" i="49"/>
  <c r="T1055" i="49"/>
  <c r="Q1055" i="49"/>
  <c r="M1055" i="49"/>
  <c r="N1055" i="49" s="1"/>
  <c r="A1055" i="49"/>
  <c r="U1054" i="49"/>
  <c r="T1054" i="49"/>
  <c r="Q1054" i="49"/>
  <c r="M1054" i="49"/>
  <c r="N1054" i="49" s="1"/>
  <c r="A1054" i="49"/>
  <c r="U1053" i="49"/>
  <c r="T1053" i="49"/>
  <c r="Q1053" i="49"/>
  <c r="M1053" i="49"/>
  <c r="N1053" i="49" s="1"/>
  <c r="A1053" i="49"/>
  <c r="U1052" i="49"/>
  <c r="T1052" i="49"/>
  <c r="Q1052" i="49"/>
  <c r="M1052" i="49"/>
  <c r="N1052" i="49" s="1"/>
  <c r="A1052" i="49"/>
  <c r="U1051" i="49"/>
  <c r="T1051" i="49"/>
  <c r="Q1051" i="49"/>
  <c r="M1051" i="49"/>
  <c r="N1051" i="49" s="1"/>
  <c r="A1051" i="49"/>
  <c r="U1050" i="49"/>
  <c r="T1050" i="49"/>
  <c r="Q1050" i="49"/>
  <c r="M1050" i="49"/>
  <c r="N1050" i="49" s="1"/>
  <c r="A1050" i="49"/>
  <c r="U1049" i="49"/>
  <c r="T1049" i="49"/>
  <c r="Q1049" i="49"/>
  <c r="M1049" i="49"/>
  <c r="N1049" i="49" s="1"/>
  <c r="A1049" i="49"/>
  <c r="U1048" i="49"/>
  <c r="T1048" i="49"/>
  <c r="Q1048" i="49"/>
  <c r="M1048" i="49"/>
  <c r="N1048" i="49" s="1"/>
  <c r="A1048" i="49"/>
  <c r="U1047" i="49"/>
  <c r="T1047" i="49"/>
  <c r="Q1047" i="49"/>
  <c r="M1047" i="49"/>
  <c r="N1047" i="49" s="1"/>
  <c r="A1047" i="49"/>
  <c r="U1046" i="49"/>
  <c r="T1046" i="49"/>
  <c r="Q1046" i="49"/>
  <c r="M1046" i="49"/>
  <c r="N1046" i="49" s="1"/>
  <c r="A1046" i="49"/>
  <c r="U1045" i="49"/>
  <c r="T1045" i="49"/>
  <c r="Q1045" i="49"/>
  <c r="M1045" i="49"/>
  <c r="N1045" i="49" s="1"/>
  <c r="A1045" i="49"/>
  <c r="U1044" i="49"/>
  <c r="T1044" i="49"/>
  <c r="Q1044" i="49"/>
  <c r="M1044" i="49"/>
  <c r="N1044" i="49" s="1"/>
  <c r="A1044" i="49"/>
  <c r="U1043" i="49"/>
  <c r="T1043" i="49"/>
  <c r="Q1043" i="49"/>
  <c r="M1043" i="49"/>
  <c r="N1043" i="49" s="1"/>
  <c r="A1043" i="49"/>
  <c r="U1042" i="49"/>
  <c r="T1042" i="49"/>
  <c r="Q1042" i="49"/>
  <c r="M1042" i="49"/>
  <c r="N1042" i="49" s="1"/>
  <c r="A1042" i="49"/>
  <c r="U1041" i="49"/>
  <c r="T1041" i="49"/>
  <c r="Q1041" i="49"/>
  <c r="M1041" i="49"/>
  <c r="N1041" i="49" s="1"/>
  <c r="A1041" i="49"/>
  <c r="U1040" i="49"/>
  <c r="T1040" i="49"/>
  <c r="Q1040" i="49"/>
  <c r="M1040" i="49"/>
  <c r="N1040" i="49" s="1"/>
  <c r="A1040" i="49"/>
  <c r="U1039" i="49"/>
  <c r="T1039" i="49"/>
  <c r="Q1039" i="49"/>
  <c r="M1039" i="49"/>
  <c r="N1039" i="49" s="1"/>
  <c r="A1039" i="49"/>
  <c r="U1038" i="49"/>
  <c r="T1038" i="49"/>
  <c r="Q1038" i="49"/>
  <c r="M1038" i="49"/>
  <c r="N1038" i="49" s="1"/>
  <c r="A1038" i="49"/>
  <c r="U1037" i="49"/>
  <c r="T1037" i="49"/>
  <c r="Q1037" i="49"/>
  <c r="M1037" i="49"/>
  <c r="N1037" i="49" s="1"/>
  <c r="A1037" i="49"/>
  <c r="U1036" i="49"/>
  <c r="T1036" i="49"/>
  <c r="Q1036" i="49"/>
  <c r="M1036" i="49"/>
  <c r="N1036" i="49" s="1"/>
  <c r="A1036" i="49"/>
  <c r="U1035" i="49"/>
  <c r="T1035" i="49"/>
  <c r="Q1035" i="49"/>
  <c r="M1035" i="49"/>
  <c r="N1035" i="49" s="1"/>
  <c r="A1035" i="49"/>
  <c r="U1034" i="49"/>
  <c r="T1034" i="49"/>
  <c r="Q1034" i="49"/>
  <c r="M1034" i="49"/>
  <c r="N1034" i="49" s="1"/>
  <c r="A1034" i="49"/>
  <c r="U1033" i="49"/>
  <c r="T1033" i="49"/>
  <c r="Q1033" i="49"/>
  <c r="M1033" i="49"/>
  <c r="N1033" i="49" s="1"/>
  <c r="A1033" i="49"/>
  <c r="U1032" i="49"/>
  <c r="T1032" i="49"/>
  <c r="Q1032" i="49"/>
  <c r="M1032" i="49"/>
  <c r="N1032" i="49" s="1"/>
  <c r="A1032" i="49"/>
  <c r="U1031" i="49"/>
  <c r="T1031" i="49"/>
  <c r="Q1031" i="49"/>
  <c r="M1031" i="49"/>
  <c r="N1031" i="49" s="1"/>
  <c r="A1031" i="49"/>
  <c r="U1030" i="49"/>
  <c r="T1030" i="49"/>
  <c r="Q1030" i="49"/>
  <c r="M1030" i="49"/>
  <c r="N1030" i="49" s="1"/>
  <c r="A1030" i="49"/>
  <c r="U1029" i="49"/>
  <c r="T1029" i="49"/>
  <c r="Q1029" i="49"/>
  <c r="M1029" i="49"/>
  <c r="N1029" i="49" s="1"/>
  <c r="A1029" i="49"/>
  <c r="U1028" i="49"/>
  <c r="T1028" i="49"/>
  <c r="Q1028" i="49"/>
  <c r="M1028" i="49"/>
  <c r="N1028" i="49" s="1"/>
  <c r="A1028" i="49"/>
  <c r="U1027" i="49"/>
  <c r="T1027" i="49"/>
  <c r="Q1027" i="49"/>
  <c r="M1027" i="49"/>
  <c r="N1027" i="49" s="1"/>
  <c r="A1027" i="49"/>
  <c r="U1026" i="49"/>
  <c r="T1026" i="49"/>
  <c r="Q1026" i="49"/>
  <c r="M1026" i="49"/>
  <c r="N1026" i="49" s="1"/>
  <c r="A1026" i="49"/>
  <c r="U1025" i="49"/>
  <c r="T1025" i="49"/>
  <c r="Q1025" i="49"/>
  <c r="M1025" i="49"/>
  <c r="N1025" i="49" s="1"/>
  <c r="A1025" i="49"/>
  <c r="U1024" i="49"/>
  <c r="T1024" i="49"/>
  <c r="Q1024" i="49"/>
  <c r="M1024" i="49"/>
  <c r="N1024" i="49" s="1"/>
  <c r="A1024" i="49"/>
  <c r="U1023" i="49"/>
  <c r="T1023" i="49"/>
  <c r="Q1023" i="49"/>
  <c r="M1023" i="49"/>
  <c r="N1023" i="49" s="1"/>
  <c r="A1023" i="49"/>
  <c r="U1022" i="49"/>
  <c r="T1022" i="49"/>
  <c r="Q1022" i="49"/>
  <c r="M1022" i="49"/>
  <c r="N1022" i="49" s="1"/>
  <c r="A1022" i="49"/>
  <c r="U1021" i="49"/>
  <c r="T1021" i="49"/>
  <c r="Q1021" i="49"/>
  <c r="M1021" i="49"/>
  <c r="N1021" i="49" s="1"/>
  <c r="A1021" i="49"/>
  <c r="U1020" i="49"/>
  <c r="T1020" i="49"/>
  <c r="Q1020" i="49"/>
  <c r="M1020" i="49"/>
  <c r="N1020" i="49" s="1"/>
  <c r="A1020" i="49"/>
  <c r="U1019" i="49"/>
  <c r="T1019" i="49"/>
  <c r="Q1019" i="49"/>
  <c r="M1019" i="49"/>
  <c r="N1019" i="49" s="1"/>
  <c r="A1019" i="49"/>
  <c r="U1018" i="49"/>
  <c r="T1018" i="49"/>
  <c r="Q1018" i="49"/>
  <c r="M1018" i="49"/>
  <c r="N1018" i="49" s="1"/>
  <c r="A1018" i="49"/>
  <c r="U1017" i="49"/>
  <c r="T1017" i="49"/>
  <c r="Q1017" i="49"/>
  <c r="M1017" i="49"/>
  <c r="N1017" i="49" s="1"/>
  <c r="A1017" i="49"/>
  <c r="U1016" i="49"/>
  <c r="T1016" i="49"/>
  <c r="Q1016" i="49"/>
  <c r="M1016" i="49"/>
  <c r="N1016" i="49" s="1"/>
  <c r="A1016" i="49"/>
  <c r="U1015" i="49"/>
  <c r="T1015" i="49"/>
  <c r="Q1015" i="49"/>
  <c r="M1015" i="49"/>
  <c r="N1015" i="49" s="1"/>
  <c r="A1015" i="49"/>
  <c r="U1014" i="49"/>
  <c r="T1014" i="49"/>
  <c r="Q1014" i="49"/>
  <c r="M1014" i="49"/>
  <c r="N1014" i="49" s="1"/>
  <c r="A1014" i="49"/>
  <c r="U1013" i="49"/>
  <c r="T1013" i="49"/>
  <c r="Q1013" i="49"/>
  <c r="M1013" i="49"/>
  <c r="N1013" i="49" s="1"/>
  <c r="A1013" i="49"/>
  <c r="U1012" i="49"/>
  <c r="T1012" i="49"/>
  <c r="Q1012" i="49"/>
  <c r="M1012" i="49"/>
  <c r="N1012" i="49" s="1"/>
  <c r="A1012" i="49"/>
  <c r="U1011" i="49"/>
  <c r="T1011" i="49"/>
  <c r="Q1011" i="49"/>
  <c r="M1011" i="49"/>
  <c r="N1011" i="49" s="1"/>
  <c r="A1011" i="49"/>
  <c r="U1010" i="49"/>
  <c r="T1010" i="49"/>
  <c r="Q1010" i="49"/>
  <c r="M1010" i="49"/>
  <c r="N1010" i="49" s="1"/>
  <c r="A1010" i="49"/>
  <c r="U1009" i="49"/>
  <c r="T1009" i="49"/>
  <c r="Q1009" i="49"/>
  <c r="M1009" i="49"/>
  <c r="N1009" i="49" s="1"/>
  <c r="A1009" i="49"/>
  <c r="U1008" i="49"/>
  <c r="T1008" i="49"/>
  <c r="Q1008" i="49"/>
  <c r="M1008" i="49"/>
  <c r="N1008" i="49" s="1"/>
  <c r="A1008" i="49"/>
  <c r="U1007" i="49"/>
  <c r="T1007" i="49"/>
  <c r="Q1007" i="49"/>
  <c r="M1007" i="49"/>
  <c r="N1007" i="49" s="1"/>
  <c r="A1007" i="49"/>
  <c r="U1006" i="49"/>
  <c r="T1006" i="49"/>
  <c r="Q1006" i="49"/>
  <c r="M1006" i="49"/>
  <c r="N1006" i="49" s="1"/>
  <c r="A1006" i="49"/>
  <c r="U1005" i="49"/>
  <c r="T1005" i="49"/>
  <c r="Q1005" i="49"/>
  <c r="M1005" i="49"/>
  <c r="N1005" i="49" s="1"/>
  <c r="A1005" i="49"/>
  <c r="U1004" i="49"/>
  <c r="T1004" i="49"/>
  <c r="Q1004" i="49"/>
  <c r="M1004" i="49"/>
  <c r="N1004" i="49" s="1"/>
  <c r="A1004" i="49"/>
  <c r="U1003" i="49"/>
  <c r="T1003" i="49"/>
  <c r="Q1003" i="49"/>
  <c r="M1003" i="49"/>
  <c r="N1003" i="49" s="1"/>
  <c r="A1003" i="49"/>
  <c r="U1002" i="49"/>
  <c r="T1002" i="49"/>
  <c r="Q1002" i="49"/>
  <c r="M1002" i="49"/>
  <c r="N1002" i="49" s="1"/>
  <c r="A1002" i="49"/>
  <c r="U1001" i="49"/>
  <c r="T1001" i="49"/>
  <c r="Q1001" i="49"/>
  <c r="M1001" i="49"/>
  <c r="N1001" i="49" s="1"/>
  <c r="A1001" i="49"/>
  <c r="U1000" i="49"/>
  <c r="T1000" i="49"/>
  <c r="Q1000" i="49"/>
  <c r="M1000" i="49"/>
  <c r="N1000" i="49" s="1"/>
  <c r="A1000" i="49"/>
  <c r="U999" i="49"/>
  <c r="T999" i="49"/>
  <c r="Q999" i="49"/>
  <c r="M999" i="49"/>
  <c r="N999" i="49" s="1"/>
  <c r="A999" i="49"/>
  <c r="U998" i="49"/>
  <c r="T998" i="49"/>
  <c r="Q998" i="49"/>
  <c r="M998" i="49"/>
  <c r="N998" i="49" s="1"/>
  <c r="A998" i="49"/>
  <c r="U997" i="49"/>
  <c r="T997" i="49"/>
  <c r="Q997" i="49"/>
  <c r="M997" i="49"/>
  <c r="N997" i="49" s="1"/>
  <c r="A997" i="49"/>
  <c r="U996" i="49"/>
  <c r="T996" i="49"/>
  <c r="Q996" i="49"/>
  <c r="M996" i="49"/>
  <c r="N996" i="49" s="1"/>
  <c r="A996" i="49"/>
  <c r="U995" i="49"/>
  <c r="T995" i="49"/>
  <c r="Q995" i="49"/>
  <c r="M995" i="49"/>
  <c r="N995" i="49" s="1"/>
  <c r="A995" i="49"/>
  <c r="U994" i="49"/>
  <c r="T994" i="49"/>
  <c r="Q994" i="49"/>
  <c r="M994" i="49"/>
  <c r="N994" i="49" s="1"/>
  <c r="A994" i="49"/>
  <c r="U993" i="49"/>
  <c r="T993" i="49"/>
  <c r="Q993" i="49"/>
  <c r="M993" i="49"/>
  <c r="N993" i="49" s="1"/>
  <c r="A993" i="49"/>
  <c r="U992" i="49"/>
  <c r="T992" i="49"/>
  <c r="Q992" i="49"/>
  <c r="M992" i="49"/>
  <c r="N992" i="49" s="1"/>
  <c r="A992" i="49"/>
  <c r="U991" i="49"/>
  <c r="T991" i="49"/>
  <c r="Q991" i="49"/>
  <c r="M991" i="49"/>
  <c r="N991" i="49" s="1"/>
  <c r="A991" i="49"/>
  <c r="U990" i="49"/>
  <c r="T990" i="49"/>
  <c r="Q990" i="49"/>
  <c r="M990" i="49"/>
  <c r="N990" i="49" s="1"/>
  <c r="A990" i="49"/>
  <c r="U989" i="49"/>
  <c r="T989" i="49"/>
  <c r="Q989" i="49"/>
  <c r="M989" i="49"/>
  <c r="N989" i="49" s="1"/>
  <c r="A989" i="49"/>
  <c r="U988" i="49"/>
  <c r="T988" i="49"/>
  <c r="Q988" i="49"/>
  <c r="M988" i="49"/>
  <c r="N988" i="49" s="1"/>
  <c r="A988" i="49"/>
  <c r="U987" i="49"/>
  <c r="T987" i="49"/>
  <c r="Q987" i="49"/>
  <c r="M987" i="49"/>
  <c r="N987" i="49" s="1"/>
  <c r="A987" i="49"/>
  <c r="U986" i="49"/>
  <c r="T986" i="49"/>
  <c r="Q986" i="49"/>
  <c r="M986" i="49"/>
  <c r="N986" i="49" s="1"/>
  <c r="A986" i="49"/>
  <c r="U985" i="49"/>
  <c r="T985" i="49"/>
  <c r="Q985" i="49"/>
  <c r="M985" i="49"/>
  <c r="N985" i="49" s="1"/>
  <c r="A985" i="49"/>
  <c r="U984" i="49"/>
  <c r="T984" i="49"/>
  <c r="Q984" i="49"/>
  <c r="M984" i="49"/>
  <c r="N984" i="49" s="1"/>
  <c r="A984" i="49"/>
  <c r="U983" i="49"/>
  <c r="T983" i="49"/>
  <c r="Q983" i="49"/>
  <c r="M983" i="49"/>
  <c r="N983" i="49" s="1"/>
  <c r="A983" i="49"/>
  <c r="U982" i="49"/>
  <c r="T982" i="49"/>
  <c r="Q982" i="49"/>
  <c r="M982" i="49"/>
  <c r="N982" i="49" s="1"/>
  <c r="A982" i="49"/>
  <c r="U981" i="49"/>
  <c r="T981" i="49"/>
  <c r="Q981" i="49"/>
  <c r="M981" i="49"/>
  <c r="N981" i="49" s="1"/>
  <c r="A981" i="49"/>
  <c r="U980" i="49"/>
  <c r="T980" i="49"/>
  <c r="Q980" i="49"/>
  <c r="M980" i="49"/>
  <c r="N980" i="49" s="1"/>
  <c r="A980" i="49"/>
  <c r="U979" i="49"/>
  <c r="T979" i="49"/>
  <c r="Q979" i="49"/>
  <c r="M979" i="49"/>
  <c r="N979" i="49" s="1"/>
  <c r="A979" i="49"/>
  <c r="U978" i="49"/>
  <c r="T978" i="49"/>
  <c r="Q978" i="49"/>
  <c r="M978" i="49"/>
  <c r="N978" i="49" s="1"/>
  <c r="A978" i="49"/>
  <c r="U977" i="49"/>
  <c r="T977" i="49"/>
  <c r="Q977" i="49"/>
  <c r="M977" i="49"/>
  <c r="N977" i="49" s="1"/>
  <c r="A977" i="49"/>
  <c r="Z976" i="49"/>
  <c r="U976" i="49"/>
  <c r="T976" i="49"/>
  <c r="Q976" i="49"/>
  <c r="M976" i="49"/>
  <c r="N976" i="49" s="1"/>
  <c r="A976" i="49"/>
  <c r="U975" i="49"/>
  <c r="T975" i="49"/>
  <c r="Q975" i="49"/>
  <c r="M975" i="49"/>
  <c r="N975" i="49" s="1"/>
  <c r="A975" i="49"/>
  <c r="U974" i="49"/>
  <c r="T974" i="49"/>
  <c r="Q974" i="49"/>
  <c r="M974" i="49"/>
  <c r="N974" i="49" s="1"/>
  <c r="A974" i="49"/>
  <c r="U973" i="49"/>
  <c r="T973" i="49"/>
  <c r="Q973" i="49"/>
  <c r="M973" i="49"/>
  <c r="N973" i="49" s="1"/>
  <c r="A973" i="49"/>
  <c r="U972" i="49"/>
  <c r="T972" i="49"/>
  <c r="Q972" i="49"/>
  <c r="M972" i="49"/>
  <c r="N972" i="49" s="1"/>
  <c r="A972" i="49"/>
  <c r="U971" i="49"/>
  <c r="T971" i="49"/>
  <c r="Q971" i="49"/>
  <c r="M971" i="49"/>
  <c r="N971" i="49" s="1"/>
  <c r="A971" i="49"/>
  <c r="U970" i="49"/>
  <c r="T970" i="49"/>
  <c r="Q970" i="49"/>
  <c r="M970" i="49"/>
  <c r="N970" i="49" s="1"/>
  <c r="A970" i="49"/>
  <c r="U969" i="49"/>
  <c r="T969" i="49"/>
  <c r="Q969" i="49"/>
  <c r="M969" i="49"/>
  <c r="N969" i="49" s="1"/>
  <c r="A969" i="49"/>
  <c r="U968" i="49"/>
  <c r="T968" i="49"/>
  <c r="Q968" i="49"/>
  <c r="M968" i="49"/>
  <c r="N968" i="49" s="1"/>
  <c r="A968" i="49"/>
  <c r="U967" i="49"/>
  <c r="T967" i="49"/>
  <c r="Q967" i="49"/>
  <c r="M967" i="49"/>
  <c r="N967" i="49" s="1"/>
  <c r="A967" i="49"/>
  <c r="U966" i="49"/>
  <c r="T966" i="49"/>
  <c r="Q966" i="49"/>
  <c r="M966" i="49"/>
  <c r="N966" i="49" s="1"/>
  <c r="A966" i="49"/>
  <c r="U965" i="49"/>
  <c r="T965" i="49"/>
  <c r="Q965" i="49"/>
  <c r="M965" i="49"/>
  <c r="N965" i="49" s="1"/>
  <c r="A965" i="49"/>
  <c r="U964" i="49"/>
  <c r="T964" i="49"/>
  <c r="Q964" i="49"/>
  <c r="M964" i="49"/>
  <c r="N964" i="49" s="1"/>
  <c r="A964" i="49"/>
  <c r="U963" i="49"/>
  <c r="T963" i="49"/>
  <c r="Q963" i="49"/>
  <c r="M963" i="49"/>
  <c r="N963" i="49" s="1"/>
  <c r="A963" i="49"/>
  <c r="U962" i="49"/>
  <c r="T962" i="49"/>
  <c r="Q962" i="49"/>
  <c r="M962" i="49"/>
  <c r="N962" i="49" s="1"/>
  <c r="A962" i="49"/>
  <c r="U961" i="49"/>
  <c r="T961" i="49"/>
  <c r="Q961" i="49"/>
  <c r="M961" i="49"/>
  <c r="N961" i="49" s="1"/>
  <c r="A961" i="49"/>
  <c r="Z960" i="49"/>
  <c r="U960" i="49"/>
  <c r="T960" i="49"/>
  <c r="Q960" i="49"/>
  <c r="M960" i="49"/>
  <c r="N960" i="49" s="1"/>
  <c r="A960" i="49"/>
  <c r="U959" i="49"/>
  <c r="T959" i="49"/>
  <c r="Q959" i="49"/>
  <c r="M959" i="49"/>
  <c r="N959" i="49" s="1"/>
  <c r="A959" i="49"/>
  <c r="U958" i="49"/>
  <c r="T958" i="49"/>
  <c r="Q958" i="49"/>
  <c r="M958" i="49"/>
  <c r="N958" i="49" s="1"/>
  <c r="A958" i="49"/>
  <c r="U957" i="49"/>
  <c r="T957" i="49"/>
  <c r="Q957" i="49"/>
  <c r="M957" i="49"/>
  <c r="N957" i="49" s="1"/>
  <c r="A957" i="49"/>
  <c r="U956" i="49"/>
  <c r="T956" i="49"/>
  <c r="Q956" i="49"/>
  <c r="M956" i="49"/>
  <c r="N956" i="49" s="1"/>
  <c r="A956" i="49"/>
  <c r="U955" i="49"/>
  <c r="T955" i="49"/>
  <c r="Q955" i="49"/>
  <c r="M955" i="49"/>
  <c r="N955" i="49" s="1"/>
  <c r="A955" i="49"/>
  <c r="U954" i="49"/>
  <c r="T954" i="49"/>
  <c r="Q954" i="49"/>
  <c r="M954" i="49"/>
  <c r="N954" i="49" s="1"/>
  <c r="A954" i="49"/>
  <c r="U953" i="49"/>
  <c r="T953" i="49"/>
  <c r="Q953" i="49"/>
  <c r="M953" i="49"/>
  <c r="N953" i="49" s="1"/>
  <c r="A953" i="49"/>
  <c r="U952" i="49"/>
  <c r="T952" i="49"/>
  <c r="Q952" i="49"/>
  <c r="M952" i="49"/>
  <c r="N952" i="49" s="1"/>
  <c r="A952" i="49"/>
  <c r="U951" i="49"/>
  <c r="T951" i="49"/>
  <c r="Q951" i="49"/>
  <c r="M951" i="49"/>
  <c r="N951" i="49" s="1"/>
  <c r="A951" i="49"/>
  <c r="U950" i="49"/>
  <c r="T950" i="49"/>
  <c r="Q950" i="49"/>
  <c r="M950" i="49"/>
  <c r="N950" i="49" s="1"/>
  <c r="A950" i="49"/>
  <c r="U949" i="49"/>
  <c r="T949" i="49"/>
  <c r="Q949" i="49"/>
  <c r="M949" i="49"/>
  <c r="N949" i="49" s="1"/>
  <c r="A949" i="49"/>
  <c r="U948" i="49"/>
  <c r="T948" i="49"/>
  <c r="Q948" i="49"/>
  <c r="M948" i="49"/>
  <c r="N948" i="49" s="1"/>
  <c r="A948" i="49"/>
  <c r="U947" i="49"/>
  <c r="T947" i="49"/>
  <c r="Q947" i="49"/>
  <c r="M947" i="49"/>
  <c r="N947" i="49" s="1"/>
  <c r="A947" i="49"/>
  <c r="U946" i="49"/>
  <c r="T946" i="49"/>
  <c r="Q946" i="49"/>
  <c r="M946" i="49"/>
  <c r="N946" i="49" s="1"/>
  <c r="A946" i="49"/>
  <c r="U945" i="49"/>
  <c r="T945" i="49"/>
  <c r="Q945" i="49"/>
  <c r="M945" i="49"/>
  <c r="N945" i="49" s="1"/>
  <c r="A945" i="49"/>
  <c r="U944" i="49"/>
  <c r="T944" i="49"/>
  <c r="Q944" i="49"/>
  <c r="M944" i="49"/>
  <c r="N944" i="49" s="1"/>
  <c r="A944" i="49"/>
  <c r="U943" i="49"/>
  <c r="T943" i="49"/>
  <c r="Q943" i="49"/>
  <c r="M943" i="49"/>
  <c r="N943" i="49" s="1"/>
  <c r="A943" i="49"/>
  <c r="U942" i="49"/>
  <c r="T942" i="49"/>
  <c r="Q942" i="49"/>
  <c r="M942" i="49"/>
  <c r="N942" i="49" s="1"/>
  <c r="A942" i="49"/>
  <c r="U941" i="49"/>
  <c r="T941" i="49"/>
  <c r="Q941" i="49"/>
  <c r="M941" i="49"/>
  <c r="N941" i="49" s="1"/>
  <c r="A941" i="49"/>
  <c r="U940" i="49"/>
  <c r="T940" i="49"/>
  <c r="Q940" i="49"/>
  <c r="M940" i="49"/>
  <c r="N940" i="49" s="1"/>
  <c r="A940" i="49"/>
  <c r="U939" i="49"/>
  <c r="T939" i="49"/>
  <c r="Q939" i="49"/>
  <c r="M939" i="49"/>
  <c r="N939" i="49" s="1"/>
  <c r="A939" i="49"/>
  <c r="U938" i="49"/>
  <c r="T938" i="49"/>
  <c r="Q938" i="49"/>
  <c r="M938" i="49"/>
  <c r="N938" i="49" s="1"/>
  <c r="A938" i="49"/>
  <c r="U937" i="49"/>
  <c r="T937" i="49"/>
  <c r="Q937" i="49"/>
  <c r="M937" i="49"/>
  <c r="N937" i="49" s="1"/>
  <c r="A937" i="49"/>
  <c r="U936" i="49"/>
  <c r="T936" i="49"/>
  <c r="Q936" i="49"/>
  <c r="M936" i="49"/>
  <c r="N936" i="49" s="1"/>
  <c r="A936" i="49"/>
  <c r="U935" i="49"/>
  <c r="T935" i="49"/>
  <c r="Q935" i="49"/>
  <c r="M935" i="49"/>
  <c r="N935" i="49" s="1"/>
  <c r="A935" i="49"/>
  <c r="U934" i="49"/>
  <c r="T934" i="49"/>
  <c r="Q934" i="49"/>
  <c r="M934" i="49"/>
  <c r="N934" i="49" s="1"/>
  <c r="A934" i="49"/>
  <c r="U933" i="49"/>
  <c r="T933" i="49"/>
  <c r="Q933" i="49"/>
  <c r="M933" i="49"/>
  <c r="N933" i="49" s="1"/>
  <c r="A933" i="49"/>
  <c r="U932" i="49"/>
  <c r="T932" i="49"/>
  <c r="Q932" i="49"/>
  <c r="M932" i="49"/>
  <c r="N932" i="49" s="1"/>
  <c r="A932" i="49"/>
  <c r="U931" i="49"/>
  <c r="T931" i="49"/>
  <c r="Q931" i="49"/>
  <c r="M931" i="49"/>
  <c r="N931" i="49" s="1"/>
  <c r="A931" i="49"/>
  <c r="U930" i="49"/>
  <c r="T930" i="49"/>
  <c r="Q930" i="49"/>
  <c r="M930" i="49"/>
  <c r="N930" i="49" s="1"/>
  <c r="A930" i="49"/>
  <c r="U929" i="49"/>
  <c r="T929" i="49"/>
  <c r="Q929" i="49"/>
  <c r="M929" i="49"/>
  <c r="N929" i="49" s="1"/>
  <c r="A929" i="49"/>
  <c r="U928" i="49"/>
  <c r="T928" i="49"/>
  <c r="Q928" i="49"/>
  <c r="M928" i="49"/>
  <c r="N928" i="49" s="1"/>
  <c r="A928" i="49"/>
  <c r="U927" i="49"/>
  <c r="T927" i="49"/>
  <c r="Q927" i="49"/>
  <c r="M927" i="49"/>
  <c r="N927" i="49" s="1"/>
  <c r="A927" i="49"/>
  <c r="U926" i="49"/>
  <c r="T926" i="49"/>
  <c r="Q926" i="49"/>
  <c r="M926" i="49"/>
  <c r="N926" i="49" s="1"/>
  <c r="A926" i="49"/>
  <c r="U925" i="49"/>
  <c r="T925" i="49"/>
  <c r="Q925" i="49"/>
  <c r="M925" i="49"/>
  <c r="N925" i="49" s="1"/>
  <c r="A925" i="49"/>
  <c r="U924" i="49"/>
  <c r="T924" i="49"/>
  <c r="Q924" i="49"/>
  <c r="M924" i="49"/>
  <c r="N924" i="49" s="1"/>
  <c r="A924" i="49"/>
  <c r="Z923" i="49"/>
  <c r="U923" i="49"/>
  <c r="T923" i="49"/>
  <c r="Q923" i="49"/>
  <c r="M923" i="49"/>
  <c r="N923" i="49" s="1"/>
  <c r="A923" i="49"/>
  <c r="U922" i="49"/>
  <c r="T922" i="49"/>
  <c r="Q922" i="49"/>
  <c r="M922" i="49"/>
  <c r="N922" i="49" s="1"/>
  <c r="A922" i="49"/>
  <c r="U921" i="49"/>
  <c r="T921" i="49"/>
  <c r="Q921" i="49"/>
  <c r="M921" i="49"/>
  <c r="N921" i="49" s="1"/>
  <c r="A921" i="49"/>
  <c r="U920" i="49"/>
  <c r="T920" i="49"/>
  <c r="Q920" i="49"/>
  <c r="M920" i="49"/>
  <c r="N920" i="49" s="1"/>
  <c r="A920" i="49"/>
  <c r="U919" i="49"/>
  <c r="T919" i="49"/>
  <c r="Q919" i="49"/>
  <c r="M919" i="49"/>
  <c r="N919" i="49" s="1"/>
  <c r="A919" i="49"/>
  <c r="U918" i="49"/>
  <c r="T918" i="49"/>
  <c r="Q918" i="49"/>
  <c r="M918" i="49"/>
  <c r="N918" i="49" s="1"/>
  <c r="A918" i="49"/>
  <c r="U917" i="49"/>
  <c r="T917" i="49"/>
  <c r="Q917" i="49"/>
  <c r="M917" i="49"/>
  <c r="N917" i="49" s="1"/>
  <c r="A917" i="49"/>
  <c r="U916" i="49"/>
  <c r="T916" i="49"/>
  <c r="Q916" i="49"/>
  <c r="M916" i="49"/>
  <c r="N916" i="49" s="1"/>
  <c r="A916" i="49"/>
  <c r="U915" i="49"/>
  <c r="T915" i="49"/>
  <c r="Q915" i="49"/>
  <c r="M915" i="49"/>
  <c r="N915" i="49" s="1"/>
  <c r="A915" i="49"/>
  <c r="U914" i="49"/>
  <c r="T914" i="49"/>
  <c r="Q914" i="49"/>
  <c r="M914" i="49"/>
  <c r="N914" i="49" s="1"/>
  <c r="A914" i="49"/>
  <c r="U913" i="49"/>
  <c r="T913" i="49"/>
  <c r="Q913" i="49"/>
  <c r="M913" i="49"/>
  <c r="N913" i="49" s="1"/>
  <c r="A913" i="49"/>
  <c r="U912" i="49"/>
  <c r="T912" i="49"/>
  <c r="Q912" i="49"/>
  <c r="M912" i="49"/>
  <c r="N912" i="49" s="1"/>
  <c r="A912" i="49"/>
  <c r="U911" i="49"/>
  <c r="T911" i="49"/>
  <c r="Q911" i="49"/>
  <c r="M911" i="49"/>
  <c r="N911" i="49" s="1"/>
  <c r="A911" i="49"/>
  <c r="U910" i="49"/>
  <c r="T910" i="49"/>
  <c r="Q910" i="49"/>
  <c r="M910" i="49"/>
  <c r="N910" i="49" s="1"/>
  <c r="A910" i="49"/>
  <c r="U909" i="49"/>
  <c r="T909" i="49"/>
  <c r="Q909" i="49"/>
  <c r="M909" i="49"/>
  <c r="N909" i="49" s="1"/>
  <c r="A909" i="49"/>
  <c r="U908" i="49"/>
  <c r="T908" i="49"/>
  <c r="Q908" i="49"/>
  <c r="M908" i="49"/>
  <c r="N908" i="49" s="1"/>
  <c r="A908" i="49"/>
  <c r="U907" i="49"/>
  <c r="T907" i="49"/>
  <c r="Q907" i="49"/>
  <c r="M907" i="49"/>
  <c r="N907" i="49" s="1"/>
  <c r="A907" i="49"/>
  <c r="U906" i="49"/>
  <c r="T906" i="49"/>
  <c r="Q906" i="49"/>
  <c r="M906" i="49"/>
  <c r="N906" i="49" s="1"/>
  <c r="A906" i="49"/>
  <c r="U905" i="49"/>
  <c r="T905" i="49"/>
  <c r="Q905" i="49"/>
  <c r="M905" i="49"/>
  <c r="N905" i="49" s="1"/>
  <c r="A905" i="49"/>
  <c r="U904" i="49"/>
  <c r="T904" i="49"/>
  <c r="Q904" i="49"/>
  <c r="M904" i="49"/>
  <c r="N904" i="49" s="1"/>
  <c r="A904" i="49"/>
  <c r="U903" i="49"/>
  <c r="T903" i="49"/>
  <c r="Q903" i="49"/>
  <c r="M903" i="49"/>
  <c r="N903" i="49" s="1"/>
  <c r="A903" i="49"/>
  <c r="U902" i="49"/>
  <c r="T902" i="49"/>
  <c r="Q902" i="49"/>
  <c r="M902" i="49"/>
  <c r="N902" i="49" s="1"/>
  <c r="A902" i="49"/>
  <c r="U901" i="49"/>
  <c r="T901" i="49"/>
  <c r="Q901" i="49"/>
  <c r="M901" i="49"/>
  <c r="N901" i="49" s="1"/>
  <c r="A901" i="49"/>
  <c r="U900" i="49"/>
  <c r="T900" i="49"/>
  <c r="Q900" i="49"/>
  <c r="M900" i="49"/>
  <c r="N900" i="49" s="1"/>
  <c r="A900" i="49"/>
  <c r="Z899" i="49"/>
  <c r="U899" i="49"/>
  <c r="T899" i="49"/>
  <c r="Q899" i="49"/>
  <c r="M899" i="49"/>
  <c r="N899" i="49" s="1"/>
  <c r="A899" i="49"/>
  <c r="Z898" i="49"/>
  <c r="U898" i="49"/>
  <c r="T898" i="49"/>
  <c r="Q898" i="49"/>
  <c r="M898" i="49"/>
  <c r="N898" i="49" s="1"/>
  <c r="A898" i="49"/>
  <c r="Z897" i="49"/>
  <c r="U897" i="49"/>
  <c r="T897" i="49"/>
  <c r="Q897" i="49"/>
  <c r="M897" i="49"/>
  <c r="N897" i="49" s="1"/>
  <c r="A897" i="49"/>
  <c r="Z896" i="49"/>
  <c r="U896" i="49"/>
  <c r="T896" i="49"/>
  <c r="Q896" i="49"/>
  <c r="M896" i="49"/>
  <c r="N896" i="49" s="1"/>
  <c r="A896" i="49"/>
  <c r="U895" i="49"/>
  <c r="T895" i="49"/>
  <c r="Q895" i="49"/>
  <c r="M895" i="49"/>
  <c r="N895" i="49" s="1"/>
  <c r="A895" i="49"/>
  <c r="U894" i="49"/>
  <c r="T894" i="49"/>
  <c r="Q894" i="49"/>
  <c r="M894" i="49"/>
  <c r="N894" i="49" s="1"/>
  <c r="A894" i="49"/>
  <c r="U893" i="49"/>
  <c r="T893" i="49"/>
  <c r="Q893" i="49"/>
  <c r="M893" i="49"/>
  <c r="N893" i="49" s="1"/>
  <c r="A893" i="49"/>
  <c r="U892" i="49"/>
  <c r="T892" i="49"/>
  <c r="Q892" i="49"/>
  <c r="M892" i="49"/>
  <c r="N892" i="49" s="1"/>
  <c r="A892" i="49"/>
  <c r="U891" i="49"/>
  <c r="T891" i="49"/>
  <c r="Q891" i="49"/>
  <c r="M891" i="49"/>
  <c r="N891" i="49" s="1"/>
  <c r="A891" i="49"/>
  <c r="U890" i="49"/>
  <c r="T890" i="49"/>
  <c r="Q890" i="49"/>
  <c r="M890" i="49"/>
  <c r="N890" i="49" s="1"/>
  <c r="A890" i="49"/>
  <c r="U889" i="49"/>
  <c r="T889" i="49"/>
  <c r="Q889" i="49"/>
  <c r="M889" i="49"/>
  <c r="N889" i="49" s="1"/>
  <c r="A889" i="49"/>
  <c r="U888" i="49"/>
  <c r="T888" i="49"/>
  <c r="Q888" i="49"/>
  <c r="M888" i="49"/>
  <c r="N888" i="49" s="1"/>
  <c r="A888" i="49"/>
  <c r="U887" i="49"/>
  <c r="T887" i="49"/>
  <c r="Q887" i="49"/>
  <c r="M887" i="49"/>
  <c r="N887" i="49" s="1"/>
  <c r="A887" i="49"/>
  <c r="U886" i="49"/>
  <c r="T886" i="49"/>
  <c r="Q886" i="49"/>
  <c r="M886" i="49"/>
  <c r="N886" i="49" s="1"/>
  <c r="A886" i="49"/>
  <c r="U885" i="49"/>
  <c r="T885" i="49"/>
  <c r="Q885" i="49"/>
  <c r="M885" i="49"/>
  <c r="N885" i="49" s="1"/>
  <c r="A885" i="49"/>
  <c r="U884" i="49"/>
  <c r="T884" i="49"/>
  <c r="Q884" i="49"/>
  <c r="M884" i="49"/>
  <c r="N884" i="49" s="1"/>
  <c r="A884" i="49"/>
  <c r="U883" i="49"/>
  <c r="T883" i="49"/>
  <c r="Q883" i="49"/>
  <c r="M883" i="49"/>
  <c r="N883" i="49" s="1"/>
  <c r="A883" i="49"/>
  <c r="U882" i="49"/>
  <c r="T882" i="49"/>
  <c r="Q882" i="49"/>
  <c r="M882" i="49"/>
  <c r="N882" i="49" s="1"/>
  <c r="A882" i="49"/>
  <c r="U881" i="49"/>
  <c r="T881" i="49"/>
  <c r="Q881" i="49"/>
  <c r="M881" i="49"/>
  <c r="N881" i="49" s="1"/>
  <c r="A881" i="49"/>
  <c r="U880" i="49"/>
  <c r="T880" i="49"/>
  <c r="Q880" i="49"/>
  <c r="M880" i="49"/>
  <c r="N880" i="49" s="1"/>
  <c r="A880" i="49"/>
  <c r="U879" i="49"/>
  <c r="T879" i="49"/>
  <c r="Q879" i="49"/>
  <c r="M879" i="49"/>
  <c r="N879" i="49" s="1"/>
  <c r="A879" i="49"/>
  <c r="U878" i="49"/>
  <c r="T878" i="49"/>
  <c r="Q878" i="49"/>
  <c r="M878" i="49"/>
  <c r="N878" i="49" s="1"/>
  <c r="A878" i="49"/>
  <c r="U877" i="49"/>
  <c r="T877" i="49"/>
  <c r="Q877" i="49"/>
  <c r="M877" i="49"/>
  <c r="N877" i="49" s="1"/>
  <c r="A877" i="49"/>
  <c r="U876" i="49"/>
  <c r="T876" i="49"/>
  <c r="Q876" i="49"/>
  <c r="M876" i="49"/>
  <c r="N876" i="49" s="1"/>
  <c r="A876" i="49"/>
  <c r="U875" i="49"/>
  <c r="T875" i="49"/>
  <c r="Q875" i="49"/>
  <c r="M875" i="49"/>
  <c r="N875" i="49" s="1"/>
  <c r="A875" i="49"/>
  <c r="U874" i="49"/>
  <c r="T874" i="49"/>
  <c r="Q874" i="49"/>
  <c r="M874" i="49"/>
  <c r="N874" i="49" s="1"/>
  <c r="A874" i="49"/>
  <c r="U873" i="49"/>
  <c r="T873" i="49"/>
  <c r="Q873" i="49"/>
  <c r="M873" i="49"/>
  <c r="N873" i="49" s="1"/>
  <c r="A873" i="49"/>
  <c r="U872" i="49"/>
  <c r="T872" i="49"/>
  <c r="Q872" i="49"/>
  <c r="M872" i="49"/>
  <c r="N872" i="49" s="1"/>
  <c r="A872" i="49"/>
  <c r="U871" i="49"/>
  <c r="T871" i="49"/>
  <c r="Q871" i="49"/>
  <c r="M871" i="49"/>
  <c r="N871" i="49" s="1"/>
  <c r="A871" i="49"/>
  <c r="U870" i="49"/>
  <c r="T870" i="49"/>
  <c r="Q870" i="49"/>
  <c r="M870" i="49"/>
  <c r="N870" i="49" s="1"/>
  <c r="A870" i="49"/>
  <c r="U869" i="49"/>
  <c r="T869" i="49"/>
  <c r="Q869" i="49"/>
  <c r="M869" i="49"/>
  <c r="N869" i="49" s="1"/>
  <c r="A869" i="49"/>
  <c r="U868" i="49"/>
  <c r="T868" i="49"/>
  <c r="Q868" i="49"/>
  <c r="M868" i="49"/>
  <c r="N868" i="49" s="1"/>
  <c r="A868" i="49"/>
  <c r="U867" i="49"/>
  <c r="T867" i="49"/>
  <c r="Q867" i="49"/>
  <c r="M867" i="49"/>
  <c r="N867" i="49" s="1"/>
  <c r="A867" i="49"/>
  <c r="U866" i="49"/>
  <c r="T866" i="49"/>
  <c r="Q866" i="49"/>
  <c r="M866" i="49"/>
  <c r="N866" i="49" s="1"/>
  <c r="A866" i="49"/>
  <c r="U865" i="49"/>
  <c r="T865" i="49"/>
  <c r="Q865" i="49"/>
  <c r="M865" i="49"/>
  <c r="N865" i="49" s="1"/>
  <c r="A865" i="49"/>
  <c r="U864" i="49"/>
  <c r="T864" i="49"/>
  <c r="Q864" i="49"/>
  <c r="M864" i="49"/>
  <c r="N864" i="49" s="1"/>
  <c r="A864" i="49"/>
  <c r="U863" i="49"/>
  <c r="T863" i="49"/>
  <c r="Q863" i="49"/>
  <c r="M863" i="49"/>
  <c r="N863" i="49" s="1"/>
  <c r="A863" i="49"/>
  <c r="U862" i="49"/>
  <c r="T862" i="49"/>
  <c r="Q862" i="49"/>
  <c r="M862" i="49"/>
  <c r="N862" i="49" s="1"/>
  <c r="A862" i="49"/>
  <c r="U861" i="49"/>
  <c r="T861" i="49"/>
  <c r="Q861" i="49"/>
  <c r="M861" i="49"/>
  <c r="N861" i="49" s="1"/>
  <c r="A861" i="49"/>
  <c r="U860" i="49"/>
  <c r="T860" i="49"/>
  <c r="Q860" i="49"/>
  <c r="M860" i="49"/>
  <c r="N860" i="49" s="1"/>
  <c r="A860" i="49"/>
  <c r="U859" i="49"/>
  <c r="T859" i="49"/>
  <c r="Q859" i="49"/>
  <c r="M859" i="49"/>
  <c r="N859" i="49" s="1"/>
  <c r="A859" i="49"/>
  <c r="U858" i="49"/>
  <c r="T858" i="49"/>
  <c r="Q858" i="49"/>
  <c r="M858" i="49"/>
  <c r="N858" i="49" s="1"/>
  <c r="A858" i="49"/>
  <c r="U857" i="49"/>
  <c r="T857" i="49"/>
  <c r="Q857" i="49"/>
  <c r="M857" i="49"/>
  <c r="N857" i="49" s="1"/>
  <c r="A857" i="49"/>
  <c r="U856" i="49"/>
  <c r="T856" i="49"/>
  <c r="Q856" i="49"/>
  <c r="M856" i="49"/>
  <c r="N856" i="49" s="1"/>
  <c r="A856" i="49"/>
  <c r="U855" i="49"/>
  <c r="T855" i="49"/>
  <c r="Q855" i="49"/>
  <c r="M855" i="49"/>
  <c r="N855" i="49" s="1"/>
  <c r="A855" i="49"/>
  <c r="U854" i="49"/>
  <c r="T854" i="49"/>
  <c r="Q854" i="49"/>
  <c r="M854" i="49"/>
  <c r="N854" i="49" s="1"/>
  <c r="A854" i="49"/>
  <c r="U853" i="49"/>
  <c r="T853" i="49"/>
  <c r="Q853" i="49"/>
  <c r="M853" i="49"/>
  <c r="N853" i="49" s="1"/>
  <c r="A853" i="49"/>
  <c r="U852" i="49"/>
  <c r="T852" i="49"/>
  <c r="Q852" i="49"/>
  <c r="M852" i="49"/>
  <c r="N852" i="49" s="1"/>
  <c r="A852" i="49"/>
  <c r="U851" i="49"/>
  <c r="T851" i="49"/>
  <c r="Q851" i="49"/>
  <c r="M851" i="49"/>
  <c r="N851" i="49" s="1"/>
  <c r="A851" i="49"/>
  <c r="U850" i="49"/>
  <c r="T850" i="49"/>
  <c r="Q850" i="49"/>
  <c r="M850" i="49"/>
  <c r="N850" i="49" s="1"/>
  <c r="A850" i="49"/>
  <c r="U849" i="49"/>
  <c r="T849" i="49"/>
  <c r="Q849" i="49"/>
  <c r="M849" i="49"/>
  <c r="N849" i="49" s="1"/>
  <c r="A849" i="49"/>
  <c r="U848" i="49"/>
  <c r="T848" i="49"/>
  <c r="Q848" i="49"/>
  <c r="M848" i="49"/>
  <c r="N848" i="49" s="1"/>
  <c r="A848" i="49"/>
  <c r="U847" i="49"/>
  <c r="T847" i="49"/>
  <c r="Q847" i="49"/>
  <c r="M847" i="49"/>
  <c r="N847" i="49" s="1"/>
  <c r="A847" i="49"/>
  <c r="U846" i="49"/>
  <c r="T846" i="49"/>
  <c r="Q846" i="49"/>
  <c r="M846" i="49"/>
  <c r="N846" i="49" s="1"/>
  <c r="A846" i="49"/>
  <c r="U845" i="49"/>
  <c r="T845" i="49"/>
  <c r="Q845" i="49"/>
  <c r="M845" i="49"/>
  <c r="N845" i="49" s="1"/>
  <c r="A845" i="49"/>
  <c r="U844" i="49"/>
  <c r="T844" i="49"/>
  <c r="Q844" i="49"/>
  <c r="M844" i="49"/>
  <c r="N844" i="49" s="1"/>
  <c r="A844" i="49"/>
  <c r="U843" i="49"/>
  <c r="T843" i="49"/>
  <c r="Q843" i="49"/>
  <c r="M843" i="49"/>
  <c r="N843" i="49" s="1"/>
  <c r="A843" i="49"/>
  <c r="U842" i="49"/>
  <c r="T842" i="49"/>
  <c r="Q842" i="49"/>
  <c r="M842" i="49"/>
  <c r="N842" i="49" s="1"/>
  <c r="A842" i="49"/>
  <c r="U841" i="49"/>
  <c r="T841" i="49"/>
  <c r="Q841" i="49"/>
  <c r="M841" i="49"/>
  <c r="N841" i="49" s="1"/>
  <c r="A841" i="49"/>
  <c r="U840" i="49"/>
  <c r="T840" i="49"/>
  <c r="Q840" i="49"/>
  <c r="M840" i="49"/>
  <c r="N840" i="49" s="1"/>
  <c r="A840" i="49"/>
  <c r="U839" i="49"/>
  <c r="T839" i="49"/>
  <c r="Q839" i="49"/>
  <c r="M839" i="49"/>
  <c r="N839" i="49" s="1"/>
  <c r="A839" i="49"/>
  <c r="U838" i="49"/>
  <c r="T838" i="49"/>
  <c r="Q838" i="49"/>
  <c r="M838" i="49"/>
  <c r="N838" i="49" s="1"/>
  <c r="A838" i="49"/>
  <c r="U837" i="49"/>
  <c r="T837" i="49"/>
  <c r="Q837" i="49"/>
  <c r="M837" i="49"/>
  <c r="N837" i="49" s="1"/>
  <c r="A837" i="49"/>
  <c r="U836" i="49"/>
  <c r="T836" i="49"/>
  <c r="Q836" i="49"/>
  <c r="M836" i="49"/>
  <c r="N836" i="49" s="1"/>
  <c r="A836" i="49"/>
  <c r="U835" i="49"/>
  <c r="T835" i="49"/>
  <c r="Q835" i="49"/>
  <c r="M835" i="49"/>
  <c r="N835" i="49" s="1"/>
  <c r="A835" i="49"/>
  <c r="U834" i="49"/>
  <c r="T834" i="49"/>
  <c r="Q834" i="49"/>
  <c r="M834" i="49"/>
  <c r="N834" i="49" s="1"/>
  <c r="A834" i="49"/>
  <c r="U833" i="49"/>
  <c r="T833" i="49"/>
  <c r="Q833" i="49"/>
  <c r="M833" i="49"/>
  <c r="N833" i="49" s="1"/>
  <c r="A833" i="49"/>
  <c r="U832" i="49"/>
  <c r="T832" i="49"/>
  <c r="Q832" i="49"/>
  <c r="M832" i="49"/>
  <c r="N832" i="49" s="1"/>
  <c r="A832" i="49"/>
  <c r="U831" i="49"/>
  <c r="T831" i="49"/>
  <c r="Q831" i="49"/>
  <c r="M831" i="49"/>
  <c r="N831" i="49" s="1"/>
  <c r="A831" i="49"/>
  <c r="U830" i="49"/>
  <c r="T830" i="49"/>
  <c r="Q830" i="49"/>
  <c r="M830" i="49"/>
  <c r="N830" i="49" s="1"/>
  <c r="A830" i="49"/>
  <c r="U829" i="49"/>
  <c r="T829" i="49"/>
  <c r="Q829" i="49"/>
  <c r="M829" i="49"/>
  <c r="N829" i="49" s="1"/>
  <c r="A829" i="49"/>
  <c r="U828" i="49"/>
  <c r="T828" i="49"/>
  <c r="Q828" i="49"/>
  <c r="M828" i="49"/>
  <c r="N828" i="49" s="1"/>
  <c r="A828" i="49"/>
  <c r="U827" i="49"/>
  <c r="T827" i="49"/>
  <c r="Q827" i="49"/>
  <c r="M827" i="49"/>
  <c r="N827" i="49" s="1"/>
  <c r="A827" i="49"/>
  <c r="U826" i="49"/>
  <c r="T826" i="49"/>
  <c r="Q826" i="49"/>
  <c r="M826" i="49"/>
  <c r="N826" i="49" s="1"/>
  <c r="A826" i="49"/>
  <c r="U825" i="49"/>
  <c r="T825" i="49"/>
  <c r="Q825" i="49"/>
  <c r="M825" i="49"/>
  <c r="N825" i="49" s="1"/>
  <c r="A825" i="49"/>
  <c r="U824" i="49"/>
  <c r="T824" i="49"/>
  <c r="Q824" i="49"/>
  <c r="M824" i="49"/>
  <c r="N824" i="49" s="1"/>
  <c r="A824" i="49"/>
  <c r="U823" i="49"/>
  <c r="T823" i="49"/>
  <c r="Q823" i="49"/>
  <c r="M823" i="49"/>
  <c r="N823" i="49" s="1"/>
  <c r="A823" i="49"/>
  <c r="U822" i="49"/>
  <c r="T822" i="49"/>
  <c r="Q822" i="49"/>
  <c r="M822" i="49"/>
  <c r="N822" i="49" s="1"/>
  <c r="A822" i="49"/>
  <c r="U821" i="49"/>
  <c r="T821" i="49"/>
  <c r="Q821" i="49"/>
  <c r="M821" i="49"/>
  <c r="N821" i="49" s="1"/>
  <c r="A821" i="49"/>
  <c r="Z820" i="49"/>
  <c r="U820" i="49"/>
  <c r="T820" i="49"/>
  <c r="Q820" i="49"/>
  <c r="M820" i="49"/>
  <c r="N820" i="49" s="1"/>
  <c r="A820" i="49"/>
  <c r="Z819" i="49"/>
  <c r="U819" i="49"/>
  <c r="T819" i="49"/>
  <c r="Q819" i="49"/>
  <c r="M819" i="49"/>
  <c r="N819" i="49" s="1"/>
  <c r="A819" i="49"/>
  <c r="Z818" i="49"/>
  <c r="U818" i="49"/>
  <c r="T818" i="49"/>
  <c r="Q818" i="49"/>
  <c r="M818" i="49"/>
  <c r="N818" i="49" s="1"/>
  <c r="A818" i="49"/>
  <c r="Z817" i="49"/>
  <c r="U817" i="49"/>
  <c r="T817" i="49"/>
  <c r="Q817" i="49"/>
  <c r="M817" i="49"/>
  <c r="N817" i="49" s="1"/>
  <c r="A817" i="49"/>
  <c r="Z816" i="49"/>
  <c r="U816" i="49"/>
  <c r="T816" i="49"/>
  <c r="Q816" i="49"/>
  <c r="M816" i="49"/>
  <c r="N816" i="49" s="1"/>
  <c r="A816" i="49"/>
  <c r="Z815" i="49"/>
  <c r="U815" i="49"/>
  <c r="T815" i="49"/>
  <c r="Q815" i="49"/>
  <c r="M815" i="49"/>
  <c r="N815" i="49" s="1"/>
  <c r="A815" i="49"/>
  <c r="Z814" i="49"/>
  <c r="U814" i="49"/>
  <c r="T814" i="49"/>
  <c r="Q814" i="49"/>
  <c r="M814" i="49"/>
  <c r="N814" i="49" s="1"/>
  <c r="A814" i="49"/>
  <c r="Z813" i="49"/>
  <c r="U813" i="49"/>
  <c r="T813" i="49"/>
  <c r="Q813" i="49"/>
  <c r="M813" i="49"/>
  <c r="N813" i="49" s="1"/>
  <c r="A813" i="49"/>
  <c r="Z812" i="49"/>
  <c r="U812" i="49"/>
  <c r="T812" i="49"/>
  <c r="Q812" i="49"/>
  <c r="M812" i="49"/>
  <c r="N812" i="49" s="1"/>
  <c r="A812" i="49"/>
  <c r="Z811" i="49"/>
  <c r="U811" i="49"/>
  <c r="T811" i="49"/>
  <c r="Q811" i="49"/>
  <c r="M811" i="49"/>
  <c r="N811" i="49" s="1"/>
  <c r="A811" i="49"/>
  <c r="U810" i="49"/>
  <c r="T810" i="49"/>
  <c r="Q810" i="49"/>
  <c r="M810" i="49"/>
  <c r="N810" i="49" s="1"/>
  <c r="A810" i="49"/>
  <c r="U809" i="49"/>
  <c r="T809" i="49"/>
  <c r="Q809" i="49"/>
  <c r="M809" i="49"/>
  <c r="N809" i="49" s="1"/>
  <c r="A809" i="49"/>
  <c r="U808" i="49"/>
  <c r="T808" i="49"/>
  <c r="Q808" i="49"/>
  <c r="M808" i="49"/>
  <c r="N808" i="49" s="1"/>
  <c r="A808" i="49"/>
  <c r="U807" i="49"/>
  <c r="T807" i="49"/>
  <c r="Q807" i="49"/>
  <c r="M807" i="49"/>
  <c r="N807" i="49" s="1"/>
  <c r="A807" i="49"/>
  <c r="U806" i="49"/>
  <c r="T806" i="49"/>
  <c r="Q806" i="49"/>
  <c r="M806" i="49"/>
  <c r="N806" i="49" s="1"/>
  <c r="A806" i="49"/>
  <c r="U805" i="49"/>
  <c r="T805" i="49"/>
  <c r="Q805" i="49"/>
  <c r="M805" i="49"/>
  <c r="N805" i="49" s="1"/>
  <c r="A805" i="49"/>
  <c r="U804" i="49"/>
  <c r="T804" i="49"/>
  <c r="Q804" i="49"/>
  <c r="M804" i="49"/>
  <c r="N804" i="49" s="1"/>
  <c r="A804" i="49"/>
  <c r="U803" i="49"/>
  <c r="T803" i="49"/>
  <c r="Q803" i="49"/>
  <c r="M803" i="49"/>
  <c r="N803" i="49" s="1"/>
  <c r="A803" i="49"/>
  <c r="U802" i="49"/>
  <c r="T802" i="49"/>
  <c r="Q802" i="49"/>
  <c r="M802" i="49"/>
  <c r="N802" i="49" s="1"/>
  <c r="A802" i="49"/>
  <c r="U801" i="49"/>
  <c r="T801" i="49"/>
  <c r="Q801" i="49"/>
  <c r="M801" i="49"/>
  <c r="N801" i="49" s="1"/>
  <c r="A801" i="49"/>
  <c r="U800" i="49"/>
  <c r="T800" i="49"/>
  <c r="Q800" i="49"/>
  <c r="M800" i="49"/>
  <c r="N800" i="49" s="1"/>
  <c r="A800" i="49"/>
  <c r="U799" i="49"/>
  <c r="T799" i="49"/>
  <c r="Q799" i="49"/>
  <c r="M799" i="49"/>
  <c r="N799" i="49" s="1"/>
  <c r="A799" i="49"/>
  <c r="U798" i="49"/>
  <c r="T798" i="49"/>
  <c r="Q798" i="49"/>
  <c r="M798" i="49"/>
  <c r="N798" i="49" s="1"/>
  <c r="A798" i="49"/>
  <c r="U797" i="49"/>
  <c r="T797" i="49"/>
  <c r="Q797" i="49"/>
  <c r="M797" i="49"/>
  <c r="N797" i="49" s="1"/>
  <c r="A797" i="49"/>
  <c r="U796" i="49"/>
  <c r="T796" i="49"/>
  <c r="Q796" i="49"/>
  <c r="M796" i="49"/>
  <c r="N796" i="49" s="1"/>
  <c r="A796" i="49"/>
  <c r="U795" i="49"/>
  <c r="T795" i="49"/>
  <c r="Q795" i="49"/>
  <c r="M795" i="49"/>
  <c r="N795" i="49" s="1"/>
  <c r="A795" i="49"/>
  <c r="U794" i="49"/>
  <c r="T794" i="49"/>
  <c r="Q794" i="49"/>
  <c r="M794" i="49"/>
  <c r="N794" i="49" s="1"/>
  <c r="A794" i="49"/>
  <c r="U793" i="49"/>
  <c r="T793" i="49"/>
  <c r="Q793" i="49"/>
  <c r="M793" i="49"/>
  <c r="N793" i="49" s="1"/>
  <c r="A793" i="49"/>
  <c r="U792" i="49"/>
  <c r="T792" i="49"/>
  <c r="Q792" i="49"/>
  <c r="M792" i="49"/>
  <c r="N792" i="49" s="1"/>
  <c r="A792" i="49"/>
  <c r="U791" i="49"/>
  <c r="T791" i="49"/>
  <c r="Q791" i="49"/>
  <c r="M791" i="49"/>
  <c r="N791" i="49" s="1"/>
  <c r="A791" i="49"/>
  <c r="U790" i="49"/>
  <c r="T790" i="49"/>
  <c r="Q790" i="49"/>
  <c r="M790" i="49"/>
  <c r="N790" i="49" s="1"/>
  <c r="A790" i="49"/>
  <c r="U789" i="49"/>
  <c r="T789" i="49"/>
  <c r="Q789" i="49"/>
  <c r="M789" i="49"/>
  <c r="N789" i="49" s="1"/>
  <c r="A789" i="49"/>
  <c r="U788" i="49"/>
  <c r="T788" i="49"/>
  <c r="Q788" i="49"/>
  <c r="M788" i="49"/>
  <c r="N788" i="49" s="1"/>
  <c r="A788" i="49"/>
  <c r="U787" i="49"/>
  <c r="T787" i="49"/>
  <c r="Q787" i="49"/>
  <c r="M787" i="49"/>
  <c r="N787" i="49" s="1"/>
  <c r="A787" i="49"/>
  <c r="U786" i="49"/>
  <c r="T786" i="49"/>
  <c r="Q786" i="49"/>
  <c r="M786" i="49"/>
  <c r="N786" i="49" s="1"/>
  <c r="A786" i="49"/>
  <c r="U785" i="49"/>
  <c r="T785" i="49"/>
  <c r="Q785" i="49"/>
  <c r="M785" i="49"/>
  <c r="N785" i="49" s="1"/>
  <c r="A785" i="49"/>
  <c r="U784" i="49"/>
  <c r="T784" i="49"/>
  <c r="Q784" i="49"/>
  <c r="M784" i="49"/>
  <c r="N784" i="49" s="1"/>
  <c r="A784" i="49"/>
  <c r="U783" i="49"/>
  <c r="T783" i="49"/>
  <c r="Q783" i="49"/>
  <c r="M783" i="49"/>
  <c r="N783" i="49" s="1"/>
  <c r="A783" i="49"/>
  <c r="U782" i="49"/>
  <c r="T782" i="49"/>
  <c r="Q782" i="49"/>
  <c r="M782" i="49"/>
  <c r="N782" i="49" s="1"/>
  <c r="A782" i="49"/>
  <c r="U781" i="49"/>
  <c r="T781" i="49"/>
  <c r="Q781" i="49"/>
  <c r="M781" i="49"/>
  <c r="N781" i="49" s="1"/>
  <c r="A781" i="49"/>
  <c r="U780" i="49"/>
  <c r="T780" i="49"/>
  <c r="Q780" i="49"/>
  <c r="M780" i="49"/>
  <c r="N780" i="49" s="1"/>
  <c r="A780" i="49"/>
  <c r="U779" i="49"/>
  <c r="T779" i="49"/>
  <c r="Q779" i="49"/>
  <c r="M779" i="49"/>
  <c r="N779" i="49" s="1"/>
  <c r="A779" i="49"/>
  <c r="U778" i="49"/>
  <c r="T778" i="49"/>
  <c r="Q778" i="49"/>
  <c r="M778" i="49"/>
  <c r="N778" i="49" s="1"/>
  <c r="A778" i="49"/>
  <c r="U777" i="49"/>
  <c r="T777" i="49"/>
  <c r="Q777" i="49"/>
  <c r="M777" i="49"/>
  <c r="N777" i="49" s="1"/>
  <c r="A777" i="49"/>
  <c r="U776" i="49"/>
  <c r="T776" i="49"/>
  <c r="Q776" i="49"/>
  <c r="M776" i="49"/>
  <c r="N776" i="49" s="1"/>
  <c r="A776" i="49"/>
  <c r="U775" i="49"/>
  <c r="T775" i="49"/>
  <c r="Q775" i="49"/>
  <c r="M775" i="49"/>
  <c r="N775" i="49" s="1"/>
  <c r="A775" i="49"/>
  <c r="U774" i="49"/>
  <c r="T774" i="49"/>
  <c r="Q774" i="49"/>
  <c r="M774" i="49"/>
  <c r="N774" i="49" s="1"/>
  <c r="A774" i="49"/>
  <c r="U773" i="49"/>
  <c r="T773" i="49"/>
  <c r="Q773" i="49"/>
  <c r="M773" i="49"/>
  <c r="N773" i="49" s="1"/>
  <c r="A773" i="49"/>
  <c r="Z772" i="49"/>
  <c r="U772" i="49"/>
  <c r="T772" i="49"/>
  <c r="Q772" i="49"/>
  <c r="M772" i="49"/>
  <c r="N772" i="49" s="1"/>
  <c r="A772" i="49"/>
  <c r="Z771" i="49"/>
  <c r="U771" i="49"/>
  <c r="T771" i="49"/>
  <c r="Q771" i="49"/>
  <c r="M771" i="49"/>
  <c r="N771" i="49" s="1"/>
  <c r="A771" i="49"/>
  <c r="U770" i="49"/>
  <c r="T770" i="49"/>
  <c r="Q770" i="49"/>
  <c r="M770" i="49"/>
  <c r="N770" i="49" s="1"/>
  <c r="A770" i="49"/>
  <c r="U769" i="49"/>
  <c r="T769" i="49"/>
  <c r="Q769" i="49"/>
  <c r="M769" i="49"/>
  <c r="N769" i="49" s="1"/>
  <c r="A769" i="49"/>
  <c r="U768" i="49"/>
  <c r="T768" i="49"/>
  <c r="Q768" i="49"/>
  <c r="M768" i="49"/>
  <c r="N768" i="49" s="1"/>
  <c r="A768" i="49"/>
  <c r="U767" i="49"/>
  <c r="T767" i="49"/>
  <c r="Q767" i="49"/>
  <c r="M767" i="49"/>
  <c r="N767" i="49" s="1"/>
  <c r="A767" i="49"/>
  <c r="U766" i="49"/>
  <c r="T766" i="49"/>
  <c r="Q766" i="49"/>
  <c r="M766" i="49"/>
  <c r="N766" i="49" s="1"/>
  <c r="A766" i="49"/>
  <c r="U765" i="49"/>
  <c r="T765" i="49"/>
  <c r="Q765" i="49"/>
  <c r="M765" i="49"/>
  <c r="N765" i="49" s="1"/>
  <c r="A765" i="49"/>
  <c r="U764" i="49"/>
  <c r="T764" i="49"/>
  <c r="Q764" i="49"/>
  <c r="M764" i="49"/>
  <c r="N764" i="49" s="1"/>
  <c r="A764" i="49"/>
  <c r="U763" i="49"/>
  <c r="T763" i="49"/>
  <c r="Q763" i="49"/>
  <c r="M763" i="49"/>
  <c r="N763" i="49" s="1"/>
  <c r="A763" i="49"/>
  <c r="U762" i="49"/>
  <c r="T762" i="49"/>
  <c r="Q762" i="49"/>
  <c r="M762" i="49"/>
  <c r="N762" i="49" s="1"/>
  <c r="A762" i="49"/>
  <c r="U761" i="49"/>
  <c r="T761" i="49"/>
  <c r="Q761" i="49"/>
  <c r="M761" i="49"/>
  <c r="N761" i="49" s="1"/>
  <c r="A761" i="49"/>
  <c r="U760" i="49"/>
  <c r="T760" i="49"/>
  <c r="Q760" i="49"/>
  <c r="M760" i="49"/>
  <c r="N760" i="49" s="1"/>
  <c r="A760" i="49"/>
  <c r="U759" i="49"/>
  <c r="T759" i="49"/>
  <c r="Q759" i="49"/>
  <c r="M759" i="49"/>
  <c r="N759" i="49" s="1"/>
  <c r="A759" i="49"/>
  <c r="U758" i="49"/>
  <c r="T758" i="49"/>
  <c r="Q758" i="49"/>
  <c r="M758" i="49"/>
  <c r="N758" i="49" s="1"/>
  <c r="A758" i="49"/>
  <c r="U757" i="49"/>
  <c r="T757" i="49"/>
  <c r="Q757" i="49"/>
  <c r="M757" i="49"/>
  <c r="N757" i="49" s="1"/>
  <c r="A757" i="49"/>
  <c r="U756" i="49"/>
  <c r="T756" i="49"/>
  <c r="Q756" i="49"/>
  <c r="M756" i="49"/>
  <c r="N756" i="49" s="1"/>
  <c r="A756" i="49"/>
  <c r="U755" i="49"/>
  <c r="T755" i="49"/>
  <c r="Q755" i="49"/>
  <c r="M755" i="49"/>
  <c r="N755" i="49" s="1"/>
  <c r="A755" i="49"/>
  <c r="U754" i="49"/>
  <c r="T754" i="49"/>
  <c r="Q754" i="49"/>
  <c r="M754" i="49"/>
  <c r="N754" i="49" s="1"/>
  <c r="A754" i="49"/>
  <c r="U753" i="49"/>
  <c r="T753" i="49"/>
  <c r="Q753" i="49"/>
  <c r="M753" i="49"/>
  <c r="N753" i="49" s="1"/>
  <c r="A753" i="49"/>
  <c r="U752" i="49"/>
  <c r="T752" i="49"/>
  <c r="Q752" i="49"/>
  <c r="M752" i="49"/>
  <c r="N752" i="49" s="1"/>
  <c r="A752" i="49"/>
  <c r="U751" i="49"/>
  <c r="T751" i="49"/>
  <c r="Q751" i="49"/>
  <c r="M751" i="49"/>
  <c r="N751" i="49" s="1"/>
  <c r="A751" i="49"/>
  <c r="U750" i="49"/>
  <c r="T750" i="49"/>
  <c r="Q750" i="49"/>
  <c r="M750" i="49"/>
  <c r="N750" i="49" s="1"/>
  <c r="A750" i="49"/>
  <c r="U749" i="49"/>
  <c r="T749" i="49"/>
  <c r="Q749" i="49"/>
  <c r="M749" i="49"/>
  <c r="N749" i="49" s="1"/>
  <c r="A749" i="49"/>
  <c r="U748" i="49"/>
  <c r="T748" i="49"/>
  <c r="Q748" i="49"/>
  <c r="M748" i="49"/>
  <c r="N748" i="49" s="1"/>
  <c r="A748" i="49"/>
  <c r="U747" i="49"/>
  <c r="T747" i="49"/>
  <c r="Q747" i="49"/>
  <c r="M747" i="49"/>
  <c r="N747" i="49" s="1"/>
  <c r="A747" i="49"/>
  <c r="U746" i="49"/>
  <c r="T746" i="49"/>
  <c r="Q746" i="49"/>
  <c r="M746" i="49"/>
  <c r="N746" i="49" s="1"/>
  <c r="A746" i="49"/>
  <c r="U745" i="49"/>
  <c r="T745" i="49"/>
  <c r="Q745" i="49"/>
  <c r="M745" i="49"/>
  <c r="N745" i="49" s="1"/>
  <c r="A745" i="49"/>
  <c r="U744" i="49"/>
  <c r="T744" i="49"/>
  <c r="Q744" i="49"/>
  <c r="M744" i="49"/>
  <c r="N744" i="49" s="1"/>
  <c r="A744" i="49"/>
  <c r="U743" i="49"/>
  <c r="T743" i="49"/>
  <c r="Q743" i="49"/>
  <c r="M743" i="49"/>
  <c r="N743" i="49" s="1"/>
  <c r="A743" i="49"/>
  <c r="U742" i="49"/>
  <c r="T742" i="49"/>
  <c r="Q742" i="49"/>
  <c r="M742" i="49"/>
  <c r="N742" i="49" s="1"/>
  <c r="A742" i="49"/>
  <c r="U741" i="49"/>
  <c r="T741" i="49"/>
  <c r="Q741" i="49"/>
  <c r="M741" i="49"/>
  <c r="N741" i="49" s="1"/>
  <c r="A741" i="49"/>
  <c r="U740" i="49"/>
  <c r="T740" i="49"/>
  <c r="Q740" i="49"/>
  <c r="M740" i="49"/>
  <c r="N740" i="49" s="1"/>
  <c r="A740" i="49"/>
  <c r="U739" i="49"/>
  <c r="T739" i="49"/>
  <c r="Q739" i="49"/>
  <c r="M739" i="49"/>
  <c r="N739" i="49" s="1"/>
  <c r="A739" i="49"/>
  <c r="U738" i="49"/>
  <c r="T738" i="49"/>
  <c r="Q738" i="49"/>
  <c r="M738" i="49"/>
  <c r="N738" i="49" s="1"/>
  <c r="A738" i="49"/>
  <c r="U737" i="49"/>
  <c r="T737" i="49"/>
  <c r="Q737" i="49"/>
  <c r="M737" i="49"/>
  <c r="N737" i="49" s="1"/>
  <c r="A737" i="49"/>
  <c r="U736" i="49"/>
  <c r="T736" i="49"/>
  <c r="Q736" i="49"/>
  <c r="M736" i="49"/>
  <c r="N736" i="49" s="1"/>
  <c r="A736" i="49"/>
  <c r="U735" i="49"/>
  <c r="T735" i="49"/>
  <c r="Q735" i="49"/>
  <c r="M735" i="49"/>
  <c r="N735" i="49" s="1"/>
  <c r="A735" i="49"/>
  <c r="U734" i="49"/>
  <c r="T734" i="49"/>
  <c r="Q734" i="49"/>
  <c r="M734" i="49"/>
  <c r="N734" i="49" s="1"/>
  <c r="A734" i="49"/>
  <c r="U733" i="49"/>
  <c r="T733" i="49"/>
  <c r="Q733" i="49"/>
  <c r="M733" i="49"/>
  <c r="N733" i="49" s="1"/>
  <c r="A733" i="49"/>
  <c r="U732" i="49"/>
  <c r="T732" i="49"/>
  <c r="Q732" i="49"/>
  <c r="M732" i="49"/>
  <c r="N732" i="49" s="1"/>
  <c r="A732" i="49"/>
  <c r="U731" i="49"/>
  <c r="T731" i="49"/>
  <c r="Q731" i="49"/>
  <c r="M731" i="49"/>
  <c r="N731" i="49" s="1"/>
  <c r="A731" i="49"/>
  <c r="U730" i="49"/>
  <c r="T730" i="49"/>
  <c r="Q730" i="49"/>
  <c r="M730" i="49"/>
  <c r="N730" i="49" s="1"/>
  <c r="A730" i="49"/>
  <c r="U729" i="49"/>
  <c r="T729" i="49"/>
  <c r="Q729" i="49"/>
  <c r="M729" i="49"/>
  <c r="N729" i="49" s="1"/>
  <c r="A729" i="49"/>
  <c r="U728" i="49"/>
  <c r="T728" i="49"/>
  <c r="Q728" i="49"/>
  <c r="M728" i="49"/>
  <c r="N728" i="49" s="1"/>
  <c r="A728" i="49"/>
  <c r="U727" i="49"/>
  <c r="T727" i="49"/>
  <c r="Q727" i="49"/>
  <c r="M727" i="49"/>
  <c r="N727" i="49" s="1"/>
  <c r="A727" i="49"/>
  <c r="U726" i="49"/>
  <c r="T726" i="49"/>
  <c r="Q726" i="49"/>
  <c r="M726" i="49"/>
  <c r="N726" i="49" s="1"/>
  <c r="A726" i="49"/>
  <c r="U725" i="49"/>
  <c r="T725" i="49"/>
  <c r="Q725" i="49"/>
  <c r="M725" i="49"/>
  <c r="N725" i="49" s="1"/>
  <c r="A725" i="49"/>
  <c r="U724" i="49"/>
  <c r="T724" i="49"/>
  <c r="Q724" i="49"/>
  <c r="M724" i="49"/>
  <c r="N724" i="49" s="1"/>
  <c r="A724" i="49"/>
  <c r="U723" i="49"/>
  <c r="T723" i="49"/>
  <c r="Q723" i="49"/>
  <c r="M723" i="49"/>
  <c r="N723" i="49" s="1"/>
  <c r="A723" i="49"/>
  <c r="U722" i="49"/>
  <c r="T722" i="49"/>
  <c r="Q722" i="49"/>
  <c r="M722" i="49"/>
  <c r="N722" i="49" s="1"/>
  <c r="A722" i="49"/>
  <c r="U721" i="49"/>
  <c r="T721" i="49"/>
  <c r="Q721" i="49"/>
  <c r="M721" i="49"/>
  <c r="N721" i="49" s="1"/>
  <c r="A721" i="49"/>
  <c r="U720" i="49"/>
  <c r="T720" i="49"/>
  <c r="Q720" i="49"/>
  <c r="M720" i="49"/>
  <c r="N720" i="49" s="1"/>
  <c r="A720" i="49"/>
  <c r="U719" i="49"/>
  <c r="T719" i="49"/>
  <c r="Q719" i="49"/>
  <c r="M719" i="49"/>
  <c r="N719" i="49" s="1"/>
  <c r="A719" i="49"/>
  <c r="U718" i="49"/>
  <c r="T718" i="49"/>
  <c r="Q718" i="49"/>
  <c r="M718" i="49"/>
  <c r="N718" i="49" s="1"/>
  <c r="A718" i="49"/>
  <c r="U717" i="49"/>
  <c r="T717" i="49"/>
  <c r="Q717" i="49"/>
  <c r="M717" i="49"/>
  <c r="N717" i="49" s="1"/>
  <c r="A717" i="49"/>
  <c r="U716" i="49"/>
  <c r="T716" i="49"/>
  <c r="Q716" i="49"/>
  <c r="M716" i="49"/>
  <c r="N716" i="49" s="1"/>
  <c r="A716" i="49"/>
  <c r="U715" i="49"/>
  <c r="T715" i="49"/>
  <c r="Q715" i="49"/>
  <c r="M715" i="49"/>
  <c r="N715" i="49" s="1"/>
  <c r="A715" i="49"/>
  <c r="U714" i="49"/>
  <c r="T714" i="49"/>
  <c r="Q714" i="49"/>
  <c r="M714" i="49"/>
  <c r="N714" i="49" s="1"/>
  <c r="A714" i="49"/>
  <c r="U713" i="49"/>
  <c r="T713" i="49"/>
  <c r="Q713" i="49"/>
  <c r="M713" i="49"/>
  <c r="N713" i="49" s="1"/>
  <c r="A713" i="49"/>
  <c r="U712" i="49"/>
  <c r="T712" i="49"/>
  <c r="Q712" i="49"/>
  <c r="M712" i="49"/>
  <c r="N712" i="49" s="1"/>
  <c r="A712" i="49"/>
  <c r="U711" i="49"/>
  <c r="T711" i="49"/>
  <c r="Q711" i="49"/>
  <c r="M711" i="49"/>
  <c r="N711" i="49" s="1"/>
  <c r="A711" i="49"/>
  <c r="Z710" i="49"/>
  <c r="U710" i="49"/>
  <c r="T710" i="49"/>
  <c r="Q710" i="49"/>
  <c r="M710" i="49"/>
  <c r="N710" i="49" s="1"/>
  <c r="A710" i="49"/>
  <c r="Z709" i="49"/>
  <c r="U709" i="49"/>
  <c r="T709" i="49"/>
  <c r="Q709" i="49"/>
  <c r="M709" i="49"/>
  <c r="N709" i="49" s="1"/>
  <c r="A709" i="49"/>
  <c r="U708" i="49"/>
  <c r="T708" i="49"/>
  <c r="Q708" i="49"/>
  <c r="M708" i="49"/>
  <c r="N708" i="49" s="1"/>
  <c r="A708" i="49"/>
  <c r="U707" i="49"/>
  <c r="T707" i="49"/>
  <c r="Q707" i="49"/>
  <c r="M707" i="49"/>
  <c r="N707" i="49" s="1"/>
  <c r="A707" i="49"/>
  <c r="U706" i="49"/>
  <c r="T706" i="49"/>
  <c r="Q706" i="49"/>
  <c r="M706" i="49"/>
  <c r="N706" i="49" s="1"/>
  <c r="A706" i="49"/>
  <c r="U705" i="49"/>
  <c r="T705" i="49"/>
  <c r="Q705" i="49"/>
  <c r="M705" i="49"/>
  <c r="N705" i="49" s="1"/>
  <c r="A705" i="49"/>
  <c r="U704" i="49"/>
  <c r="T704" i="49"/>
  <c r="Q704" i="49"/>
  <c r="M704" i="49"/>
  <c r="N704" i="49" s="1"/>
  <c r="A704" i="49"/>
  <c r="U703" i="49"/>
  <c r="T703" i="49"/>
  <c r="Q703" i="49"/>
  <c r="M703" i="49"/>
  <c r="N703" i="49" s="1"/>
  <c r="A703" i="49"/>
  <c r="U702" i="49"/>
  <c r="T702" i="49"/>
  <c r="Q702" i="49"/>
  <c r="M702" i="49"/>
  <c r="N702" i="49" s="1"/>
  <c r="A702" i="49"/>
  <c r="U701" i="49"/>
  <c r="T701" i="49"/>
  <c r="Q701" i="49"/>
  <c r="M701" i="49"/>
  <c r="N701" i="49" s="1"/>
  <c r="A701" i="49"/>
  <c r="U700" i="49"/>
  <c r="T700" i="49"/>
  <c r="Q700" i="49"/>
  <c r="M700" i="49"/>
  <c r="N700" i="49" s="1"/>
  <c r="A700" i="49"/>
  <c r="U699" i="49"/>
  <c r="T699" i="49"/>
  <c r="Q699" i="49"/>
  <c r="M699" i="49"/>
  <c r="N699" i="49" s="1"/>
  <c r="A699" i="49"/>
  <c r="U698" i="49"/>
  <c r="T698" i="49"/>
  <c r="Q698" i="49"/>
  <c r="M698" i="49"/>
  <c r="N698" i="49" s="1"/>
  <c r="A698" i="49"/>
  <c r="U697" i="49"/>
  <c r="T697" i="49"/>
  <c r="Q697" i="49"/>
  <c r="M697" i="49"/>
  <c r="N697" i="49" s="1"/>
  <c r="A697" i="49"/>
  <c r="U696" i="49"/>
  <c r="T696" i="49"/>
  <c r="Q696" i="49"/>
  <c r="M696" i="49"/>
  <c r="N696" i="49" s="1"/>
  <c r="A696" i="49"/>
  <c r="U695" i="49"/>
  <c r="T695" i="49"/>
  <c r="Q695" i="49"/>
  <c r="M695" i="49"/>
  <c r="N695" i="49" s="1"/>
  <c r="A695" i="49"/>
  <c r="U694" i="49"/>
  <c r="T694" i="49"/>
  <c r="Q694" i="49"/>
  <c r="M694" i="49"/>
  <c r="N694" i="49" s="1"/>
  <c r="A694" i="49"/>
  <c r="Z693" i="49"/>
  <c r="U693" i="49"/>
  <c r="T693" i="49"/>
  <c r="Q693" i="49"/>
  <c r="M693" i="49"/>
  <c r="N693" i="49" s="1"/>
  <c r="A693" i="49"/>
  <c r="U692" i="49"/>
  <c r="T692" i="49"/>
  <c r="Q692" i="49"/>
  <c r="M692" i="49"/>
  <c r="N692" i="49" s="1"/>
  <c r="A692" i="49"/>
  <c r="U691" i="49"/>
  <c r="T691" i="49"/>
  <c r="Q691" i="49"/>
  <c r="M691" i="49"/>
  <c r="N691" i="49" s="1"/>
  <c r="A691" i="49"/>
  <c r="Z690" i="49"/>
  <c r="U690" i="49"/>
  <c r="T690" i="49"/>
  <c r="Q690" i="49"/>
  <c r="M690" i="49"/>
  <c r="N690" i="49" s="1"/>
  <c r="A690" i="49"/>
  <c r="Z689" i="49"/>
  <c r="U689" i="49"/>
  <c r="T689" i="49"/>
  <c r="Q689" i="49"/>
  <c r="M689" i="49"/>
  <c r="N689" i="49" s="1"/>
  <c r="A689" i="49"/>
  <c r="U688" i="49"/>
  <c r="T688" i="49"/>
  <c r="Q688" i="49"/>
  <c r="M688" i="49"/>
  <c r="N688" i="49" s="1"/>
  <c r="A688" i="49"/>
  <c r="U687" i="49"/>
  <c r="T687" i="49"/>
  <c r="Q687" i="49"/>
  <c r="M687" i="49"/>
  <c r="N687" i="49" s="1"/>
  <c r="A687" i="49"/>
  <c r="U686" i="49"/>
  <c r="T686" i="49"/>
  <c r="Q686" i="49"/>
  <c r="M686" i="49"/>
  <c r="N686" i="49" s="1"/>
  <c r="A686" i="49"/>
  <c r="U685" i="49"/>
  <c r="T685" i="49"/>
  <c r="Q685" i="49"/>
  <c r="M685" i="49"/>
  <c r="N685" i="49" s="1"/>
  <c r="A685" i="49"/>
  <c r="U684" i="49"/>
  <c r="T684" i="49"/>
  <c r="Q684" i="49"/>
  <c r="M684" i="49"/>
  <c r="N684" i="49" s="1"/>
  <c r="A684" i="49"/>
  <c r="U683" i="49"/>
  <c r="T683" i="49"/>
  <c r="Q683" i="49"/>
  <c r="M683" i="49"/>
  <c r="N683" i="49" s="1"/>
  <c r="A683" i="49"/>
  <c r="U682" i="49"/>
  <c r="T682" i="49"/>
  <c r="Q682" i="49"/>
  <c r="M682" i="49"/>
  <c r="N682" i="49" s="1"/>
  <c r="A682" i="49"/>
  <c r="U681" i="49"/>
  <c r="T681" i="49"/>
  <c r="Q681" i="49"/>
  <c r="M681" i="49"/>
  <c r="N681" i="49" s="1"/>
  <c r="A681" i="49"/>
  <c r="U680" i="49"/>
  <c r="T680" i="49"/>
  <c r="Q680" i="49"/>
  <c r="M680" i="49"/>
  <c r="N680" i="49" s="1"/>
  <c r="A680" i="49"/>
  <c r="U679" i="49"/>
  <c r="T679" i="49"/>
  <c r="Q679" i="49"/>
  <c r="M679" i="49"/>
  <c r="N679" i="49" s="1"/>
  <c r="A679" i="49"/>
  <c r="U678" i="49"/>
  <c r="T678" i="49"/>
  <c r="Q678" i="49"/>
  <c r="M678" i="49"/>
  <c r="N678" i="49" s="1"/>
  <c r="A678" i="49"/>
  <c r="U677" i="49"/>
  <c r="T677" i="49"/>
  <c r="Q677" i="49"/>
  <c r="M677" i="49"/>
  <c r="N677" i="49" s="1"/>
  <c r="A677" i="49"/>
  <c r="U676" i="49"/>
  <c r="T676" i="49"/>
  <c r="Q676" i="49"/>
  <c r="M676" i="49"/>
  <c r="N676" i="49" s="1"/>
  <c r="A676" i="49"/>
  <c r="U675" i="49"/>
  <c r="T675" i="49"/>
  <c r="Q675" i="49"/>
  <c r="M675" i="49"/>
  <c r="N675" i="49" s="1"/>
  <c r="A675" i="49"/>
  <c r="U674" i="49"/>
  <c r="T674" i="49"/>
  <c r="Q674" i="49"/>
  <c r="M674" i="49"/>
  <c r="N674" i="49" s="1"/>
  <c r="A674" i="49"/>
  <c r="U673" i="49"/>
  <c r="T673" i="49"/>
  <c r="Q673" i="49"/>
  <c r="M673" i="49"/>
  <c r="N673" i="49" s="1"/>
  <c r="A673" i="49"/>
  <c r="U672" i="49"/>
  <c r="T672" i="49"/>
  <c r="Q672" i="49"/>
  <c r="M672" i="49"/>
  <c r="N672" i="49" s="1"/>
  <c r="A672" i="49"/>
  <c r="U671" i="49"/>
  <c r="T671" i="49"/>
  <c r="Q671" i="49"/>
  <c r="M671" i="49"/>
  <c r="N671" i="49" s="1"/>
  <c r="A671" i="49"/>
  <c r="U670" i="49"/>
  <c r="T670" i="49"/>
  <c r="Q670" i="49"/>
  <c r="M670" i="49"/>
  <c r="N670" i="49" s="1"/>
  <c r="A670" i="49"/>
  <c r="U669" i="49"/>
  <c r="T669" i="49"/>
  <c r="Q669" i="49"/>
  <c r="M669" i="49"/>
  <c r="N669" i="49" s="1"/>
  <c r="A669" i="49"/>
  <c r="U668" i="49"/>
  <c r="T668" i="49"/>
  <c r="Q668" i="49"/>
  <c r="M668" i="49"/>
  <c r="N668" i="49" s="1"/>
  <c r="A668" i="49"/>
  <c r="U667" i="49"/>
  <c r="T667" i="49"/>
  <c r="Q667" i="49"/>
  <c r="M667" i="49"/>
  <c r="N667" i="49" s="1"/>
  <c r="A667" i="49"/>
  <c r="U666" i="49"/>
  <c r="T666" i="49"/>
  <c r="Q666" i="49"/>
  <c r="M666" i="49"/>
  <c r="N666" i="49" s="1"/>
  <c r="A666" i="49"/>
  <c r="U665" i="49"/>
  <c r="T665" i="49"/>
  <c r="Q665" i="49"/>
  <c r="M665" i="49"/>
  <c r="N665" i="49" s="1"/>
  <c r="A665" i="49"/>
  <c r="U664" i="49"/>
  <c r="T664" i="49"/>
  <c r="Q664" i="49"/>
  <c r="M664" i="49"/>
  <c r="N664" i="49" s="1"/>
  <c r="A664" i="49"/>
  <c r="U663" i="49"/>
  <c r="T663" i="49"/>
  <c r="Q663" i="49"/>
  <c r="M663" i="49"/>
  <c r="N663" i="49" s="1"/>
  <c r="A663" i="49"/>
  <c r="U662" i="49"/>
  <c r="T662" i="49"/>
  <c r="Q662" i="49"/>
  <c r="M662" i="49"/>
  <c r="N662" i="49" s="1"/>
  <c r="A662" i="49"/>
  <c r="U661" i="49"/>
  <c r="T661" i="49"/>
  <c r="Q661" i="49"/>
  <c r="M661" i="49"/>
  <c r="N661" i="49" s="1"/>
  <c r="A661" i="49"/>
  <c r="U660" i="49"/>
  <c r="T660" i="49"/>
  <c r="Q660" i="49"/>
  <c r="M660" i="49"/>
  <c r="N660" i="49" s="1"/>
  <c r="A660" i="49"/>
  <c r="U659" i="49"/>
  <c r="T659" i="49"/>
  <c r="Q659" i="49"/>
  <c r="M659" i="49"/>
  <c r="N659" i="49" s="1"/>
  <c r="A659" i="49"/>
  <c r="U658" i="49"/>
  <c r="T658" i="49"/>
  <c r="Q658" i="49"/>
  <c r="M658" i="49"/>
  <c r="N658" i="49" s="1"/>
  <c r="A658" i="49"/>
  <c r="U657" i="49"/>
  <c r="T657" i="49"/>
  <c r="Q657" i="49"/>
  <c r="M657" i="49"/>
  <c r="N657" i="49" s="1"/>
  <c r="A657" i="49"/>
  <c r="U656" i="49"/>
  <c r="T656" i="49"/>
  <c r="Q656" i="49"/>
  <c r="M656" i="49"/>
  <c r="N656" i="49" s="1"/>
  <c r="A656" i="49"/>
  <c r="U655" i="49"/>
  <c r="T655" i="49"/>
  <c r="Q655" i="49"/>
  <c r="M655" i="49"/>
  <c r="N655" i="49" s="1"/>
  <c r="A655" i="49"/>
  <c r="U654" i="49"/>
  <c r="T654" i="49"/>
  <c r="Q654" i="49"/>
  <c r="M654" i="49"/>
  <c r="N654" i="49" s="1"/>
  <c r="A654" i="49"/>
  <c r="Z653" i="49"/>
  <c r="U653" i="49"/>
  <c r="T653" i="49"/>
  <c r="Q653" i="49"/>
  <c r="M653" i="49"/>
  <c r="N653" i="49" s="1"/>
  <c r="A653" i="49"/>
  <c r="U652" i="49"/>
  <c r="T652" i="49"/>
  <c r="Q652" i="49"/>
  <c r="M652" i="49"/>
  <c r="N652" i="49" s="1"/>
  <c r="A652" i="49"/>
  <c r="Z651" i="49"/>
  <c r="U651" i="49"/>
  <c r="T651" i="49"/>
  <c r="Q651" i="49"/>
  <c r="M651" i="49"/>
  <c r="N651" i="49" s="1"/>
  <c r="A651" i="49"/>
  <c r="U650" i="49"/>
  <c r="T650" i="49"/>
  <c r="Q650" i="49"/>
  <c r="M650" i="49"/>
  <c r="N650" i="49" s="1"/>
  <c r="A650" i="49"/>
  <c r="U649" i="49"/>
  <c r="T649" i="49"/>
  <c r="Q649" i="49"/>
  <c r="M649" i="49"/>
  <c r="N649" i="49" s="1"/>
  <c r="A649" i="49"/>
  <c r="U648" i="49"/>
  <c r="T648" i="49"/>
  <c r="Q648" i="49"/>
  <c r="M648" i="49"/>
  <c r="N648" i="49" s="1"/>
  <c r="A648" i="49"/>
  <c r="Z647" i="49"/>
  <c r="U647" i="49"/>
  <c r="T647" i="49"/>
  <c r="Q647" i="49"/>
  <c r="M647" i="49"/>
  <c r="N647" i="49" s="1"/>
  <c r="A647" i="49"/>
  <c r="U646" i="49"/>
  <c r="T646" i="49"/>
  <c r="Q646" i="49"/>
  <c r="M646" i="49"/>
  <c r="N646" i="49" s="1"/>
  <c r="A646" i="49"/>
  <c r="U645" i="49"/>
  <c r="T645" i="49"/>
  <c r="Q645" i="49"/>
  <c r="M645" i="49"/>
  <c r="N645" i="49" s="1"/>
  <c r="A645" i="49"/>
  <c r="U644" i="49"/>
  <c r="T644" i="49"/>
  <c r="Q644" i="49"/>
  <c r="M644" i="49"/>
  <c r="N644" i="49" s="1"/>
  <c r="A644" i="49"/>
  <c r="U643" i="49"/>
  <c r="T643" i="49"/>
  <c r="Q643" i="49"/>
  <c r="M643" i="49"/>
  <c r="N643" i="49" s="1"/>
  <c r="A643" i="49"/>
  <c r="U642" i="49"/>
  <c r="T642" i="49"/>
  <c r="Q642" i="49"/>
  <c r="M642" i="49"/>
  <c r="N642" i="49" s="1"/>
  <c r="A642" i="49"/>
  <c r="U641" i="49"/>
  <c r="T641" i="49"/>
  <c r="Q641" i="49"/>
  <c r="M641" i="49"/>
  <c r="N641" i="49" s="1"/>
  <c r="A641" i="49"/>
  <c r="U640" i="49"/>
  <c r="T640" i="49"/>
  <c r="Q640" i="49"/>
  <c r="M640" i="49"/>
  <c r="N640" i="49" s="1"/>
  <c r="A640" i="49"/>
  <c r="U639" i="49"/>
  <c r="T639" i="49"/>
  <c r="Q639" i="49"/>
  <c r="M639" i="49"/>
  <c r="N639" i="49" s="1"/>
  <c r="A639" i="49"/>
  <c r="U638" i="49"/>
  <c r="T638" i="49"/>
  <c r="Q638" i="49"/>
  <c r="M638" i="49"/>
  <c r="N638" i="49" s="1"/>
  <c r="A638" i="49"/>
  <c r="U637" i="49"/>
  <c r="T637" i="49"/>
  <c r="Q637" i="49"/>
  <c r="M637" i="49"/>
  <c r="N637" i="49" s="1"/>
  <c r="A637" i="49"/>
  <c r="U636" i="49"/>
  <c r="T636" i="49"/>
  <c r="Q636" i="49"/>
  <c r="M636" i="49"/>
  <c r="N636" i="49" s="1"/>
  <c r="A636" i="49"/>
  <c r="U635" i="49"/>
  <c r="T635" i="49"/>
  <c r="Q635" i="49"/>
  <c r="M635" i="49"/>
  <c r="N635" i="49" s="1"/>
  <c r="A635" i="49"/>
  <c r="U634" i="49"/>
  <c r="T634" i="49"/>
  <c r="Q634" i="49"/>
  <c r="M634" i="49"/>
  <c r="N634" i="49" s="1"/>
  <c r="A634" i="49"/>
  <c r="U633" i="49"/>
  <c r="T633" i="49"/>
  <c r="Q633" i="49"/>
  <c r="M633" i="49"/>
  <c r="N633" i="49" s="1"/>
  <c r="A633" i="49"/>
  <c r="U632" i="49"/>
  <c r="T632" i="49"/>
  <c r="Q632" i="49"/>
  <c r="M632" i="49"/>
  <c r="N632" i="49" s="1"/>
  <c r="A632" i="49"/>
  <c r="Z631" i="49"/>
  <c r="U631" i="49"/>
  <c r="T631" i="49"/>
  <c r="Q631" i="49"/>
  <c r="M631" i="49"/>
  <c r="N631" i="49" s="1"/>
  <c r="A631" i="49"/>
  <c r="U630" i="49"/>
  <c r="T630" i="49"/>
  <c r="Q630" i="49"/>
  <c r="M630" i="49"/>
  <c r="N630" i="49" s="1"/>
  <c r="A630" i="49"/>
  <c r="Z629" i="49"/>
  <c r="U629" i="49"/>
  <c r="T629" i="49"/>
  <c r="Q629" i="49"/>
  <c r="M629" i="49"/>
  <c r="N629" i="49" s="1"/>
  <c r="A629" i="49"/>
  <c r="Z628" i="49"/>
  <c r="U628" i="49"/>
  <c r="T628" i="49"/>
  <c r="Q628" i="49"/>
  <c r="M628" i="49"/>
  <c r="N628" i="49" s="1"/>
  <c r="A628" i="49"/>
  <c r="Z627" i="49"/>
  <c r="U627" i="49"/>
  <c r="T627" i="49"/>
  <c r="Q627" i="49"/>
  <c r="M627" i="49"/>
  <c r="N627" i="49" s="1"/>
  <c r="A627" i="49"/>
  <c r="U626" i="49"/>
  <c r="T626" i="49"/>
  <c r="Q626" i="49"/>
  <c r="M626" i="49"/>
  <c r="N626" i="49" s="1"/>
  <c r="A626" i="49"/>
  <c r="U625" i="49"/>
  <c r="T625" i="49"/>
  <c r="Q625" i="49"/>
  <c r="M625" i="49"/>
  <c r="N625" i="49" s="1"/>
  <c r="A625" i="49"/>
  <c r="U624" i="49"/>
  <c r="T624" i="49"/>
  <c r="Q624" i="49"/>
  <c r="M624" i="49"/>
  <c r="N624" i="49" s="1"/>
  <c r="A624" i="49"/>
  <c r="Z623" i="49"/>
  <c r="U623" i="49"/>
  <c r="T623" i="49"/>
  <c r="Q623" i="49"/>
  <c r="M623" i="49"/>
  <c r="N623" i="49" s="1"/>
  <c r="A623" i="49"/>
  <c r="Z622" i="49"/>
  <c r="U622" i="49"/>
  <c r="T622" i="49"/>
  <c r="Q622" i="49"/>
  <c r="M622" i="49"/>
  <c r="N622" i="49" s="1"/>
  <c r="A622" i="49"/>
  <c r="Z621" i="49"/>
  <c r="U621" i="49"/>
  <c r="T621" i="49"/>
  <c r="Q621" i="49"/>
  <c r="M621" i="49"/>
  <c r="N621" i="49" s="1"/>
  <c r="A621" i="49"/>
  <c r="U620" i="49"/>
  <c r="T620" i="49"/>
  <c r="Q620" i="49"/>
  <c r="M620" i="49"/>
  <c r="N620" i="49" s="1"/>
  <c r="A620" i="49"/>
  <c r="U619" i="49"/>
  <c r="T619" i="49"/>
  <c r="Q619" i="49"/>
  <c r="M619" i="49"/>
  <c r="N619" i="49" s="1"/>
  <c r="A619" i="49"/>
  <c r="U618" i="49"/>
  <c r="T618" i="49"/>
  <c r="Q618" i="49"/>
  <c r="M618" i="49"/>
  <c r="N618" i="49" s="1"/>
  <c r="A618" i="49"/>
  <c r="U617" i="49"/>
  <c r="T617" i="49"/>
  <c r="Q617" i="49"/>
  <c r="M617" i="49"/>
  <c r="N617" i="49" s="1"/>
  <c r="A617" i="49"/>
  <c r="U616" i="49"/>
  <c r="T616" i="49"/>
  <c r="Q616" i="49"/>
  <c r="M616" i="49"/>
  <c r="N616" i="49" s="1"/>
  <c r="A616" i="49"/>
  <c r="U615" i="49"/>
  <c r="T615" i="49"/>
  <c r="Q615" i="49"/>
  <c r="M615" i="49"/>
  <c r="N615" i="49" s="1"/>
  <c r="A615" i="49"/>
  <c r="U614" i="49"/>
  <c r="T614" i="49"/>
  <c r="Q614" i="49"/>
  <c r="M614" i="49"/>
  <c r="N614" i="49" s="1"/>
  <c r="A614" i="49"/>
  <c r="U613" i="49"/>
  <c r="T613" i="49"/>
  <c r="Q613" i="49"/>
  <c r="M613" i="49"/>
  <c r="N613" i="49" s="1"/>
  <c r="A613" i="49"/>
  <c r="U612" i="49"/>
  <c r="T612" i="49"/>
  <c r="Q612" i="49"/>
  <c r="M612" i="49"/>
  <c r="N612" i="49" s="1"/>
  <c r="A612" i="49"/>
  <c r="U611" i="49"/>
  <c r="T611" i="49"/>
  <c r="Q611" i="49"/>
  <c r="M611" i="49"/>
  <c r="N611" i="49" s="1"/>
  <c r="A611" i="49"/>
  <c r="U610" i="49"/>
  <c r="T610" i="49"/>
  <c r="Q610" i="49"/>
  <c r="M610" i="49"/>
  <c r="N610" i="49" s="1"/>
  <c r="A610" i="49"/>
  <c r="U609" i="49"/>
  <c r="T609" i="49"/>
  <c r="Q609" i="49"/>
  <c r="M609" i="49"/>
  <c r="N609" i="49" s="1"/>
  <c r="A609" i="49"/>
  <c r="U608" i="49"/>
  <c r="T608" i="49"/>
  <c r="Q608" i="49"/>
  <c r="M608" i="49"/>
  <c r="N608" i="49" s="1"/>
  <c r="A608" i="49"/>
  <c r="U607" i="49"/>
  <c r="T607" i="49"/>
  <c r="Q607" i="49"/>
  <c r="M607" i="49"/>
  <c r="N607" i="49" s="1"/>
  <c r="A607" i="49"/>
  <c r="U606" i="49"/>
  <c r="T606" i="49"/>
  <c r="Q606" i="49"/>
  <c r="M606" i="49"/>
  <c r="N606" i="49" s="1"/>
  <c r="A606" i="49"/>
  <c r="U605" i="49"/>
  <c r="T605" i="49"/>
  <c r="Q605" i="49"/>
  <c r="M605" i="49"/>
  <c r="N605" i="49" s="1"/>
  <c r="A605" i="49"/>
  <c r="U604" i="49"/>
  <c r="T604" i="49"/>
  <c r="Q604" i="49"/>
  <c r="M604" i="49"/>
  <c r="N604" i="49" s="1"/>
  <c r="A604" i="49"/>
  <c r="U603" i="49"/>
  <c r="T603" i="49"/>
  <c r="Q603" i="49"/>
  <c r="M603" i="49"/>
  <c r="N603" i="49" s="1"/>
  <c r="A603" i="49"/>
  <c r="U602" i="49"/>
  <c r="T602" i="49"/>
  <c r="Q602" i="49"/>
  <c r="M602" i="49"/>
  <c r="N602" i="49" s="1"/>
  <c r="A602" i="49"/>
  <c r="U601" i="49"/>
  <c r="T601" i="49"/>
  <c r="Q601" i="49"/>
  <c r="M601" i="49"/>
  <c r="N601" i="49" s="1"/>
  <c r="A601" i="49"/>
  <c r="U600" i="49"/>
  <c r="T600" i="49"/>
  <c r="Q600" i="49"/>
  <c r="M600" i="49"/>
  <c r="N600" i="49" s="1"/>
  <c r="A600" i="49"/>
  <c r="U599" i="49"/>
  <c r="T599" i="49"/>
  <c r="Q599" i="49"/>
  <c r="M599" i="49"/>
  <c r="N599" i="49" s="1"/>
  <c r="A599" i="49"/>
  <c r="U598" i="49"/>
  <c r="T598" i="49"/>
  <c r="Q598" i="49"/>
  <c r="M598" i="49"/>
  <c r="N598" i="49" s="1"/>
  <c r="A598" i="49"/>
  <c r="U597" i="49"/>
  <c r="T597" i="49"/>
  <c r="Q597" i="49"/>
  <c r="M597" i="49"/>
  <c r="N597" i="49" s="1"/>
  <c r="A597" i="49"/>
  <c r="U596" i="49"/>
  <c r="T596" i="49"/>
  <c r="Q596" i="49"/>
  <c r="M596" i="49"/>
  <c r="N596" i="49" s="1"/>
  <c r="A596" i="49"/>
  <c r="U595" i="49"/>
  <c r="T595" i="49"/>
  <c r="Q595" i="49"/>
  <c r="M595" i="49"/>
  <c r="N595" i="49" s="1"/>
  <c r="A595" i="49"/>
  <c r="U594" i="49"/>
  <c r="T594" i="49"/>
  <c r="Q594" i="49"/>
  <c r="M594" i="49"/>
  <c r="N594" i="49" s="1"/>
  <c r="A594" i="49"/>
  <c r="U593" i="49"/>
  <c r="T593" i="49"/>
  <c r="Q593" i="49"/>
  <c r="M593" i="49"/>
  <c r="N593" i="49" s="1"/>
  <c r="A593" i="49"/>
  <c r="U592" i="49"/>
  <c r="T592" i="49"/>
  <c r="Q592" i="49"/>
  <c r="M592" i="49"/>
  <c r="N592" i="49" s="1"/>
  <c r="A592" i="49"/>
  <c r="U591" i="49"/>
  <c r="T591" i="49"/>
  <c r="Q591" i="49"/>
  <c r="M591" i="49"/>
  <c r="N591" i="49" s="1"/>
  <c r="A591" i="49"/>
  <c r="U590" i="49"/>
  <c r="T590" i="49"/>
  <c r="Q590" i="49"/>
  <c r="M590" i="49"/>
  <c r="N590" i="49" s="1"/>
  <c r="A590" i="49"/>
  <c r="U589" i="49"/>
  <c r="T589" i="49"/>
  <c r="Q589" i="49"/>
  <c r="M589" i="49"/>
  <c r="N589" i="49" s="1"/>
  <c r="A589" i="49"/>
  <c r="U588" i="49"/>
  <c r="T588" i="49"/>
  <c r="Q588" i="49"/>
  <c r="M588" i="49"/>
  <c r="N588" i="49" s="1"/>
  <c r="A588" i="49"/>
  <c r="U587" i="49"/>
  <c r="T587" i="49"/>
  <c r="Q587" i="49"/>
  <c r="M587" i="49"/>
  <c r="N587" i="49" s="1"/>
  <c r="A587" i="49"/>
  <c r="U586" i="49"/>
  <c r="T586" i="49"/>
  <c r="Q586" i="49"/>
  <c r="M586" i="49"/>
  <c r="N586" i="49" s="1"/>
  <c r="A586" i="49"/>
  <c r="U585" i="49"/>
  <c r="T585" i="49"/>
  <c r="Q585" i="49"/>
  <c r="M585" i="49"/>
  <c r="N585" i="49" s="1"/>
  <c r="A585" i="49"/>
  <c r="U584" i="49"/>
  <c r="T584" i="49"/>
  <c r="Q584" i="49"/>
  <c r="M584" i="49"/>
  <c r="N584" i="49" s="1"/>
  <c r="A584" i="49"/>
  <c r="U583" i="49"/>
  <c r="T583" i="49"/>
  <c r="Q583" i="49"/>
  <c r="M583" i="49"/>
  <c r="N583" i="49" s="1"/>
  <c r="A583" i="49"/>
  <c r="U582" i="49"/>
  <c r="T582" i="49"/>
  <c r="Q582" i="49"/>
  <c r="M582" i="49"/>
  <c r="N582" i="49" s="1"/>
  <c r="A582" i="49"/>
  <c r="U581" i="49"/>
  <c r="T581" i="49"/>
  <c r="Q581" i="49"/>
  <c r="M581" i="49"/>
  <c r="N581" i="49" s="1"/>
  <c r="A581" i="49"/>
  <c r="U580" i="49"/>
  <c r="T580" i="49"/>
  <c r="Q580" i="49"/>
  <c r="M580" i="49"/>
  <c r="N580" i="49" s="1"/>
  <c r="A580" i="49"/>
  <c r="U579" i="49"/>
  <c r="T579" i="49"/>
  <c r="Q579" i="49"/>
  <c r="M579" i="49"/>
  <c r="N579" i="49" s="1"/>
  <c r="A579" i="49"/>
  <c r="U578" i="49"/>
  <c r="T578" i="49"/>
  <c r="Q578" i="49"/>
  <c r="M578" i="49"/>
  <c r="N578" i="49" s="1"/>
  <c r="A578" i="49"/>
  <c r="U577" i="49"/>
  <c r="T577" i="49"/>
  <c r="Q577" i="49"/>
  <c r="M577" i="49"/>
  <c r="N577" i="49" s="1"/>
  <c r="A577" i="49"/>
  <c r="U576" i="49"/>
  <c r="T576" i="49"/>
  <c r="Q576" i="49"/>
  <c r="M576" i="49"/>
  <c r="N576" i="49" s="1"/>
  <c r="A576" i="49"/>
  <c r="U575" i="49"/>
  <c r="T575" i="49"/>
  <c r="Q575" i="49"/>
  <c r="M575" i="49"/>
  <c r="N575" i="49" s="1"/>
  <c r="A575" i="49"/>
  <c r="U574" i="49"/>
  <c r="T574" i="49"/>
  <c r="Q574" i="49"/>
  <c r="M574" i="49"/>
  <c r="N574" i="49" s="1"/>
  <c r="A574" i="49"/>
  <c r="U573" i="49"/>
  <c r="T573" i="49"/>
  <c r="Q573" i="49"/>
  <c r="M573" i="49"/>
  <c r="N573" i="49" s="1"/>
  <c r="A573" i="49"/>
  <c r="U572" i="49"/>
  <c r="T572" i="49"/>
  <c r="Q572" i="49"/>
  <c r="M572" i="49"/>
  <c r="N572" i="49" s="1"/>
  <c r="A572" i="49"/>
  <c r="Z571" i="49"/>
  <c r="U571" i="49"/>
  <c r="T571" i="49"/>
  <c r="Q571" i="49"/>
  <c r="M571" i="49"/>
  <c r="N571" i="49" s="1"/>
  <c r="A571" i="49"/>
  <c r="Z570" i="49"/>
  <c r="U570" i="49"/>
  <c r="T570" i="49"/>
  <c r="Q570" i="49"/>
  <c r="M570" i="49"/>
  <c r="N570" i="49" s="1"/>
  <c r="A570" i="49"/>
  <c r="Z569" i="49"/>
  <c r="U569" i="49"/>
  <c r="T569" i="49"/>
  <c r="Q569" i="49"/>
  <c r="M569" i="49"/>
  <c r="N569" i="49" s="1"/>
  <c r="A569" i="49"/>
  <c r="U568" i="49"/>
  <c r="T568" i="49"/>
  <c r="Q568" i="49"/>
  <c r="M568" i="49"/>
  <c r="N568" i="49" s="1"/>
  <c r="A568" i="49"/>
  <c r="Z567" i="49"/>
  <c r="U567" i="49"/>
  <c r="T567" i="49"/>
  <c r="Q567" i="49"/>
  <c r="M567" i="49"/>
  <c r="N567" i="49" s="1"/>
  <c r="A567" i="49"/>
  <c r="U566" i="49"/>
  <c r="T566" i="49"/>
  <c r="Q566" i="49"/>
  <c r="M566" i="49"/>
  <c r="N566" i="49" s="1"/>
  <c r="A566" i="49"/>
  <c r="Z565" i="49"/>
  <c r="U565" i="49"/>
  <c r="T565" i="49"/>
  <c r="Q565" i="49"/>
  <c r="M565" i="49"/>
  <c r="N565" i="49" s="1"/>
  <c r="A565" i="49"/>
  <c r="U564" i="49"/>
  <c r="T564" i="49"/>
  <c r="Q564" i="49"/>
  <c r="M564" i="49"/>
  <c r="N564" i="49" s="1"/>
  <c r="A564" i="49"/>
  <c r="U563" i="49"/>
  <c r="T563" i="49"/>
  <c r="Q563" i="49"/>
  <c r="M563" i="49"/>
  <c r="N563" i="49" s="1"/>
  <c r="A563" i="49"/>
  <c r="U562" i="49"/>
  <c r="T562" i="49"/>
  <c r="Q562" i="49"/>
  <c r="M562" i="49"/>
  <c r="N562" i="49" s="1"/>
  <c r="A562" i="49"/>
  <c r="U561" i="49"/>
  <c r="T561" i="49"/>
  <c r="Q561" i="49"/>
  <c r="M561" i="49"/>
  <c r="N561" i="49" s="1"/>
  <c r="A561" i="49"/>
  <c r="U560" i="49"/>
  <c r="T560" i="49"/>
  <c r="Q560" i="49"/>
  <c r="M560" i="49"/>
  <c r="N560" i="49" s="1"/>
  <c r="A560" i="49"/>
  <c r="U559" i="49"/>
  <c r="T559" i="49"/>
  <c r="Q559" i="49"/>
  <c r="M559" i="49"/>
  <c r="N559" i="49" s="1"/>
  <c r="A559" i="49"/>
  <c r="U558" i="49"/>
  <c r="T558" i="49"/>
  <c r="Q558" i="49"/>
  <c r="M558" i="49"/>
  <c r="N558" i="49" s="1"/>
  <c r="A558" i="49"/>
  <c r="Z557" i="49"/>
  <c r="U557" i="49"/>
  <c r="T557" i="49"/>
  <c r="Q557" i="49"/>
  <c r="M557" i="49"/>
  <c r="N557" i="49" s="1"/>
  <c r="A557" i="49"/>
  <c r="Z556" i="49"/>
  <c r="U556" i="49"/>
  <c r="T556" i="49"/>
  <c r="Q556" i="49"/>
  <c r="M556" i="49"/>
  <c r="N556" i="49" s="1"/>
  <c r="A556" i="49"/>
  <c r="U555" i="49"/>
  <c r="T555" i="49"/>
  <c r="Q555" i="49"/>
  <c r="M555" i="49"/>
  <c r="N555" i="49" s="1"/>
  <c r="A555" i="49"/>
  <c r="U554" i="49"/>
  <c r="T554" i="49"/>
  <c r="Q554" i="49"/>
  <c r="M554" i="49"/>
  <c r="N554" i="49" s="1"/>
  <c r="A554" i="49"/>
  <c r="U553" i="49"/>
  <c r="T553" i="49"/>
  <c r="Q553" i="49"/>
  <c r="M553" i="49"/>
  <c r="N553" i="49" s="1"/>
  <c r="A553" i="49"/>
  <c r="U552" i="49"/>
  <c r="T552" i="49"/>
  <c r="Q552" i="49"/>
  <c r="M552" i="49"/>
  <c r="N552" i="49" s="1"/>
  <c r="A552" i="49"/>
  <c r="U551" i="49"/>
  <c r="T551" i="49"/>
  <c r="Q551" i="49"/>
  <c r="M551" i="49"/>
  <c r="N551" i="49" s="1"/>
  <c r="A551" i="49"/>
  <c r="U550" i="49"/>
  <c r="T550" i="49"/>
  <c r="Q550" i="49"/>
  <c r="M550" i="49"/>
  <c r="N550" i="49" s="1"/>
  <c r="A550" i="49"/>
  <c r="U549" i="49"/>
  <c r="T549" i="49"/>
  <c r="Q549" i="49"/>
  <c r="M549" i="49"/>
  <c r="N549" i="49" s="1"/>
  <c r="A549" i="49"/>
  <c r="U548" i="49"/>
  <c r="T548" i="49"/>
  <c r="Q548" i="49"/>
  <c r="M548" i="49"/>
  <c r="N548" i="49" s="1"/>
  <c r="A548" i="49"/>
  <c r="U547" i="49"/>
  <c r="T547" i="49"/>
  <c r="Q547" i="49"/>
  <c r="M547" i="49"/>
  <c r="N547" i="49" s="1"/>
  <c r="A547" i="49"/>
  <c r="U546" i="49"/>
  <c r="T546" i="49"/>
  <c r="Q546" i="49"/>
  <c r="M546" i="49"/>
  <c r="N546" i="49" s="1"/>
  <c r="A546" i="49"/>
  <c r="U545" i="49"/>
  <c r="T545" i="49"/>
  <c r="Q545" i="49"/>
  <c r="M545" i="49"/>
  <c r="N545" i="49" s="1"/>
  <c r="A545" i="49"/>
  <c r="U544" i="49"/>
  <c r="T544" i="49"/>
  <c r="Q544" i="49"/>
  <c r="M544" i="49"/>
  <c r="N544" i="49" s="1"/>
  <c r="A544" i="49"/>
  <c r="U543" i="49"/>
  <c r="T543" i="49"/>
  <c r="Q543" i="49"/>
  <c r="M543" i="49"/>
  <c r="N543" i="49" s="1"/>
  <c r="A543" i="49"/>
  <c r="U542" i="49"/>
  <c r="T542" i="49"/>
  <c r="Q542" i="49"/>
  <c r="M542" i="49"/>
  <c r="N542" i="49" s="1"/>
  <c r="A542" i="49"/>
  <c r="U541" i="49"/>
  <c r="T541" i="49"/>
  <c r="Q541" i="49"/>
  <c r="M541" i="49"/>
  <c r="N541" i="49" s="1"/>
  <c r="A541" i="49"/>
  <c r="U540" i="49"/>
  <c r="T540" i="49"/>
  <c r="Q540" i="49"/>
  <c r="M540" i="49"/>
  <c r="N540" i="49" s="1"/>
  <c r="A540" i="49"/>
  <c r="U539" i="49"/>
  <c r="T539" i="49"/>
  <c r="Q539" i="49"/>
  <c r="M539" i="49"/>
  <c r="N539" i="49" s="1"/>
  <c r="A539" i="49"/>
  <c r="U538" i="49"/>
  <c r="T538" i="49"/>
  <c r="Q538" i="49"/>
  <c r="M538" i="49"/>
  <c r="N538" i="49" s="1"/>
  <c r="A538" i="49"/>
  <c r="U537" i="49"/>
  <c r="T537" i="49"/>
  <c r="Q537" i="49"/>
  <c r="M537" i="49"/>
  <c r="N537" i="49" s="1"/>
  <c r="A537" i="49"/>
  <c r="U536" i="49"/>
  <c r="T536" i="49"/>
  <c r="Q536" i="49"/>
  <c r="M536" i="49"/>
  <c r="N536" i="49" s="1"/>
  <c r="A536" i="49"/>
  <c r="U535" i="49"/>
  <c r="T535" i="49"/>
  <c r="Q535" i="49"/>
  <c r="M535" i="49"/>
  <c r="N535" i="49" s="1"/>
  <c r="A535" i="49"/>
  <c r="U534" i="49"/>
  <c r="T534" i="49"/>
  <c r="Q534" i="49"/>
  <c r="M534" i="49"/>
  <c r="N534" i="49" s="1"/>
  <c r="A534" i="49"/>
  <c r="U533" i="49"/>
  <c r="T533" i="49"/>
  <c r="Q533" i="49"/>
  <c r="M533" i="49"/>
  <c r="N533" i="49" s="1"/>
  <c r="A533" i="49"/>
  <c r="U532" i="49"/>
  <c r="T532" i="49"/>
  <c r="Q532" i="49"/>
  <c r="M532" i="49"/>
  <c r="N532" i="49" s="1"/>
  <c r="A532" i="49"/>
  <c r="U531" i="49"/>
  <c r="T531" i="49"/>
  <c r="Q531" i="49"/>
  <c r="M531" i="49"/>
  <c r="N531" i="49" s="1"/>
  <c r="A531" i="49"/>
  <c r="U530" i="49"/>
  <c r="T530" i="49"/>
  <c r="Q530" i="49"/>
  <c r="M530" i="49"/>
  <c r="N530" i="49" s="1"/>
  <c r="A530" i="49"/>
  <c r="U529" i="49"/>
  <c r="T529" i="49"/>
  <c r="Q529" i="49"/>
  <c r="M529" i="49"/>
  <c r="N529" i="49" s="1"/>
  <c r="A529" i="49"/>
  <c r="U528" i="49"/>
  <c r="T528" i="49"/>
  <c r="Q528" i="49"/>
  <c r="M528" i="49"/>
  <c r="N528" i="49" s="1"/>
  <c r="A528" i="49"/>
  <c r="U527" i="49"/>
  <c r="T527" i="49"/>
  <c r="Q527" i="49"/>
  <c r="M527" i="49"/>
  <c r="N527" i="49" s="1"/>
  <c r="A527" i="49"/>
  <c r="U526" i="49"/>
  <c r="T526" i="49"/>
  <c r="Q526" i="49"/>
  <c r="M526" i="49"/>
  <c r="N526" i="49" s="1"/>
  <c r="A526" i="49"/>
  <c r="U525" i="49"/>
  <c r="T525" i="49"/>
  <c r="Q525" i="49"/>
  <c r="M525" i="49"/>
  <c r="N525" i="49" s="1"/>
  <c r="A525" i="49"/>
  <c r="U524" i="49"/>
  <c r="T524" i="49"/>
  <c r="Q524" i="49"/>
  <c r="M524" i="49"/>
  <c r="N524" i="49" s="1"/>
  <c r="A524" i="49"/>
  <c r="U523" i="49"/>
  <c r="T523" i="49"/>
  <c r="Q523" i="49"/>
  <c r="M523" i="49"/>
  <c r="N523" i="49" s="1"/>
  <c r="A523" i="49"/>
  <c r="U522" i="49"/>
  <c r="T522" i="49"/>
  <c r="Q522" i="49"/>
  <c r="M522" i="49"/>
  <c r="N522" i="49" s="1"/>
  <c r="A522" i="49"/>
  <c r="U521" i="49"/>
  <c r="T521" i="49"/>
  <c r="Q521" i="49"/>
  <c r="M521" i="49"/>
  <c r="N521" i="49" s="1"/>
  <c r="A521" i="49"/>
  <c r="U520" i="49"/>
  <c r="T520" i="49"/>
  <c r="Q520" i="49"/>
  <c r="M520" i="49"/>
  <c r="N520" i="49" s="1"/>
  <c r="A520" i="49"/>
  <c r="U519" i="49"/>
  <c r="T519" i="49"/>
  <c r="Q519" i="49"/>
  <c r="M519" i="49"/>
  <c r="N519" i="49" s="1"/>
  <c r="A519" i="49"/>
  <c r="U518" i="49"/>
  <c r="T518" i="49"/>
  <c r="Q518" i="49"/>
  <c r="M518" i="49"/>
  <c r="N518" i="49" s="1"/>
  <c r="A518" i="49"/>
  <c r="U517" i="49"/>
  <c r="T517" i="49"/>
  <c r="Q517" i="49"/>
  <c r="M517" i="49"/>
  <c r="N517" i="49" s="1"/>
  <c r="A517" i="49"/>
  <c r="U516" i="49"/>
  <c r="T516" i="49"/>
  <c r="Q516" i="49"/>
  <c r="M516" i="49"/>
  <c r="N516" i="49" s="1"/>
  <c r="A516" i="49"/>
  <c r="U515" i="49"/>
  <c r="T515" i="49"/>
  <c r="Q515" i="49"/>
  <c r="M515" i="49"/>
  <c r="N515" i="49" s="1"/>
  <c r="A515" i="49"/>
  <c r="U514" i="49"/>
  <c r="T514" i="49"/>
  <c r="Q514" i="49"/>
  <c r="M514" i="49"/>
  <c r="N514" i="49" s="1"/>
  <c r="A514" i="49"/>
  <c r="U513" i="49"/>
  <c r="T513" i="49"/>
  <c r="Q513" i="49"/>
  <c r="M513" i="49"/>
  <c r="N513" i="49" s="1"/>
  <c r="A513" i="49"/>
  <c r="U512" i="49"/>
  <c r="T512" i="49"/>
  <c r="Q512" i="49"/>
  <c r="M512" i="49"/>
  <c r="N512" i="49" s="1"/>
  <c r="A512" i="49"/>
  <c r="U511" i="49"/>
  <c r="T511" i="49"/>
  <c r="Q511" i="49"/>
  <c r="M511" i="49"/>
  <c r="N511" i="49" s="1"/>
  <c r="A511" i="49"/>
  <c r="U510" i="49"/>
  <c r="T510" i="49"/>
  <c r="Q510" i="49"/>
  <c r="M510" i="49"/>
  <c r="N510" i="49" s="1"/>
  <c r="A510" i="49"/>
  <c r="U509" i="49"/>
  <c r="T509" i="49"/>
  <c r="Q509" i="49"/>
  <c r="M509" i="49"/>
  <c r="N509" i="49" s="1"/>
  <c r="A509" i="49"/>
  <c r="U508" i="49"/>
  <c r="T508" i="49"/>
  <c r="Q508" i="49"/>
  <c r="M508" i="49"/>
  <c r="N508" i="49" s="1"/>
  <c r="A508" i="49"/>
  <c r="U507" i="49"/>
  <c r="T507" i="49"/>
  <c r="Q507" i="49"/>
  <c r="M507" i="49"/>
  <c r="N507" i="49" s="1"/>
  <c r="A507" i="49"/>
  <c r="U506" i="49"/>
  <c r="T506" i="49"/>
  <c r="Q506" i="49"/>
  <c r="M506" i="49"/>
  <c r="N506" i="49" s="1"/>
  <c r="A506" i="49"/>
  <c r="U505" i="49"/>
  <c r="T505" i="49"/>
  <c r="Q505" i="49"/>
  <c r="M505" i="49"/>
  <c r="N505" i="49" s="1"/>
  <c r="A505" i="49"/>
  <c r="U504" i="49"/>
  <c r="T504" i="49"/>
  <c r="Q504" i="49"/>
  <c r="M504" i="49"/>
  <c r="N504" i="49" s="1"/>
  <c r="A504" i="49"/>
  <c r="U503" i="49"/>
  <c r="T503" i="49"/>
  <c r="Q503" i="49"/>
  <c r="M503" i="49"/>
  <c r="N503" i="49" s="1"/>
  <c r="A503" i="49"/>
  <c r="U502" i="49"/>
  <c r="T502" i="49"/>
  <c r="Q502" i="49"/>
  <c r="M502" i="49"/>
  <c r="N502" i="49" s="1"/>
  <c r="A502" i="49"/>
  <c r="U501" i="49"/>
  <c r="T501" i="49"/>
  <c r="Q501" i="49"/>
  <c r="M501" i="49"/>
  <c r="N501" i="49" s="1"/>
  <c r="A501" i="49"/>
  <c r="U500" i="49"/>
  <c r="T500" i="49"/>
  <c r="Q500" i="49"/>
  <c r="M500" i="49"/>
  <c r="N500" i="49" s="1"/>
  <c r="A500" i="49"/>
  <c r="U499" i="49"/>
  <c r="T499" i="49"/>
  <c r="Q499" i="49"/>
  <c r="M499" i="49"/>
  <c r="N499" i="49" s="1"/>
  <c r="A499" i="49"/>
  <c r="U498" i="49"/>
  <c r="T498" i="49"/>
  <c r="Q498" i="49"/>
  <c r="M498" i="49"/>
  <c r="N498" i="49" s="1"/>
  <c r="A498" i="49"/>
  <c r="U497" i="49"/>
  <c r="T497" i="49"/>
  <c r="Q497" i="49"/>
  <c r="M497" i="49"/>
  <c r="N497" i="49" s="1"/>
  <c r="A497" i="49"/>
  <c r="U496" i="49"/>
  <c r="T496" i="49"/>
  <c r="Q496" i="49"/>
  <c r="M496" i="49"/>
  <c r="N496" i="49" s="1"/>
  <c r="A496" i="49"/>
  <c r="U495" i="49"/>
  <c r="T495" i="49"/>
  <c r="Q495" i="49"/>
  <c r="M495" i="49"/>
  <c r="N495" i="49" s="1"/>
  <c r="A495" i="49"/>
  <c r="U494" i="49"/>
  <c r="T494" i="49"/>
  <c r="Q494" i="49"/>
  <c r="M494" i="49"/>
  <c r="N494" i="49" s="1"/>
  <c r="A494" i="49"/>
  <c r="U493" i="49"/>
  <c r="T493" i="49"/>
  <c r="Q493" i="49"/>
  <c r="M493" i="49"/>
  <c r="N493" i="49" s="1"/>
  <c r="A493" i="49"/>
  <c r="U492" i="49"/>
  <c r="T492" i="49"/>
  <c r="Q492" i="49"/>
  <c r="M492" i="49"/>
  <c r="N492" i="49" s="1"/>
  <c r="A492" i="49"/>
  <c r="U491" i="49"/>
  <c r="T491" i="49"/>
  <c r="Q491" i="49"/>
  <c r="M491" i="49"/>
  <c r="N491" i="49" s="1"/>
  <c r="A491" i="49"/>
  <c r="U490" i="49"/>
  <c r="T490" i="49"/>
  <c r="Q490" i="49"/>
  <c r="M490" i="49"/>
  <c r="N490" i="49" s="1"/>
  <c r="A490" i="49"/>
  <c r="U489" i="49"/>
  <c r="T489" i="49"/>
  <c r="Q489" i="49"/>
  <c r="M489" i="49"/>
  <c r="N489" i="49" s="1"/>
  <c r="A489" i="49"/>
  <c r="U488" i="49"/>
  <c r="T488" i="49"/>
  <c r="Q488" i="49"/>
  <c r="M488" i="49"/>
  <c r="N488" i="49" s="1"/>
  <c r="A488" i="49"/>
  <c r="U487" i="49"/>
  <c r="T487" i="49"/>
  <c r="Q487" i="49"/>
  <c r="M487" i="49"/>
  <c r="N487" i="49" s="1"/>
  <c r="A487" i="49"/>
  <c r="U486" i="49"/>
  <c r="T486" i="49"/>
  <c r="Q486" i="49"/>
  <c r="M486" i="49"/>
  <c r="N486" i="49" s="1"/>
  <c r="A486" i="49"/>
  <c r="U485" i="49"/>
  <c r="T485" i="49"/>
  <c r="Q485" i="49"/>
  <c r="M485" i="49"/>
  <c r="N485" i="49" s="1"/>
  <c r="A485" i="49"/>
  <c r="U484" i="49"/>
  <c r="T484" i="49"/>
  <c r="Q484" i="49"/>
  <c r="M484" i="49"/>
  <c r="N484" i="49" s="1"/>
  <c r="A484" i="49"/>
  <c r="U483" i="49"/>
  <c r="T483" i="49"/>
  <c r="Q483" i="49"/>
  <c r="M483" i="49"/>
  <c r="N483" i="49" s="1"/>
  <c r="A483" i="49"/>
  <c r="U482" i="49"/>
  <c r="T482" i="49"/>
  <c r="Q482" i="49"/>
  <c r="M482" i="49"/>
  <c r="N482" i="49" s="1"/>
  <c r="A482" i="49"/>
  <c r="U481" i="49"/>
  <c r="T481" i="49"/>
  <c r="Q481" i="49"/>
  <c r="M481" i="49"/>
  <c r="N481" i="49" s="1"/>
  <c r="A481" i="49"/>
  <c r="U480" i="49"/>
  <c r="T480" i="49"/>
  <c r="Q480" i="49"/>
  <c r="M480" i="49"/>
  <c r="N480" i="49" s="1"/>
  <c r="A480" i="49"/>
  <c r="U479" i="49"/>
  <c r="T479" i="49"/>
  <c r="Q479" i="49"/>
  <c r="M479" i="49"/>
  <c r="N479" i="49" s="1"/>
  <c r="A479" i="49"/>
  <c r="U478" i="49"/>
  <c r="T478" i="49"/>
  <c r="Q478" i="49"/>
  <c r="M478" i="49"/>
  <c r="N478" i="49" s="1"/>
  <c r="A478" i="49"/>
  <c r="U477" i="49"/>
  <c r="T477" i="49"/>
  <c r="Q477" i="49"/>
  <c r="M477" i="49"/>
  <c r="N477" i="49" s="1"/>
  <c r="A477" i="49"/>
  <c r="U476" i="49"/>
  <c r="T476" i="49"/>
  <c r="Q476" i="49"/>
  <c r="M476" i="49"/>
  <c r="N476" i="49" s="1"/>
  <c r="A476" i="49"/>
  <c r="U475" i="49"/>
  <c r="T475" i="49"/>
  <c r="Q475" i="49"/>
  <c r="M475" i="49"/>
  <c r="N475" i="49" s="1"/>
  <c r="A475" i="49"/>
  <c r="U474" i="49"/>
  <c r="T474" i="49"/>
  <c r="Q474" i="49"/>
  <c r="M474" i="49"/>
  <c r="N474" i="49" s="1"/>
  <c r="A474" i="49"/>
  <c r="U473" i="49"/>
  <c r="T473" i="49"/>
  <c r="Q473" i="49"/>
  <c r="M473" i="49"/>
  <c r="N473" i="49" s="1"/>
  <c r="A473" i="49"/>
  <c r="U472" i="49"/>
  <c r="T472" i="49"/>
  <c r="Q472" i="49"/>
  <c r="M472" i="49"/>
  <c r="N472" i="49" s="1"/>
  <c r="A472" i="49"/>
  <c r="U471" i="49"/>
  <c r="T471" i="49"/>
  <c r="Q471" i="49"/>
  <c r="M471" i="49"/>
  <c r="N471" i="49" s="1"/>
  <c r="A471" i="49"/>
  <c r="U470" i="49"/>
  <c r="T470" i="49"/>
  <c r="Q470" i="49"/>
  <c r="M470" i="49"/>
  <c r="N470" i="49" s="1"/>
  <c r="A470" i="49"/>
  <c r="U469" i="49"/>
  <c r="T469" i="49"/>
  <c r="Q469" i="49"/>
  <c r="M469" i="49"/>
  <c r="N469" i="49" s="1"/>
  <c r="A469" i="49"/>
  <c r="U468" i="49"/>
  <c r="T468" i="49"/>
  <c r="Q468" i="49"/>
  <c r="M468" i="49"/>
  <c r="N468" i="49" s="1"/>
  <c r="A468" i="49"/>
  <c r="U467" i="49"/>
  <c r="T467" i="49"/>
  <c r="Q467" i="49"/>
  <c r="M467" i="49"/>
  <c r="N467" i="49" s="1"/>
  <c r="A467" i="49"/>
  <c r="U466" i="49"/>
  <c r="T466" i="49"/>
  <c r="Q466" i="49"/>
  <c r="M466" i="49"/>
  <c r="N466" i="49" s="1"/>
  <c r="A466" i="49"/>
  <c r="Z465" i="49"/>
  <c r="U465" i="49"/>
  <c r="T465" i="49"/>
  <c r="Q465" i="49"/>
  <c r="M465" i="49"/>
  <c r="N465" i="49" s="1"/>
  <c r="A465" i="49"/>
  <c r="Z464" i="49"/>
  <c r="U464" i="49"/>
  <c r="T464" i="49"/>
  <c r="Q464" i="49"/>
  <c r="M464" i="49"/>
  <c r="N464" i="49" s="1"/>
  <c r="A464" i="49"/>
  <c r="U463" i="49"/>
  <c r="T463" i="49"/>
  <c r="Q463" i="49"/>
  <c r="M463" i="49"/>
  <c r="N463" i="49" s="1"/>
  <c r="A463" i="49"/>
  <c r="U462" i="49"/>
  <c r="T462" i="49"/>
  <c r="Q462" i="49"/>
  <c r="M462" i="49"/>
  <c r="N462" i="49" s="1"/>
  <c r="A462" i="49"/>
  <c r="U461" i="49"/>
  <c r="T461" i="49"/>
  <c r="Q461" i="49"/>
  <c r="M461" i="49"/>
  <c r="N461" i="49" s="1"/>
  <c r="A461" i="49"/>
  <c r="U460" i="49"/>
  <c r="T460" i="49"/>
  <c r="Q460" i="49"/>
  <c r="M460" i="49"/>
  <c r="N460" i="49" s="1"/>
  <c r="A460" i="49"/>
  <c r="U459" i="49"/>
  <c r="T459" i="49"/>
  <c r="Q459" i="49"/>
  <c r="M459" i="49"/>
  <c r="N459" i="49" s="1"/>
  <c r="A459" i="49"/>
  <c r="U458" i="49"/>
  <c r="T458" i="49"/>
  <c r="Q458" i="49"/>
  <c r="M458" i="49"/>
  <c r="N458" i="49" s="1"/>
  <c r="A458" i="49"/>
  <c r="U457" i="49"/>
  <c r="T457" i="49"/>
  <c r="Q457" i="49"/>
  <c r="M457" i="49"/>
  <c r="N457" i="49" s="1"/>
  <c r="A457" i="49"/>
  <c r="U456" i="49"/>
  <c r="T456" i="49"/>
  <c r="Q456" i="49"/>
  <c r="M456" i="49"/>
  <c r="N456" i="49" s="1"/>
  <c r="A456" i="49"/>
  <c r="U455" i="49"/>
  <c r="T455" i="49"/>
  <c r="Q455" i="49"/>
  <c r="M455" i="49"/>
  <c r="N455" i="49" s="1"/>
  <c r="A455" i="49"/>
  <c r="U454" i="49"/>
  <c r="T454" i="49"/>
  <c r="Q454" i="49"/>
  <c r="M454" i="49"/>
  <c r="N454" i="49" s="1"/>
  <c r="A454" i="49"/>
  <c r="U453" i="49"/>
  <c r="T453" i="49"/>
  <c r="Q453" i="49"/>
  <c r="M453" i="49"/>
  <c r="N453" i="49" s="1"/>
  <c r="A453" i="49"/>
  <c r="U452" i="49"/>
  <c r="T452" i="49"/>
  <c r="Q452" i="49"/>
  <c r="M452" i="49"/>
  <c r="N452" i="49" s="1"/>
  <c r="A452" i="49"/>
  <c r="U451" i="49"/>
  <c r="T451" i="49"/>
  <c r="Q451" i="49"/>
  <c r="M451" i="49"/>
  <c r="N451" i="49" s="1"/>
  <c r="A451" i="49"/>
  <c r="U450" i="49"/>
  <c r="T450" i="49"/>
  <c r="Q450" i="49"/>
  <c r="M450" i="49"/>
  <c r="N450" i="49" s="1"/>
  <c r="A450" i="49"/>
  <c r="U449" i="49"/>
  <c r="T449" i="49"/>
  <c r="Q449" i="49"/>
  <c r="M449" i="49"/>
  <c r="N449" i="49" s="1"/>
  <c r="A449" i="49"/>
  <c r="U448" i="49"/>
  <c r="T448" i="49"/>
  <c r="Q448" i="49"/>
  <c r="M448" i="49"/>
  <c r="N448" i="49" s="1"/>
  <c r="A448" i="49"/>
  <c r="U447" i="49"/>
  <c r="T447" i="49"/>
  <c r="Q447" i="49"/>
  <c r="M447" i="49"/>
  <c r="N447" i="49" s="1"/>
  <c r="A447" i="49"/>
  <c r="U446" i="49"/>
  <c r="T446" i="49"/>
  <c r="Q446" i="49"/>
  <c r="M446" i="49"/>
  <c r="N446" i="49" s="1"/>
  <c r="A446" i="49"/>
  <c r="U445" i="49"/>
  <c r="T445" i="49"/>
  <c r="Q445" i="49"/>
  <c r="M445" i="49"/>
  <c r="N445" i="49" s="1"/>
  <c r="A445" i="49"/>
  <c r="U444" i="49"/>
  <c r="T444" i="49"/>
  <c r="Q444" i="49"/>
  <c r="M444" i="49"/>
  <c r="N444" i="49" s="1"/>
  <c r="A444" i="49"/>
  <c r="U443" i="49"/>
  <c r="T443" i="49"/>
  <c r="Q443" i="49"/>
  <c r="M443" i="49"/>
  <c r="N443" i="49" s="1"/>
  <c r="A443" i="49"/>
  <c r="U442" i="49"/>
  <c r="T442" i="49"/>
  <c r="Q442" i="49"/>
  <c r="M442" i="49"/>
  <c r="N442" i="49" s="1"/>
  <c r="A442" i="49"/>
  <c r="U441" i="49"/>
  <c r="T441" i="49"/>
  <c r="Q441" i="49"/>
  <c r="M441" i="49"/>
  <c r="N441" i="49" s="1"/>
  <c r="A441" i="49"/>
  <c r="U440" i="49"/>
  <c r="T440" i="49"/>
  <c r="Q440" i="49"/>
  <c r="M440" i="49"/>
  <c r="N440" i="49" s="1"/>
  <c r="A440" i="49"/>
  <c r="U439" i="49"/>
  <c r="T439" i="49"/>
  <c r="Q439" i="49"/>
  <c r="M439" i="49"/>
  <c r="N439" i="49" s="1"/>
  <c r="A439" i="49"/>
  <c r="U438" i="49"/>
  <c r="T438" i="49"/>
  <c r="Q438" i="49"/>
  <c r="M438" i="49"/>
  <c r="N438" i="49" s="1"/>
  <c r="A438" i="49"/>
  <c r="U437" i="49"/>
  <c r="T437" i="49"/>
  <c r="Q437" i="49"/>
  <c r="M437" i="49"/>
  <c r="N437" i="49" s="1"/>
  <c r="A437" i="49"/>
  <c r="U436" i="49"/>
  <c r="T436" i="49"/>
  <c r="Q436" i="49"/>
  <c r="M436" i="49"/>
  <c r="N436" i="49" s="1"/>
  <c r="A436" i="49"/>
  <c r="U435" i="49"/>
  <c r="T435" i="49"/>
  <c r="Q435" i="49"/>
  <c r="M435" i="49"/>
  <c r="N435" i="49" s="1"/>
  <c r="A435" i="49"/>
  <c r="U434" i="49"/>
  <c r="T434" i="49"/>
  <c r="Q434" i="49"/>
  <c r="M434" i="49"/>
  <c r="N434" i="49" s="1"/>
  <c r="A434" i="49"/>
  <c r="U433" i="49"/>
  <c r="T433" i="49"/>
  <c r="Q433" i="49"/>
  <c r="M433" i="49"/>
  <c r="N433" i="49" s="1"/>
  <c r="A433" i="49"/>
  <c r="U432" i="49"/>
  <c r="T432" i="49"/>
  <c r="Q432" i="49"/>
  <c r="M432" i="49"/>
  <c r="N432" i="49" s="1"/>
  <c r="A432" i="49"/>
  <c r="U431" i="49"/>
  <c r="T431" i="49"/>
  <c r="Q431" i="49"/>
  <c r="M431" i="49"/>
  <c r="N431" i="49" s="1"/>
  <c r="A431" i="49"/>
  <c r="U430" i="49"/>
  <c r="T430" i="49"/>
  <c r="Q430" i="49"/>
  <c r="M430" i="49"/>
  <c r="N430" i="49" s="1"/>
  <c r="A430" i="49"/>
  <c r="U429" i="49"/>
  <c r="T429" i="49"/>
  <c r="Q429" i="49"/>
  <c r="M429" i="49"/>
  <c r="N429" i="49" s="1"/>
  <c r="A429" i="49"/>
  <c r="U428" i="49"/>
  <c r="T428" i="49"/>
  <c r="Q428" i="49"/>
  <c r="M428" i="49"/>
  <c r="N428" i="49" s="1"/>
  <c r="A428" i="49"/>
  <c r="U427" i="49"/>
  <c r="T427" i="49"/>
  <c r="Q427" i="49"/>
  <c r="M427" i="49"/>
  <c r="N427" i="49" s="1"/>
  <c r="A427" i="49"/>
  <c r="U426" i="49"/>
  <c r="T426" i="49"/>
  <c r="Q426" i="49"/>
  <c r="M426" i="49"/>
  <c r="N426" i="49" s="1"/>
  <c r="A426" i="49"/>
  <c r="U425" i="49"/>
  <c r="T425" i="49"/>
  <c r="Q425" i="49"/>
  <c r="M425" i="49"/>
  <c r="N425" i="49" s="1"/>
  <c r="A425" i="49"/>
  <c r="U424" i="49"/>
  <c r="T424" i="49"/>
  <c r="Q424" i="49"/>
  <c r="M424" i="49"/>
  <c r="N424" i="49" s="1"/>
  <c r="A424" i="49"/>
  <c r="U423" i="49"/>
  <c r="T423" i="49"/>
  <c r="Q423" i="49"/>
  <c r="M423" i="49"/>
  <c r="N423" i="49" s="1"/>
  <c r="A423" i="49"/>
  <c r="U422" i="49"/>
  <c r="T422" i="49"/>
  <c r="Q422" i="49"/>
  <c r="M422" i="49"/>
  <c r="N422" i="49" s="1"/>
  <c r="A422" i="49"/>
  <c r="U421" i="49"/>
  <c r="T421" i="49"/>
  <c r="Q421" i="49"/>
  <c r="M421" i="49"/>
  <c r="N421" i="49" s="1"/>
  <c r="A421" i="49"/>
  <c r="U420" i="49"/>
  <c r="T420" i="49"/>
  <c r="Q420" i="49"/>
  <c r="M420" i="49"/>
  <c r="N420" i="49" s="1"/>
  <c r="A420" i="49"/>
  <c r="U419" i="49"/>
  <c r="T419" i="49"/>
  <c r="Q419" i="49"/>
  <c r="M419" i="49"/>
  <c r="N419" i="49" s="1"/>
  <c r="A419" i="49"/>
  <c r="U418" i="49"/>
  <c r="T418" i="49"/>
  <c r="Q418" i="49"/>
  <c r="M418" i="49"/>
  <c r="N418" i="49" s="1"/>
  <c r="A418" i="49"/>
  <c r="U417" i="49"/>
  <c r="T417" i="49"/>
  <c r="Q417" i="49"/>
  <c r="M417" i="49"/>
  <c r="N417" i="49" s="1"/>
  <c r="A417" i="49"/>
  <c r="U416" i="49"/>
  <c r="T416" i="49"/>
  <c r="Q416" i="49"/>
  <c r="M416" i="49"/>
  <c r="N416" i="49" s="1"/>
  <c r="A416" i="49"/>
  <c r="U415" i="49"/>
  <c r="T415" i="49"/>
  <c r="Q415" i="49"/>
  <c r="M415" i="49"/>
  <c r="N415" i="49" s="1"/>
  <c r="A415" i="49"/>
  <c r="U414" i="49"/>
  <c r="T414" i="49"/>
  <c r="Q414" i="49"/>
  <c r="M414" i="49"/>
  <c r="N414" i="49" s="1"/>
  <c r="A414" i="49"/>
  <c r="U413" i="49"/>
  <c r="T413" i="49"/>
  <c r="Q413" i="49"/>
  <c r="M413" i="49"/>
  <c r="N413" i="49" s="1"/>
  <c r="A413" i="49"/>
  <c r="U412" i="49"/>
  <c r="T412" i="49"/>
  <c r="Q412" i="49"/>
  <c r="M412" i="49"/>
  <c r="N412" i="49" s="1"/>
  <c r="A412" i="49"/>
  <c r="U411" i="49"/>
  <c r="T411" i="49"/>
  <c r="Q411" i="49"/>
  <c r="M411" i="49"/>
  <c r="N411" i="49" s="1"/>
  <c r="A411" i="49"/>
  <c r="U410" i="49"/>
  <c r="T410" i="49"/>
  <c r="Q410" i="49"/>
  <c r="M410" i="49"/>
  <c r="N410" i="49" s="1"/>
  <c r="A410" i="49"/>
  <c r="U409" i="49"/>
  <c r="T409" i="49"/>
  <c r="Q409" i="49"/>
  <c r="M409" i="49"/>
  <c r="N409" i="49" s="1"/>
  <c r="A409" i="49"/>
  <c r="U408" i="49"/>
  <c r="T408" i="49"/>
  <c r="Q408" i="49"/>
  <c r="M408" i="49"/>
  <c r="N408" i="49" s="1"/>
  <c r="A408" i="49"/>
  <c r="U407" i="49"/>
  <c r="T407" i="49"/>
  <c r="Q407" i="49"/>
  <c r="M407" i="49"/>
  <c r="N407" i="49" s="1"/>
  <c r="A407" i="49"/>
  <c r="U406" i="49"/>
  <c r="T406" i="49"/>
  <c r="Q406" i="49"/>
  <c r="M406" i="49"/>
  <c r="N406" i="49" s="1"/>
  <c r="A406" i="49"/>
  <c r="U405" i="49"/>
  <c r="T405" i="49"/>
  <c r="Q405" i="49"/>
  <c r="M405" i="49"/>
  <c r="N405" i="49" s="1"/>
  <c r="A405" i="49"/>
  <c r="U404" i="49"/>
  <c r="T404" i="49"/>
  <c r="Q404" i="49"/>
  <c r="M404" i="49"/>
  <c r="N404" i="49" s="1"/>
  <c r="A404" i="49"/>
  <c r="U403" i="49"/>
  <c r="T403" i="49"/>
  <c r="Q403" i="49"/>
  <c r="M403" i="49"/>
  <c r="N403" i="49" s="1"/>
  <c r="A403" i="49"/>
  <c r="U402" i="49"/>
  <c r="T402" i="49"/>
  <c r="Q402" i="49"/>
  <c r="M402" i="49"/>
  <c r="N402" i="49" s="1"/>
  <c r="A402" i="49"/>
  <c r="U401" i="49"/>
  <c r="T401" i="49"/>
  <c r="Q401" i="49"/>
  <c r="M401" i="49"/>
  <c r="N401" i="49" s="1"/>
  <c r="A401" i="49"/>
  <c r="U400" i="49"/>
  <c r="T400" i="49"/>
  <c r="Q400" i="49"/>
  <c r="M400" i="49"/>
  <c r="N400" i="49" s="1"/>
  <c r="A400" i="49"/>
  <c r="U399" i="49"/>
  <c r="T399" i="49"/>
  <c r="Q399" i="49"/>
  <c r="M399" i="49"/>
  <c r="N399" i="49" s="1"/>
  <c r="A399" i="49"/>
  <c r="U398" i="49"/>
  <c r="T398" i="49"/>
  <c r="Q398" i="49"/>
  <c r="M398" i="49"/>
  <c r="N398" i="49" s="1"/>
  <c r="A398" i="49"/>
  <c r="U397" i="49"/>
  <c r="T397" i="49"/>
  <c r="Q397" i="49"/>
  <c r="M397" i="49"/>
  <c r="N397" i="49" s="1"/>
  <c r="A397" i="49"/>
  <c r="U396" i="49"/>
  <c r="T396" i="49"/>
  <c r="Q396" i="49"/>
  <c r="M396" i="49"/>
  <c r="N396" i="49" s="1"/>
  <c r="A396" i="49"/>
  <c r="U395" i="49"/>
  <c r="T395" i="49"/>
  <c r="Q395" i="49"/>
  <c r="M395" i="49"/>
  <c r="N395" i="49" s="1"/>
  <c r="A395" i="49"/>
  <c r="U394" i="49"/>
  <c r="T394" i="49"/>
  <c r="Q394" i="49"/>
  <c r="M394" i="49"/>
  <c r="N394" i="49" s="1"/>
  <c r="A394" i="49"/>
  <c r="U393" i="49"/>
  <c r="T393" i="49"/>
  <c r="Q393" i="49"/>
  <c r="M393" i="49"/>
  <c r="N393" i="49" s="1"/>
  <c r="A393" i="49"/>
  <c r="U392" i="49"/>
  <c r="T392" i="49"/>
  <c r="Q392" i="49"/>
  <c r="M392" i="49"/>
  <c r="N392" i="49" s="1"/>
  <c r="A392" i="49"/>
  <c r="U391" i="49"/>
  <c r="T391" i="49"/>
  <c r="Q391" i="49"/>
  <c r="M391" i="49"/>
  <c r="N391" i="49" s="1"/>
  <c r="A391" i="49"/>
  <c r="U390" i="49"/>
  <c r="T390" i="49"/>
  <c r="Q390" i="49"/>
  <c r="M390" i="49"/>
  <c r="N390" i="49" s="1"/>
  <c r="A390" i="49"/>
  <c r="U389" i="49"/>
  <c r="T389" i="49"/>
  <c r="Q389" i="49"/>
  <c r="M389" i="49"/>
  <c r="N389" i="49" s="1"/>
  <c r="A389" i="49"/>
  <c r="U388" i="49"/>
  <c r="T388" i="49"/>
  <c r="Q388" i="49"/>
  <c r="M388" i="49"/>
  <c r="N388" i="49" s="1"/>
  <c r="A388" i="49"/>
  <c r="U387" i="49"/>
  <c r="T387" i="49"/>
  <c r="Q387" i="49"/>
  <c r="M387" i="49"/>
  <c r="N387" i="49" s="1"/>
  <c r="A387" i="49"/>
  <c r="U386" i="49"/>
  <c r="T386" i="49"/>
  <c r="Q386" i="49"/>
  <c r="M386" i="49"/>
  <c r="N386" i="49" s="1"/>
  <c r="A386" i="49"/>
  <c r="U385" i="49"/>
  <c r="T385" i="49"/>
  <c r="Q385" i="49"/>
  <c r="M385" i="49"/>
  <c r="N385" i="49" s="1"/>
  <c r="A385" i="49"/>
  <c r="U384" i="49"/>
  <c r="T384" i="49"/>
  <c r="Q384" i="49"/>
  <c r="M384" i="49"/>
  <c r="N384" i="49" s="1"/>
  <c r="A384" i="49"/>
  <c r="U383" i="49"/>
  <c r="T383" i="49"/>
  <c r="Q383" i="49"/>
  <c r="M383" i="49"/>
  <c r="N383" i="49" s="1"/>
  <c r="A383" i="49"/>
  <c r="U382" i="49"/>
  <c r="T382" i="49"/>
  <c r="Q382" i="49"/>
  <c r="M382" i="49"/>
  <c r="N382" i="49" s="1"/>
  <c r="A382" i="49"/>
  <c r="U381" i="49"/>
  <c r="T381" i="49"/>
  <c r="Q381" i="49"/>
  <c r="M381" i="49"/>
  <c r="N381" i="49" s="1"/>
  <c r="A381" i="49"/>
  <c r="U380" i="49"/>
  <c r="T380" i="49"/>
  <c r="Q380" i="49"/>
  <c r="M380" i="49"/>
  <c r="N380" i="49" s="1"/>
  <c r="A380" i="49"/>
  <c r="U379" i="49"/>
  <c r="T379" i="49"/>
  <c r="Q379" i="49"/>
  <c r="M379" i="49"/>
  <c r="N379" i="49" s="1"/>
  <c r="A379" i="49"/>
  <c r="U378" i="49"/>
  <c r="T378" i="49"/>
  <c r="Q378" i="49"/>
  <c r="M378" i="49"/>
  <c r="N378" i="49" s="1"/>
  <c r="A378" i="49"/>
  <c r="U377" i="49"/>
  <c r="T377" i="49"/>
  <c r="Q377" i="49"/>
  <c r="M377" i="49"/>
  <c r="N377" i="49" s="1"/>
  <c r="A377" i="49"/>
  <c r="U376" i="49"/>
  <c r="T376" i="49"/>
  <c r="Q376" i="49"/>
  <c r="M376" i="49"/>
  <c r="N376" i="49" s="1"/>
  <c r="A376" i="49"/>
  <c r="U375" i="49"/>
  <c r="T375" i="49"/>
  <c r="Q375" i="49"/>
  <c r="M375" i="49"/>
  <c r="N375" i="49" s="1"/>
  <c r="A375" i="49"/>
  <c r="U374" i="49"/>
  <c r="T374" i="49"/>
  <c r="Q374" i="49"/>
  <c r="M374" i="49"/>
  <c r="N374" i="49" s="1"/>
  <c r="A374" i="49"/>
  <c r="U373" i="49"/>
  <c r="T373" i="49"/>
  <c r="Q373" i="49"/>
  <c r="M373" i="49"/>
  <c r="N373" i="49" s="1"/>
  <c r="A373" i="49"/>
  <c r="U372" i="49"/>
  <c r="T372" i="49"/>
  <c r="Q372" i="49"/>
  <c r="M372" i="49"/>
  <c r="N372" i="49" s="1"/>
  <c r="A372" i="49"/>
  <c r="U371" i="49"/>
  <c r="T371" i="49"/>
  <c r="Q371" i="49"/>
  <c r="M371" i="49"/>
  <c r="N371" i="49" s="1"/>
  <c r="A371" i="49"/>
  <c r="U370" i="49"/>
  <c r="T370" i="49"/>
  <c r="Q370" i="49"/>
  <c r="M370" i="49"/>
  <c r="N370" i="49" s="1"/>
  <c r="A370" i="49"/>
  <c r="U369" i="49"/>
  <c r="T369" i="49"/>
  <c r="Q369" i="49"/>
  <c r="M369" i="49"/>
  <c r="N369" i="49" s="1"/>
  <c r="A369" i="49"/>
  <c r="U368" i="49"/>
  <c r="T368" i="49"/>
  <c r="Q368" i="49"/>
  <c r="M368" i="49"/>
  <c r="N368" i="49" s="1"/>
  <c r="A368" i="49"/>
  <c r="U367" i="49"/>
  <c r="T367" i="49"/>
  <c r="Q367" i="49"/>
  <c r="M367" i="49"/>
  <c r="N367" i="49" s="1"/>
  <c r="A367" i="49"/>
  <c r="U366" i="49"/>
  <c r="T366" i="49"/>
  <c r="Q366" i="49"/>
  <c r="M366" i="49"/>
  <c r="N366" i="49" s="1"/>
  <c r="A366" i="49"/>
  <c r="U365" i="49"/>
  <c r="T365" i="49"/>
  <c r="Q365" i="49"/>
  <c r="M365" i="49"/>
  <c r="N365" i="49" s="1"/>
  <c r="A365" i="49"/>
  <c r="U364" i="49"/>
  <c r="T364" i="49"/>
  <c r="Q364" i="49"/>
  <c r="M364" i="49"/>
  <c r="N364" i="49" s="1"/>
  <c r="A364" i="49"/>
  <c r="U363" i="49"/>
  <c r="T363" i="49"/>
  <c r="Q363" i="49"/>
  <c r="M363" i="49"/>
  <c r="N363" i="49" s="1"/>
  <c r="A363" i="49"/>
  <c r="U362" i="49"/>
  <c r="T362" i="49"/>
  <c r="Q362" i="49"/>
  <c r="M362" i="49"/>
  <c r="N362" i="49" s="1"/>
  <c r="A362" i="49"/>
  <c r="U361" i="49"/>
  <c r="T361" i="49"/>
  <c r="Q361" i="49"/>
  <c r="M361" i="49"/>
  <c r="N361" i="49" s="1"/>
  <c r="A361" i="49"/>
  <c r="U360" i="49"/>
  <c r="T360" i="49"/>
  <c r="Q360" i="49"/>
  <c r="M360" i="49"/>
  <c r="N360" i="49" s="1"/>
  <c r="A360" i="49"/>
  <c r="U359" i="49"/>
  <c r="T359" i="49"/>
  <c r="Q359" i="49"/>
  <c r="M359" i="49"/>
  <c r="N359" i="49" s="1"/>
  <c r="A359" i="49"/>
  <c r="U358" i="49"/>
  <c r="T358" i="49"/>
  <c r="Q358" i="49"/>
  <c r="M358" i="49"/>
  <c r="N358" i="49" s="1"/>
  <c r="A358" i="49"/>
  <c r="U357" i="49"/>
  <c r="T357" i="49"/>
  <c r="Q357" i="49"/>
  <c r="M357" i="49"/>
  <c r="N357" i="49" s="1"/>
  <c r="A357" i="49"/>
  <c r="U356" i="49"/>
  <c r="T356" i="49"/>
  <c r="Q356" i="49"/>
  <c r="M356" i="49"/>
  <c r="N356" i="49" s="1"/>
  <c r="A356" i="49"/>
  <c r="U355" i="49"/>
  <c r="T355" i="49"/>
  <c r="Q355" i="49"/>
  <c r="M355" i="49"/>
  <c r="N355" i="49" s="1"/>
  <c r="A355" i="49"/>
  <c r="U354" i="49"/>
  <c r="T354" i="49"/>
  <c r="Q354" i="49"/>
  <c r="M354" i="49"/>
  <c r="N354" i="49" s="1"/>
  <c r="A354" i="49"/>
  <c r="U353" i="49"/>
  <c r="T353" i="49"/>
  <c r="Q353" i="49"/>
  <c r="M353" i="49"/>
  <c r="N353" i="49" s="1"/>
  <c r="A353" i="49"/>
  <c r="U352" i="49"/>
  <c r="T352" i="49"/>
  <c r="Q352" i="49"/>
  <c r="M352" i="49"/>
  <c r="N352" i="49" s="1"/>
  <c r="A352" i="49"/>
  <c r="U351" i="49"/>
  <c r="T351" i="49"/>
  <c r="Q351" i="49"/>
  <c r="M351" i="49"/>
  <c r="N351" i="49" s="1"/>
  <c r="A351" i="49"/>
  <c r="U350" i="49"/>
  <c r="T350" i="49"/>
  <c r="Q350" i="49"/>
  <c r="M350" i="49"/>
  <c r="N350" i="49" s="1"/>
  <c r="A350" i="49"/>
  <c r="U349" i="49"/>
  <c r="T349" i="49"/>
  <c r="Q349" i="49"/>
  <c r="M349" i="49"/>
  <c r="N349" i="49" s="1"/>
  <c r="A349" i="49"/>
  <c r="U348" i="49"/>
  <c r="T348" i="49"/>
  <c r="Q348" i="49"/>
  <c r="M348" i="49"/>
  <c r="N348" i="49" s="1"/>
  <c r="A348" i="49"/>
  <c r="U347" i="49"/>
  <c r="T347" i="49"/>
  <c r="Q347" i="49"/>
  <c r="M347" i="49"/>
  <c r="N347" i="49" s="1"/>
  <c r="A347" i="49"/>
  <c r="U346" i="49"/>
  <c r="T346" i="49"/>
  <c r="Q346" i="49"/>
  <c r="M346" i="49"/>
  <c r="N346" i="49" s="1"/>
  <c r="A346" i="49"/>
  <c r="U345" i="49"/>
  <c r="T345" i="49"/>
  <c r="Q345" i="49"/>
  <c r="M345" i="49"/>
  <c r="N345" i="49" s="1"/>
  <c r="A345" i="49"/>
  <c r="U344" i="49"/>
  <c r="T344" i="49"/>
  <c r="Q344" i="49"/>
  <c r="M344" i="49"/>
  <c r="N344" i="49" s="1"/>
  <c r="A344" i="49"/>
  <c r="U343" i="49"/>
  <c r="T343" i="49"/>
  <c r="Q343" i="49"/>
  <c r="M343" i="49"/>
  <c r="N343" i="49" s="1"/>
  <c r="A343" i="49"/>
  <c r="U342" i="49"/>
  <c r="T342" i="49"/>
  <c r="Q342" i="49"/>
  <c r="M342" i="49"/>
  <c r="N342" i="49" s="1"/>
  <c r="A342" i="49"/>
  <c r="U341" i="49"/>
  <c r="T341" i="49"/>
  <c r="Q341" i="49"/>
  <c r="M341" i="49"/>
  <c r="N341" i="49" s="1"/>
  <c r="A341" i="49"/>
  <c r="U340" i="49"/>
  <c r="T340" i="49"/>
  <c r="Q340" i="49"/>
  <c r="M340" i="49"/>
  <c r="N340" i="49" s="1"/>
  <c r="A340" i="49"/>
  <c r="U339" i="49"/>
  <c r="T339" i="49"/>
  <c r="Q339" i="49"/>
  <c r="M339" i="49"/>
  <c r="N339" i="49" s="1"/>
  <c r="A339" i="49"/>
  <c r="U338" i="49"/>
  <c r="T338" i="49"/>
  <c r="Q338" i="49"/>
  <c r="M338" i="49"/>
  <c r="N338" i="49" s="1"/>
  <c r="A338" i="49"/>
  <c r="U337" i="49"/>
  <c r="T337" i="49"/>
  <c r="Q337" i="49"/>
  <c r="M337" i="49"/>
  <c r="N337" i="49" s="1"/>
  <c r="A337" i="49"/>
  <c r="U336" i="49"/>
  <c r="T336" i="49"/>
  <c r="Q336" i="49"/>
  <c r="M336" i="49"/>
  <c r="N336" i="49" s="1"/>
  <c r="A336" i="49"/>
  <c r="U335" i="49"/>
  <c r="T335" i="49"/>
  <c r="Q335" i="49"/>
  <c r="M335" i="49"/>
  <c r="N335" i="49" s="1"/>
  <c r="A335" i="49"/>
  <c r="U334" i="49"/>
  <c r="T334" i="49"/>
  <c r="Q334" i="49"/>
  <c r="M334" i="49"/>
  <c r="N334" i="49" s="1"/>
  <c r="A334" i="49"/>
  <c r="U333" i="49"/>
  <c r="T333" i="49"/>
  <c r="Q333" i="49"/>
  <c r="M333" i="49"/>
  <c r="N333" i="49" s="1"/>
  <c r="A333" i="49"/>
  <c r="U332" i="49"/>
  <c r="T332" i="49"/>
  <c r="Q332" i="49"/>
  <c r="M332" i="49"/>
  <c r="N332" i="49" s="1"/>
  <c r="A332" i="49"/>
  <c r="U331" i="49"/>
  <c r="T331" i="49"/>
  <c r="Q331" i="49"/>
  <c r="M331" i="49"/>
  <c r="N331" i="49" s="1"/>
  <c r="A331" i="49"/>
  <c r="U330" i="49"/>
  <c r="T330" i="49"/>
  <c r="Q330" i="49"/>
  <c r="M330" i="49"/>
  <c r="N330" i="49" s="1"/>
  <c r="A330" i="49"/>
  <c r="U329" i="49"/>
  <c r="T329" i="49"/>
  <c r="Q329" i="49"/>
  <c r="M329" i="49"/>
  <c r="N329" i="49" s="1"/>
  <c r="A329" i="49"/>
  <c r="U328" i="49"/>
  <c r="T328" i="49"/>
  <c r="Q328" i="49"/>
  <c r="M328" i="49"/>
  <c r="N328" i="49" s="1"/>
  <c r="A328" i="49"/>
  <c r="U327" i="49"/>
  <c r="T327" i="49"/>
  <c r="Q327" i="49"/>
  <c r="M327" i="49"/>
  <c r="N327" i="49" s="1"/>
  <c r="A327" i="49"/>
  <c r="U326" i="49"/>
  <c r="T326" i="49"/>
  <c r="Q326" i="49"/>
  <c r="M326" i="49"/>
  <c r="N326" i="49" s="1"/>
  <c r="A326" i="49"/>
  <c r="U325" i="49"/>
  <c r="T325" i="49"/>
  <c r="Q325" i="49"/>
  <c r="M325" i="49"/>
  <c r="N325" i="49" s="1"/>
  <c r="A325" i="49"/>
  <c r="U324" i="49"/>
  <c r="T324" i="49"/>
  <c r="Q324" i="49"/>
  <c r="M324" i="49"/>
  <c r="N324" i="49" s="1"/>
  <c r="A324" i="49"/>
  <c r="U323" i="49"/>
  <c r="T323" i="49"/>
  <c r="Q323" i="49"/>
  <c r="M323" i="49"/>
  <c r="N323" i="49" s="1"/>
  <c r="A323" i="49"/>
  <c r="U322" i="49"/>
  <c r="T322" i="49"/>
  <c r="Q322" i="49"/>
  <c r="M322" i="49"/>
  <c r="N322" i="49" s="1"/>
  <c r="A322" i="49"/>
  <c r="U321" i="49"/>
  <c r="T321" i="49"/>
  <c r="Q321" i="49"/>
  <c r="M321" i="49"/>
  <c r="N321" i="49" s="1"/>
  <c r="A321" i="49"/>
  <c r="U320" i="49"/>
  <c r="T320" i="49"/>
  <c r="Q320" i="49"/>
  <c r="M320" i="49"/>
  <c r="N320" i="49" s="1"/>
  <c r="A320" i="49"/>
  <c r="U319" i="49"/>
  <c r="T319" i="49"/>
  <c r="Q319" i="49"/>
  <c r="M319" i="49"/>
  <c r="N319" i="49" s="1"/>
  <c r="A319" i="49"/>
  <c r="U318" i="49"/>
  <c r="T318" i="49"/>
  <c r="Q318" i="49"/>
  <c r="M318" i="49"/>
  <c r="N318" i="49" s="1"/>
  <c r="A318" i="49"/>
  <c r="U317" i="49"/>
  <c r="T317" i="49"/>
  <c r="Q317" i="49"/>
  <c r="M317" i="49"/>
  <c r="N317" i="49" s="1"/>
  <c r="A317" i="49"/>
  <c r="U316" i="49"/>
  <c r="T316" i="49"/>
  <c r="Q316" i="49"/>
  <c r="M316" i="49"/>
  <c r="N316" i="49" s="1"/>
  <c r="A316" i="49"/>
  <c r="U315" i="49"/>
  <c r="T315" i="49"/>
  <c r="Q315" i="49"/>
  <c r="M315" i="49"/>
  <c r="N315" i="49" s="1"/>
  <c r="A315" i="49"/>
  <c r="U314" i="49"/>
  <c r="T314" i="49"/>
  <c r="Q314" i="49"/>
  <c r="M314" i="49"/>
  <c r="N314" i="49" s="1"/>
  <c r="A314" i="49"/>
  <c r="U313" i="49"/>
  <c r="T313" i="49"/>
  <c r="Q313" i="49"/>
  <c r="M313" i="49"/>
  <c r="N313" i="49" s="1"/>
  <c r="A313" i="49"/>
  <c r="U312" i="49"/>
  <c r="T312" i="49"/>
  <c r="Q312" i="49"/>
  <c r="M312" i="49"/>
  <c r="N312" i="49" s="1"/>
  <c r="A312" i="49"/>
  <c r="U311" i="49"/>
  <c r="T311" i="49"/>
  <c r="Q311" i="49"/>
  <c r="M311" i="49"/>
  <c r="N311" i="49" s="1"/>
  <c r="A311" i="49"/>
  <c r="U310" i="49"/>
  <c r="T310" i="49"/>
  <c r="Q310" i="49"/>
  <c r="M310" i="49"/>
  <c r="N310" i="49" s="1"/>
  <c r="A310" i="49"/>
  <c r="U309" i="49"/>
  <c r="T309" i="49"/>
  <c r="Q309" i="49"/>
  <c r="M309" i="49"/>
  <c r="N309" i="49" s="1"/>
  <c r="A309" i="49"/>
  <c r="U308" i="49"/>
  <c r="T308" i="49"/>
  <c r="Q308" i="49"/>
  <c r="M308" i="49"/>
  <c r="N308" i="49" s="1"/>
  <c r="A308" i="49"/>
  <c r="U307" i="49"/>
  <c r="T307" i="49"/>
  <c r="Q307" i="49"/>
  <c r="M307" i="49"/>
  <c r="N307" i="49" s="1"/>
  <c r="A307" i="49"/>
  <c r="U306" i="49"/>
  <c r="T306" i="49"/>
  <c r="Q306" i="49"/>
  <c r="M306" i="49"/>
  <c r="N306" i="49" s="1"/>
  <c r="A306" i="49"/>
  <c r="U305" i="49"/>
  <c r="T305" i="49"/>
  <c r="Q305" i="49"/>
  <c r="M305" i="49"/>
  <c r="N305" i="49" s="1"/>
  <c r="A305" i="49"/>
  <c r="U304" i="49"/>
  <c r="T304" i="49"/>
  <c r="Q304" i="49"/>
  <c r="M304" i="49"/>
  <c r="N304" i="49" s="1"/>
  <c r="A304" i="49"/>
  <c r="U303" i="49"/>
  <c r="T303" i="49"/>
  <c r="Q303" i="49"/>
  <c r="M303" i="49"/>
  <c r="N303" i="49" s="1"/>
  <c r="A303" i="49"/>
  <c r="U302" i="49"/>
  <c r="T302" i="49"/>
  <c r="Q302" i="49"/>
  <c r="M302" i="49"/>
  <c r="N302" i="49" s="1"/>
  <c r="A302" i="49"/>
  <c r="U301" i="49"/>
  <c r="T301" i="49"/>
  <c r="Q301" i="49"/>
  <c r="M301" i="49"/>
  <c r="N301" i="49" s="1"/>
  <c r="A301" i="49"/>
  <c r="U300" i="49"/>
  <c r="T300" i="49"/>
  <c r="Q300" i="49"/>
  <c r="M300" i="49"/>
  <c r="N300" i="49" s="1"/>
  <c r="A300" i="49"/>
  <c r="U299" i="49"/>
  <c r="T299" i="49"/>
  <c r="Q299" i="49"/>
  <c r="M299" i="49"/>
  <c r="N299" i="49" s="1"/>
  <c r="A299" i="49"/>
  <c r="U298" i="49"/>
  <c r="T298" i="49"/>
  <c r="Q298" i="49"/>
  <c r="M298" i="49"/>
  <c r="N298" i="49" s="1"/>
  <c r="A298" i="49"/>
  <c r="U297" i="49"/>
  <c r="T297" i="49"/>
  <c r="Q297" i="49"/>
  <c r="M297" i="49"/>
  <c r="N297" i="49" s="1"/>
  <c r="A297" i="49"/>
  <c r="U296" i="49"/>
  <c r="T296" i="49"/>
  <c r="Q296" i="49"/>
  <c r="M296" i="49"/>
  <c r="N296" i="49" s="1"/>
  <c r="A296" i="49"/>
  <c r="U295" i="49"/>
  <c r="T295" i="49"/>
  <c r="Q295" i="49"/>
  <c r="M295" i="49"/>
  <c r="N295" i="49" s="1"/>
  <c r="A295" i="49"/>
  <c r="U294" i="49"/>
  <c r="T294" i="49"/>
  <c r="Q294" i="49"/>
  <c r="M294" i="49"/>
  <c r="N294" i="49" s="1"/>
  <c r="A294" i="49"/>
  <c r="U293" i="49"/>
  <c r="T293" i="49"/>
  <c r="Q293" i="49"/>
  <c r="M293" i="49"/>
  <c r="N293" i="49" s="1"/>
  <c r="A293" i="49"/>
  <c r="U292" i="49"/>
  <c r="T292" i="49"/>
  <c r="Q292" i="49"/>
  <c r="M292" i="49"/>
  <c r="N292" i="49" s="1"/>
  <c r="A292" i="49"/>
  <c r="U291" i="49"/>
  <c r="T291" i="49"/>
  <c r="Q291" i="49"/>
  <c r="M291" i="49"/>
  <c r="N291" i="49" s="1"/>
  <c r="A291" i="49"/>
  <c r="U290" i="49"/>
  <c r="T290" i="49"/>
  <c r="Q290" i="49"/>
  <c r="M290" i="49"/>
  <c r="N290" i="49" s="1"/>
  <c r="A290" i="49"/>
  <c r="U289" i="49"/>
  <c r="T289" i="49"/>
  <c r="Q289" i="49"/>
  <c r="M289" i="49"/>
  <c r="N289" i="49" s="1"/>
  <c r="A289" i="49"/>
  <c r="U288" i="49"/>
  <c r="T288" i="49"/>
  <c r="Q288" i="49"/>
  <c r="M288" i="49"/>
  <c r="N288" i="49" s="1"/>
  <c r="A288" i="49"/>
  <c r="U287" i="49"/>
  <c r="T287" i="49"/>
  <c r="Q287" i="49"/>
  <c r="M287" i="49"/>
  <c r="N287" i="49" s="1"/>
  <c r="A287" i="49"/>
  <c r="U286" i="49"/>
  <c r="T286" i="49"/>
  <c r="Q286" i="49"/>
  <c r="M286" i="49"/>
  <c r="N286" i="49" s="1"/>
  <c r="A286" i="49"/>
  <c r="U285" i="49"/>
  <c r="T285" i="49"/>
  <c r="Q285" i="49"/>
  <c r="M285" i="49"/>
  <c r="N285" i="49" s="1"/>
  <c r="A285" i="49"/>
  <c r="U284" i="49"/>
  <c r="T284" i="49"/>
  <c r="Q284" i="49"/>
  <c r="M284" i="49"/>
  <c r="N284" i="49" s="1"/>
  <c r="A284" i="49"/>
  <c r="U283" i="49"/>
  <c r="T283" i="49"/>
  <c r="Q283" i="49"/>
  <c r="M283" i="49"/>
  <c r="N283" i="49" s="1"/>
  <c r="A283" i="49"/>
  <c r="U282" i="49"/>
  <c r="T282" i="49"/>
  <c r="Q282" i="49"/>
  <c r="M282" i="49"/>
  <c r="N282" i="49" s="1"/>
  <c r="A282" i="49"/>
  <c r="U281" i="49"/>
  <c r="T281" i="49"/>
  <c r="Q281" i="49"/>
  <c r="M281" i="49"/>
  <c r="N281" i="49" s="1"/>
  <c r="A281" i="49"/>
  <c r="U280" i="49"/>
  <c r="T280" i="49"/>
  <c r="Q280" i="49"/>
  <c r="M280" i="49"/>
  <c r="N280" i="49" s="1"/>
  <c r="A280" i="49"/>
  <c r="U279" i="49"/>
  <c r="T279" i="49"/>
  <c r="Q279" i="49"/>
  <c r="M279" i="49"/>
  <c r="N279" i="49" s="1"/>
  <c r="A279" i="49"/>
  <c r="U278" i="49"/>
  <c r="T278" i="49"/>
  <c r="Q278" i="49"/>
  <c r="M278" i="49"/>
  <c r="N278" i="49" s="1"/>
  <c r="A278" i="49"/>
  <c r="U277" i="49"/>
  <c r="T277" i="49"/>
  <c r="Q277" i="49"/>
  <c r="M277" i="49"/>
  <c r="N277" i="49" s="1"/>
  <c r="A277" i="49"/>
  <c r="U276" i="49"/>
  <c r="T276" i="49"/>
  <c r="Q276" i="49"/>
  <c r="M276" i="49"/>
  <c r="N276" i="49" s="1"/>
  <c r="A276" i="49"/>
  <c r="U275" i="49"/>
  <c r="T275" i="49"/>
  <c r="Q275" i="49"/>
  <c r="M275" i="49"/>
  <c r="N275" i="49" s="1"/>
  <c r="A275" i="49"/>
  <c r="U274" i="49"/>
  <c r="T274" i="49"/>
  <c r="Q274" i="49"/>
  <c r="M274" i="49"/>
  <c r="N274" i="49" s="1"/>
  <c r="A274" i="49"/>
  <c r="U273" i="49"/>
  <c r="T273" i="49"/>
  <c r="Q273" i="49"/>
  <c r="M273" i="49"/>
  <c r="N273" i="49" s="1"/>
  <c r="A273" i="49"/>
  <c r="U272" i="49"/>
  <c r="T272" i="49"/>
  <c r="Q272" i="49"/>
  <c r="M272" i="49"/>
  <c r="N272" i="49" s="1"/>
  <c r="A272" i="49"/>
  <c r="U271" i="49"/>
  <c r="T271" i="49"/>
  <c r="Q271" i="49"/>
  <c r="M271" i="49"/>
  <c r="N271" i="49" s="1"/>
  <c r="A271" i="49"/>
  <c r="U270" i="49"/>
  <c r="T270" i="49"/>
  <c r="Q270" i="49"/>
  <c r="M270" i="49"/>
  <c r="N270" i="49" s="1"/>
  <c r="A270" i="49"/>
  <c r="U269" i="49"/>
  <c r="T269" i="49"/>
  <c r="Q269" i="49"/>
  <c r="M269" i="49"/>
  <c r="N269" i="49" s="1"/>
  <c r="A269" i="49"/>
  <c r="U268" i="49"/>
  <c r="T268" i="49"/>
  <c r="Q268" i="49"/>
  <c r="M268" i="49"/>
  <c r="N268" i="49" s="1"/>
  <c r="A268" i="49"/>
  <c r="U267" i="49"/>
  <c r="T267" i="49"/>
  <c r="Q267" i="49"/>
  <c r="M267" i="49"/>
  <c r="N267" i="49" s="1"/>
  <c r="A267" i="49"/>
  <c r="U266" i="49"/>
  <c r="T266" i="49"/>
  <c r="Q266" i="49"/>
  <c r="M266" i="49"/>
  <c r="N266" i="49" s="1"/>
  <c r="A266" i="49"/>
  <c r="U265" i="49"/>
  <c r="T265" i="49"/>
  <c r="Q265" i="49"/>
  <c r="M265" i="49"/>
  <c r="N265" i="49" s="1"/>
  <c r="A265" i="49"/>
  <c r="U264" i="49"/>
  <c r="T264" i="49"/>
  <c r="Q264" i="49"/>
  <c r="M264" i="49"/>
  <c r="N264" i="49" s="1"/>
  <c r="A264" i="49"/>
  <c r="U263" i="49"/>
  <c r="T263" i="49"/>
  <c r="Q263" i="49"/>
  <c r="M263" i="49"/>
  <c r="N263" i="49" s="1"/>
  <c r="A263" i="49"/>
  <c r="U262" i="49"/>
  <c r="T262" i="49"/>
  <c r="Q262" i="49"/>
  <c r="M262" i="49"/>
  <c r="N262" i="49" s="1"/>
  <c r="A262" i="49"/>
  <c r="U261" i="49"/>
  <c r="T261" i="49"/>
  <c r="Q261" i="49"/>
  <c r="M261" i="49"/>
  <c r="N261" i="49" s="1"/>
  <c r="A261" i="49"/>
  <c r="U260" i="49"/>
  <c r="T260" i="49"/>
  <c r="Q260" i="49"/>
  <c r="M260" i="49"/>
  <c r="N260" i="49" s="1"/>
  <c r="A260" i="49"/>
  <c r="U259" i="49"/>
  <c r="T259" i="49"/>
  <c r="Q259" i="49"/>
  <c r="M259" i="49"/>
  <c r="N259" i="49" s="1"/>
  <c r="A259" i="49"/>
  <c r="U258" i="49"/>
  <c r="T258" i="49"/>
  <c r="Q258" i="49"/>
  <c r="M258" i="49"/>
  <c r="N258" i="49" s="1"/>
  <c r="A258" i="49"/>
  <c r="U257" i="49"/>
  <c r="T257" i="49"/>
  <c r="Q257" i="49"/>
  <c r="M257" i="49"/>
  <c r="N257" i="49" s="1"/>
  <c r="A257" i="49"/>
  <c r="U256" i="49"/>
  <c r="T256" i="49"/>
  <c r="Q256" i="49"/>
  <c r="M256" i="49"/>
  <c r="N256" i="49" s="1"/>
  <c r="A256" i="49"/>
  <c r="U255" i="49"/>
  <c r="T255" i="49"/>
  <c r="Q255" i="49"/>
  <c r="M255" i="49"/>
  <c r="N255" i="49" s="1"/>
  <c r="A255" i="49"/>
  <c r="U254" i="49"/>
  <c r="T254" i="49"/>
  <c r="Q254" i="49"/>
  <c r="M254" i="49"/>
  <c r="N254" i="49" s="1"/>
  <c r="A254" i="49"/>
  <c r="U253" i="49"/>
  <c r="T253" i="49"/>
  <c r="Q253" i="49"/>
  <c r="M253" i="49"/>
  <c r="N253" i="49" s="1"/>
  <c r="A253" i="49"/>
  <c r="U252" i="49"/>
  <c r="T252" i="49"/>
  <c r="Q252" i="49"/>
  <c r="M252" i="49"/>
  <c r="N252" i="49" s="1"/>
  <c r="A252" i="49"/>
  <c r="U251" i="49"/>
  <c r="T251" i="49"/>
  <c r="Q251" i="49"/>
  <c r="M251" i="49"/>
  <c r="N251" i="49" s="1"/>
  <c r="A251" i="49"/>
  <c r="U250" i="49"/>
  <c r="T250" i="49"/>
  <c r="Q250" i="49"/>
  <c r="M250" i="49"/>
  <c r="N250" i="49" s="1"/>
  <c r="A250" i="49"/>
  <c r="U249" i="49"/>
  <c r="T249" i="49"/>
  <c r="Q249" i="49"/>
  <c r="M249" i="49"/>
  <c r="N249" i="49" s="1"/>
  <c r="A249" i="49"/>
  <c r="U248" i="49"/>
  <c r="T248" i="49"/>
  <c r="Q248" i="49"/>
  <c r="M248" i="49"/>
  <c r="N248" i="49" s="1"/>
  <c r="A248" i="49"/>
  <c r="U247" i="49"/>
  <c r="T247" i="49"/>
  <c r="Q247" i="49"/>
  <c r="M247" i="49"/>
  <c r="N247" i="49" s="1"/>
  <c r="A247" i="49"/>
  <c r="U246" i="49"/>
  <c r="T246" i="49"/>
  <c r="Q246" i="49"/>
  <c r="M246" i="49"/>
  <c r="N246" i="49" s="1"/>
  <c r="A246" i="49"/>
  <c r="U245" i="49"/>
  <c r="T245" i="49"/>
  <c r="Q245" i="49"/>
  <c r="M245" i="49"/>
  <c r="N245" i="49" s="1"/>
  <c r="A245" i="49"/>
  <c r="U244" i="49"/>
  <c r="T244" i="49"/>
  <c r="Q244" i="49"/>
  <c r="M244" i="49"/>
  <c r="N244" i="49" s="1"/>
  <c r="A244" i="49"/>
  <c r="U243" i="49"/>
  <c r="T243" i="49"/>
  <c r="Q243" i="49"/>
  <c r="M243" i="49"/>
  <c r="N243" i="49" s="1"/>
  <c r="A243" i="49"/>
  <c r="U242" i="49"/>
  <c r="T242" i="49"/>
  <c r="Q242" i="49"/>
  <c r="M242" i="49"/>
  <c r="N242" i="49" s="1"/>
  <c r="A242" i="49"/>
  <c r="U241" i="49"/>
  <c r="T241" i="49"/>
  <c r="Q241" i="49"/>
  <c r="M241" i="49"/>
  <c r="N241" i="49" s="1"/>
  <c r="A241" i="49"/>
  <c r="U240" i="49"/>
  <c r="T240" i="49"/>
  <c r="Q240" i="49"/>
  <c r="M240" i="49"/>
  <c r="N240" i="49" s="1"/>
  <c r="A240" i="49"/>
  <c r="U239" i="49"/>
  <c r="T239" i="49"/>
  <c r="Q239" i="49"/>
  <c r="M239" i="49"/>
  <c r="N239" i="49" s="1"/>
  <c r="A239" i="49"/>
  <c r="U238" i="49"/>
  <c r="T238" i="49"/>
  <c r="Q238" i="49"/>
  <c r="M238" i="49"/>
  <c r="N238" i="49" s="1"/>
  <c r="A238" i="49"/>
  <c r="U237" i="49"/>
  <c r="T237" i="49"/>
  <c r="Q237" i="49"/>
  <c r="M237" i="49"/>
  <c r="N237" i="49" s="1"/>
  <c r="A237" i="49"/>
  <c r="U236" i="49"/>
  <c r="T236" i="49"/>
  <c r="Q236" i="49"/>
  <c r="M236" i="49"/>
  <c r="N236" i="49" s="1"/>
  <c r="A236" i="49"/>
  <c r="U235" i="49"/>
  <c r="T235" i="49"/>
  <c r="Q235" i="49"/>
  <c r="M235" i="49"/>
  <c r="N235" i="49" s="1"/>
  <c r="A235" i="49"/>
  <c r="U234" i="49"/>
  <c r="T234" i="49"/>
  <c r="Q234" i="49"/>
  <c r="M234" i="49"/>
  <c r="N234" i="49" s="1"/>
  <c r="A234" i="49"/>
  <c r="U233" i="49"/>
  <c r="T233" i="49"/>
  <c r="Q233" i="49"/>
  <c r="M233" i="49"/>
  <c r="N233" i="49" s="1"/>
  <c r="A233" i="49"/>
  <c r="U232" i="49"/>
  <c r="T232" i="49"/>
  <c r="Q232" i="49"/>
  <c r="M232" i="49"/>
  <c r="N232" i="49" s="1"/>
  <c r="A232" i="49"/>
  <c r="U231" i="49"/>
  <c r="T231" i="49"/>
  <c r="Q231" i="49"/>
  <c r="M231" i="49"/>
  <c r="N231" i="49" s="1"/>
  <c r="A231" i="49"/>
  <c r="U230" i="49"/>
  <c r="T230" i="49"/>
  <c r="Q230" i="49"/>
  <c r="M230" i="49"/>
  <c r="N230" i="49" s="1"/>
  <c r="A230" i="49"/>
  <c r="U229" i="49"/>
  <c r="T229" i="49"/>
  <c r="Q229" i="49"/>
  <c r="M229" i="49"/>
  <c r="N229" i="49" s="1"/>
  <c r="A229" i="49"/>
  <c r="U228" i="49"/>
  <c r="T228" i="49"/>
  <c r="Q228" i="49"/>
  <c r="M228" i="49"/>
  <c r="N228" i="49" s="1"/>
  <c r="A228" i="49"/>
  <c r="U227" i="49"/>
  <c r="T227" i="49"/>
  <c r="Q227" i="49"/>
  <c r="M227" i="49"/>
  <c r="N227" i="49" s="1"/>
  <c r="A227" i="49"/>
  <c r="U226" i="49"/>
  <c r="T226" i="49"/>
  <c r="Q226" i="49"/>
  <c r="M226" i="49"/>
  <c r="N226" i="49" s="1"/>
  <c r="A226" i="49"/>
  <c r="U225" i="49"/>
  <c r="T225" i="49"/>
  <c r="Q225" i="49"/>
  <c r="M225" i="49"/>
  <c r="N225" i="49" s="1"/>
  <c r="A225" i="49"/>
  <c r="U224" i="49"/>
  <c r="T224" i="49"/>
  <c r="Q224" i="49"/>
  <c r="M224" i="49"/>
  <c r="N224" i="49" s="1"/>
  <c r="A224" i="49"/>
  <c r="U223" i="49"/>
  <c r="T223" i="49"/>
  <c r="Q223" i="49"/>
  <c r="M223" i="49"/>
  <c r="N223" i="49" s="1"/>
  <c r="A223" i="49"/>
  <c r="U222" i="49"/>
  <c r="T222" i="49"/>
  <c r="Q222" i="49"/>
  <c r="M222" i="49"/>
  <c r="N222" i="49" s="1"/>
  <c r="A222" i="49"/>
  <c r="U221" i="49"/>
  <c r="T221" i="49"/>
  <c r="Q221" i="49"/>
  <c r="M221" i="49"/>
  <c r="N221" i="49" s="1"/>
  <c r="A221" i="49"/>
  <c r="U220" i="49"/>
  <c r="T220" i="49"/>
  <c r="Q220" i="49"/>
  <c r="M220" i="49"/>
  <c r="N220" i="49" s="1"/>
  <c r="A220" i="49"/>
  <c r="U219" i="49"/>
  <c r="T219" i="49"/>
  <c r="Q219" i="49"/>
  <c r="M219" i="49"/>
  <c r="N219" i="49" s="1"/>
  <c r="A219" i="49"/>
  <c r="U218" i="49"/>
  <c r="T218" i="49"/>
  <c r="Q218" i="49"/>
  <c r="M218" i="49"/>
  <c r="N218" i="49" s="1"/>
  <c r="A218" i="49"/>
  <c r="U217" i="49"/>
  <c r="T217" i="49"/>
  <c r="Q217" i="49"/>
  <c r="M217" i="49"/>
  <c r="N217" i="49" s="1"/>
  <c r="A217" i="49"/>
  <c r="U216" i="49"/>
  <c r="T216" i="49"/>
  <c r="Q216" i="49"/>
  <c r="M216" i="49"/>
  <c r="N216" i="49" s="1"/>
  <c r="A216" i="49"/>
  <c r="U215" i="49"/>
  <c r="T215" i="49"/>
  <c r="Q215" i="49"/>
  <c r="M215" i="49"/>
  <c r="N215" i="49" s="1"/>
  <c r="A215" i="49"/>
  <c r="U214" i="49"/>
  <c r="T214" i="49"/>
  <c r="Q214" i="49"/>
  <c r="M214" i="49"/>
  <c r="N214" i="49" s="1"/>
  <c r="A214" i="49"/>
  <c r="U213" i="49"/>
  <c r="T213" i="49"/>
  <c r="Q213" i="49"/>
  <c r="M213" i="49"/>
  <c r="N213" i="49" s="1"/>
  <c r="A213" i="49"/>
  <c r="U212" i="49"/>
  <c r="T212" i="49"/>
  <c r="Q212" i="49"/>
  <c r="M212" i="49"/>
  <c r="N212" i="49" s="1"/>
  <c r="A212" i="49"/>
  <c r="U211" i="49"/>
  <c r="T211" i="49"/>
  <c r="Q211" i="49"/>
  <c r="M211" i="49"/>
  <c r="N211" i="49" s="1"/>
  <c r="A211" i="49"/>
  <c r="U210" i="49"/>
  <c r="T210" i="49"/>
  <c r="Q210" i="49"/>
  <c r="M210" i="49"/>
  <c r="N210" i="49" s="1"/>
  <c r="A210" i="49"/>
  <c r="U209" i="49"/>
  <c r="T209" i="49"/>
  <c r="Q209" i="49"/>
  <c r="M209" i="49"/>
  <c r="N209" i="49" s="1"/>
  <c r="A209" i="49"/>
  <c r="U208" i="49"/>
  <c r="T208" i="49"/>
  <c r="Q208" i="49"/>
  <c r="M208" i="49"/>
  <c r="N208" i="49" s="1"/>
  <c r="A208" i="49"/>
  <c r="U207" i="49"/>
  <c r="T207" i="49"/>
  <c r="Q207" i="49"/>
  <c r="M207" i="49"/>
  <c r="N207" i="49" s="1"/>
  <c r="A207" i="49"/>
  <c r="U206" i="49"/>
  <c r="T206" i="49"/>
  <c r="Q206" i="49"/>
  <c r="M206" i="49"/>
  <c r="N206" i="49" s="1"/>
  <c r="A206" i="49"/>
  <c r="U205" i="49"/>
  <c r="T205" i="49"/>
  <c r="Q205" i="49"/>
  <c r="M205" i="49"/>
  <c r="N205" i="49" s="1"/>
  <c r="A205" i="49"/>
  <c r="U204" i="49"/>
  <c r="T204" i="49"/>
  <c r="Q204" i="49"/>
  <c r="M204" i="49"/>
  <c r="N204" i="49" s="1"/>
  <c r="A204" i="49"/>
  <c r="U203" i="49"/>
  <c r="T203" i="49"/>
  <c r="Q203" i="49"/>
  <c r="M203" i="49"/>
  <c r="N203" i="49" s="1"/>
  <c r="A203" i="49"/>
  <c r="U202" i="49"/>
  <c r="T202" i="49"/>
  <c r="Q202" i="49"/>
  <c r="M202" i="49"/>
  <c r="N202" i="49" s="1"/>
  <c r="A202" i="49"/>
  <c r="U201" i="49"/>
  <c r="T201" i="49"/>
  <c r="Q201" i="49"/>
  <c r="M201" i="49"/>
  <c r="N201" i="49" s="1"/>
  <c r="A201" i="49"/>
  <c r="U200" i="49"/>
  <c r="T200" i="49"/>
  <c r="Q200" i="49"/>
  <c r="M200" i="49"/>
  <c r="N200" i="49" s="1"/>
  <c r="A200" i="49"/>
  <c r="U199" i="49"/>
  <c r="T199" i="49"/>
  <c r="Q199" i="49"/>
  <c r="M199" i="49"/>
  <c r="N199" i="49" s="1"/>
  <c r="A199" i="49"/>
  <c r="U198" i="49"/>
  <c r="T198" i="49"/>
  <c r="Q198" i="49"/>
  <c r="M198" i="49"/>
  <c r="N198" i="49" s="1"/>
  <c r="A198" i="49"/>
  <c r="U197" i="49"/>
  <c r="T197" i="49"/>
  <c r="Q197" i="49"/>
  <c r="M197" i="49"/>
  <c r="N197" i="49" s="1"/>
  <c r="A197" i="49"/>
  <c r="U196" i="49"/>
  <c r="T196" i="49"/>
  <c r="Q196" i="49"/>
  <c r="M196" i="49"/>
  <c r="N196" i="49" s="1"/>
  <c r="A196" i="49"/>
  <c r="U195" i="49"/>
  <c r="T195" i="49"/>
  <c r="Q195" i="49"/>
  <c r="M195" i="49"/>
  <c r="N195" i="49" s="1"/>
  <c r="A195" i="49"/>
  <c r="U194" i="49"/>
  <c r="T194" i="49"/>
  <c r="Q194" i="49"/>
  <c r="M194" i="49"/>
  <c r="N194" i="49" s="1"/>
  <c r="A194" i="49"/>
  <c r="U193" i="49"/>
  <c r="T193" i="49"/>
  <c r="Q193" i="49"/>
  <c r="M193" i="49"/>
  <c r="N193" i="49" s="1"/>
  <c r="A193" i="49"/>
  <c r="U192" i="49"/>
  <c r="T192" i="49"/>
  <c r="Q192" i="49"/>
  <c r="M192" i="49"/>
  <c r="N192" i="49" s="1"/>
  <c r="A192" i="49"/>
  <c r="U191" i="49"/>
  <c r="T191" i="49"/>
  <c r="Q191" i="49"/>
  <c r="M191" i="49"/>
  <c r="N191" i="49" s="1"/>
  <c r="A191" i="49"/>
  <c r="U190" i="49"/>
  <c r="T190" i="49"/>
  <c r="Q190" i="49"/>
  <c r="M190" i="49"/>
  <c r="N190" i="49" s="1"/>
  <c r="A190" i="49"/>
  <c r="U189" i="49"/>
  <c r="T189" i="49"/>
  <c r="Q189" i="49"/>
  <c r="M189" i="49"/>
  <c r="N189" i="49" s="1"/>
  <c r="A189" i="49"/>
  <c r="U188" i="49"/>
  <c r="T188" i="49"/>
  <c r="Q188" i="49"/>
  <c r="M188" i="49"/>
  <c r="N188" i="49" s="1"/>
  <c r="A188" i="49"/>
  <c r="U187" i="49"/>
  <c r="T187" i="49"/>
  <c r="Q187" i="49"/>
  <c r="M187" i="49"/>
  <c r="N187" i="49" s="1"/>
  <c r="A187" i="49"/>
  <c r="U186" i="49"/>
  <c r="T186" i="49"/>
  <c r="Q186" i="49"/>
  <c r="M186" i="49"/>
  <c r="N186" i="49" s="1"/>
  <c r="A186" i="49"/>
  <c r="U185" i="49"/>
  <c r="T185" i="49"/>
  <c r="Q185" i="49"/>
  <c r="M185" i="49"/>
  <c r="N185" i="49" s="1"/>
  <c r="A185" i="49"/>
  <c r="U184" i="49"/>
  <c r="T184" i="49"/>
  <c r="Q184" i="49"/>
  <c r="M184" i="49"/>
  <c r="N184" i="49" s="1"/>
  <c r="A184" i="49"/>
  <c r="U183" i="49"/>
  <c r="T183" i="49"/>
  <c r="Q183" i="49"/>
  <c r="M183" i="49"/>
  <c r="N183" i="49" s="1"/>
  <c r="A183" i="49"/>
  <c r="U182" i="49"/>
  <c r="T182" i="49"/>
  <c r="Q182" i="49"/>
  <c r="M182" i="49"/>
  <c r="N182" i="49" s="1"/>
  <c r="A182" i="49"/>
  <c r="U181" i="49"/>
  <c r="T181" i="49"/>
  <c r="Q181" i="49"/>
  <c r="M181" i="49"/>
  <c r="N181" i="49" s="1"/>
  <c r="A181" i="49"/>
  <c r="U180" i="49"/>
  <c r="T180" i="49"/>
  <c r="Q180" i="49"/>
  <c r="M180" i="49"/>
  <c r="N180" i="49" s="1"/>
  <c r="A180" i="49"/>
  <c r="U179" i="49"/>
  <c r="T179" i="49"/>
  <c r="Q179" i="49"/>
  <c r="M179" i="49"/>
  <c r="N179" i="49" s="1"/>
  <c r="A179" i="49"/>
  <c r="U178" i="49"/>
  <c r="T178" i="49"/>
  <c r="Q178" i="49"/>
  <c r="M178" i="49"/>
  <c r="N178" i="49" s="1"/>
  <c r="A178" i="49"/>
  <c r="U177" i="49"/>
  <c r="T177" i="49"/>
  <c r="Q177" i="49"/>
  <c r="M177" i="49"/>
  <c r="N177" i="49" s="1"/>
  <c r="A177" i="49"/>
  <c r="U176" i="49"/>
  <c r="T176" i="49"/>
  <c r="Q176" i="49"/>
  <c r="M176" i="49"/>
  <c r="N176" i="49" s="1"/>
  <c r="A176" i="49"/>
  <c r="U175" i="49"/>
  <c r="T175" i="49"/>
  <c r="Q175" i="49"/>
  <c r="M175" i="49"/>
  <c r="N175" i="49" s="1"/>
  <c r="A175" i="49"/>
  <c r="U174" i="49"/>
  <c r="T174" i="49"/>
  <c r="Q174" i="49"/>
  <c r="M174" i="49"/>
  <c r="N174" i="49" s="1"/>
  <c r="A174" i="49"/>
  <c r="U173" i="49"/>
  <c r="T173" i="49"/>
  <c r="Q173" i="49"/>
  <c r="M173" i="49"/>
  <c r="N173" i="49" s="1"/>
  <c r="A173" i="49"/>
  <c r="U172" i="49"/>
  <c r="T172" i="49"/>
  <c r="Q172" i="49"/>
  <c r="M172" i="49"/>
  <c r="N172" i="49" s="1"/>
  <c r="A172" i="49"/>
  <c r="U171" i="49"/>
  <c r="T171" i="49"/>
  <c r="Q171" i="49"/>
  <c r="M171" i="49"/>
  <c r="N171" i="49" s="1"/>
  <c r="A171" i="49"/>
  <c r="U170" i="49"/>
  <c r="T170" i="49"/>
  <c r="Q170" i="49"/>
  <c r="M170" i="49"/>
  <c r="N170" i="49" s="1"/>
  <c r="A170" i="49"/>
  <c r="U169" i="49"/>
  <c r="T169" i="49"/>
  <c r="Q169" i="49"/>
  <c r="M169" i="49"/>
  <c r="N169" i="49" s="1"/>
  <c r="A169" i="49"/>
  <c r="U168" i="49"/>
  <c r="T168" i="49"/>
  <c r="Q168" i="49"/>
  <c r="M168" i="49"/>
  <c r="N168" i="49" s="1"/>
  <c r="A168" i="49"/>
  <c r="U167" i="49"/>
  <c r="T167" i="49"/>
  <c r="Q167" i="49"/>
  <c r="M167" i="49"/>
  <c r="N167" i="49" s="1"/>
  <c r="A167" i="49"/>
  <c r="U166" i="49"/>
  <c r="T166" i="49"/>
  <c r="Q166" i="49"/>
  <c r="M166" i="49"/>
  <c r="N166" i="49" s="1"/>
  <c r="A166" i="49"/>
  <c r="U165" i="49"/>
  <c r="T165" i="49"/>
  <c r="Q165" i="49"/>
  <c r="M165" i="49"/>
  <c r="N165" i="49" s="1"/>
  <c r="A165" i="49"/>
  <c r="U164" i="49"/>
  <c r="T164" i="49"/>
  <c r="Q164" i="49"/>
  <c r="M164" i="49"/>
  <c r="N164" i="49" s="1"/>
  <c r="A164" i="49"/>
  <c r="U163" i="49"/>
  <c r="T163" i="49"/>
  <c r="Q163" i="49"/>
  <c r="M163" i="49"/>
  <c r="N163" i="49" s="1"/>
  <c r="A163" i="49"/>
  <c r="U162" i="49"/>
  <c r="T162" i="49"/>
  <c r="Q162" i="49"/>
  <c r="M162" i="49"/>
  <c r="N162" i="49" s="1"/>
  <c r="A162" i="49"/>
  <c r="U161" i="49"/>
  <c r="T161" i="49"/>
  <c r="Q161" i="49"/>
  <c r="M161" i="49"/>
  <c r="N161" i="49" s="1"/>
  <c r="A161" i="49"/>
  <c r="U160" i="49"/>
  <c r="T160" i="49"/>
  <c r="Q160" i="49"/>
  <c r="M160" i="49"/>
  <c r="N160" i="49" s="1"/>
  <c r="A160" i="49"/>
  <c r="U159" i="49"/>
  <c r="T159" i="49"/>
  <c r="Q159" i="49"/>
  <c r="M159" i="49"/>
  <c r="N159" i="49" s="1"/>
  <c r="A159" i="49"/>
  <c r="U158" i="49"/>
  <c r="T158" i="49"/>
  <c r="Q158" i="49"/>
  <c r="M158" i="49"/>
  <c r="N158" i="49" s="1"/>
  <c r="A158" i="49"/>
  <c r="U157" i="49"/>
  <c r="T157" i="49"/>
  <c r="Q157" i="49"/>
  <c r="M157" i="49"/>
  <c r="N157" i="49" s="1"/>
  <c r="A157" i="49"/>
  <c r="U156" i="49"/>
  <c r="T156" i="49"/>
  <c r="Q156" i="49"/>
  <c r="M156" i="49"/>
  <c r="N156" i="49" s="1"/>
  <c r="A156" i="49"/>
  <c r="U155" i="49"/>
  <c r="T155" i="49"/>
  <c r="Q155" i="49"/>
  <c r="M155" i="49"/>
  <c r="N155" i="49" s="1"/>
  <c r="A155" i="49"/>
  <c r="U154" i="49"/>
  <c r="T154" i="49"/>
  <c r="Q154" i="49"/>
  <c r="M154" i="49"/>
  <c r="N154" i="49" s="1"/>
  <c r="A154" i="49"/>
  <c r="U153" i="49"/>
  <c r="T153" i="49"/>
  <c r="Q153" i="49"/>
  <c r="M153" i="49"/>
  <c r="N153" i="49" s="1"/>
  <c r="A153" i="49"/>
  <c r="U152" i="49"/>
  <c r="T152" i="49"/>
  <c r="Q152" i="49"/>
  <c r="M152" i="49"/>
  <c r="N152" i="49" s="1"/>
  <c r="A152" i="49"/>
  <c r="U151" i="49"/>
  <c r="T151" i="49"/>
  <c r="Q151" i="49"/>
  <c r="M151" i="49"/>
  <c r="N151" i="49" s="1"/>
  <c r="A151" i="49"/>
  <c r="U150" i="49"/>
  <c r="T150" i="49"/>
  <c r="Q150" i="49"/>
  <c r="M150" i="49"/>
  <c r="N150" i="49" s="1"/>
  <c r="A150" i="49"/>
  <c r="U149" i="49"/>
  <c r="T149" i="49"/>
  <c r="Q149" i="49"/>
  <c r="M149" i="49"/>
  <c r="N149" i="49" s="1"/>
  <c r="A149" i="49"/>
  <c r="U148" i="49"/>
  <c r="T148" i="49"/>
  <c r="Q148" i="49"/>
  <c r="M148" i="49"/>
  <c r="N148" i="49" s="1"/>
  <c r="A148" i="49"/>
  <c r="U147" i="49"/>
  <c r="T147" i="49"/>
  <c r="Q147" i="49"/>
  <c r="M147" i="49"/>
  <c r="N147" i="49" s="1"/>
  <c r="A147" i="49"/>
  <c r="U146" i="49"/>
  <c r="T146" i="49"/>
  <c r="Q146" i="49"/>
  <c r="M146" i="49"/>
  <c r="N146" i="49" s="1"/>
  <c r="A146" i="49"/>
  <c r="U145" i="49"/>
  <c r="T145" i="49"/>
  <c r="Q145" i="49"/>
  <c r="M145" i="49"/>
  <c r="N145" i="49" s="1"/>
  <c r="A145" i="49"/>
  <c r="U144" i="49"/>
  <c r="T144" i="49"/>
  <c r="Q144" i="49"/>
  <c r="M144" i="49"/>
  <c r="N144" i="49" s="1"/>
  <c r="A144" i="49"/>
  <c r="U143" i="49"/>
  <c r="T143" i="49"/>
  <c r="Q143" i="49"/>
  <c r="M143" i="49"/>
  <c r="N143" i="49" s="1"/>
  <c r="A143" i="49"/>
  <c r="U142" i="49"/>
  <c r="T142" i="49"/>
  <c r="Q142" i="49"/>
  <c r="M142" i="49"/>
  <c r="N142" i="49" s="1"/>
  <c r="A142" i="49"/>
  <c r="U141" i="49"/>
  <c r="T141" i="49"/>
  <c r="Q141" i="49"/>
  <c r="M141" i="49"/>
  <c r="N141" i="49" s="1"/>
  <c r="A141" i="49"/>
  <c r="U140" i="49"/>
  <c r="T140" i="49"/>
  <c r="Q140" i="49"/>
  <c r="M140" i="49"/>
  <c r="N140" i="49" s="1"/>
  <c r="A140" i="49"/>
  <c r="U139" i="49"/>
  <c r="T139" i="49"/>
  <c r="Q139" i="49"/>
  <c r="M139" i="49"/>
  <c r="N139" i="49" s="1"/>
  <c r="A139" i="49"/>
  <c r="U138" i="49"/>
  <c r="T138" i="49"/>
  <c r="Q138" i="49"/>
  <c r="M138" i="49"/>
  <c r="N138" i="49" s="1"/>
  <c r="A138" i="49"/>
  <c r="U137" i="49"/>
  <c r="T137" i="49"/>
  <c r="Q137" i="49"/>
  <c r="M137" i="49"/>
  <c r="N137" i="49" s="1"/>
  <c r="A137" i="49"/>
  <c r="U136" i="49"/>
  <c r="T136" i="49"/>
  <c r="Q136" i="49"/>
  <c r="M136" i="49"/>
  <c r="N136" i="49" s="1"/>
  <c r="A136" i="49"/>
  <c r="U135" i="49"/>
  <c r="T135" i="49"/>
  <c r="Q135" i="49"/>
  <c r="M135" i="49"/>
  <c r="N135" i="49" s="1"/>
  <c r="A135" i="49"/>
  <c r="U134" i="49"/>
  <c r="T134" i="49"/>
  <c r="Q134" i="49"/>
  <c r="M134" i="49"/>
  <c r="N134" i="49" s="1"/>
  <c r="A134" i="49"/>
  <c r="U133" i="49"/>
  <c r="T133" i="49"/>
  <c r="Q133" i="49"/>
  <c r="M133" i="49"/>
  <c r="N133" i="49" s="1"/>
  <c r="A133" i="49"/>
  <c r="U132" i="49"/>
  <c r="T132" i="49"/>
  <c r="Q132" i="49"/>
  <c r="M132" i="49"/>
  <c r="N132" i="49" s="1"/>
  <c r="A132" i="49"/>
  <c r="U131" i="49"/>
  <c r="T131" i="49"/>
  <c r="Q131" i="49"/>
  <c r="M131" i="49"/>
  <c r="N131" i="49" s="1"/>
  <c r="A131" i="49"/>
  <c r="U130" i="49"/>
  <c r="T130" i="49"/>
  <c r="Q130" i="49"/>
  <c r="M130" i="49"/>
  <c r="N130" i="49" s="1"/>
  <c r="A130" i="49"/>
  <c r="U129" i="49"/>
  <c r="T129" i="49"/>
  <c r="Q129" i="49"/>
  <c r="M129" i="49"/>
  <c r="N129" i="49" s="1"/>
  <c r="A129" i="49"/>
  <c r="U128" i="49"/>
  <c r="T128" i="49"/>
  <c r="Q128" i="49"/>
  <c r="M128" i="49"/>
  <c r="N128" i="49" s="1"/>
  <c r="A128" i="49"/>
  <c r="U127" i="49"/>
  <c r="T127" i="49"/>
  <c r="Q127" i="49"/>
  <c r="M127" i="49"/>
  <c r="N127" i="49" s="1"/>
  <c r="A127" i="49"/>
  <c r="U126" i="49"/>
  <c r="T126" i="49"/>
  <c r="Q126" i="49"/>
  <c r="M126" i="49"/>
  <c r="N126" i="49" s="1"/>
  <c r="A126" i="49"/>
  <c r="U125" i="49"/>
  <c r="T125" i="49"/>
  <c r="Q125" i="49"/>
  <c r="M125" i="49"/>
  <c r="N125" i="49" s="1"/>
  <c r="A125" i="49"/>
  <c r="U124" i="49"/>
  <c r="T124" i="49"/>
  <c r="Q124" i="49"/>
  <c r="M124" i="49"/>
  <c r="N124" i="49" s="1"/>
  <c r="A124" i="49"/>
  <c r="U123" i="49"/>
  <c r="T123" i="49"/>
  <c r="Q123" i="49"/>
  <c r="M123" i="49"/>
  <c r="N123" i="49" s="1"/>
  <c r="A123" i="49"/>
  <c r="U122" i="49"/>
  <c r="T122" i="49"/>
  <c r="Q122" i="49"/>
  <c r="M122" i="49"/>
  <c r="N122" i="49" s="1"/>
  <c r="A122" i="49"/>
  <c r="U121" i="49"/>
  <c r="T121" i="49"/>
  <c r="Q121" i="49"/>
  <c r="M121" i="49"/>
  <c r="N121" i="49" s="1"/>
  <c r="A121" i="49"/>
  <c r="U120" i="49"/>
  <c r="T120" i="49"/>
  <c r="Q120" i="49"/>
  <c r="M120" i="49"/>
  <c r="N120" i="49" s="1"/>
  <c r="A120" i="49"/>
  <c r="U119" i="49"/>
  <c r="T119" i="49"/>
  <c r="Q119" i="49"/>
  <c r="M119" i="49"/>
  <c r="N119" i="49" s="1"/>
  <c r="A119" i="49"/>
  <c r="U118" i="49"/>
  <c r="T118" i="49"/>
  <c r="Q118" i="49"/>
  <c r="M118" i="49"/>
  <c r="N118" i="49" s="1"/>
  <c r="A118" i="49"/>
  <c r="U117" i="49"/>
  <c r="T117" i="49"/>
  <c r="Q117" i="49"/>
  <c r="M117" i="49"/>
  <c r="N117" i="49" s="1"/>
  <c r="A117" i="49"/>
  <c r="U116" i="49"/>
  <c r="T116" i="49"/>
  <c r="Q116" i="49"/>
  <c r="M116" i="49"/>
  <c r="N116" i="49" s="1"/>
  <c r="A116" i="49"/>
  <c r="U115" i="49"/>
  <c r="T115" i="49"/>
  <c r="Q115" i="49"/>
  <c r="M115" i="49"/>
  <c r="N115" i="49" s="1"/>
  <c r="A115" i="49"/>
  <c r="U114" i="49"/>
  <c r="T114" i="49"/>
  <c r="Q114" i="49"/>
  <c r="M114" i="49"/>
  <c r="N114" i="49" s="1"/>
  <c r="A114" i="49"/>
  <c r="U113" i="49"/>
  <c r="T113" i="49"/>
  <c r="Q113" i="49"/>
  <c r="M113" i="49"/>
  <c r="N113" i="49" s="1"/>
  <c r="A113" i="49"/>
  <c r="U112" i="49"/>
  <c r="T112" i="49"/>
  <c r="Q112" i="49"/>
  <c r="M112" i="49"/>
  <c r="N112" i="49" s="1"/>
  <c r="A112" i="49"/>
  <c r="U111" i="49"/>
  <c r="T111" i="49"/>
  <c r="Q111" i="49"/>
  <c r="M111" i="49"/>
  <c r="N111" i="49" s="1"/>
  <c r="A111" i="49"/>
  <c r="U110" i="49"/>
  <c r="T110" i="49"/>
  <c r="Q110" i="49"/>
  <c r="M110" i="49"/>
  <c r="N110" i="49" s="1"/>
  <c r="A110" i="49"/>
  <c r="U109" i="49"/>
  <c r="T109" i="49"/>
  <c r="Q109" i="49"/>
  <c r="M109" i="49"/>
  <c r="N109" i="49" s="1"/>
  <c r="A109" i="49"/>
  <c r="U108" i="49"/>
  <c r="T108" i="49"/>
  <c r="Q108" i="49"/>
  <c r="M108" i="49"/>
  <c r="N108" i="49" s="1"/>
  <c r="A108" i="49"/>
  <c r="U107" i="49"/>
  <c r="T107" i="49"/>
  <c r="Q107" i="49"/>
  <c r="M107" i="49"/>
  <c r="N107" i="49" s="1"/>
  <c r="A107" i="49"/>
  <c r="U106" i="49"/>
  <c r="T106" i="49"/>
  <c r="Q106" i="49"/>
  <c r="M106" i="49"/>
  <c r="N106" i="49" s="1"/>
  <c r="A106" i="49"/>
  <c r="U105" i="49"/>
  <c r="T105" i="49"/>
  <c r="Q105" i="49"/>
  <c r="M105" i="49"/>
  <c r="N105" i="49" s="1"/>
  <c r="A105" i="49"/>
  <c r="U104" i="49"/>
  <c r="T104" i="49"/>
  <c r="Q104" i="49"/>
  <c r="M104" i="49"/>
  <c r="N104" i="49" s="1"/>
  <c r="A104" i="49"/>
  <c r="U103" i="49"/>
  <c r="T103" i="49"/>
  <c r="Q103" i="49"/>
  <c r="M103" i="49"/>
  <c r="N103" i="49" s="1"/>
  <c r="A103" i="49"/>
  <c r="U102" i="49"/>
  <c r="T102" i="49"/>
  <c r="Q102" i="49"/>
  <c r="M102" i="49"/>
  <c r="N102" i="49" s="1"/>
  <c r="A102" i="49"/>
  <c r="U101" i="49"/>
  <c r="T101" i="49"/>
  <c r="Q101" i="49"/>
  <c r="M101" i="49"/>
  <c r="N101" i="49" s="1"/>
  <c r="A101" i="49"/>
  <c r="U100" i="49"/>
  <c r="T100" i="49"/>
  <c r="Q100" i="49"/>
  <c r="M100" i="49"/>
  <c r="N100" i="49" s="1"/>
  <c r="A100" i="49"/>
  <c r="U99" i="49"/>
  <c r="T99" i="49"/>
  <c r="Q99" i="49"/>
  <c r="M99" i="49"/>
  <c r="N99" i="49" s="1"/>
  <c r="A99" i="49"/>
  <c r="U98" i="49"/>
  <c r="T98" i="49"/>
  <c r="Q98" i="49"/>
  <c r="M98" i="49"/>
  <c r="N98" i="49" s="1"/>
  <c r="A98" i="49"/>
  <c r="U97" i="49"/>
  <c r="T97" i="49"/>
  <c r="Q97" i="49"/>
  <c r="M97" i="49"/>
  <c r="N97" i="49" s="1"/>
  <c r="A97" i="49"/>
  <c r="U96" i="49"/>
  <c r="T96" i="49"/>
  <c r="Q96" i="49"/>
  <c r="M96" i="49"/>
  <c r="N96" i="49" s="1"/>
  <c r="A96" i="49"/>
  <c r="U95" i="49"/>
  <c r="T95" i="49"/>
  <c r="Q95" i="49"/>
  <c r="M95" i="49"/>
  <c r="N95" i="49" s="1"/>
  <c r="A95" i="49"/>
  <c r="U94" i="49"/>
  <c r="T94" i="49"/>
  <c r="Q94" i="49"/>
  <c r="M94" i="49"/>
  <c r="N94" i="49" s="1"/>
  <c r="A94" i="49"/>
  <c r="U93" i="49"/>
  <c r="T93" i="49"/>
  <c r="Q93" i="49"/>
  <c r="M93" i="49"/>
  <c r="N93" i="49" s="1"/>
  <c r="A93" i="49"/>
  <c r="U92" i="49"/>
  <c r="T92" i="49"/>
  <c r="Q92" i="49"/>
  <c r="M92" i="49"/>
  <c r="N92" i="49" s="1"/>
  <c r="A92" i="49"/>
  <c r="U91" i="49"/>
  <c r="T91" i="49"/>
  <c r="Q91" i="49"/>
  <c r="M91" i="49"/>
  <c r="N91" i="49" s="1"/>
  <c r="A91" i="49"/>
  <c r="U90" i="49"/>
  <c r="T90" i="49"/>
  <c r="Q90" i="49"/>
  <c r="M90" i="49"/>
  <c r="N90" i="49" s="1"/>
  <c r="A90" i="49"/>
  <c r="U89" i="49"/>
  <c r="T89" i="49"/>
  <c r="Q89" i="49"/>
  <c r="M89" i="49"/>
  <c r="N89" i="49" s="1"/>
  <c r="A89" i="49"/>
  <c r="U88" i="49"/>
  <c r="T88" i="49"/>
  <c r="Q88" i="49"/>
  <c r="M88" i="49"/>
  <c r="N88" i="49" s="1"/>
  <c r="A88" i="49"/>
  <c r="U87" i="49"/>
  <c r="T87" i="49"/>
  <c r="Q87" i="49"/>
  <c r="M87" i="49"/>
  <c r="N87" i="49" s="1"/>
  <c r="A87" i="49"/>
  <c r="U86" i="49"/>
  <c r="T86" i="49"/>
  <c r="Q86" i="49"/>
  <c r="M86" i="49"/>
  <c r="N86" i="49" s="1"/>
  <c r="A86" i="49"/>
  <c r="U85" i="49"/>
  <c r="T85" i="49"/>
  <c r="Q85" i="49"/>
  <c r="M85" i="49"/>
  <c r="N85" i="49" s="1"/>
  <c r="A85" i="49"/>
  <c r="U84" i="49"/>
  <c r="T84" i="49"/>
  <c r="Q84" i="49"/>
  <c r="M84" i="49"/>
  <c r="N84" i="49" s="1"/>
  <c r="A84" i="49"/>
  <c r="U83" i="49"/>
  <c r="T83" i="49"/>
  <c r="Q83" i="49"/>
  <c r="M83" i="49"/>
  <c r="N83" i="49" s="1"/>
  <c r="A83" i="49"/>
  <c r="U82" i="49"/>
  <c r="T82" i="49"/>
  <c r="Q82" i="49"/>
  <c r="M82" i="49"/>
  <c r="N82" i="49" s="1"/>
  <c r="A82" i="49"/>
  <c r="U81" i="49"/>
  <c r="T81" i="49"/>
  <c r="Q81" i="49"/>
  <c r="M81" i="49"/>
  <c r="N81" i="49" s="1"/>
  <c r="A81" i="49"/>
  <c r="U80" i="49"/>
  <c r="T80" i="49"/>
  <c r="Q80" i="49"/>
  <c r="M80" i="49"/>
  <c r="N80" i="49" s="1"/>
  <c r="A80" i="49"/>
  <c r="U79" i="49"/>
  <c r="T79" i="49"/>
  <c r="Q79" i="49"/>
  <c r="M79" i="49"/>
  <c r="N79" i="49" s="1"/>
  <c r="A79" i="49"/>
  <c r="U78" i="49"/>
  <c r="T78" i="49"/>
  <c r="Q78" i="49"/>
  <c r="M78" i="49"/>
  <c r="N78" i="49" s="1"/>
  <c r="A78" i="49"/>
  <c r="U77" i="49"/>
  <c r="T77" i="49"/>
  <c r="Q77" i="49"/>
  <c r="M77" i="49"/>
  <c r="N77" i="49" s="1"/>
  <c r="A77" i="49"/>
  <c r="U76" i="49"/>
  <c r="T76" i="49"/>
  <c r="Q76" i="49"/>
  <c r="M76" i="49"/>
  <c r="N76" i="49" s="1"/>
  <c r="A76" i="49"/>
  <c r="U75" i="49"/>
  <c r="T75" i="49"/>
  <c r="Q75" i="49"/>
  <c r="M75" i="49"/>
  <c r="N75" i="49" s="1"/>
  <c r="A75" i="49"/>
  <c r="U74" i="49"/>
  <c r="T74" i="49"/>
  <c r="Q74" i="49"/>
  <c r="M74" i="49"/>
  <c r="N74" i="49" s="1"/>
  <c r="A74" i="49"/>
  <c r="U73" i="49"/>
  <c r="T73" i="49"/>
  <c r="Q73" i="49"/>
  <c r="M73" i="49"/>
  <c r="N73" i="49" s="1"/>
  <c r="A73" i="49"/>
  <c r="U72" i="49"/>
  <c r="T72" i="49"/>
  <c r="Q72" i="49"/>
  <c r="M72" i="49"/>
  <c r="N72" i="49" s="1"/>
  <c r="A72" i="49"/>
  <c r="U71" i="49"/>
  <c r="T71" i="49"/>
  <c r="Q71" i="49"/>
  <c r="M71" i="49"/>
  <c r="N71" i="49" s="1"/>
  <c r="A71" i="49"/>
  <c r="U70" i="49"/>
  <c r="T70" i="49"/>
  <c r="Q70" i="49"/>
  <c r="M70" i="49"/>
  <c r="N70" i="49" s="1"/>
  <c r="A70" i="49"/>
  <c r="U69" i="49"/>
  <c r="T69" i="49"/>
  <c r="Q69" i="49"/>
  <c r="M69" i="49"/>
  <c r="N69" i="49" s="1"/>
  <c r="A69" i="49"/>
  <c r="U68" i="49"/>
  <c r="T68" i="49"/>
  <c r="Q68" i="49"/>
  <c r="M68" i="49"/>
  <c r="N68" i="49" s="1"/>
  <c r="A68" i="49"/>
  <c r="U67" i="49"/>
  <c r="T67" i="49"/>
  <c r="Q67" i="49"/>
  <c r="M67" i="49"/>
  <c r="N67" i="49" s="1"/>
  <c r="A67" i="49"/>
  <c r="U66" i="49"/>
  <c r="T66" i="49"/>
  <c r="Q66" i="49"/>
  <c r="M66" i="49"/>
  <c r="N66" i="49" s="1"/>
  <c r="A66" i="49"/>
  <c r="U65" i="49"/>
  <c r="T65" i="49"/>
  <c r="Q65" i="49"/>
  <c r="M65" i="49"/>
  <c r="N65" i="49" s="1"/>
  <c r="A65" i="49"/>
  <c r="U64" i="49"/>
  <c r="T64" i="49"/>
  <c r="Q64" i="49"/>
  <c r="M64" i="49"/>
  <c r="N64" i="49" s="1"/>
  <c r="A64" i="49"/>
  <c r="U63" i="49"/>
  <c r="T63" i="49"/>
  <c r="Q63" i="49"/>
  <c r="M63" i="49"/>
  <c r="N63" i="49" s="1"/>
  <c r="A63" i="49"/>
  <c r="U62" i="49"/>
  <c r="T62" i="49"/>
  <c r="Q62" i="49"/>
  <c r="M62" i="49"/>
  <c r="N62" i="49" s="1"/>
  <c r="A62" i="49"/>
  <c r="U61" i="49"/>
  <c r="T61" i="49"/>
  <c r="Q61" i="49"/>
  <c r="M61" i="49"/>
  <c r="N61" i="49" s="1"/>
  <c r="A61" i="49"/>
  <c r="U60" i="49"/>
  <c r="T60" i="49"/>
  <c r="Q60" i="49"/>
  <c r="M60" i="49"/>
  <c r="N60" i="49" s="1"/>
  <c r="A60" i="49"/>
  <c r="U59" i="49"/>
  <c r="T59" i="49"/>
  <c r="Q59" i="49"/>
  <c r="M59" i="49"/>
  <c r="N59" i="49" s="1"/>
  <c r="A59" i="49"/>
  <c r="U58" i="49"/>
  <c r="T58" i="49"/>
  <c r="Q58" i="49"/>
  <c r="M58" i="49"/>
  <c r="N58" i="49" s="1"/>
  <c r="A58" i="49"/>
  <c r="U57" i="49"/>
  <c r="T57" i="49"/>
  <c r="Q57" i="49"/>
  <c r="M57" i="49"/>
  <c r="N57" i="49" s="1"/>
  <c r="A57" i="49"/>
  <c r="U56" i="49"/>
  <c r="T56" i="49"/>
  <c r="Q56" i="49"/>
  <c r="M56" i="49"/>
  <c r="N56" i="49" s="1"/>
  <c r="A56" i="49"/>
  <c r="U55" i="49"/>
  <c r="T55" i="49"/>
  <c r="Q55" i="49"/>
  <c r="M55" i="49"/>
  <c r="N55" i="49" s="1"/>
  <c r="A55" i="49"/>
  <c r="U54" i="49"/>
  <c r="T54" i="49"/>
  <c r="Q54" i="49"/>
  <c r="M54" i="49"/>
  <c r="N54" i="49" s="1"/>
  <c r="A54" i="49"/>
  <c r="U53" i="49"/>
  <c r="T53" i="49"/>
  <c r="Q53" i="49"/>
  <c r="M53" i="49"/>
  <c r="N53" i="49" s="1"/>
  <c r="A53" i="49"/>
  <c r="U52" i="49"/>
  <c r="T52" i="49"/>
  <c r="Q52" i="49"/>
  <c r="M52" i="49"/>
  <c r="N52" i="49" s="1"/>
  <c r="A52" i="49"/>
  <c r="U51" i="49"/>
  <c r="T51" i="49"/>
  <c r="Q51" i="49"/>
  <c r="M51" i="49"/>
  <c r="N51" i="49" s="1"/>
  <c r="A51" i="49"/>
  <c r="U50" i="49"/>
  <c r="T50" i="49"/>
  <c r="Q50" i="49"/>
  <c r="M50" i="49"/>
  <c r="N50" i="49" s="1"/>
  <c r="A50" i="49"/>
  <c r="U49" i="49"/>
  <c r="T49" i="49"/>
  <c r="Q49" i="49"/>
  <c r="M49" i="49"/>
  <c r="N49" i="49" s="1"/>
  <c r="A49" i="49"/>
  <c r="U48" i="49"/>
  <c r="T48" i="49"/>
  <c r="Q48" i="49"/>
  <c r="M48" i="49"/>
  <c r="N48" i="49" s="1"/>
  <c r="A48" i="49"/>
  <c r="U47" i="49"/>
  <c r="T47" i="49"/>
  <c r="Q47" i="49"/>
  <c r="M47" i="49"/>
  <c r="N47" i="49" s="1"/>
  <c r="A47" i="49"/>
  <c r="U46" i="49"/>
  <c r="T46" i="49"/>
  <c r="Q46" i="49"/>
  <c r="M46" i="49"/>
  <c r="N46" i="49" s="1"/>
  <c r="A46" i="49"/>
  <c r="U45" i="49"/>
  <c r="T45" i="49"/>
  <c r="Q45" i="49"/>
  <c r="M45" i="49"/>
  <c r="N45" i="49" s="1"/>
  <c r="A45" i="49"/>
  <c r="U44" i="49"/>
  <c r="T44" i="49"/>
  <c r="Q44" i="49"/>
  <c r="M44" i="49"/>
  <c r="N44" i="49" s="1"/>
  <c r="A44" i="49"/>
  <c r="U43" i="49"/>
  <c r="T43" i="49"/>
  <c r="Q43" i="49"/>
  <c r="M43" i="49"/>
  <c r="N43" i="49" s="1"/>
  <c r="A43" i="49"/>
  <c r="U42" i="49"/>
  <c r="T42" i="49"/>
  <c r="Q42" i="49"/>
  <c r="M42" i="49"/>
  <c r="N42" i="49" s="1"/>
  <c r="A42" i="49"/>
  <c r="U41" i="49"/>
  <c r="T41" i="49"/>
  <c r="Q41" i="49"/>
  <c r="M41" i="49"/>
  <c r="N41" i="49" s="1"/>
  <c r="A41" i="49"/>
  <c r="U40" i="49"/>
  <c r="T40" i="49"/>
  <c r="Q40" i="49"/>
  <c r="M40" i="49"/>
  <c r="N40" i="49" s="1"/>
  <c r="A40" i="49"/>
  <c r="U39" i="49"/>
  <c r="T39" i="49"/>
  <c r="Q39" i="49"/>
  <c r="M39" i="49"/>
  <c r="N39" i="49" s="1"/>
  <c r="A39" i="49"/>
  <c r="U38" i="49"/>
  <c r="T38" i="49"/>
  <c r="Q38" i="49"/>
  <c r="M38" i="49"/>
  <c r="N38" i="49" s="1"/>
  <c r="A38" i="49"/>
  <c r="U37" i="49"/>
  <c r="T37" i="49"/>
  <c r="Q37" i="49"/>
  <c r="M37" i="49"/>
  <c r="N37" i="49" s="1"/>
  <c r="A37" i="49"/>
  <c r="U36" i="49"/>
  <c r="T36" i="49"/>
  <c r="Q36" i="49"/>
  <c r="M36" i="49"/>
  <c r="N36" i="49" s="1"/>
  <c r="A36" i="49"/>
  <c r="U35" i="49"/>
  <c r="T35" i="49"/>
  <c r="Q35" i="49"/>
  <c r="M35" i="49"/>
  <c r="N35" i="49" s="1"/>
  <c r="A35" i="49"/>
  <c r="U34" i="49"/>
  <c r="T34" i="49"/>
  <c r="Q34" i="49"/>
  <c r="M34" i="49"/>
  <c r="N34" i="49" s="1"/>
  <c r="A34" i="49"/>
  <c r="U33" i="49"/>
  <c r="T33" i="49"/>
  <c r="Q33" i="49"/>
  <c r="M33" i="49"/>
  <c r="N33" i="49" s="1"/>
  <c r="A33" i="49"/>
  <c r="U32" i="49"/>
  <c r="T32" i="49"/>
  <c r="Q32" i="49"/>
  <c r="M32" i="49"/>
  <c r="N32" i="49" s="1"/>
  <c r="A32" i="49"/>
  <c r="U31" i="49"/>
  <c r="T31" i="49"/>
  <c r="Q31" i="49"/>
  <c r="M31" i="49"/>
  <c r="N31" i="49" s="1"/>
  <c r="A31" i="49"/>
  <c r="U30" i="49"/>
  <c r="T30" i="49"/>
  <c r="Q30" i="49"/>
  <c r="M30" i="49"/>
  <c r="N30" i="49" s="1"/>
  <c r="A30" i="49"/>
  <c r="U29" i="49"/>
  <c r="T29" i="49"/>
  <c r="Q29" i="49"/>
  <c r="M29" i="49"/>
  <c r="N29" i="49" s="1"/>
  <c r="A29" i="49"/>
  <c r="U28" i="49"/>
  <c r="T28" i="49"/>
  <c r="Q28" i="49"/>
  <c r="M28" i="49"/>
  <c r="N28" i="49" s="1"/>
  <c r="A28" i="49"/>
  <c r="U27" i="49"/>
  <c r="T27" i="49"/>
  <c r="Q27" i="49"/>
  <c r="M27" i="49"/>
  <c r="N27" i="49" s="1"/>
  <c r="A27" i="49"/>
  <c r="U26" i="49"/>
  <c r="T26" i="49"/>
  <c r="Q26" i="49"/>
  <c r="M26" i="49"/>
  <c r="N26" i="49" s="1"/>
  <c r="A26" i="49"/>
  <c r="Q1173" i="49" l="1"/>
  <c r="A1176" i="49" s="1"/>
  <c r="H20" i="49" s="1"/>
  <c r="T1173" i="49"/>
  <c r="F1176" i="49" s="1"/>
  <c r="H21" i="49" s="1"/>
  <c r="U1173" i="49"/>
  <c r="E1176" i="49" s="1"/>
  <c r="H22" i="49" s="1"/>
  <c r="N1173" i="49"/>
  <c r="N1177" i="49" s="1"/>
  <c r="H706" i="46" l="1"/>
  <c r="S703" i="46"/>
  <c r="R703" i="46"/>
  <c r="O703" i="46"/>
  <c r="L703" i="46"/>
  <c r="M703" i="46" s="1"/>
  <c r="A703" i="46"/>
  <c r="S702" i="46"/>
  <c r="R702" i="46"/>
  <c r="O702" i="46"/>
  <c r="L702" i="46"/>
  <c r="M702" i="46" s="1"/>
  <c r="A702" i="46"/>
  <c r="S701" i="46"/>
  <c r="R701" i="46"/>
  <c r="O701" i="46"/>
  <c r="L701" i="46"/>
  <c r="M701" i="46" s="1"/>
  <c r="A701" i="46"/>
  <c r="S700" i="46"/>
  <c r="R700" i="46"/>
  <c r="O700" i="46"/>
  <c r="L700" i="46"/>
  <c r="M700" i="46" s="1"/>
  <c r="A700" i="46"/>
  <c r="S699" i="46"/>
  <c r="R699" i="46"/>
  <c r="O699" i="46"/>
  <c r="L699" i="46"/>
  <c r="M699" i="46" s="1"/>
  <c r="A699" i="46"/>
  <c r="S698" i="46"/>
  <c r="R698" i="46"/>
  <c r="O698" i="46"/>
  <c r="L698" i="46"/>
  <c r="M698" i="46" s="1"/>
  <c r="A698" i="46"/>
  <c r="S697" i="46"/>
  <c r="R697" i="46"/>
  <c r="O697" i="46"/>
  <c r="L697" i="46"/>
  <c r="M697" i="46" s="1"/>
  <c r="A697" i="46"/>
  <c r="S696" i="46"/>
  <c r="R696" i="46"/>
  <c r="O696" i="46"/>
  <c r="L696" i="46"/>
  <c r="M696" i="46" s="1"/>
  <c r="A696" i="46"/>
  <c r="S695" i="46"/>
  <c r="R695" i="46"/>
  <c r="O695" i="46"/>
  <c r="L695" i="46"/>
  <c r="M695" i="46" s="1"/>
  <c r="A695" i="46"/>
  <c r="S694" i="46"/>
  <c r="R694" i="46"/>
  <c r="O694" i="46"/>
  <c r="L694" i="46"/>
  <c r="M694" i="46" s="1"/>
  <c r="A694" i="46"/>
  <c r="S693" i="46"/>
  <c r="R693" i="46"/>
  <c r="O693" i="46"/>
  <c r="L693" i="46"/>
  <c r="M693" i="46" s="1"/>
  <c r="A693" i="46"/>
  <c r="S692" i="46"/>
  <c r="R692" i="46"/>
  <c r="O692" i="46"/>
  <c r="L692" i="46"/>
  <c r="M692" i="46" s="1"/>
  <c r="A692" i="46"/>
  <c r="S691" i="46"/>
  <c r="R691" i="46"/>
  <c r="O691" i="46"/>
  <c r="L691" i="46"/>
  <c r="M691" i="46" s="1"/>
  <c r="A691" i="46"/>
  <c r="S690" i="46"/>
  <c r="R690" i="46"/>
  <c r="O690" i="46"/>
  <c r="L690" i="46"/>
  <c r="M690" i="46" s="1"/>
  <c r="A690" i="46"/>
  <c r="S689" i="46"/>
  <c r="R689" i="46"/>
  <c r="O689" i="46"/>
  <c r="L689" i="46"/>
  <c r="M689" i="46" s="1"/>
  <c r="A689" i="46"/>
  <c r="S688" i="46"/>
  <c r="R688" i="46"/>
  <c r="O688" i="46"/>
  <c r="L688" i="46"/>
  <c r="M688" i="46" s="1"/>
  <c r="A688" i="46"/>
  <c r="S687" i="46"/>
  <c r="R687" i="46"/>
  <c r="O687" i="46"/>
  <c r="L687" i="46"/>
  <c r="M687" i="46" s="1"/>
  <c r="A687" i="46"/>
  <c r="S686" i="46"/>
  <c r="R686" i="46"/>
  <c r="O686" i="46"/>
  <c r="L686" i="46"/>
  <c r="M686" i="46" s="1"/>
  <c r="A686" i="46"/>
  <c r="S685" i="46"/>
  <c r="R685" i="46"/>
  <c r="O685" i="46"/>
  <c r="L685" i="46"/>
  <c r="M685" i="46" s="1"/>
  <c r="A685" i="46"/>
  <c r="S684" i="46"/>
  <c r="R684" i="46"/>
  <c r="O684" i="46"/>
  <c r="L684" i="46"/>
  <c r="M684" i="46" s="1"/>
  <c r="A684" i="46"/>
  <c r="S683" i="46"/>
  <c r="R683" i="46"/>
  <c r="O683" i="46"/>
  <c r="L683" i="46"/>
  <c r="M683" i="46" s="1"/>
  <c r="A683" i="46"/>
  <c r="S682" i="46"/>
  <c r="R682" i="46"/>
  <c r="O682" i="46"/>
  <c r="L682" i="46"/>
  <c r="M682" i="46" s="1"/>
  <c r="A682" i="46"/>
  <c r="S681" i="46"/>
  <c r="R681" i="46"/>
  <c r="O681" i="46"/>
  <c r="L681" i="46"/>
  <c r="M681" i="46" s="1"/>
  <c r="A681" i="46"/>
  <c r="S680" i="46"/>
  <c r="R680" i="46"/>
  <c r="O680" i="46"/>
  <c r="L680" i="46"/>
  <c r="M680" i="46" s="1"/>
  <c r="A680" i="46"/>
  <c r="S679" i="46"/>
  <c r="R679" i="46"/>
  <c r="O679" i="46"/>
  <c r="L679" i="46"/>
  <c r="M679" i="46" s="1"/>
  <c r="A679" i="46"/>
  <c r="S678" i="46"/>
  <c r="R678" i="46"/>
  <c r="O678" i="46"/>
  <c r="L678" i="46"/>
  <c r="M678" i="46" s="1"/>
  <c r="A678" i="46"/>
  <c r="S677" i="46"/>
  <c r="R677" i="46"/>
  <c r="O677" i="46"/>
  <c r="L677" i="46"/>
  <c r="M677" i="46" s="1"/>
  <c r="A677" i="46"/>
  <c r="S676" i="46"/>
  <c r="R676" i="46"/>
  <c r="O676" i="46"/>
  <c r="L676" i="46"/>
  <c r="M676" i="46" s="1"/>
  <c r="A676" i="46"/>
  <c r="S675" i="46"/>
  <c r="R675" i="46"/>
  <c r="O675" i="46"/>
  <c r="L675" i="46"/>
  <c r="M675" i="46" s="1"/>
  <c r="A675" i="46"/>
  <c r="S674" i="46"/>
  <c r="R674" i="46"/>
  <c r="O674" i="46"/>
  <c r="L674" i="46"/>
  <c r="M674" i="46" s="1"/>
  <c r="A674" i="46"/>
  <c r="S673" i="46"/>
  <c r="R673" i="46"/>
  <c r="O673" i="46"/>
  <c r="L673" i="46"/>
  <c r="M673" i="46" s="1"/>
  <c r="A673" i="46"/>
  <c r="S672" i="46"/>
  <c r="R672" i="46"/>
  <c r="O672" i="46"/>
  <c r="L672" i="46"/>
  <c r="M672" i="46" s="1"/>
  <c r="A672" i="46"/>
  <c r="S671" i="46"/>
  <c r="R671" i="46"/>
  <c r="O671" i="46"/>
  <c r="L671" i="46"/>
  <c r="M671" i="46" s="1"/>
  <c r="A671" i="46"/>
  <c r="S670" i="46"/>
  <c r="R670" i="46"/>
  <c r="O670" i="46"/>
  <c r="L670" i="46"/>
  <c r="M670" i="46" s="1"/>
  <c r="A670" i="46"/>
  <c r="S669" i="46"/>
  <c r="R669" i="46"/>
  <c r="O669" i="46"/>
  <c r="L669" i="46"/>
  <c r="M669" i="46" s="1"/>
  <c r="A669" i="46"/>
  <c r="S668" i="46"/>
  <c r="R668" i="46"/>
  <c r="O668" i="46"/>
  <c r="L668" i="46"/>
  <c r="M668" i="46" s="1"/>
  <c r="A668" i="46"/>
  <c r="S667" i="46"/>
  <c r="R667" i="46"/>
  <c r="O667" i="46"/>
  <c r="L667" i="46"/>
  <c r="M667" i="46" s="1"/>
  <c r="A667" i="46"/>
  <c r="S666" i="46"/>
  <c r="R666" i="46"/>
  <c r="O666" i="46"/>
  <c r="L666" i="46"/>
  <c r="M666" i="46" s="1"/>
  <c r="A666" i="46"/>
  <c r="S665" i="46"/>
  <c r="R665" i="46"/>
  <c r="O665" i="46"/>
  <c r="L665" i="46"/>
  <c r="M665" i="46" s="1"/>
  <c r="A665" i="46"/>
  <c r="S664" i="46"/>
  <c r="R664" i="46"/>
  <c r="O664" i="46"/>
  <c r="L664" i="46"/>
  <c r="M664" i="46" s="1"/>
  <c r="A664" i="46"/>
  <c r="S663" i="46"/>
  <c r="R663" i="46"/>
  <c r="O663" i="46"/>
  <c r="L663" i="46"/>
  <c r="M663" i="46" s="1"/>
  <c r="A663" i="46"/>
  <c r="S662" i="46"/>
  <c r="R662" i="46"/>
  <c r="O662" i="46"/>
  <c r="L662" i="46"/>
  <c r="M662" i="46" s="1"/>
  <c r="A662" i="46"/>
  <c r="S661" i="46"/>
  <c r="R661" i="46"/>
  <c r="O661" i="46"/>
  <c r="L661" i="46"/>
  <c r="M661" i="46" s="1"/>
  <c r="A661" i="46"/>
  <c r="S660" i="46"/>
  <c r="R660" i="46"/>
  <c r="O660" i="46"/>
  <c r="L660" i="46"/>
  <c r="M660" i="46" s="1"/>
  <c r="A660" i="46"/>
  <c r="S659" i="46"/>
  <c r="R659" i="46"/>
  <c r="O659" i="46"/>
  <c r="L659" i="46"/>
  <c r="M659" i="46" s="1"/>
  <c r="A659" i="46"/>
  <c r="S658" i="46"/>
  <c r="R658" i="46"/>
  <c r="O658" i="46"/>
  <c r="L658" i="46"/>
  <c r="M658" i="46" s="1"/>
  <c r="A658" i="46"/>
  <c r="S657" i="46"/>
  <c r="R657" i="46"/>
  <c r="O657" i="46"/>
  <c r="L657" i="46"/>
  <c r="M657" i="46" s="1"/>
  <c r="A657" i="46"/>
  <c r="S656" i="46"/>
  <c r="R656" i="46"/>
  <c r="O656" i="46"/>
  <c r="L656" i="46"/>
  <c r="M656" i="46" s="1"/>
  <c r="A656" i="46"/>
  <c r="S655" i="46"/>
  <c r="R655" i="46"/>
  <c r="O655" i="46"/>
  <c r="L655" i="46"/>
  <c r="M655" i="46" s="1"/>
  <c r="A655" i="46"/>
  <c r="S654" i="46"/>
  <c r="R654" i="46"/>
  <c r="O654" i="46"/>
  <c r="L654" i="46"/>
  <c r="M654" i="46" s="1"/>
  <c r="A654" i="46"/>
  <c r="S653" i="46"/>
  <c r="R653" i="46"/>
  <c r="O653" i="46"/>
  <c r="L653" i="46"/>
  <c r="M653" i="46" s="1"/>
  <c r="A653" i="46"/>
  <c r="S652" i="46"/>
  <c r="R652" i="46"/>
  <c r="O652" i="46"/>
  <c r="L652" i="46"/>
  <c r="M652" i="46" s="1"/>
  <c r="A652" i="46"/>
  <c r="S651" i="46"/>
  <c r="R651" i="46"/>
  <c r="O651" i="46"/>
  <c r="L651" i="46"/>
  <c r="M651" i="46" s="1"/>
  <c r="A651" i="46"/>
  <c r="S650" i="46"/>
  <c r="R650" i="46"/>
  <c r="O650" i="46"/>
  <c r="L650" i="46"/>
  <c r="M650" i="46" s="1"/>
  <c r="A650" i="46"/>
  <c r="S649" i="46"/>
  <c r="R649" i="46"/>
  <c r="O649" i="46"/>
  <c r="L649" i="46"/>
  <c r="M649" i="46" s="1"/>
  <c r="A649" i="46"/>
  <c r="S648" i="46"/>
  <c r="R648" i="46"/>
  <c r="O648" i="46"/>
  <c r="L648" i="46"/>
  <c r="M648" i="46" s="1"/>
  <c r="A648" i="46"/>
  <c r="S647" i="46"/>
  <c r="R647" i="46"/>
  <c r="O647" i="46"/>
  <c r="L647" i="46"/>
  <c r="M647" i="46" s="1"/>
  <c r="A647" i="46"/>
  <c r="S646" i="46"/>
  <c r="R646" i="46"/>
  <c r="O646" i="46"/>
  <c r="L646" i="46"/>
  <c r="M646" i="46" s="1"/>
  <c r="A646" i="46"/>
  <c r="S645" i="46"/>
  <c r="R645" i="46"/>
  <c r="O645" i="46"/>
  <c r="L645" i="46"/>
  <c r="M645" i="46" s="1"/>
  <c r="A645" i="46"/>
  <c r="S644" i="46"/>
  <c r="R644" i="46"/>
  <c r="O644" i="46"/>
  <c r="L644" i="46"/>
  <c r="M644" i="46" s="1"/>
  <c r="A644" i="46"/>
  <c r="S643" i="46"/>
  <c r="R643" i="46"/>
  <c r="O643" i="46"/>
  <c r="L643" i="46"/>
  <c r="M643" i="46" s="1"/>
  <c r="A643" i="46"/>
  <c r="S642" i="46"/>
  <c r="R642" i="46"/>
  <c r="O642" i="46"/>
  <c r="L642" i="46"/>
  <c r="M642" i="46" s="1"/>
  <c r="A642" i="46"/>
  <c r="S641" i="46"/>
  <c r="R641" i="46"/>
  <c r="O641" i="46"/>
  <c r="L641" i="46"/>
  <c r="M641" i="46" s="1"/>
  <c r="A641" i="46"/>
  <c r="S640" i="46"/>
  <c r="R640" i="46"/>
  <c r="O640" i="46"/>
  <c r="L640" i="46"/>
  <c r="M640" i="46" s="1"/>
  <c r="A640" i="46"/>
  <c r="S639" i="46"/>
  <c r="R639" i="46"/>
  <c r="O639" i="46"/>
  <c r="L639" i="46"/>
  <c r="M639" i="46" s="1"/>
  <c r="A639" i="46"/>
  <c r="S638" i="46"/>
  <c r="R638" i="46"/>
  <c r="O638" i="46"/>
  <c r="L638" i="46"/>
  <c r="M638" i="46" s="1"/>
  <c r="A638" i="46"/>
  <c r="S637" i="46"/>
  <c r="R637" i="46"/>
  <c r="O637" i="46"/>
  <c r="L637" i="46"/>
  <c r="M637" i="46" s="1"/>
  <c r="A637" i="46"/>
  <c r="S636" i="46"/>
  <c r="R636" i="46"/>
  <c r="O636" i="46"/>
  <c r="L636" i="46"/>
  <c r="M636" i="46" s="1"/>
  <c r="A636" i="46"/>
  <c r="S635" i="46"/>
  <c r="R635" i="46"/>
  <c r="O635" i="46"/>
  <c r="L635" i="46"/>
  <c r="M635" i="46" s="1"/>
  <c r="A635" i="46"/>
  <c r="S634" i="46"/>
  <c r="R634" i="46"/>
  <c r="O634" i="46"/>
  <c r="L634" i="46"/>
  <c r="M634" i="46" s="1"/>
  <c r="A634" i="46"/>
  <c r="S633" i="46"/>
  <c r="R633" i="46"/>
  <c r="O633" i="46"/>
  <c r="L633" i="46"/>
  <c r="M633" i="46" s="1"/>
  <c r="A633" i="46"/>
  <c r="S632" i="46"/>
  <c r="R632" i="46"/>
  <c r="O632" i="46"/>
  <c r="L632" i="46"/>
  <c r="M632" i="46" s="1"/>
  <c r="A632" i="46"/>
  <c r="S631" i="46"/>
  <c r="R631" i="46"/>
  <c r="O631" i="46"/>
  <c r="L631" i="46"/>
  <c r="M631" i="46" s="1"/>
  <c r="A631" i="46"/>
  <c r="S630" i="46"/>
  <c r="R630" i="46"/>
  <c r="O630" i="46"/>
  <c r="L630" i="46"/>
  <c r="M630" i="46" s="1"/>
  <c r="A630" i="46"/>
  <c r="S629" i="46"/>
  <c r="R629" i="46"/>
  <c r="O629" i="46"/>
  <c r="L629" i="46"/>
  <c r="M629" i="46" s="1"/>
  <c r="A629" i="46"/>
  <c r="S628" i="46"/>
  <c r="R628" i="46"/>
  <c r="O628" i="46"/>
  <c r="L628" i="46"/>
  <c r="M628" i="46" s="1"/>
  <c r="A628" i="46"/>
  <c r="S627" i="46"/>
  <c r="R627" i="46"/>
  <c r="O627" i="46"/>
  <c r="L627" i="46"/>
  <c r="M627" i="46" s="1"/>
  <c r="A627" i="46"/>
  <c r="S626" i="46"/>
  <c r="R626" i="46"/>
  <c r="O626" i="46"/>
  <c r="L626" i="46"/>
  <c r="M626" i="46" s="1"/>
  <c r="A626" i="46"/>
  <c r="S625" i="46"/>
  <c r="R625" i="46"/>
  <c r="O625" i="46"/>
  <c r="L625" i="46"/>
  <c r="M625" i="46" s="1"/>
  <c r="A625" i="46"/>
  <c r="S624" i="46"/>
  <c r="R624" i="46"/>
  <c r="O624" i="46"/>
  <c r="L624" i="46"/>
  <c r="M624" i="46" s="1"/>
  <c r="A624" i="46"/>
  <c r="S623" i="46"/>
  <c r="R623" i="46"/>
  <c r="O623" i="46"/>
  <c r="L623" i="46"/>
  <c r="M623" i="46" s="1"/>
  <c r="A623" i="46"/>
  <c r="S622" i="46"/>
  <c r="R622" i="46"/>
  <c r="O622" i="46"/>
  <c r="L622" i="46"/>
  <c r="M622" i="46" s="1"/>
  <c r="A622" i="46"/>
  <c r="S621" i="46"/>
  <c r="R621" i="46"/>
  <c r="O621" i="46"/>
  <c r="L621" i="46"/>
  <c r="M621" i="46" s="1"/>
  <c r="A621" i="46"/>
  <c r="S620" i="46"/>
  <c r="R620" i="46"/>
  <c r="O620" i="46"/>
  <c r="L620" i="46"/>
  <c r="M620" i="46" s="1"/>
  <c r="A620" i="46"/>
  <c r="S619" i="46"/>
  <c r="R619" i="46"/>
  <c r="O619" i="46"/>
  <c r="L619" i="46"/>
  <c r="M619" i="46" s="1"/>
  <c r="A619" i="46"/>
  <c r="S618" i="46"/>
  <c r="R618" i="46"/>
  <c r="O618" i="46"/>
  <c r="L618" i="46"/>
  <c r="M618" i="46" s="1"/>
  <c r="A618" i="46"/>
  <c r="S617" i="46"/>
  <c r="R617" i="46"/>
  <c r="O617" i="46"/>
  <c r="L617" i="46"/>
  <c r="M617" i="46" s="1"/>
  <c r="A617" i="46"/>
  <c r="S616" i="46"/>
  <c r="R616" i="46"/>
  <c r="O616" i="46"/>
  <c r="L616" i="46"/>
  <c r="M616" i="46" s="1"/>
  <c r="A616" i="46"/>
  <c r="S615" i="46"/>
  <c r="R615" i="46"/>
  <c r="O615" i="46"/>
  <c r="L615" i="46"/>
  <c r="M615" i="46" s="1"/>
  <c r="A615" i="46"/>
  <c r="S614" i="46"/>
  <c r="R614" i="46"/>
  <c r="O614" i="46"/>
  <c r="L614" i="46"/>
  <c r="M614" i="46" s="1"/>
  <c r="A614" i="46"/>
  <c r="S613" i="46"/>
  <c r="R613" i="46"/>
  <c r="O613" i="46"/>
  <c r="L613" i="46"/>
  <c r="M613" i="46" s="1"/>
  <c r="A613" i="46"/>
  <c r="S612" i="46"/>
  <c r="R612" i="46"/>
  <c r="O612" i="46"/>
  <c r="L612" i="46"/>
  <c r="M612" i="46" s="1"/>
  <c r="A612" i="46"/>
  <c r="S611" i="46"/>
  <c r="R611" i="46"/>
  <c r="O611" i="46"/>
  <c r="L611" i="46"/>
  <c r="M611" i="46" s="1"/>
  <c r="A611" i="46"/>
  <c r="S610" i="46"/>
  <c r="R610" i="46"/>
  <c r="O610" i="46"/>
  <c r="L610" i="46"/>
  <c r="M610" i="46" s="1"/>
  <c r="A610" i="46"/>
  <c r="S609" i="46"/>
  <c r="R609" i="46"/>
  <c r="O609" i="46"/>
  <c r="L609" i="46"/>
  <c r="M609" i="46" s="1"/>
  <c r="A609" i="46"/>
  <c r="S608" i="46"/>
  <c r="R608" i="46"/>
  <c r="O608" i="46"/>
  <c r="L608" i="46"/>
  <c r="M608" i="46" s="1"/>
  <c r="A608" i="46"/>
  <c r="S607" i="46"/>
  <c r="R607" i="46"/>
  <c r="O607" i="46"/>
  <c r="L607" i="46"/>
  <c r="M607" i="46" s="1"/>
  <c r="A607" i="46"/>
  <c r="S606" i="46"/>
  <c r="R606" i="46"/>
  <c r="O606" i="46"/>
  <c r="L606" i="46"/>
  <c r="M606" i="46" s="1"/>
  <c r="A606" i="46"/>
  <c r="S605" i="46"/>
  <c r="R605" i="46"/>
  <c r="O605" i="46"/>
  <c r="L605" i="46"/>
  <c r="M605" i="46" s="1"/>
  <c r="A605" i="46"/>
  <c r="S604" i="46"/>
  <c r="R604" i="46"/>
  <c r="O604" i="46"/>
  <c r="L604" i="46"/>
  <c r="M604" i="46" s="1"/>
  <c r="A604" i="46"/>
  <c r="S603" i="46"/>
  <c r="R603" i="46"/>
  <c r="O603" i="46"/>
  <c r="L603" i="46"/>
  <c r="M603" i="46" s="1"/>
  <c r="A603" i="46"/>
  <c r="S602" i="46"/>
  <c r="R602" i="46"/>
  <c r="O602" i="46"/>
  <c r="L602" i="46"/>
  <c r="M602" i="46" s="1"/>
  <c r="A602" i="46"/>
  <c r="S601" i="46"/>
  <c r="R601" i="46"/>
  <c r="O601" i="46"/>
  <c r="L601" i="46"/>
  <c r="M601" i="46" s="1"/>
  <c r="A601" i="46"/>
  <c r="S600" i="46"/>
  <c r="R600" i="46"/>
  <c r="O600" i="46"/>
  <c r="L600" i="46"/>
  <c r="M600" i="46" s="1"/>
  <c r="A600" i="46"/>
  <c r="S599" i="46"/>
  <c r="R599" i="46"/>
  <c r="O599" i="46"/>
  <c r="L599" i="46"/>
  <c r="M599" i="46" s="1"/>
  <c r="A599" i="46"/>
  <c r="S598" i="46"/>
  <c r="R598" i="46"/>
  <c r="O598" i="46"/>
  <c r="L598" i="46"/>
  <c r="M598" i="46" s="1"/>
  <c r="A598" i="46"/>
  <c r="S597" i="46"/>
  <c r="R597" i="46"/>
  <c r="O597" i="46"/>
  <c r="L597" i="46"/>
  <c r="M597" i="46" s="1"/>
  <c r="A597" i="46"/>
  <c r="S596" i="46"/>
  <c r="R596" i="46"/>
  <c r="O596" i="46"/>
  <c r="L596" i="46"/>
  <c r="M596" i="46" s="1"/>
  <c r="A596" i="46"/>
  <c r="S595" i="46"/>
  <c r="R595" i="46"/>
  <c r="O595" i="46"/>
  <c r="L595" i="46"/>
  <c r="M595" i="46" s="1"/>
  <c r="A595" i="46"/>
  <c r="S594" i="46"/>
  <c r="R594" i="46"/>
  <c r="O594" i="46"/>
  <c r="L594" i="46"/>
  <c r="M594" i="46" s="1"/>
  <c r="A594" i="46"/>
  <c r="S593" i="46"/>
  <c r="R593" i="46"/>
  <c r="O593" i="46"/>
  <c r="L593" i="46"/>
  <c r="M593" i="46" s="1"/>
  <c r="A593" i="46"/>
  <c r="S592" i="46"/>
  <c r="R592" i="46"/>
  <c r="O592" i="46"/>
  <c r="L592" i="46"/>
  <c r="M592" i="46" s="1"/>
  <c r="A592" i="46"/>
  <c r="S591" i="46"/>
  <c r="R591" i="46"/>
  <c r="O591" i="46"/>
  <c r="L591" i="46"/>
  <c r="M591" i="46" s="1"/>
  <c r="A591" i="46"/>
  <c r="S590" i="46"/>
  <c r="R590" i="46"/>
  <c r="O590" i="46"/>
  <c r="L590" i="46"/>
  <c r="M590" i="46" s="1"/>
  <c r="A590" i="46"/>
  <c r="S589" i="46"/>
  <c r="R589" i="46"/>
  <c r="O589" i="46"/>
  <c r="L589" i="46"/>
  <c r="M589" i="46" s="1"/>
  <c r="A589" i="46"/>
  <c r="S588" i="46"/>
  <c r="R588" i="46"/>
  <c r="O588" i="46"/>
  <c r="L588" i="46"/>
  <c r="M588" i="46" s="1"/>
  <c r="A588" i="46"/>
  <c r="S587" i="46"/>
  <c r="R587" i="46"/>
  <c r="O587" i="46"/>
  <c r="L587" i="46"/>
  <c r="M587" i="46" s="1"/>
  <c r="A587" i="46"/>
  <c r="S586" i="46"/>
  <c r="R586" i="46"/>
  <c r="O586" i="46"/>
  <c r="L586" i="46"/>
  <c r="M586" i="46" s="1"/>
  <c r="A586" i="46"/>
  <c r="S585" i="46"/>
  <c r="R585" i="46"/>
  <c r="O585" i="46"/>
  <c r="L585" i="46"/>
  <c r="M585" i="46" s="1"/>
  <c r="A585" i="46"/>
  <c r="S584" i="46"/>
  <c r="R584" i="46"/>
  <c r="O584" i="46"/>
  <c r="L584" i="46"/>
  <c r="M584" i="46" s="1"/>
  <c r="A584" i="46"/>
  <c r="S583" i="46"/>
  <c r="R583" i="46"/>
  <c r="O583" i="46"/>
  <c r="L583" i="46"/>
  <c r="M583" i="46" s="1"/>
  <c r="A583" i="46"/>
  <c r="S582" i="46"/>
  <c r="R582" i="46"/>
  <c r="O582" i="46"/>
  <c r="L582" i="46"/>
  <c r="M582" i="46" s="1"/>
  <c r="A582" i="46"/>
  <c r="S581" i="46"/>
  <c r="R581" i="46"/>
  <c r="O581" i="46"/>
  <c r="L581" i="46"/>
  <c r="M581" i="46" s="1"/>
  <c r="A581" i="46"/>
  <c r="S580" i="46"/>
  <c r="R580" i="46"/>
  <c r="O580" i="46"/>
  <c r="L580" i="46"/>
  <c r="M580" i="46" s="1"/>
  <c r="A580" i="46"/>
  <c r="S579" i="46"/>
  <c r="R579" i="46"/>
  <c r="O579" i="46"/>
  <c r="L579" i="46"/>
  <c r="M579" i="46" s="1"/>
  <c r="A579" i="46"/>
  <c r="S578" i="46"/>
  <c r="R578" i="46"/>
  <c r="O578" i="46"/>
  <c r="L578" i="46"/>
  <c r="M578" i="46" s="1"/>
  <c r="A578" i="46"/>
  <c r="S577" i="46"/>
  <c r="R577" i="46"/>
  <c r="O577" i="46"/>
  <c r="L577" i="46"/>
  <c r="M577" i="46" s="1"/>
  <c r="A577" i="46"/>
  <c r="S576" i="46"/>
  <c r="R576" i="46"/>
  <c r="O576" i="46"/>
  <c r="L576" i="46"/>
  <c r="M576" i="46" s="1"/>
  <c r="A576" i="46"/>
  <c r="S575" i="46"/>
  <c r="R575" i="46"/>
  <c r="O575" i="46"/>
  <c r="L575" i="46"/>
  <c r="M575" i="46" s="1"/>
  <c r="A575" i="46"/>
  <c r="S574" i="46"/>
  <c r="R574" i="46"/>
  <c r="O574" i="46"/>
  <c r="L574" i="46"/>
  <c r="M574" i="46" s="1"/>
  <c r="A574" i="46"/>
  <c r="S573" i="46"/>
  <c r="R573" i="46"/>
  <c r="O573" i="46"/>
  <c r="L573" i="46"/>
  <c r="M573" i="46" s="1"/>
  <c r="A573" i="46"/>
  <c r="S572" i="46"/>
  <c r="R572" i="46"/>
  <c r="O572" i="46"/>
  <c r="L572" i="46"/>
  <c r="M572" i="46" s="1"/>
  <c r="A572" i="46"/>
  <c r="S571" i="46"/>
  <c r="R571" i="46"/>
  <c r="O571" i="46"/>
  <c r="L571" i="46"/>
  <c r="M571" i="46" s="1"/>
  <c r="A571" i="46"/>
  <c r="S570" i="46"/>
  <c r="R570" i="46"/>
  <c r="O570" i="46"/>
  <c r="L570" i="46"/>
  <c r="M570" i="46" s="1"/>
  <c r="A570" i="46"/>
  <c r="Z569" i="46"/>
  <c r="S569" i="46"/>
  <c r="R569" i="46"/>
  <c r="O569" i="46"/>
  <c r="L569" i="46"/>
  <c r="M569" i="46" s="1"/>
  <c r="A569" i="46"/>
  <c r="S568" i="46"/>
  <c r="R568" i="46"/>
  <c r="O568" i="46"/>
  <c r="L568" i="46"/>
  <c r="M568" i="46" s="1"/>
  <c r="A568" i="46"/>
  <c r="S567" i="46"/>
  <c r="R567" i="46"/>
  <c r="O567" i="46"/>
  <c r="L567" i="46"/>
  <c r="M567" i="46" s="1"/>
  <c r="A567" i="46"/>
  <c r="S566" i="46"/>
  <c r="R566" i="46"/>
  <c r="O566" i="46"/>
  <c r="L566" i="46"/>
  <c r="M566" i="46" s="1"/>
  <c r="A566" i="46"/>
  <c r="S565" i="46"/>
  <c r="R565" i="46"/>
  <c r="O565" i="46"/>
  <c r="L565" i="46"/>
  <c r="M565" i="46" s="1"/>
  <c r="A565" i="46"/>
  <c r="S564" i="46"/>
  <c r="R564" i="46"/>
  <c r="O564" i="46"/>
  <c r="L564" i="46"/>
  <c r="M564" i="46" s="1"/>
  <c r="A564" i="46"/>
  <c r="S563" i="46"/>
  <c r="R563" i="46"/>
  <c r="O563" i="46"/>
  <c r="L563" i="46"/>
  <c r="M563" i="46" s="1"/>
  <c r="A563" i="46"/>
  <c r="S562" i="46"/>
  <c r="R562" i="46"/>
  <c r="O562" i="46"/>
  <c r="L562" i="46"/>
  <c r="M562" i="46" s="1"/>
  <c r="A562" i="46"/>
  <c r="S561" i="46"/>
  <c r="R561" i="46"/>
  <c r="O561" i="46"/>
  <c r="L561" i="46"/>
  <c r="M561" i="46" s="1"/>
  <c r="A561" i="46"/>
  <c r="S560" i="46"/>
  <c r="R560" i="46"/>
  <c r="O560" i="46"/>
  <c r="L560" i="46"/>
  <c r="M560" i="46" s="1"/>
  <c r="A560" i="46"/>
  <c r="S559" i="46"/>
  <c r="R559" i="46"/>
  <c r="O559" i="46"/>
  <c r="L559" i="46"/>
  <c r="M559" i="46" s="1"/>
  <c r="A559" i="46"/>
  <c r="S558" i="46"/>
  <c r="R558" i="46"/>
  <c r="O558" i="46"/>
  <c r="L558" i="46"/>
  <c r="M558" i="46" s="1"/>
  <c r="A558" i="46"/>
  <c r="S557" i="46"/>
  <c r="R557" i="46"/>
  <c r="O557" i="46"/>
  <c r="L557" i="46"/>
  <c r="M557" i="46" s="1"/>
  <c r="A557" i="46"/>
  <c r="S556" i="46"/>
  <c r="R556" i="46"/>
  <c r="O556" i="46"/>
  <c r="L556" i="46"/>
  <c r="M556" i="46" s="1"/>
  <c r="A556" i="46"/>
  <c r="S555" i="46"/>
  <c r="R555" i="46"/>
  <c r="O555" i="46"/>
  <c r="L555" i="46"/>
  <c r="M555" i="46" s="1"/>
  <c r="A555" i="46"/>
  <c r="S554" i="46"/>
  <c r="R554" i="46"/>
  <c r="O554" i="46"/>
  <c r="L554" i="46"/>
  <c r="M554" i="46" s="1"/>
  <c r="A554" i="46"/>
  <c r="S553" i="46"/>
  <c r="R553" i="46"/>
  <c r="O553" i="46"/>
  <c r="L553" i="46"/>
  <c r="M553" i="46" s="1"/>
  <c r="A553" i="46"/>
  <c r="S552" i="46"/>
  <c r="R552" i="46"/>
  <c r="O552" i="46"/>
  <c r="L552" i="46"/>
  <c r="M552" i="46" s="1"/>
  <c r="A552" i="46"/>
  <c r="S551" i="46"/>
  <c r="R551" i="46"/>
  <c r="O551" i="46"/>
  <c r="L551" i="46"/>
  <c r="M551" i="46" s="1"/>
  <c r="A551" i="46"/>
  <c r="S550" i="46"/>
  <c r="R550" i="46"/>
  <c r="O550" i="46"/>
  <c r="L550" i="46"/>
  <c r="M550" i="46" s="1"/>
  <c r="A550" i="46"/>
  <c r="S549" i="46"/>
  <c r="R549" i="46"/>
  <c r="O549" i="46"/>
  <c r="L549" i="46"/>
  <c r="M549" i="46" s="1"/>
  <c r="A549" i="46"/>
  <c r="S548" i="46"/>
  <c r="R548" i="46"/>
  <c r="O548" i="46"/>
  <c r="L548" i="46"/>
  <c r="M548" i="46" s="1"/>
  <c r="A548" i="46"/>
  <c r="S547" i="46"/>
  <c r="R547" i="46"/>
  <c r="O547" i="46"/>
  <c r="L547" i="46"/>
  <c r="M547" i="46" s="1"/>
  <c r="A547" i="46"/>
  <c r="S546" i="46"/>
  <c r="R546" i="46"/>
  <c r="O546" i="46"/>
  <c r="L546" i="46"/>
  <c r="M546" i="46" s="1"/>
  <c r="A546" i="46"/>
  <c r="S545" i="46"/>
  <c r="R545" i="46"/>
  <c r="O545" i="46"/>
  <c r="L545" i="46"/>
  <c r="M545" i="46" s="1"/>
  <c r="A545" i="46"/>
  <c r="S544" i="46"/>
  <c r="R544" i="46"/>
  <c r="O544" i="46"/>
  <c r="L544" i="46"/>
  <c r="M544" i="46" s="1"/>
  <c r="A544" i="46"/>
  <c r="S543" i="46"/>
  <c r="R543" i="46"/>
  <c r="O543" i="46"/>
  <c r="L543" i="46"/>
  <c r="M543" i="46" s="1"/>
  <c r="A543" i="46"/>
  <c r="S542" i="46"/>
  <c r="R542" i="46"/>
  <c r="O542" i="46"/>
  <c r="L542" i="46"/>
  <c r="M542" i="46" s="1"/>
  <c r="A542" i="46"/>
  <c r="S541" i="46"/>
  <c r="R541" i="46"/>
  <c r="O541" i="46"/>
  <c r="L541" i="46"/>
  <c r="M541" i="46" s="1"/>
  <c r="A541" i="46"/>
  <c r="S540" i="46"/>
  <c r="R540" i="46"/>
  <c r="O540" i="46"/>
  <c r="L540" i="46"/>
  <c r="M540" i="46" s="1"/>
  <c r="A540" i="46"/>
  <c r="S539" i="46"/>
  <c r="R539" i="46"/>
  <c r="O539" i="46"/>
  <c r="L539" i="46"/>
  <c r="M539" i="46" s="1"/>
  <c r="A539" i="46"/>
  <c r="S538" i="46"/>
  <c r="R538" i="46"/>
  <c r="O538" i="46"/>
  <c r="L538" i="46"/>
  <c r="M538" i="46" s="1"/>
  <c r="A538" i="46"/>
  <c r="S537" i="46"/>
  <c r="R537" i="46"/>
  <c r="O537" i="46"/>
  <c r="L537" i="46"/>
  <c r="M537" i="46" s="1"/>
  <c r="A537" i="46"/>
  <c r="S536" i="46"/>
  <c r="R536" i="46"/>
  <c r="O536" i="46"/>
  <c r="L536" i="46"/>
  <c r="M536" i="46" s="1"/>
  <c r="A536" i="46"/>
  <c r="S535" i="46"/>
  <c r="R535" i="46"/>
  <c r="O535" i="46"/>
  <c r="L535" i="46"/>
  <c r="M535" i="46" s="1"/>
  <c r="A535" i="46"/>
  <c r="S534" i="46"/>
  <c r="R534" i="46"/>
  <c r="O534" i="46"/>
  <c r="L534" i="46"/>
  <c r="M534" i="46" s="1"/>
  <c r="A534" i="46"/>
  <c r="S533" i="46"/>
  <c r="R533" i="46"/>
  <c r="O533" i="46"/>
  <c r="L533" i="46"/>
  <c r="M533" i="46" s="1"/>
  <c r="A533" i="46"/>
  <c r="Z532" i="46"/>
  <c r="S532" i="46"/>
  <c r="R532" i="46"/>
  <c r="O532" i="46"/>
  <c r="L532" i="46"/>
  <c r="M532" i="46" s="1"/>
  <c r="A532" i="46"/>
  <c r="S531" i="46"/>
  <c r="R531" i="46"/>
  <c r="O531" i="46"/>
  <c r="L531" i="46"/>
  <c r="M531" i="46" s="1"/>
  <c r="A531" i="46"/>
  <c r="S530" i="46"/>
  <c r="R530" i="46"/>
  <c r="O530" i="46"/>
  <c r="L530" i="46"/>
  <c r="M530" i="46" s="1"/>
  <c r="A530" i="46"/>
  <c r="S529" i="46"/>
  <c r="R529" i="46"/>
  <c r="O529" i="46"/>
  <c r="L529" i="46"/>
  <c r="M529" i="46" s="1"/>
  <c r="A529" i="46"/>
  <c r="S528" i="46"/>
  <c r="R528" i="46"/>
  <c r="O528" i="46"/>
  <c r="L528" i="46"/>
  <c r="M528" i="46" s="1"/>
  <c r="A528" i="46"/>
  <c r="S527" i="46"/>
  <c r="R527" i="46"/>
  <c r="O527" i="46"/>
  <c r="L527" i="46"/>
  <c r="M527" i="46" s="1"/>
  <c r="A527" i="46"/>
  <c r="S526" i="46"/>
  <c r="R526" i="46"/>
  <c r="O526" i="46"/>
  <c r="L526" i="46"/>
  <c r="M526" i="46" s="1"/>
  <c r="A526" i="46"/>
  <c r="S525" i="46"/>
  <c r="R525" i="46"/>
  <c r="O525" i="46"/>
  <c r="L525" i="46"/>
  <c r="M525" i="46" s="1"/>
  <c r="A525" i="46"/>
  <c r="S524" i="46"/>
  <c r="R524" i="46"/>
  <c r="O524" i="46"/>
  <c r="L524" i="46"/>
  <c r="M524" i="46" s="1"/>
  <c r="A524" i="46"/>
  <c r="S523" i="46"/>
  <c r="R523" i="46"/>
  <c r="O523" i="46"/>
  <c r="L523" i="46"/>
  <c r="M523" i="46" s="1"/>
  <c r="A523" i="46"/>
  <c r="S522" i="46"/>
  <c r="R522" i="46"/>
  <c r="O522" i="46"/>
  <c r="L522" i="46"/>
  <c r="M522" i="46" s="1"/>
  <c r="A522" i="46"/>
  <c r="S521" i="46"/>
  <c r="R521" i="46"/>
  <c r="O521" i="46"/>
  <c r="L521" i="46"/>
  <c r="M521" i="46" s="1"/>
  <c r="A521" i="46"/>
  <c r="S520" i="46"/>
  <c r="R520" i="46"/>
  <c r="O520" i="46"/>
  <c r="L520" i="46"/>
  <c r="M520" i="46" s="1"/>
  <c r="A520" i="46"/>
  <c r="S519" i="46"/>
  <c r="R519" i="46"/>
  <c r="O519" i="46"/>
  <c r="L519" i="46"/>
  <c r="M519" i="46" s="1"/>
  <c r="A519" i="46"/>
  <c r="S518" i="46"/>
  <c r="R518" i="46"/>
  <c r="O518" i="46"/>
  <c r="L518" i="46"/>
  <c r="M518" i="46" s="1"/>
  <c r="A518" i="46"/>
  <c r="Z517" i="46"/>
  <c r="S517" i="46"/>
  <c r="R517" i="46"/>
  <c r="O517" i="46"/>
  <c r="L517" i="46"/>
  <c r="M517" i="46" s="1"/>
  <c r="A517" i="46"/>
  <c r="Z516" i="46"/>
  <c r="S516" i="46"/>
  <c r="R516" i="46"/>
  <c r="O516" i="46"/>
  <c r="L516" i="46"/>
  <c r="M516" i="46" s="1"/>
  <c r="A516" i="46"/>
  <c r="S515" i="46"/>
  <c r="R515" i="46"/>
  <c r="O515" i="46"/>
  <c r="L515" i="46"/>
  <c r="M515" i="46" s="1"/>
  <c r="A515" i="46"/>
  <c r="S514" i="46"/>
  <c r="R514" i="46"/>
  <c r="O514" i="46"/>
  <c r="L514" i="46"/>
  <c r="M514" i="46" s="1"/>
  <c r="A514" i="46"/>
  <c r="S513" i="46"/>
  <c r="R513" i="46"/>
  <c r="O513" i="46"/>
  <c r="L513" i="46"/>
  <c r="M513" i="46" s="1"/>
  <c r="A513" i="46"/>
  <c r="S512" i="46"/>
  <c r="R512" i="46"/>
  <c r="O512" i="46"/>
  <c r="L512" i="46"/>
  <c r="M512" i="46" s="1"/>
  <c r="A512" i="46"/>
  <c r="S511" i="46"/>
  <c r="R511" i="46"/>
  <c r="O511" i="46"/>
  <c r="L511" i="46"/>
  <c r="M511" i="46" s="1"/>
  <c r="A511" i="46"/>
  <c r="S510" i="46"/>
  <c r="R510" i="46"/>
  <c r="O510" i="46"/>
  <c r="L510" i="46"/>
  <c r="M510" i="46" s="1"/>
  <c r="A510" i="46"/>
  <c r="S509" i="46"/>
  <c r="R509" i="46"/>
  <c r="O509" i="46"/>
  <c r="L509" i="46"/>
  <c r="M509" i="46" s="1"/>
  <c r="A509" i="46"/>
  <c r="S508" i="46"/>
  <c r="R508" i="46"/>
  <c r="O508" i="46"/>
  <c r="L508" i="46"/>
  <c r="M508" i="46" s="1"/>
  <c r="A508" i="46"/>
  <c r="S507" i="46"/>
  <c r="R507" i="46"/>
  <c r="O507" i="46"/>
  <c r="L507" i="46"/>
  <c r="M507" i="46" s="1"/>
  <c r="A507" i="46"/>
  <c r="S506" i="46"/>
  <c r="R506" i="46"/>
  <c r="O506" i="46"/>
  <c r="L506" i="46"/>
  <c r="M506" i="46" s="1"/>
  <c r="A506" i="46"/>
  <c r="S505" i="46"/>
  <c r="R505" i="46"/>
  <c r="O505" i="46"/>
  <c r="L505" i="46"/>
  <c r="M505" i="46" s="1"/>
  <c r="A505" i="46"/>
  <c r="S504" i="46"/>
  <c r="R504" i="46"/>
  <c r="O504" i="46"/>
  <c r="L504" i="46"/>
  <c r="M504" i="46" s="1"/>
  <c r="A504" i="46"/>
  <c r="S503" i="46"/>
  <c r="R503" i="46"/>
  <c r="O503" i="46"/>
  <c r="L503" i="46"/>
  <c r="M503" i="46" s="1"/>
  <c r="A503" i="46"/>
  <c r="S502" i="46"/>
  <c r="R502" i="46"/>
  <c r="O502" i="46"/>
  <c r="L502" i="46"/>
  <c r="M502" i="46" s="1"/>
  <c r="A502" i="46"/>
  <c r="S501" i="46"/>
  <c r="R501" i="46"/>
  <c r="O501" i="46"/>
  <c r="L501" i="46"/>
  <c r="M501" i="46" s="1"/>
  <c r="A501" i="46"/>
  <c r="S500" i="46"/>
  <c r="R500" i="46"/>
  <c r="O500" i="46"/>
  <c r="L500" i="46"/>
  <c r="M500" i="46" s="1"/>
  <c r="A500" i="46"/>
  <c r="S499" i="46"/>
  <c r="R499" i="46"/>
  <c r="O499" i="46"/>
  <c r="L499" i="46"/>
  <c r="M499" i="46" s="1"/>
  <c r="A499" i="46"/>
  <c r="S498" i="46"/>
  <c r="R498" i="46"/>
  <c r="O498" i="46"/>
  <c r="L498" i="46"/>
  <c r="M498" i="46" s="1"/>
  <c r="A498" i="46"/>
  <c r="S497" i="46"/>
  <c r="R497" i="46"/>
  <c r="O497" i="46"/>
  <c r="L497" i="46"/>
  <c r="M497" i="46" s="1"/>
  <c r="A497" i="46"/>
  <c r="S496" i="46"/>
  <c r="R496" i="46"/>
  <c r="O496" i="46"/>
  <c r="L496" i="46"/>
  <c r="M496" i="46" s="1"/>
  <c r="A496" i="46"/>
  <c r="S495" i="46"/>
  <c r="R495" i="46"/>
  <c r="O495" i="46"/>
  <c r="L495" i="46"/>
  <c r="M495" i="46" s="1"/>
  <c r="A495" i="46"/>
  <c r="S494" i="46"/>
  <c r="R494" i="46"/>
  <c r="O494" i="46"/>
  <c r="L494" i="46"/>
  <c r="M494" i="46" s="1"/>
  <c r="A494" i="46"/>
  <c r="Z493" i="46"/>
  <c r="S493" i="46"/>
  <c r="R493" i="46"/>
  <c r="O493" i="46"/>
  <c r="L493" i="46"/>
  <c r="M493" i="46" s="1"/>
  <c r="A493" i="46"/>
  <c r="Z492" i="46"/>
  <c r="S492" i="46"/>
  <c r="R492" i="46"/>
  <c r="O492" i="46"/>
  <c r="L492" i="46"/>
  <c r="M492" i="46" s="1"/>
  <c r="A492" i="46"/>
  <c r="Z491" i="46"/>
  <c r="S491" i="46"/>
  <c r="R491" i="46"/>
  <c r="O491" i="46"/>
  <c r="L491" i="46"/>
  <c r="M491" i="46" s="1"/>
  <c r="A491" i="46"/>
  <c r="Z490" i="46"/>
  <c r="S490" i="46"/>
  <c r="R490" i="46"/>
  <c r="O490" i="46"/>
  <c r="L490" i="46"/>
  <c r="M490" i="46" s="1"/>
  <c r="A490" i="46"/>
  <c r="Z489" i="46"/>
  <c r="S489" i="46"/>
  <c r="R489" i="46"/>
  <c r="O489" i="46"/>
  <c r="L489" i="46"/>
  <c r="M489" i="46" s="1"/>
  <c r="A489" i="46"/>
  <c r="Z488" i="46"/>
  <c r="S488" i="46"/>
  <c r="R488" i="46"/>
  <c r="O488" i="46"/>
  <c r="L488" i="46"/>
  <c r="M488" i="46" s="1"/>
  <c r="A488" i="46"/>
  <c r="Z487" i="46"/>
  <c r="S487" i="46"/>
  <c r="R487" i="46"/>
  <c r="O487" i="46"/>
  <c r="L487" i="46"/>
  <c r="M487" i="46" s="1"/>
  <c r="A487" i="46"/>
  <c r="Z486" i="46"/>
  <c r="S486" i="46"/>
  <c r="R486" i="46"/>
  <c r="O486" i="46"/>
  <c r="L486" i="46"/>
  <c r="M486" i="46" s="1"/>
  <c r="A486" i="46"/>
  <c r="Z485" i="46"/>
  <c r="S485" i="46"/>
  <c r="R485" i="46"/>
  <c r="O485" i="46"/>
  <c r="L485" i="46"/>
  <c r="M485" i="46" s="1"/>
  <c r="A485" i="46"/>
  <c r="Z484" i="46"/>
  <c r="S484" i="46"/>
  <c r="R484" i="46"/>
  <c r="O484" i="46"/>
  <c r="L484" i="46"/>
  <c r="M484" i="46" s="1"/>
  <c r="A484" i="46"/>
  <c r="S483" i="46"/>
  <c r="R483" i="46"/>
  <c r="O483" i="46"/>
  <c r="L483" i="46"/>
  <c r="M483" i="46" s="1"/>
  <c r="A483" i="46"/>
  <c r="S482" i="46"/>
  <c r="R482" i="46"/>
  <c r="O482" i="46"/>
  <c r="L482" i="46"/>
  <c r="M482" i="46" s="1"/>
  <c r="A482" i="46"/>
  <c r="S481" i="46"/>
  <c r="R481" i="46"/>
  <c r="O481" i="46"/>
  <c r="L481" i="46"/>
  <c r="M481" i="46" s="1"/>
  <c r="A481" i="46"/>
  <c r="S480" i="46"/>
  <c r="R480" i="46"/>
  <c r="O480" i="46"/>
  <c r="L480" i="46"/>
  <c r="M480" i="46" s="1"/>
  <c r="A480" i="46"/>
  <c r="S479" i="46"/>
  <c r="R479" i="46"/>
  <c r="O479" i="46"/>
  <c r="L479" i="46"/>
  <c r="M479" i="46" s="1"/>
  <c r="A479" i="46"/>
  <c r="S478" i="46"/>
  <c r="R478" i="46"/>
  <c r="O478" i="46"/>
  <c r="L478" i="46"/>
  <c r="M478" i="46" s="1"/>
  <c r="A478" i="46"/>
  <c r="S477" i="46"/>
  <c r="R477" i="46"/>
  <c r="O477" i="46"/>
  <c r="L477" i="46"/>
  <c r="M477" i="46" s="1"/>
  <c r="A477" i="46"/>
  <c r="S476" i="46"/>
  <c r="R476" i="46"/>
  <c r="O476" i="46"/>
  <c r="L476" i="46"/>
  <c r="M476" i="46" s="1"/>
  <c r="A476" i="46"/>
  <c r="S475" i="46"/>
  <c r="R475" i="46"/>
  <c r="O475" i="46"/>
  <c r="L475" i="46"/>
  <c r="M475" i="46" s="1"/>
  <c r="A475" i="46"/>
  <c r="S474" i="46"/>
  <c r="R474" i="46"/>
  <c r="O474" i="46"/>
  <c r="L474" i="46"/>
  <c r="M474" i="46" s="1"/>
  <c r="A474" i="46"/>
  <c r="S473" i="46"/>
  <c r="R473" i="46"/>
  <c r="O473" i="46"/>
  <c r="L473" i="46"/>
  <c r="M473" i="46" s="1"/>
  <c r="A473" i="46"/>
  <c r="S472" i="46"/>
  <c r="R472" i="46"/>
  <c r="O472" i="46"/>
  <c r="L472" i="46"/>
  <c r="M472" i="46" s="1"/>
  <c r="A472" i="46"/>
  <c r="S471" i="46"/>
  <c r="R471" i="46"/>
  <c r="O471" i="46"/>
  <c r="L471" i="46"/>
  <c r="M471" i="46" s="1"/>
  <c r="A471" i="46"/>
  <c r="S470" i="46"/>
  <c r="R470" i="46"/>
  <c r="O470" i="46"/>
  <c r="L470" i="46"/>
  <c r="M470" i="46" s="1"/>
  <c r="A470" i="46"/>
  <c r="S469" i="46"/>
  <c r="R469" i="46"/>
  <c r="O469" i="46"/>
  <c r="L469" i="46"/>
  <c r="M469" i="46" s="1"/>
  <c r="A469" i="46"/>
  <c r="S468" i="46"/>
  <c r="R468" i="46"/>
  <c r="O468" i="46"/>
  <c r="L468" i="46"/>
  <c r="M468" i="46" s="1"/>
  <c r="A468" i="46"/>
  <c r="S467" i="46"/>
  <c r="R467" i="46"/>
  <c r="O467" i="46"/>
  <c r="L467" i="46"/>
  <c r="M467" i="46" s="1"/>
  <c r="A467" i="46"/>
  <c r="S466" i="46"/>
  <c r="R466" i="46"/>
  <c r="O466" i="46"/>
  <c r="L466" i="46"/>
  <c r="M466" i="46" s="1"/>
  <c r="A466" i="46"/>
  <c r="S465" i="46"/>
  <c r="R465" i="46"/>
  <c r="O465" i="46"/>
  <c r="L465" i="46"/>
  <c r="M465" i="46" s="1"/>
  <c r="A465" i="46"/>
  <c r="S464" i="46"/>
  <c r="R464" i="46"/>
  <c r="O464" i="46"/>
  <c r="L464" i="46"/>
  <c r="M464" i="46" s="1"/>
  <c r="A464" i="46"/>
  <c r="S463" i="46"/>
  <c r="R463" i="46"/>
  <c r="O463" i="46"/>
  <c r="L463" i="46"/>
  <c r="M463" i="46" s="1"/>
  <c r="A463" i="46"/>
  <c r="S462" i="46"/>
  <c r="R462" i="46"/>
  <c r="O462" i="46"/>
  <c r="L462" i="46"/>
  <c r="M462" i="46" s="1"/>
  <c r="A462" i="46"/>
  <c r="S461" i="46"/>
  <c r="R461" i="46"/>
  <c r="O461" i="46"/>
  <c r="L461" i="46"/>
  <c r="M461" i="46" s="1"/>
  <c r="A461" i="46"/>
  <c r="S460" i="46"/>
  <c r="R460" i="46"/>
  <c r="O460" i="46"/>
  <c r="L460" i="46"/>
  <c r="M460" i="46" s="1"/>
  <c r="A460" i="46"/>
  <c r="S459" i="46"/>
  <c r="R459" i="46"/>
  <c r="O459" i="46"/>
  <c r="L459" i="46"/>
  <c r="M459" i="46" s="1"/>
  <c r="A459" i="46"/>
  <c r="S458" i="46"/>
  <c r="R458" i="46"/>
  <c r="O458" i="46"/>
  <c r="L458" i="46"/>
  <c r="M458" i="46" s="1"/>
  <c r="A458" i="46"/>
  <c r="S457" i="46"/>
  <c r="R457" i="46"/>
  <c r="O457" i="46"/>
  <c r="L457" i="46"/>
  <c r="M457" i="46" s="1"/>
  <c r="A457" i="46"/>
  <c r="S456" i="46"/>
  <c r="R456" i="46"/>
  <c r="O456" i="46"/>
  <c r="L456" i="46"/>
  <c r="M456" i="46" s="1"/>
  <c r="A456" i="46"/>
  <c r="S455" i="46"/>
  <c r="R455" i="46"/>
  <c r="O455" i="46"/>
  <c r="L455" i="46"/>
  <c r="M455" i="46" s="1"/>
  <c r="A455" i="46"/>
  <c r="S454" i="46"/>
  <c r="R454" i="46"/>
  <c r="O454" i="46"/>
  <c r="L454" i="46"/>
  <c r="M454" i="46" s="1"/>
  <c r="A454" i="46"/>
  <c r="S453" i="46"/>
  <c r="R453" i="46"/>
  <c r="O453" i="46"/>
  <c r="L453" i="46"/>
  <c r="M453" i="46" s="1"/>
  <c r="A453" i="46"/>
  <c r="S452" i="46"/>
  <c r="R452" i="46"/>
  <c r="O452" i="46"/>
  <c r="L452" i="46"/>
  <c r="M452" i="46" s="1"/>
  <c r="A452" i="46"/>
  <c r="S451" i="46"/>
  <c r="R451" i="46"/>
  <c r="O451" i="46"/>
  <c r="L451" i="46"/>
  <c r="M451" i="46" s="1"/>
  <c r="A451" i="46"/>
  <c r="S450" i="46"/>
  <c r="R450" i="46"/>
  <c r="O450" i="46"/>
  <c r="L450" i="46"/>
  <c r="M450" i="46" s="1"/>
  <c r="A450" i="46"/>
  <c r="S449" i="46"/>
  <c r="R449" i="46"/>
  <c r="O449" i="46"/>
  <c r="L449" i="46"/>
  <c r="M449" i="46" s="1"/>
  <c r="A449" i="46"/>
  <c r="S448" i="46"/>
  <c r="R448" i="46"/>
  <c r="O448" i="46"/>
  <c r="L448" i="46"/>
  <c r="M448" i="46" s="1"/>
  <c r="A448" i="46"/>
  <c r="S447" i="46"/>
  <c r="R447" i="46"/>
  <c r="O447" i="46"/>
  <c r="L447" i="46"/>
  <c r="M447" i="46" s="1"/>
  <c r="A447" i="46"/>
  <c r="S446" i="46"/>
  <c r="R446" i="46"/>
  <c r="O446" i="46"/>
  <c r="L446" i="46"/>
  <c r="M446" i="46" s="1"/>
  <c r="A446" i="46"/>
  <c r="S445" i="46"/>
  <c r="R445" i="46"/>
  <c r="O445" i="46"/>
  <c r="L445" i="46"/>
  <c r="M445" i="46" s="1"/>
  <c r="A445" i="46"/>
  <c r="S444" i="46"/>
  <c r="R444" i="46"/>
  <c r="O444" i="46"/>
  <c r="L444" i="46"/>
  <c r="M444" i="46" s="1"/>
  <c r="A444" i="46"/>
  <c r="S443" i="46"/>
  <c r="R443" i="46"/>
  <c r="O443" i="46"/>
  <c r="L443" i="46"/>
  <c r="M443" i="46" s="1"/>
  <c r="A443" i="46"/>
  <c r="S442" i="46"/>
  <c r="R442" i="46"/>
  <c r="O442" i="46"/>
  <c r="L442" i="46"/>
  <c r="M442" i="46" s="1"/>
  <c r="A442" i="46"/>
  <c r="S441" i="46"/>
  <c r="R441" i="46"/>
  <c r="O441" i="46"/>
  <c r="L441" i="46"/>
  <c r="M441" i="46" s="1"/>
  <c r="A441" i="46"/>
  <c r="S440" i="46"/>
  <c r="R440" i="46"/>
  <c r="O440" i="46"/>
  <c r="L440" i="46"/>
  <c r="M440" i="46" s="1"/>
  <c r="A440" i="46"/>
  <c r="S439" i="46"/>
  <c r="R439" i="46"/>
  <c r="O439" i="46"/>
  <c r="L439" i="46"/>
  <c r="M439" i="46" s="1"/>
  <c r="A439" i="46"/>
  <c r="S438" i="46"/>
  <c r="R438" i="46"/>
  <c r="O438" i="46"/>
  <c r="L438" i="46"/>
  <c r="M438" i="46" s="1"/>
  <c r="A438" i="46"/>
  <c r="S437" i="46"/>
  <c r="R437" i="46"/>
  <c r="O437" i="46"/>
  <c r="L437" i="46"/>
  <c r="M437" i="46" s="1"/>
  <c r="A437" i="46"/>
  <c r="S436" i="46"/>
  <c r="R436" i="46"/>
  <c r="O436" i="46"/>
  <c r="L436" i="46"/>
  <c r="M436" i="46" s="1"/>
  <c r="A436" i="46"/>
  <c r="S435" i="46"/>
  <c r="R435" i="46"/>
  <c r="O435" i="46"/>
  <c r="L435" i="46"/>
  <c r="M435" i="46" s="1"/>
  <c r="A435" i="46"/>
  <c r="S434" i="46"/>
  <c r="R434" i="46"/>
  <c r="O434" i="46"/>
  <c r="L434" i="46"/>
  <c r="M434" i="46" s="1"/>
  <c r="A434" i="46"/>
  <c r="S433" i="46"/>
  <c r="R433" i="46"/>
  <c r="O433" i="46"/>
  <c r="L433" i="46"/>
  <c r="M433" i="46" s="1"/>
  <c r="A433" i="46"/>
  <c r="S432" i="46"/>
  <c r="R432" i="46"/>
  <c r="O432" i="46"/>
  <c r="L432" i="46"/>
  <c r="M432" i="46" s="1"/>
  <c r="A432" i="46"/>
  <c r="S431" i="46"/>
  <c r="R431" i="46"/>
  <c r="O431" i="46"/>
  <c r="L431" i="46"/>
  <c r="M431" i="46" s="1"/>
  <c r="A431" i="46"/>
  <c r="S430" i="46"/>
  <c r="R430" i="46"/>
  <c r="O430" i="46"/>
  <c r="L430" i="46"/>
  <c r="M430" i="46" s="1"/>
  <c r="A430" i="46"/>
  <c r="S429" i="46"/>
  <c r="R429" i="46"/>
  <c r="O429" i="46"/>
  <c r="L429" i="46"/>
  <c r="M429" i="46" s="1"/>
  <c r="A429" i="46"/>
  <c r="S428" i="46"/>
  <c r="R428" i="46"/>
  <c r="O428" i="46"/>
  <c r="L428" i="46"/>
  <c r="M428" i="46" s="1"/>
  <c r="A428" i="46"/>
  <c r="S427" i="46"/>
  <c r="R427" i="46"/>
  <c r="O427" i="46"/>
  <c r="L427" i="46"/>
  <c r="M427" i="46" s="1"/>
  <c r="A427" i="46"/>
  <c r="S426" i="46"/>
  <c r="R426" i="46"/>
  <c r="O426" i="46"/>
  <c r="L426" i="46"/>
  <c r="M426" i="46" s="1"/>
  <c r="A426" i="46"/>
  <c r="S425" i="46"/>
  <c r="R425" i="46"/>
  <c r="O425" i="46"/>
  <c r="L425" i="46"/>
  <c r="M425" i="46" s="1"/>
  <c r="A425" i="46"/>
  <c r="S424" i="46"/>
  <c r="R424" i="46"/>
  <c r="O424" i="46"/>
  <c r="L424" i="46"/>
  <c r="M424" i="46" s="1"/>
  <c r="A424" i="46"/>
  <c r="S423" i="46"/>
  <c r="R423" i="46"/>
  <c r="O423" i="46"/>
  <c r="L423" i="46"/>
  <c r="M423" i="46" s="1"/>
  <c r="A423" i="46"/>
  <c r="S422" i="46"/>
  <c r="R422" i="46"/>
  <c r="O422" i="46"/>
  <c r="L422" i="46"/>
  <c r="M422" i="46" s="1"/>
  <c r="A422" i="46"/>
  <c r="S421" i="46"/>
  <c r="R421" i="46"/>
  <c r="O421" i="46"/>
  <c r="L421" i="46"/>
  <c r="M421" i="46" s="1"/>
  <c r="A421" i="46"/>
  <c r="S420" i="46"/>
  <c r="R420" i="46"/>
  <c r="O420" i="46"/>
  <c r="L420" i="46"/>
  <c r="M420" i="46" s="1"/>
  <c r="A420" i="46"/>
  <c r="S419" i="46"/>
  <c r="R419" i="46"/>
  <c r="O419" i="46"/>
  <c r="L419" i="46"/>
  <c r="M419" i="46" s="1"/>
  <c r="A419" i="46"/>
  <c r="S418" i="46"/>
  <c r="R418" i="46"/>
  <c r="O418" i="46"/>
  <c r="L418" i="46"/>
  <c r="M418" i="46" s="1"/>
  <c r="A418" i="46"/>
  <c r="S417" i="46"/>
  <c r="R417" i="46"/>
  <c r="O417" i="46"/>
  <c r="L417" i="46"/>
  <c r="M417" i="46" s="1"/>
  <c r="A417" i="46"/>
  <c r="S416" i="46"/>
  <c r="R416" i="46"/>
  <c r="O416" i="46"/>
  <c r="L416" i="46"/>
  <c r="M416" i="46" s="1"/>
  <c r="A416" i="46"/>
  <c r="S415" i="46"/>
  <c r="R415" i="46"/>
  <c r="O415" i="46"/>
  <c r="L415" i="46"/>
  <c r="M415" i="46" s="1"/>
  <c r="A415" i="46"/>
  <c r="S414" i="46"/>
  <c r="R414" i="46"/>
  <c r="O414" i="46"/>
  <c r="L414" i="46"/>
  <c r="M414" i="46" s="1"/>
  <c r="A414" i="46"/>
  <c r="S413" i="46"/>
  <c r="R413" i="46"/>
  <c r="O413" i="46"/>
  <c r="L413" i="46"/>
  <c r="M413" i="46" s="1"/>
  <c r="A413" i="46"/>
  <c r="S412" i="46"/>
  <c r="R412" i="46"/>
  <c r="O412" i="46"/>
  <c r="L412" i="46"/>
  <c r="M412" i="46" s="1"/>
  <c r="A412" i="46"/>
  <c r="S411" i="46"/>
  <c r="R411" i="46"/>
  <c r="O411" i="46"/>
  <c r="L411" i="46"/>
  <c r="M411" i="46" s="1"/>
  <c r="A411" i="46"/>
  <c r="S410" i="46"/>
  <c r="R410" i="46"/>
  <c r="O410" i="46"/>
  <c r="L410" i="46"/>
  <c r="M410" i="46" s="1"/>
  <c r="A410" i="46"/>
  <c r="S409" i="46"/>
  <c r="R409" i="46"/>
  <c r="O409" i="46"/>
  <c r="L409" i="46"/>
  <c r="M409" i="46" s="1"/>
  <c r="A409" i="46"/>
  <c r="S408" i="46"/>
  <c r="R408" i="46"/>
  <c r="O408" i="46"/>
  <c r="L408" i="46"/>
  <c r="M408" i="46" s="1"/>
  <c r="A408" i="46"/>
  <c r="S407" i="46"/>
  <c r="R407" i="46"/>
  <c r="O407" i="46"/>
  <c r="L407" i="46"/>
  <c r="M407" i="46" s="1"/>
  <c r="A407" i="46"/>
  <c r="S406" i="46"/>
  <c r="R406" i="46"/>
  <c r="O406" i="46"/>
  <c r="L406" i="46"/>
  <c r="M406" i="46" s="1"/>
  <c r="A406" i="46"/>
  <c r="S405" i="46"/>
  <c r="R405" i="46"/>
  <c r="O405" i="46"/>
  <c r="L405" i="46"/>
  <c r="M405" i="46" s="1"/>
  <c r="A405" i="46"/>
  <c r="S404" i="46"/>
  <c r="R404" i="46"/>
  <c r="O404" i="46"/>
  <c r="L404" i="46"/>
  <c r="M404" i="46" s="1"/>
  <c r="A404" i="46"/>
  <c r="S403" i="46"/>
  <c r="R403" i="46"/>
  <c r="O403" i="46"/>
  <c r="L403" i="46"/>
  <c r="M403" i="46" s="1"/>
  <c r="A403" i="46"/>
  <c r="S402" i="46"/>
  <c r="R402" i="46"/>
  <c r="O402" i="46"/>
  <c r="L402" i="46"/>
  <c r="M402" i="46" s="1"/>
  <c r="A402" i="46"/>
  <c r="S401" i="46"/>
  <c r="R401" i="46"/>
  <c r="O401" i="46"/>
  <c r="L401" i="46"/>
  <c r="M401" i="46" s="1"/>
  <c r="A401" i="46"/>
  <c r="S400" i="46"/>
  <c r="R400" i="46"/>
  <c r="O400" i="46"/>
  <c r="L400" i="46"/>
  <c r="M400" i="46" s="1"/>
  <c r="A400" i="46"/>
  <c r="S399" i="46"/>
  <c r="R399" i="46"/>
  <c r="O399" i="46"/>
  <c r="L399" i="46"/>
  <c r="M399" i="46" s="1"/>
  <c r="A399" i="46"/>
  <c r="S398" i="46"/>
  <c r="R398" i="46"/>
  <c r="O398" i="46"/>
  <c r="L398" i="46"/>
  <c r="M398" i="46" s="1"/>
  <c r="A398" i="46"/>
  <c r="S397" i="46"/>
  <c r="R397" i="46"/>
  <c r="O397" i="46"/>
  <c r="L397" i="46"/>
  <c r="M397" i="46" s="1"/>
  <c r="A397" i="46"/>
  <c r="S396" i="46"/>
  <c r="R396" i="46"/>
  <c r="O396" i="46"/>
  <c r="L396" i="46"/>
  <c r="M396" i="46" s="1"/>
  <c r="A396" i="46"/>
  <c r="S395" i="46"/>
  <c r="R395" i="46"/>
  <c r="O395" i="46"/>
  <c r="L395" i="46"/>
  <c r="M395" i="46" s="1"/>
  <c r="A395" i="46"/>
  <c r="S394" i="46"/>
  <c r="R394" i="46"/>
  <c r="O394" i="46"/>
  <c r="L394" i="46"/>
  <c r="M394" i="46" s="1"/>
  <c r="A394" i="46"/>
  <c r="S393" i="46"/>
  <c r="R393" i="46"/>
  <c r="O393" i="46"/>
  <c r="L393" i="46"/>
  <c r="M393" i="46" s="1"/>
  <c r="A393" i="46"/>
  <c r="S392" i="46"/>
  <c r="R392" i="46"/>
  <c r="O392" i="46"/>
  <c r="L392" i="46"/>
  <c r="M392" i="46" s="1"/>
  <c r="A392" i="46"/>
  <c r="S391" i="46"/>
  <c r="R391" i="46"/>
  <c r="O391" i="46"/>
  <c r="L391" i="46"/>
  <c r="M391" i="46" s="1"/>
  <c r="A391" i="46"/>
  <c r="S390" i="46"/>
  <c r="R390" i="46"/>
  <c r="O390" i="46"/>
  <c r="L390" i="46"/>
  <c r="M390" i="46" s="1"/>
  <c r="A390" i="46"/>
  <c r="S389" i="46"/>
  <c r="R389" i="46"/>
  <c r="O389" i="46"/>
  <c r="L389" i="46"/>
  <c r="M389" i="46" s="1"/>
  <c r="A389" i="46"/>
  <c r="S388" i="46"/>
  <c r="R388" i="46"/>
  <c r="O388" i="46"/>
  <c r="L388" i="46"/>
  <c r="M388" i="46" s="1"/>
  <c r="A388" i="46"/>
  <c r="Z387" i="46"/>
  <c r="S387" i="46"/>
  <c r="R387" i="46"/>
  <c r="O387" i="46"/>
  <c r="L387" i="46"/>
  <c r="M387" i="46" s="1"/>
  <c r="A387" i="46"/>
  <c r="Z386" i="46"/>
  <c r="S386" i="46"/>
  <c r="R386" i="46"/>
  <c r="O386" i="46"/>
  <c r="L386" i="46"/>
  <c r="M386" i="46" s="1"/>
  <c r="A386" i="46"/>
  <c r="S385" i="46"/>
  <c r="R385" i="46"/>
  <c r="O385" i="46"/>
  <c r="L385" i="46"/>
  <c r="M385" i="46" s="1"/>
  <c r="A385" i="46"/>
  <c r="S384" i="46"/>
  <c r="R384" i="46"/>
  <c r="O384" i="46"/>
  <c r="L384" i="46"/>
  <c r="M384" i="46" s="1"/>
  <c r="A384" i="46"/>
  <c r="S383" i="46"/>
  <c r="R383" i="46"/>
  <c r="O383" i="46"/>
  <c r="L383" i="46"/>
  <c r="M383" i="46" s="1"/>
  <c r="A383" i="46"/>
  <c r="S382" i="46"/>
  <c r="R382" i="46"/>
  <c r="O382" i="46"/>
  <c r="L382" i="46"/>
  <c r="M382" i="46" s="1"/>
  <c r="A382" i="46"/>
  <c r="S381" i="46"/>
  <c r="R381" i="46"/>
  <c r="O381" i="46"/>
  <c r="L381" i="46"/>
  <c r="M381" i="46" s="1"/>
  <c r="A381" i="46"/>
  <c r="S380" i="46"/>
  <c r="R380" i="46"/>
  <c r="O380" i="46"/>
  <c r="L380" i="46"/>
  <c r="M380" i="46" s="1"/>
  <c r="A380" i="46"/>
  <c r="S379" i="46"/>
  <c r="R379" i="46"/>
  <c r="O379" i="46"/>
  <c r="L379" i="46"/>
  <c r="M379" i="46" s="1"/>
  <c r="A379" i="46"/>
  <c r="S378" i="46"/>
  <c r="R378" i="46"/>
  <c r="O378" i="46"/>
  <c r="L378" i="46"/>
  <c r="M378" i="46" s="1"/>
  <c r="A378" i="46"/>
  <c r="S377" i="46"/>
  <c r="R377" i="46"/>
  <c r="O377" i="46"/>
  <c r="L377" i="46"/>
  <c r="M377" i="46" s="1"/>
  <c r="A377" i="46"/>
  <c r="S376" i="46"/>
  <c r="R376" i="46"/>
  <c r="O376" i="46"/>
  <c r="L376" i="46"/>
  <c r="M376" i="46" s="1"/>
  <c r="A376" i="46"/>
  <c r="S375" i="46"/>
  <c r="R375" i="46"/>
  <c r="O375" i="46"/>
  <c r="L375" i="46"/>
  <c r="M375" i="46" s="1"/>
  <c r="A375" i="46"/>
  <c r="S374" i="46"/>
  <c r="R374" i="46"/>
  <c r="O374" i="46"/>
  <c r="L374" i="46"/>
  <c r="M374" i="46" s="1"/>
  <c r="A374" i="46"/>
  <c r="Z373" i="46"/>
  <c r="S373" i="46"/>
  <c r="R373" i="46"/>
  <c r="O373" i="46"/>
  <c r="L373" i="46"/>
  <c r="M373" i="46" s="1"/>
  <c r="A373" i="46"/>
  <c r="S372" i="46"/>
  <c r="R372" i="46"/>
  <c r="O372" i="46"/>
  <c r="L372" i="46"/>
  <c r="M372" i="46" s="1"/>
  <c r="A372" i="46"/>
  <c r="S371" i="46"/>
  <c r="R371" i="46"/>
  <c r="O371" i="46"/>
  <c r="L371" i="46"/>
  <c r="M371" i="46" s="1"/>
  <c r="A371" i="46"/>
  <c r="Z370" i="46"/>
  <c r="S370" i="46"/>
  <c r="R370" i="46"/>
  <c r="O370" i="46"/>
  <c r="L370" i="46"/>
  <c r="M370" i="46" s="1"/>
  <c r="A370" i="46"/>
  <c r="S369" i="46"/>
  <c r="R369" i="46"/>
  <c r="O369" i="46"/>
  <c r="L369" i="46"/>
  <c r="M369" i="46" s="1"/>
  <c r="A369" i="46"/>
  <c r="S368" i="46"/>
  <c r="R368" i="46"/>
  <c r="O368" i="46"/>
  <c r="L368" i="46"/>
  <c r="M368" i="46" s="1"/>
  <c r="A368" i="46"/>
  <c r="S367" i="46"/>
  <c r="R367" i="46"/>
  <c r="O367" i="46"/>
  <c r="L367" i="46"/>
  <c r="M367" i="46" s="1"/>
  <c r="A367" i="46"/>
  <c r="S366" i="46"/>
  <c r="R366" i="46"/>
  <c r="O366" i="46"/>
  <c r="L366" i="46"/>
  <c r="M366" i="46" s="1"/>
  <c r="A366" i="46"/>
  <c r="S365" i="46"/>
  <c r="R365" i="46"/>
  <c r="O365" i="46"/>
  <c r="L365" i="46"/>
  <c r="M365" i="46" s="1"/>
  <c r="A365" i="46"/>
  <c r="S364" i="46"/>
  <c r="R364" i="46"/>
  <c r="O364" i="46"/>
  <c r="L364" i="46"/>
  <c r="M364" i="46" s="1"/>
  <c r="A364" i="46"/>
  <c r="S363" i="46"/>
  <c r="R363" i="46"/>
  <c r="O363" i="46"/>
  <c r="L363" i="46"/>
  <c r="M363" i="46" s="1"/>
  <c r="A363" i="46"/>
  <c r="S362" i="46"/>
  <c r="R362" i="46"/>
  <c r="O362" i="46"/>
  <c r="L362" i="46"/>
  <c r="M362" i="46" s="1"/>
  <c r="A362" i="46"/>
  <c r="S361" i="46"/>
  <c r="R361" i="46"/>
  <c r="O361" i="46"/>
  <c r="L361" i="46"/>
  <c r="M361" i="46" s="1"/>
  <c r="A361" i="46"/>
  <c r="S360" i="46"/>
  <c r="R360" i="46"/>
  <c r="O360" i="46"/>
  <c r="L360" i="46"/>
  <c r="M360" i="46" s="1"/>
  <c r="A360" i="46"/>
  <c r="S359" i="46"/>
  <c r="R359" i="46"/>
  <c r="O359" i="46"/>
  <c r="L359" i="46"/>
  <c r="M359" i="46" s="1"/>
  <c r="A359" i="46"/>
  <c r="S358" i="46"/>
  <c r="R358" i="46"/>
  <c r="O358" i="46"/>
  <c r="L358" i="46"/>
  <c r="M358" i="46" s="1"/>
  <c r="A358" i="46"/>
  <c r="S357" i="46"/>
  <c r="R357" i="46"/>
  <c r="O357" i="46"/>
  <c r="L357" i="46"/>
  <c r="M357" i="46" s="1"/>
  <c r="A357" i="46"/>
  <c r="S356" i="46"/>
  <c r="R356" i="46"/>
  <c r="O356" i="46"/>
  <c r="L356" i="46"/>
  <c r="M356" i="46" s="1"/>
  <c r="A356" i="46"/>
  <c r="S355" i="46"/>
  <c r="R355" i="46"/>
  <c r="O355" i="46"/>
  <c r="L355" i="46"/>
  <c r="M355" i="46" s="1"/>
  <c r="A355" i="46"/>
  <c r="S354" i="46"/>
  <c r="R354" i="46"/>
  <c r="O354" i="46"/>
  <c r="L354" i="46"/>
  <c r="M354" i="46" s="1"/>
  <c r="A354" i="46"/>
  <c r="S353" i="46"/>
  <c r="R353" i="46"/>
  <c r="O353" i="46"/>
  <c r="L353" i="46"/>
  <c r="M353" i="46" s="1"/>
  <c r="A353" i="46"/>
  <c r="S352" i="46"/>
  <c r="R352" i="46"/>
  <c r="O352" i="46"/>
  <c r="L352" i="46"/>
  <c r="M352" i="46" s="1"/>
  <c r="A352" i="46"/>
  <c r="S351" i="46"/>
  <c r="R351" i="46"/>
  <c r="O351" i="46"/>
  <c r="L351" i="46"/>
  <c r="M351" i="46" s="1"/>
  <c r="A351" i="46"/>
  <c r="S350" i="46"/>
  <c r="R350" i="46"/>
  <c r="O350" i="46"/>
  <c r="L350" i="46"/>
  <c r="M350" i="46" s="1"/>
  <c r="A350" i="46"/>
  <c r="S349" i="46"/>
  <c r="R349" i="46"/>
  <c r="O349" i="46"/>
  <c r="L349" i="46"/>
  <c r="M349" i="46" s="1"/>
  <c r="A349" i="46"/>
  <c r="S348" i="46"/>
  <c r="R348" i="46"/>
  <c r="O348" i="46"/>
  <c r="L348" i="46"/>
  <c r="M348" i="46" s="1"/>
  <c r="A348" i="46"/>
  <c r="S347" i="46"/>
  <c r="R347" i="46"/>
  <c r="O347" i="46"/>
  <c r="L347" i="46"/>
  <c r="M347" i="46" s="1"/>
  <c r="A347" i="46"/>
  <c r="S346" i="46"/>
  <c r="R346" i="46"/>
  <c r="O346" i="46"/>
  <c r="L346" i="46"/>
  <c r="M346" i="46" s="1"/>
  <c r="A346" i="46"/>
  <c r="S345" i="46"/>
  <c r="R345" i="46"/>
  <c r="O345" i="46"/>
  <c r="L345" i="46"/>
  <c r="M345" i="46" s="1"/>
  <c r="A345" i="46"/>
  <c r="S344" i="46"/>
  <c r="R344" i="46"/>
  <c r="O344" i="46"/>
  <c r="L344" i="46"/>
  <c r="M344" i="46" s="1"/>
  <c r="A344" i="46"/>
  <c r="S343" i="46"/>
  <c r="R343" i="46"/>
  <c r="O343" i="46"/>
  <c r="L343" i="46"/>
  <c r="M343" i="46" s="1"/>
  <c r="A343" i="46"/>
  <c r="S342" i="46"/>
  <c r="R342" i="46"/>
  <c r="O342" i="46"/>
  <c r="L342" i="46"/>
  <c r="M342" i="46" s="1"/>
  <c r="A342" i="46"/>
  <c r="S341" i="46"/>
  <c r="R341" i="46"/>
  <c r="O341" i="46"/>
  <c r="L341" i="46"/>
  <c r="M341" i="46" s="1"/>
  <c r="A341" i="46"/>
  <c r="S340" i="46"/>
  <c r="R340" i="46"/>
  <c r="O340" i="46"/>
  <c r="L340" i="46"/>
  <c r="M340" i="46" s="1"/>
  <c r="A340" i="46"/>
  <c r="Z339" i="46"/>
  <c r="S339" i="46"/>
  <c r="R339" i="46"/>
  <c r="O339" i="46"/>
  <c r="L339" i="46"/>
  <c r="M339" i="46" s="1"/>
  <c r="A339" i="46"/>
  <c r="S338" i="46"/>
  <c r="R338" i="46"/>
  <c r="O338" i="46"/>
  <c r="L338" i="46"/>
  <c r="M338" i="46" s="1"/>
  <c r="A338" i="46"/>
  <c r="Z337" i="46"/>
  <c r="S337" i="46"/>
  <c r="R337" i="46"/>
  <c r="O337" i="46"/>
  <c r="L337" i="46"/>
  <c r="M337" i="46" s="1"/>
  <c r="A337" i="46"/>
  <c r="S336" i="46"/>
  <c r="R336" i="46"/>
  <c r="O336" i="46"/>
  <c r="L336" i="46"/>
  <c r="M336" i="46" s="1"/>
  <c r="A336" i="46"/>
  <c r="S335" i="46"/>
  <c r="R335" i="46"/>
  <c r="O335" i="46"/>
  <c r="L335" i="46"/>
  <c r="M335" i="46" s="1"/>
  <c r="A335" i="46"/>
  <c r="Z334" i="46"/>
  <c r="S334" i="46"/>
  <c r="R334" i="46"/>
  <c r="O334" i="46"/>
  <c r="L334" i="46"/>
  <c r="M334" i="46" s="1"/>
  <c r="A334" i="46"/>
  <c r="S333" i="46"/>
  <c r="R333" i="46"/>
  <c r="O333" i="46"/>
  <c r="L333" i="46"/>
  <c r="M333" i="46" s="1"/>
  <c r="A333" i="46"/>
  <c r="S332" i="46"/>
  <c r="R332" i="46"/>
  <c r="O332" i="46"/>
  <c r="L332" i="46"/>
  <c r="M332" i="46" s="1"/>
  <c r="A332" i="46"/>
  <c r="S331" i="46"/>
  <c r="R331" i="46"/>
  <c r="O331" i="46"/>
  <c r="L331" i="46"/>
  <c r="M331" i="46" s="1"/>
  <c r="A331" i="46"/>
  <c r="S330" i="46"/>
  <c r="R330" i="46"/>
  <c r="O330" i="46"/>
  <c r="L330" i="46"/>
  <c r="M330" i="46" s="1"/>
  <c r="A330" i="46"/>
  <c r="S329" i="46"/>
  <c r="R329" i="46"/>
  <c r="O329" i="46"/>
  <c r="L329" i="46"/>
  <c r="M329" i="46" s="1"/>
  <c r="A329" i="46"/>
  <c r="S328" i="46"/>
  <c r="R328" i="46"/>
  <c r="O328" i="46"/>
  <c r="L328" i="46"/>
  <c r="M328" i="46" s="1"/>
  <c r="A328" i="46"/>
  <c r="Z327" i="46"/>
  <c r="S327" i="46"/>
  <c r="R327" i="46"/>
  <c r="O327" i="46"/>
  <c r="L327" i="46"/>
  <c r="M327" i="46" s="1"/>
  <c r="A327" i="46"/>
  <c r="Z326" i="46"/>
  <c r="S326" i="46"/>
  <c r="R326" i="46"/>
  <c r="O326" i="46"/>
  <c r="L326" i="46"/>
  <c r="M326" i="46" s="1"/>
  <c r="A326" i="46"/>
  <c r="Z325" i="46"/>
  <c r="S325" i="46"/>
  <c r="R325" i="46"/>
  <c r="O325" i="46"/>
  <c r="L325" i="46"/>
  <c r="M325" i="46" s="1"/>
  <c r="A325" i="46"/>
  <c r="Z324" i="46"/>
  <c r="S324" i="46"/>
  <c r="R324" i="46"/>
  <c r="O324" i="46"/>
  <c r="L324" i="46"/>
  <c r="M324" i="46" s="1"/>
  <c r="A324" i="46"/>
  <c r="S323" i="46"/>
  <c r="R323" i="46"/>
  <c r="O323" i="46"/>
  <c r="L323" i="46"/>
  <c r="M323" i="46" s="1"/>
  <c r="A323" i="46"/>
  <c r="S322" i="46"/>
  <c r="R322" i="46"/>
  <c r="O322" i="46"/>
  <c r="L322" i="46"/>
  <c r="M322" i="46" s="1"/>
  <c r="A322" i="46"/>
  <c r="S321" i="46"/>
  <c r="R321" i="46"/>
  <c r="O321" i="46"/>
  <c r="L321" i="46"/>
  <c r="M321" i="46" s="1"/>
  <c r="A321" i="46"/>
  <c r="Z320" i="46"/>
  <c r="S320" i="46"/>
  <c r="R320" i="46"/>
  <c r="O320" i="46"/>
  <c r="L320" i="46"/>
  <c r="M320" i="46" s="1"/>
  <c r="A320" i="46"/>
  <c r="Z319" i="46"/>
  <c r="S319" i="46"/>
  <c r="R319" i="46"/>
  <c r="O319" i="46"/>
  <c r="L319" i="46"/>
  <c r="M319" i="46" s="1"/>
  <c r="A319" i="46"/>
  <c r="Z318" i="46"/>
  <c r="S318" i="46"/>
  <c r="R318" i="46"/>
  <c r="O318" i="46"/>
  <c r="L318" i="46"/>
  <c r="M318" i="46" s="1"/>
  <c r="A318" i="46"/>
  <c r="S317" i="46"/>
  <c r="R317" i="46"/>
  <c r="O317" i="46"/>
  <c r="L317" i="46"/>
  <c r="M317" i="46" s="1"/>
  <c r="A317" i="46"/>
  <c r="S316" i="46"/>
  <c r="R316" i="46"/>
  <c r="O316" i="46"/>
  <c r="L316" i="46"/>
  <c r="M316" i="46" s="1"/>
  <c r="A316" i="46"/>
  <c r="S315" i="46"/>
  <c r="R315" i="46"/>
  <c r="O315" i="46"/>
  <c r="L315" i="46"/>
  <c r="M315" i="46" s="1"/>
  <c r="A315" i="46"/>
  <c r="S314" i="46"/>
  <c r="R314" i="46"/>
  <c r="O314" i="46"/>
  <c r="L314" i="46"/>
  <c r="M314" i="46" s="1"/>
  <c r="A314" i="46"/>
  <c r="S313" i="46"/>
  <c r="R313" i="46"/>
  <c r="O313" i="46"/>
  <c r="L313" i="46"/>
  <c r="M313" i="46" s="1"/>
  <c r="A313" i="46"/>
  <c r="S312" i="46"/>
  <c r="R312" i="46"/>
  <c r="O312" i="46"/>
  <c r="L312" i="46"/>
  <c r="M312" i="46" s="1"/>
  <c r="A312" i="46"/>
  <c r="S311" i="46"/>
  <c r="R311" i="46"/>
  <c r="O311" i="46"/>
  <c r="L311" i="46"/>
  <c r="M311" i="46" s="1"/>
  <c r="A311" i="46"/>
  <c r="S310" i="46"/>
  <c r="R310" i="46"/>
  <c r="O310" i="46"/>
  <c r="L310" i="46"/>
  <c r="M310" i="46" s="1"/>
  <c r="A310" i="46"/>
  <c r="S309" i="46"/>
  <c r="R309" i="46"/>
  <c r="O309" i="46"/>
  <c r="L309" i="46"/>
  <c r="M309" i="46" s="1"/>
  <c r="A309" i="46"/>
  <c r="S308" i="46"/>
  <c r="R308" i="46"/>
  <c r="O308" i="46"/>
  <c r="L308" i="46"/>
  <c r="M308" i="46" s="1"/>
  <c r="A308" i="46"/>
  <c r="S307" i="46"/>
  <c r="R307" i="46"/>
  <c r="O307" i="46"/>
  <c r="L307" i="46"/>
  <c r="M307" i="46" s="1"/>
  <c r="A307" i="46"/>
  <c r="S306" i="46"/>
  <c r="R306" i="46"/>
  <c r="O306" i="46"/>
  <c r="L306" i="46"/>
  <c r="M306" i="46" s="1"/>
  <c r="A306" i="46"/>
  <c r="S305" i="46"/>
  <c r="R305" i="46"/>
  <c r="O305" i="46"/>
  <c r="L305" i="46"/>
  <c r="M305" i="46" s="1"/>
  <c r="A305" i="46"/>
  <c r="S304" i="46"/>
  <c r="R304" i="46"/>
  <c r="O304" i="46"/>
  <c r="L304" i="46"/>
  <c r="M304" i="46" s="1"/>
  <c r="A304" i="46"/>
  <c r="S303" i="46"/>
  <c r="R303" i="46"/>
  <c r="O303" i="46"/>
  <c r="L303" i="46"/>
  <c r="M303" i="46" s="1"/>
  <c r="A303" i="46"/>
  <c r="S302" i="46"/>
  <c r="R302" i="46"/>
  <c r="O302" i="46"/>
  <c r="L302" i="46"/>
  <c r="M302" i="46" s="1"/>
  <c r="A302" i="46"/>
  <c r="S301" i="46"/>
  <c r="R301" i="46"/>
  <c r="O301" i="46"/>
  <c r="L301" i="46"/>
  <c r="M301" i="46" s="1"/>
  <c r="A301" i="46"/>
  <c r="S300" i="46"/>
  <c r="R300" i="46"/>
  <c r="O300" i="46"/>
  <c r="L300" i="46"/>
  <c r="M300" i="46" s="1"/>
  <c r="A300" i="46"/>
  <c r="S299" i="46"/>
  <c r="R299" i="46"/>
  <c r="O299" i="46"/>
  <c r="L299" i="46"/>
  <c r="M299" i="46" s="1"/>
  <c r="A299" i="46"/>
  <c r="S298" i="46"/>
  <c r="R298" i="46"/>
  <c r="O298" i="46"/>
  <c r="L298" i="46"/>
  <c r="M298" i="46" s="1"/>
  <c r="A298" i="46"/>
  <c r="S297" i="46"/>
  <c r="R297" i="46"/>
  <c r="O297" i="46"/>
  <c r="L297" i="46"/>
  <c r="M297" i="46" s="1"/>
  <c r="A297" i="46"/>
  <c r="S296" i="46"/>
  <c r="R296" i="46"/>
  <c r="O296" i="46"/>
  <c r="L296" i="46"/>
  <c r="M296" i="46" s="1"/>
  <c r="A296" i="46"/>
  <c r="S295" i="46"/>
  <c r="R295" i="46"/>
  <c r="O295" i="46"/>
  <c r="L295" i="46"/>
  <c r="M295" i="46" s="1"/>
  <c r="A295" i="46"/>
  <c r="S294" i="46"/>
  <c r="R294" i="46"/>
  <c r="O294" i="46"/>
  <c r="L294" i="46"/>
  <c r="M294" i="46" s="1"/>
  <c r="A294" i="46"/>
  <c r="S293" i="46"/>
  <c r="R293" i="46"/>
  <c r="O293" i="46"/>
  <c r="L293" i="46"/>
  <c r="M293" i="46" s="1"/>
  <c r="A293" i="46"/>
  <c r="S292" i="46"/>
  <c r="R292" i="46"/>
  <c r="O292" i="46"/>
  <c r="L292" i="46"/>
  <c r="M292" i="46" s="1"/>
  <c r="A292" i="46"/>
  <c r="S291" i="46"/>
  <c r="R291" i="46"/>
  <c r="O291" i="46"/>
  <c r="L291" i="46"/>
  <c r="M291" i="46" s="1"/>
  <c r="A291" i="46"/>
  <c r="S290" i="46"/>
  <c r="R290" i="46"/>
  <c r="O290" i="46"/>
  <c r="L290" i="46"/>
  <c r="M290" i="46" s="1"/>
  <c r="A290" i="46"/>
  <c r="S289" i="46"/>
  <c r="R289" i="46"/>
  <c r="O289" i="46"/>
  <c r="L289" i="46"/>
  <c r="M289" i="46" s="1"/>
  <c r="A289" i="46"/>
  <c r="S288" i="46"/>
  <c r="R288" i="46"/>
  <c r="O288" i="46"/>
  <c r="L288" i="46"/>
  <c r="M288" i="46" s="1"/>
  <c r="A288" i="46"/>
  <c r="S287" i="46"/>
  <c r="R287" i="46"/>
  <c r="O287" i="46"/>
  <c r="L287" i="46"/>
  <c r="M287" i="46" s="1"/>
  <c r="A287" i="46"/>
  <c r="S286" i="46"/>
  <c r="R286" i="46"/>
  <c r="O286" i="46"/>
  <c r="L286" i="46"/>
  <c r="M286" i="46" s="1"/>
  <c r="A286" i="46"/>
  <c r="S285" i="46"/>
  <c r="R285" i="46"/>
  <c r="O285" i="46"/>
  <c r="L285" i="46"/>
  <c r="M285" i="46" s="1"/>
  <c r="A285" i="46"/>
  <c r="S284" i="46"/>
  <c r="R284" i="46"/>
  <c r="O284" i="46"/>
  <c r="L284" i="46"/>
  <c r="M284" i="46" s="1"/>
  <c r="A284" i="46"/>
  <c r="S283" i="46"/>
  <c r="R283" i="46"/>
  <c r="O283" i="46"/>
  <c r="L283" i="46"/>
  <c r="M283" i="46" s="1"/>
  <c r="A283" i="46"/>
  <c r="S282" i="46"/>
  <c r="R282" i="46"/>
  <c r="O282" i="46"/>
  <c r="L282" i="46"/>
  <c r="M282" i="46" s="1"/>
  <c r="A282" i="46"/>
  <c r="S281" i="46"/>
  <c r="R281" i="46"/>
  <c r="O281" i="46"/>
  <c r="L281" i="46"/>
  <c r="M281" i="46" s="1"/>
  <c r="A281" i="46"/>
  <c r="S280" i="46"/>
  <c r="R280" i="46"/>
  <c r="O280" i="46"/>
  <c r="L280" i="46"/>
  <c r="M280" i="46" s="1"/>
  <c r="A280" i="46"/>
  <c r="S279" i="46"/>
  <c r="R279" i="46"/>
  <c r="O279" i="46"/>
  <c r="L279" i="46"/>
  <c r="M279" i="46" s="1"/>
  <c r="A279" i="46"/>
  <c r="Z278" i="46"/>
  <c r="S278" i="46"/>
  <c r="R278" i="46"/>
  <c r="O278" i="46"/>
  <c r="L278" i="46"/>
  <c r="M278" i="46" s="1"/>
  <c r="A278" i="46"/>
  <c r="Z277" i="46"/>
  <c r="S277" i="46"/>
  <c r="R277" i="46"/>
  <c r="O277" i="46"/>
  <c r="L277" i="46"/>
  <c r="M277" i="46" s="1"/>
  <c r="A277" i="46"/>
  <c r="S276" i="46"/>
  <c r="R276" i="46"/>
  <c r="O276" i="46"/>
  <c r="L276" i="46"/>
  <c r="M276" i="46" s="1"/>
  <c r="A276" i="46"/>
  <c r="S275" i="46"/>
  <c r="R275" i="46"/>
  <c r="O275" i="46"/>
  <c r="L275" i="46"/>
  <c r="M275" i="46" s="1"/>
  <c r="A275" i="46"/>
  <c r="S274" i="46"/>
  <c r="R274" i="46"/>
  <c r="O274" i="46"/>
  <c r="L274" i="46"/>
  <c r="M274" i="46" s="1"/>
  <c r="A274" i="46"/>
  <c r="S273" i="46"/>
  <c r="R273" i="46"/>
  <c r="O273" i="46"/>
  <c r="L273" i="46"/>
  <c r="M273" i="46" s="1"/>
  <c r="A273" i="46"/>
  <c r="S272" i="46"/>
  <c r="R272" i="46"/>
  <c r="O272" i="46"/>
  <c r="L272" i="46"/>
  <c r="M272" i="46" s="1"/>
  <c r="A272" i="46"/>
  <c r="S271" i="46"/>
  <c r="R271" i="46"/>
  <c r="O271" i="46"/>
  <c r="L271" i="46"/>
  <c r="M271" i="46" s="1"/>
  <c r="A271" i="46"/>
  <c r="S270" i="46"/>
  <c r="R270" i="46"/>
  <c r="O270" i="46"/>
  <c r="L270" i="46"/>
  <c r="M270" i="46" s="1"/>
  <c r="A270" i="46"/>
  <c r="S269" i="46"/>
  <c r="R269" i="46"/>
  <c r="O269" i="46"/>
  <c r="L269" i="46"/>
  <c r="M269" i="46" s="1"/>
  <c r="A269" i="46"/>
  <c r="S268" i="46"/>
  <c r="R268" i="46"/>
  <c r="O268" i="46"/>
  <c r="L268" i="46"/>
  <c r="M268" i="46" s="1"/>
  <c r="A268" i="46"/>
  <c r="S267" i="46"/>
  <c r="R267" i="46"/>
  <c r="O267" i="46"/>
  <c r="L267" i="46"/>
  <c r="M267" i="46" s="1"/>
  <c r="A267" i="46"/>
  <c r="S266" i="46"/>
  <c r="R266" i="46"/>
  <c r="O266" i="46"/>
  <c r="L266" i="46"/>
  <c r="M266" i="46" s="1"/>
  <c r="A266" i="46"/>
  <c r="S265" i="46"/>
  <c r="R265" i="46"/>
  <c r="O265" i="46"/>
  <c r="L265" i="46"/>
  <c r="M265" i="46" s="1"/>
  <c r="A265" i="46"/>
  <c r="S264" i="46"/>
  <c r="R264" i="46"/>
  <c r="O264" i="46"/>
  <c r="L264" i="46"/>
  <c r="M264" i="46" s="1"/>
  <c r="A264" i="46"/>
  <c r="S263" i="46"/>
  <c r="R263" i="46"/>
  <c r="O263" i="46"/>
  <c r="L263" i="46"/>
  <c r="M263" i="46" s="1"/>
  <c r="A263" i="46"/>
  <c r="S262" i="46"/>
  <c r="R262" i="46"/>
  <c r="O262" i="46"/>
  <c r="L262" i="46"/>
  <c r="M262" i="46" s="1"/>
  <c r="A262" i="46"/>
  <c r="S261" i="46"/>
  <c r="R261" i="46"/>
  <c r="O261" i="46"/>
  <c r="L261" i="46"/>
  <c r="M261" i="46" s="1"/>
  <c r="A261" i="46"/>
  <c r="S260" i="46"/>
  <c r="R260" i="46"/>
  <c r="O260" i="46"/>
  <c r="L260" i="46"/>
  <c r="M260" i="46" s="1"/>
  <c r="A260" i="46"/>
  <c r="S259" i="46"/>
  <c r="R259" i="46"/>
  <c r="O259" i="46"/>
  <c r="L259" i="46"/>
  <c r="M259" i="46" s="1"/>
  <c r="A259" i="46"/>
  <c r="S258" i="46"/>
  <c r="R258" i="46"/>
  <c r="O258" i="46"/>
  <c r="L258" i="46"/>
  <c r="M258" i="46" s="1"/>
  <c r="A258" i="46"/>
  <c r="S257" i="46"/>
  <c r="R257" i="46"/>
  <c r="O257" i="46"/>
  <c r="L257" i="46"/>
  <c r="M257" i="46" s="1"/>
  <c r="A257" i="46"/>
  <c r="S256" i="46"/>
  <c r="R256" i="46"/>
  <c r="O256" i="46"/>
  <c r="L256" i="46"/>
  <c r="M256" i="46" s="1"/>
  <c r="A256" i="46"/>
  <c r="S255" i="46"/>
  <c r="R255" i="46"/>
  <c r="O255" i="46"/>
  <c r="L255" i="46"/>
  <c r="M255" i="46" s="1"/>
  <c r="A255" i="46"/>
  <c r="S254" i="46"/>
  <c r="R254" i="46"/>
  <c r="O254" i="46"/>
  <c r="L254" i="46"/>
  <c r="M254" i="46" s="1"/>
  <c r="A254" i="46"/>
  <c r="S253" i="46"/>
  <c r="R253" i="46"/>
  <c r="O253" i="46"/>
  <c r="L253" i="46"/>
  <c r="M253" i="46" s="1"/>
  <c r="A253" i="46"/>
  <c r="S252" i="46"/>
  <c r="R252" i="46"/>
  <c r="O252" i="46"/>
  <c r="L252" i="46"/>
  <c r="M252" i="46" s="1"/>
  <c r="A252" i="46"/>
  <c r="S251" i="46"/>
  <c r="R251" i="46"/>
  <c r="O251" i="46"/>
  <c r="L251" i="46"/>
  <c r="M251" i="46" s="1"/>
  <c r="A251" i="46"/>
  <c r="S250" i="46"/>
  <c r="R250" i="46"/>
  <c r="O250" i="46"/>
  <c r="L250" i="46"/>
  <c r="M250" i="46" s="1"/>
  <c r="A250" i="46"/>
  <c r="S249" i="46"/>
  <c r="R249" i="46"/>
  <c r="O249" i="46"/>
  <c r="L249" i="46"/>
  <c r="M249" i="46" s="1"/>
  <c r="A249" i="46"/>
  <c r="S248" i="46"/>
  <c r="R248" i="46"/>
  <c r="O248" i="46"/>
  <c r="L248" i="46"/>
  <c r="M248" i="46" s="1"/>
  <c r="A248" i="46"/>
  <c r="S247" i="46"/>
  <c r="R247" i="46"/>
  <c r="O247" i="46"/>
  <c r="L247" i="46"/>
  <c r="M247" i="46" s="1"/>
  <c r="A247" i="46"/>
  <c r="S246" i="46"/>
  <c r="R246" i="46"/>
  <c r="O246" i="46"/>
  <c r="L246" i="46"/>
  <c r="M246" i="46" s="1"/>
  <c r="A246" i="46"/>
  <c r="S245" i="46"/>
  <c r="R245" i="46"/>
  <c r="O245" i="46"/>
  <c r="L245" i="46"/>
  <c r="M245" i="46" s="1"/>
  <c r="A245" i="46"/>
  <c r="S244" i="46"/>
  <c r="R244" i="46"/>
  <c r="O244" i="46"/>
  <c r="L244" i="46"/>
  <c r="M244" i="46" s="1"/>
  <c r="A244" i="46"/>
  <c r="S243" i="46"/>
  <c r="R243" i="46"/>
  <c r="O243" i="46"/>
  <c r="L243" i="46"/>
  <c r="M243" i="46" s="1"/>
  <c r="A243" i="46"/>
  <c r="S242" i="46"/>
  <c r="R242" i="46"/>
  <c r="O242" i="46"/>
  <c r="L242" i="46"/>
  <c r="M242" i="46" s="1"/>
  <c r="A242" i="46"/>
  <c r="S241" i="46"/>
  <c r="R241" i="46"/>
  <c r="O241" i="46"/>
  <c r="L241" i="46"/>
  <c r="M241" i="46" s="1"/>
  <c r="A241" i="46"/>
  <c r="S240" i="46"/>
  <c r="R240" i="46"/>
  <c r="O240" i="46"/>
  <c r="L240" i="46"/>
  <c r="M240" i="46" s="1"/>
  <c r="A240" i="46"/>
  <c r="S239" i="46"/>
  <c r="R239" i="46"/>
  <c r="O239" i="46"/>
  <c r="L239" i="46"/>
  <c r="M239" i="46" s="1"/>
  <c r="A239" i="46"/>
  <c r="Z238" i="46"/>
  <c r="S238" i="46"/>
  <c r="R238" i="46"/>
  <c r="O238" i="46"/>
  <c r="L238" i="46"/>
  <c r="M238" i="46" s="1"/>
  <c r="A238" i="46"/>
  <c r="Z237" i="46"/>
  <c r="S237" i="46"/>
  <c r="R237" i="46"/>
  <c r="O237" i="46"/>
  <c r="L237" i="46"/>
  <c r="M237" i="46" s="1"/>
  <c r="A237" i="46"/>
  <c r="S236" i="46"/>
  <c r="R236" i="46"/>
  <c r="O236" i="46"/>
  <c r="L236" i="46"/>
  <c r="M236" i="46" s="1"/>
  <c r="A236" i="46"/>
  <c r="S235" i="46"/>
  <c r="R235" i="46"/>
  <c r="O235" i="46"/>
  <c r="L235" i="46"/>
  <c r="M235" i="46" s="1"/>
  <c r="A235" i="46"/>
  <c r="S234" i="46"/>
  <c r="R234" i="46"/>
  <c r="O234" i="46"/>
  <c r="L234" i="46"/>
  <c r="M234" i="46" s="1"/>
  <c r="A234" i="46"/>
  <c r="S233" i="46"/>
  <c r="R233" i="46"/>
  <c r="O233" i="46"/>
  <c r="L233" i="46"/>
  <c r="M233" i="46" s="1"/>
  <c r="A233" i="46"/>
  <c r="S232" i="46"/>
  <c r="R232" i="46"/>
  <c r="O232" i="46"/>
  <c r="L232" i="46"/>
  <c r="M232" i="46" s="1"/>
  <c r="A232" i="46"/>
  <c r="S231" i="46"/>
  <c r="R231" i="46"/>
  <c r="O231" i="46"/>
  <c r="L231" i="46"/>
  <c r="M231" i="46" s="1"/>
  <c r="A231" i="46"/>
  <c r="S230" i="46"/>
  <c r="R230" i="46"/>
  <c r="O230" i="46"/>
  <c r="L230" i="46"/>
  <c r="M230" i="46" s="1"/>
  <c r="A230" i="46"/>
  <c r="S229" i="46"/>
  <c r="R229" i="46"/>
  <c r="O229" i="46"/>
  <c r="L229" i="46"/>
  <c r="M229" i="46" s="1"/>
  <c r="A229" i="46"/>
  <c r="S228" i="46"/>
  <c r="R228" i="46"/>
  <c r="O228" i="46"/>
  <c r="L228" i="46"/>
  <c r="M228" i="46" s="1"/>
  <c r="A228" i="46"/>
  <c r="S227" i="46"/>
  <c r="R227" i="46"/>
  <c r="O227" i="46"/>
  <c r="L227" i="46"/>
  <c r="M227" i="46" s="1"/>
  <c r="A227" i="46"/>
  <c r="S226" i="46"/>
  <c r="R226" i="46"/>
  <c r="O226" i="46"/>
  <c r="L226" i="46"/>
  <c r="M226" i="46" s="1"/>
  <c r="A226" i="46"/>
  <c r="S225" i="46"/>
  <c r="R225" i="46"/>
  <c r="O225" i="46"/>
  <c r="L225" i="46"/>
  <c r="M225" i="46" s="1"/>
  <c r="A225" i="46"/>
  <c r="S224" i="46"/>
  <c r="R224" i="46"/>
  <c r="O224" i="46"/>
  <c r="L224" i="46"/>
  <c r="M224" i="46" s="1"/>
  <c r="A224" i="46"/>
  <c r="S223" i="46"/>
  <c r="R223" i="46"/>
  <c r="O223" i="46"/>
  <c r="L223" i="46"/>
  <c r="M223" i="46" s="1"/>
  <c r="A223" i="46"/>
  <c r="S222" i="46"/>
  <c r="R222" i="46"/>
  <c r="O222" i="46"/>
  <c r="L222" i="46"/>
  <c r="M222" i="46" s="1"/>
  <c r="A222" i="46"/>
  <c r="S221" i="46"/>
  <c r="R221" i="46"/>
  <c r="O221" i="46"/>
  <c r="L221" i="46"/>
  <c r="M221" i="46" s="1"/>
  <c r="A221" i="46"/>
  <c r="S220" i="46"/>
  <c r="R220" i="46"/>
  <c r="O220" i="46"/>
  <c r="L220" i="46"/>
  <c r="M220" i="46" s="1"/>
  <c r="A220" i="46"/>
  <c r="S219" i="46"/>
  <c r="R219" i="46"/>
  <c r="O219" i="46"/>
  <c r="L219" i="46"/>
  <c r="M219" i="46" s="1"/>
  <c r="A219" i="46"/>
  <c r="S218" i="46"/>
  <c r="R218" i="46"/>
  <c r="O218" i="46"/>
  <c r="L218" i="46"/>
  <c r="M218" i="46" s="1"/>
  <c r="A218" i="46"/>
  <c r="S217" i="46"/>
  <c r="R217" i="46"/>
  <c r="O217" i="46"/>
  <c r="L217" i="46"/>
  <c r="M217" i="46" s="1"/>
  <c r="A217" i="46"/>
  <c r="S216" i="46"/>
  <c r="R216" i="46"/>
  <c r="O216" i="46"/>
  <c r="L216" i="46"/>
  <c r="M216" i="46" s="1"/>
  <c r="A216" i="46"/>
  <c r="S215" i="46"/>
  <c r="R215" i="46"/>
  <c r="O215" i="46"/>
  <c r="L215" i="46"/>
  <c r="M215" i="46" s="1"/>
  <c r="A215" i="46"/>
  <c r="S214" i="46"/>
  <c r="R214" i="46"/>
  <c r="O214" i="46"/>
  <c r="L214" i="46"/>
  <c r="M214" i="46" s="1"/>
  <c r="A214" i="46"/>
  <c r="S213" i="46"/>
  <c r="R213" i="46"/>
  <c r="O213" i="46"/>
  <c r="L213" i="46"/>
  <c r="M213" i="46" s="1"/>
  <c r="A213" i="46"/>
  <c r="S212" i="46"/>
  <c r="R212" i="46"/>
  <c r="O212" i="46"/>
  <c r="L212" i="46"/>
  <c r="M212" i="46" s="1"/>
  <c r="A212" i="46"/>
  <c r="S211" i="46"/>
  <c r="R211" i="46"/>
  <c r="O211" i="46"/>
  <c r="L211" i="46"/>
  <c r="M211" i="46" s="1"/>
  <c r="A211" i="46"/>
  <c r="S210" i="46"/>
  <c r="R210" i="46"/>
  <c r="O210" i="46"/>
  <c r="L210" i="46"/>
  <c r="M210" i="46" s="1"/>
  <c r="A210" i="46"/>
  <c r="S209" i="46"/>
  <c r="R209" i="46"/>
  <c r="O209" i="46"/>
  <c r="L209" i="46"/>
  <c r="M209" i="46" s="1"/>
  <c r="A209" i="46"/>
  <c r="S208" i="46"/>
  <c r="R208" i="46"/>
  <c r="O208" i="46"/>
  <c r="L208" i="46"/>
  <c r="M208" i="46" s="1"/>
  <c r="A208" i="46"/>
  <c r="S207" i="46"/>
  <c r="R207" i="46"/>
  <c r="O207" i="46"/>
  <c r="L207" i="46"/>
  <c r="M207" i="46" s="1"/>
  <c r="A207" i="46"/>
  <c r="S206" i="46"/>
  <c r="R206" i="46"/>
  <c r="O206" i="46"/>
  <c r="L206" i="46"/>
  <c r="M206" i="46" s="1"/>
  <c r="A206" i="46"/>
  <c r="S205" i="46"/>
  <c r="R205" i="46"/>
  <c r="O205" i="46"/>
  <c r="L205" i="46"/>
  <c r="M205" i="46" s="1"/>
  <c r="A205" i="46"/>
  <c r="S204" i="46"/>
  <c r="R204" i="46"/>
  <c r="O204" i="46"/>
  <c r="L204" i="46"/>
  <c r="M204" i="46" s="1"/>
  <c r="A204" i="46"/>
  <c r="S203" i="46"/>
  <c r="R203" i="46"/>
  <c r="O203" i="46"/>
  <c r="L203" i="46"/>
  <c r="M203" i="46" s="1"/>
  <c r="A203" i="46"/>
  <c r="S202" i="46"/>
  <c r="R202" i="46"/>
  <c r="O202" i="46"/>
  <c r="L202" i="46"/>
  <c r="M202" i="46" s="1"/>
  <c r="A202" i="46"/>
  <c r="S201" i="46"/>
  <c r="R201" i="46"/>
  <c r="O201" i="46"/>
  <c r="L201" i="46"/>
  <c r="M201" i="46" s="1"/>
  <c r="A201" i="46"/>
  <c r="S200" i="46"/>
  <c r="R200" i="46"/>
  <c r="O200" i="46"/>
  <c r="L200" i="46"/>
  <c r="M200" i="46" s="1"/>
  <c r="A200" i="46"/>
  <c r="S199" i="46"/>
  <c r="R199" i="46"/>
  <c r="O199" i="46"/>
  <c r="L199" i="46"/>
  <c r="M199" i="46" s="1"/>
  <c r="A199" i="46"/>
  <c r="S198" i="46"/>
  <c r="R198" i="46"/>
  <c r="O198" i="46"/>
  <c r="L198" i="46"/>
  <c r="M198" i="46" s="1"/>
  <c r="A198" i="46"/>
  <c r="S197" i="46"/>
  <c r="R197" i="46"/>
  <c r="O197" i="46"/>
  <c r="L197" i="46"/>
  <c r="M197" i="46" s="1"/>
  <c r="A197" i="46"/>
  <c r="S196" i="46"/>
  <c r="R196" i="46"/>
  <c r="O196" i="46"/>
  <c r="L196" i="46"/>
  <c r="M196" i="46" s="1"/>
  <c r="A196" i="46"/>
  <c r="S195" i="46"/>
  <c r="R195" i="46"/>
  <c r="O195" i="46"/>
  <c r="L195" i="46"/>
  <c r="M195" i="46" s="1"/>
  <c r="A195" i="46"/>
  <c r="S194" i="46"/>
  <c r="R194" i="46"/>
  <c r="O194" i="46"/>
  <c r="L194" i="46"/>
  <c r="M194" i="46" s="1"/>
  <c r="A194" i="46"/>
  <c r="S193" i="46"/>
  <c r="R193" i="46"/>
  <c r="O193" i="46"/>
  <c r="L193" i="46"/>
  <c r="M193" i="46" s="1"/>
  <c r="A193" i="46"/>
  <c r="S192" i="46"/>
  <c r="R192" i="46"/>
  <c r="O192" i="46"/>
  <c r="L192" i="46"/>
  <c r="M192" i="46" s="1"/>
  <c r="A192" i="46"/>
  <c r="S191" i="46"/>
  <c r="R191" i="46"/>
  <c r="O191" i="46"/>
  <c r="L191" i="46"/>
  <c r="M191" i="46" s="1"/>
  <c r="A191" i="46"/>
  <c r="S190" i="46"/>
  <c r="R190" i="46"/>
  <c r="O190" i="46"/>
  <c r="L190" i="46"/>
  <c r="M190" i="46" s="1"/>
  <c r="A190" i="46"/>
  <c r="S189" i="46"/>
  <c r="R189" i="46"/>
  <c r="O189" i="46"/>
  <c r="L189" i="46"/>
  <c r="M189" i="46" s="1"/>
  <c r="A189" i="46"/>
  <c r="S188" i="46"/>
  <c r="R188" i="46"/>
  <c r="O188" i="46"/>
  <c r="L188" i="46"/>
  <c r="M188" i="46" s="1"/>
  <c r="A188" i="46"/>
  <c r="S187" i="46"/>
  <c r="R187" i="46"/>
  <c r="O187" i="46"/>
  <c r="L187" i="46"/>
  <c r="M187" i="46" s="1"/>
  <c r="A187" i="46"/>
  <c r="S186" i="46"/>
  <c r="R186" i="46"/>
  <c r="O186" i="46"/>
  <c r="L186" i="46"/>
  <c r="M186" i="46" s="1"/>
  <c r="A186" i="46"/>
  <c r="S185" i="46"/>
  <c r="R185" i="46"/>
  <c r="O185" i="46"/>
  <c r="L185" i="46"/>
  <c r="M185" i="46" s="1"/>
  <c r="A185" i="46"/>
  <c r="S184" i="46"/>
  <c r="R184" i="46"/>
  <c r="O184" i="46"/>
  <c r="L184" i="46"/>
  <c r="M184" i="46" s="1"/>
  <c r="A184" i="46"/>
  <c r="S183" i="46"/>
  <c r="R183" i="46"/>
  <c r="O183" i="46"/>
  <c r="L183" i="46"/>
  <c r="M183" i="46" s="1"/>
  <c r="A183" i="46"/>
  <c r="S182" i="46"/>
  <c r="R182" i="46"/>
  <c r="O182" i="46"/>
  <c r="L182" i="46"/>
  <c r="M182" i="46" s="1"/>
  <c r="A182" i="46"/>
  <c r="S181" i="46"/>
  <c r="R181" i="46"/>
  <c r="O181" i="46"/>
  <c r="L181" i="46"/>
  <c r="M181" i="46" s="1"/>
  <c r="A181" i="46"/>
  <c r="S180" i="46"/>
  <c r="R180" i="46"/>
  <c r="O180" i="46"/>
  <c r="L180" i="46"/>
  <c r="M180" i="46" s="1"/>
  <c r="A180" i="46"/>
  <c r="S179" i="46"/>
  <c r="R179" i="46"/>
  <c r="O179" i="46"/>
  <c r="L179" i="46"/>
  <c r="M179" i="46" s="1"/>
  <c r="A179" i="46"/>
  <c r="S178" i="46"/>
  <c r="R178" i="46"/>
  <c r="O178" i="46"/>
  <c r="L178" i="46"/>
  <c r="M178" i="46" s="1"/>
  <c r="A178" i="46"/>
  <c r="S177" i="46"/>
  <c r="R177" i="46"/>
  <c r="O177" i="46"/>
  <c r="L177" i="46"/>
  <c r="M177" i="46" s="1"/>
  <c r="A177" i="46"/>
  <c r="S176" i="46"/>
  <c r="R176" i="46"/>
  <c r="O176" i="46"/>
  <c r="L176" i="46"/>
  <c r="M176" i="46" s="1"/>
  <c r="A176" i="46"/>
  <c r="S175" i="46"/>
  <c r="R175" i="46"/>
  <c r="O175" i="46"/>
  <c r="L175" i="46"/>
  <c r="M175" i="46" s="1"/>
  <c r="A175" i="46"/>
  <c r="S174" i="46"/>
  <c r="R174" i="46"/>
  <c r="O174" i="46"/>
  <c r="L174" i="46"/>
  <c r="M174" i="46" s="1"/>
  <c r="A174" i="46"/>
  <c r="S173" i="46"/>
  <c r="R173" i="46"/>
  <c r="O173" i="46"/>
  <c r="L173" i="46"/>
  <c r="M173" i="46" s="1"/>
  <c r="A173" i="46"/>
  <c r="S172" i="46"/>
  <c r="R172" i="46"/>
  <c r="O172" i="46"/>
  <c r="L172" i="46"/>
  <c r="M172" i="46" s="1"/>
  <c r="A172" i="46"/>
  <c r="S171" i="46"/>
  <c r="R171" i="46"/>
  <c r="O171" i="46"/>
  <c r="L171" i="46"/>
  <c r="M171" i="46" s="1"/>
  <c r="A171" i="46"/>
  <c r="S170" i="46"/>
  <c r="R170" i="46"/>
  <c r="O170" i="46"/>
  <c r="L170" i="46"/>
  <c r="M170" i="46" s="1"/>
  <c r="A170" i="46"/>
  <c r="S169" i="46"/>
  <c r="R169" i="46"/>
  <c r="O169" i="46"/>
  <c r="L169" i="46"/>
  <c r="M169" i="46" s="1"/>
  <c r="A169" i="46"/>
  <c r="S168" i="46"/>
  <c r="R168" i="46"/>
  <c r="O168" i="46"/>
  <c r="L168" i="46"/>
  <c r="M168" i="46" s="1"/>
  <c r="A168" i="46"/>
  <c r="S167" i="46"/>
  <c r="R167" i="46"/>
  <c r="O167" i="46"/>
  <c r="L167" i="46"/>
  <c r="M167" i="46" s="1"/>
  <c r="A167" i="46"/>
  <c r="S166" i="46"/>
  <c r="R166" i="46"/>
  <c r="O166" i="46"/>
  <c r="L166" i="46"/>
  <c r="M166" i="46" s="1"/>
  <c r="A166" i="46"/>
  <c r="S165" i="46"/>
  <c r="R165" i="46"/>
  <c r="O165" i="46"/>
  <c r="L165" i="46"/>
  <c r="M165" i="46" s="1"/>
  <c r="A165" i="46"/>
  <c r="S164" i="46"/>
  <c r="R164" i="46"/>
  <c r="O164" i="46"/>
  <c r="L164" i="46"/>
  <c r="M164" i="46" s="1"/>
  <c r="A164" i="46"/>
  <c r="S163" i="46"/>
  <c r="R163" i="46"/>
  <c r="O163" i="46"/>
  <c r="L163" i="46"/>
  <c r="M163" i="46" s="1"/>
  <c r="A163" i="46"/>
  <c r="S162" i="46"/>
  <c r="R162" i="46"/>
  <c r="O162" i="46"/>
  <c r="L162" i="46"/>
  <c r="M162" i="46" s="1"/>
  <c r="A162" i="46"/>
  <c r="S161" i="46"/>
  <c r="R161" i="46"/>
  <c r="O161" i="46"/>
  <c r="L161" i="46"/>
  <c r="M161" i="46" s="1"/>
  <c r="A161" i="46"/>
  <c r="S160" i="46"/>
  <c r="R160" i="46"/>
  <c r="O160" i="46"/>
  <c r="L160" i="46"/>
  <c r="M160" i="46" s="1"/>
  <c r="A160" i="46"/>
  <c r="S159" i="46"/>
  <c r="R159" i="46"/>
  <c r="O159" i="46"/>
  <c r="L159" i="46"/>
  <c r="M159" i="46" s="1"/>
  <c r="A159" i="46"/>
  <c r="S158" i="46"/>
  <c r="R158" i="46"/>
  <c r="O158" i="46"/>
  <c r="L158" i="46"/>
  <c r="M158" i="46" s="1"/>
  <c r="A158" i="46"/>
  <c r="S157" i="46"/>
  <c r="R157" i="46"/>
  <c r="O157" i="46"/>
  <c r="L157" i="46"/>
  <c r="M157" i="46" s="1"/>
  <c r="A157" i="46"/>
  <c r="S156" i="46"/>
  <c r="R156" i="46"/>
  <c r="O156" i="46"/>
  <c r="L156" i="46"/>
  <c r="M156" i="46" s="1"/>
  <c r="A156" i="46"/>
  <c r="S155" i="46"/>
  <c r="R155" i="46"/>
  <c r="O155" i="46"/>
  <c r="L155" i="46"/>
  <c r="M155" i="46" s="1"/>
  <c r="A155" i="46"/>
  <c r="S154" i="46"/>
  <c r="R154" i="46"/>
  <c r="O154" i="46"/>
  <c r="L154" i="46"/>
  <c r="M154" i="46" s="1"/>
  <c r="A154" i="46"/>
  <c r="S153" i="46"/>
  <c r="R153" i="46"/>
  <c r="O153" i="46"/>
  <c r="L153" i="46"/>
  <c r="M153" i="46" s="1"/>
  <c r="A153" i="46"/>
  <c r="S152" i="46"/>
  <c r="R152" i="46"/>
  <c r="O152" i="46"/>
  <c r="L152" i="46"/>
  <c r="M152" i="46" s="1"/>
  <c r="A152" i="46"/>
  <c r="S151" i="46"/>
  <c r="R151" i="46"/>
  <c r="O151" i="46"/>
  <c r="L151" i="46"/>
  <c r="M151" i="46" s="1"/>
  <c r="A151" i="46"/>
  <c r="S150" i="46"/>
  <c r="R150" i="46"/>
  <c r="O150" i="46"/>
  <c r="L150" i="46"/>
  <c r="M150" i="46" s="1"/>
  <c r="A150" i="46"/>
  <c r="S149" i="46"/>
  <c r="R149" i="46"/>
  <c r="O149" i="46"/>
  <c r="L149" i="46"/>
  <c r="M149" i="46" s="1"/>
  <c r="A149" i="46"/>
  <c r="S148" i="46"/>
  <c r="R148" i="46"/>
  <c r="O148" i="46"/>
  <c r="L148" i="46"/>
  <c r="M148" i="46" s="1"/>
  <c r="A148" i="46"/>
  <c r="S147" i="46"/>
  <c r="R147" i="46"/>
  <c r="O147" i="46"/>
  <c r="L147" i="46"/>
  <c r="M147" i="46" s="1"/>
  <c r="A147" i="46"/>
  <c r="S146" i="46"/>
  <c r="R146" i="46"/>
  <c r="O146" i="46"/>
  <c r="L146" i="46"/>
  <c r="M146" i="46" s="1"/>
  <c r="A146" i="46"/>
  <c r="S145" i="46"/>
  <c r="R145" i="46"/>
  <c r="O145" i="46"/>
  <c r="L145" i="46"/>
  <c r="M145" i="46" s="1"/>
  <c r="A145" i="46"/>
  <c r="S144" i="46"/>
  <c r="R144" i="46"/>
  <c r="O144" i="46"/>
  <c r="L144" i="46"/>
  <c r="M144" i="46" s="1"/>
  <c r="A144" i="46"/>
  <c r="S143" i="46"/>
  <c r="R143" i="46"/>
  <c r="O143" i="46"/>
  <c r="L143" i="46"/>
  <c r="M143" i="46" s="1"/>
  <c r="A143" i="46"/>
  <c r="S142" i="46"/>
  <c r="R142" i="46"/>
  <c r="O142" i="46"/>
  <c r="L142" i="46"/>
  <c r="M142" i="46" s="1"/>
  <c r="A142" i="46"/>
  <c r="S141" i="46"/>
  <c r="R141" i="46"/>
  <c r="O141" i="46"/>
  <c r="L141" i="46"/>
  <c r="M141" i="46" s="1"/>
  <c r="A141" i="46"/>
  <c r="S140" i="46"/>
  <c r="R140" i="46"/>
  <c r="O140" i="46"/>
  <c r="L140" i="46"/>
  <c r="M140" i="46" s="1"/>
  <c r="A140" i="46"/>
  <c r="S139" i="46"/>
  <c r="R139" i="46"/>
  <c r="O139" i="46"/>
  <c r="L139" i="46"/>
  <c r="M139" i="46" s="1"/>
  <c r="A139" i="46"/>
  <c r="S138" i="46"/>
  <c r="R138" i="46"/>
  <c r="O138" i="46"/>
  <c r="L138" i="46"/>
  <c r="M138" i="46" s="1"/>
  <c r="A138" i="46"/>
  <c r="S137" i="46"/>
  <c r="R137" i="46"/>
  <c r="O137" i="46"/>
  <c r="L137" i="46"/>
  <c r="M137" i="46" s="1"/>
  <c r="A137" i="46"/>
  <c r="S136" i="46"/>
  <c r="R136" i="46"/>
  <c r="O136" i="46"/>
  <c r="L136" i="46"/>
  <c r="M136" i="46" s="1"/>
  <c r="A136" i="46"/>
  <c r="S135" i="46"/>
  <c r="R135" i="46"/>
  <c r="O135" i="46"/>
  <c r="L135" i="46"/>
  <c r="M135" i="46" s="1"/>
  <c r="A135" i="46"/>
  <c r="S134" i="46"/>
  <c r="R134" i="46"/>
  <c r="O134" i="46"/>
  <c r="L134" i="46"/>
  <c r="M134" i="46" s="1"/>
  <c r="A134" i="46"/>
  <c r="S133" i="46"/>
  <c r="R133" i="46"/>
  <c r="O133" i="46"/>
  <c r="L133" i="46"/>
  <c r="M133" i="46" s="1"/>
  <c r="A133" i="46"/>
  <c r="S132" i="46"/>
  <c r="R132" i="46"/>
  <c r="O132" i="46"/>
  <c r="L132" i="46"/>
  <c r="M132" i="46" s="1"/>
  <c r="A132" i="46"/>
  <c r="S131" i="46"/>
  <c r="R131" i="46"/>
  <c r="O131" i="46"/>
  <c r="L131" i="46"/>
  <c r="M131" i="46" s="1"/>
  <c r="A131" i="46"/>
  <c r="S130" i="46"/>
  <c r="R130" i="46"/>
  <c r="O130" i="46"/>
  <c r="L130" i="46"/>
  <c r="M130" i="46" s="1"/>
  <c r="A130" i="46"/>
  <c r="S129" i="46"/>
  <c r="R129" i="46"/>
  <c r="O129" i="46"/>
  <c r="L129" i="46"/>
  <c r="M129" i="46" s="1"/>
  <c r="A129" i="46"/>
  <c r="S128" i="46"/>
  <c r="R128" i="46"/>
  <c r="O128" i="46"/>
  <c r="L128" i="46"/>
  <c r="M128" i="46" s="1"/>
  <c r="A128" i="46"/>
  <c r="S127" i="46"/>
  <c r="R127" i="46"/>
  <c r="O127" i="46"/>
  <c r="L127" i="46"/>
  <c r="M127" i="46" s="1"/>
  <c r="A127" i="46"/>
  <c r="S126" i="46"/>
  <c r="R126" i="46"/>
  <c r="O126" i="46"/>
  <c r="L126" i="46"/>
  <c r="M126" i="46" s="1"/>
  <c r="A126" i="46"/>
  <c r="S125" i="46"/>
  <c r="R125" i="46"/>
  <c r="O125" i="46"/>
  <c r="L125" i="46"/>
  <c r="M125" i="46" s="1"/>
  <c r="A125" i="46"/>
  <c r="S124" i="46"/>
  <c r="R124" i="46"/>
  <c r="O124" i="46"/>
  <c r="L124" i="46"/>
  <c r="M124" i="46" s="1"/>
  <c r="A124" i="46"/>
  <c r="S123" i="46"/>
  <c r="R123" i="46"/>
  <c r="O123" i="46"/>
  <c r="L123" i="46"/>
  <c r="M123" i="46" s="1"/>
  <c r="A123" i="46"/>
  <c r="S122" i="46"/>
  <c r="R122" i="46"/>
  <c r="O122" i="46"/>
  <c r="L122" i="46"/>
  <c r="M122" i="46" s="1"/>
  <c r="A122" i="46"/>
  <c r="S121" i="46"/>
  <c r="R121" i="46"/>
  <c r="O121" i="46"/>
  <c r="L121" i="46"/>
  <c r="M121" i="46" s="1"/>
  <c r="A121" i="46"/>
  <c r="S120" i="46"/>
  <c r="R120" i="46"/>
  <c r="O120" i="46"/>
  <c r="L120" i="46"/>
  <c r="M120" i="46" s="1"/>
  <c r="A120" i="46"/>
  <c r="S119" i="46"/>
  <c r="R119" i="46"/>
  <c r="O119" i="46"/>
  <c r="L119" i="46"/>
  <c r="M119" i="46" s="1"/>
  <c r="A119" i="46"/>
  <c r="S118" i="46"/>
  <c r="R118" i="46"/>
  <c r="O118" i="46"/>
  <c r="L118" i="46"/>
  <c r="M118" i="46" s="1"/>
  <c r="A118" i="46"/>
  <c r="S117" i="46"/>
  <c r="R117" i="46"/>
  <c r="O117" i="46"/>
  <c r="L117" i="46"/>
  <c r="M117" i="46" s="1"/>
  <c r="A117" i="46"/>
  <c r="S116" i="46"/>
  <c r="R116" i="46"/>
  <c r="O116" i="46"/>
  <c r="L116" i="46"/>
  <c r="M116" i="46" s="1"/>
  <c r="A116" i="46"/>
  <c r="S115" i="46"/>
  <c r="R115" i="46"/>
  <c r="O115" i="46"/>
  <c r="L115" i="46"/>
  <c r="M115" i="46" s="1"/>
  <c r="A115" i="46"/>
  <c r="S114" i="46"/>
  <c r="R114" i="46"/>
  <c r="O114" i="46"/>
  <c r="L114" i="46"/>
  <c r="M114" i="46" s="1"/>
  <c r="A114" i="46"/>
  <c r="S113" i="46"/>
  <c r="R113" i="46"/>
  <c r="O113" i="46"/>
  <c r="L113" i="46"/>
  <c r="M113" i="46" s="1"/>
  <c r="A113" i="46"/>
  <c r="S112" i="46"/>
  <c r="R112" i="46"/>
  <c r="O112" i="46"/>
  <c r="L112" i="46"/>
  <c r="M112" i="46" s="1"/>
  <c r="A112" i="46"/>
  <c r="S111" i="46"/>
  <c r="R111" i="46"/>
  <c r="O111" i="46"/>
  <c r="L111" i="46"/>
  <c r="M111" i="46" s="1"/>
  <c r="A111" i="46"/>
  <c r="S110" i="46"/>
  <c r="R110" i="46"/>
  <c r="O110" i="46"/>
  <c r="L110" i="46"/>
  <c r="M110" i="46" s="1"/>
  <c r="A110" i="46"/>
  <c r="S109" i="46"/>
  <c r="R109" i="46"/>
  <c r="O109" i="46"/>
  <c r="L109" i="46"/>
  <c r="M109" i="46" s="1"/>
  <c r="A109" i="46"/>
  <c r="S108" i="46"/>
  <c r="R108" i="46"/>
  <c r="O108" i="46"/>
  <c r="L108" i="46"/>
  <c r="M108" i="46" s="1"/>
  <c r="A108" i="46"/>
  <c r="S107" i="46"/>
  <c r="R107" i="46"/>
  <c r="O107" i="46"/>
  <c r="L107" i="46"/>
  <c r="M107" i="46" s="1"/>
  <c r="A107" i="46"/>
  <c r="S106" i="46"/>
  <c r="R106" i="46"/>
  <c r="O106" i="46"/>
  <c r="L106" i="46"/>
  <c r="M106" i="46" s="1"/>
  <c r="A106" i="46"/>
  <c r="S105" i="46"/>
  <c r="R105" i="46"/>
  <c r="O105" i="46"/>
  <c r="L105" i="46"/>
  <c r="M105" i="46" s="1"/>
  <c r="A105" i="46"/>
  <c r="S104" i="46"/>
  <c r="R104" i="46"/>
  <c r="O104" i="46"/>
  <c r="L104" i="46"/>
  <c r="M104" i="46" s="1"/>
  <c r="A104" i="46"/>
  <c r="S103" i="46"/>
  <c r="R103" i="46"/>
  <c r="O103" i="46"/>
  <c r="L103" i="46"/>
  <c r="M103" i="46" s="1"/>
  <c r="A103" i="46"/>
  <c r="S102" i="46"/>
  <c r="R102" i="46"/>
  <c r="O102" i="46"/>
  <c r="L102" i="46"/>
  <c r="M102" i="46" s="1"/>
  <c r="A102" i="46"/>
  <c r="S101" i="46"/>
  <c r="R101" i="46"/>
  <c r="O101" i="46"/>
  <c r="L101" i="46"/>
  <c r="M101" i="46" s="1"/>
  <c r="A101" i="46"/>
  <c r="S99" i="46"/>
  <c r="R99" i="46"/>
  <c r="O99" i="46"/>
  <c r="L99" i="46"/>
  <c r="M99" i="46" s="1"/>
  <c r="A99" i="46"/>
  <c r="S98" i="46"/>
  <c r="R98" i="46"/>
  <c r="O98" i="46"/>
  <c r="L98" i="46"/>
  <c r="M98" i="46" s="1"/>
  <c r="A98" i="46"/>
  <c r="S97" i="46"/>
  <c r="R97" i="46"/>
  <c r="O97" i="46"/>
  <c r="L97" i="46"/>
  <c r="M97" i="46" s="1"/>
  <c r="A97" i="46"/>
  <c r="S96" i="46"/>
  <c r="R96" i="46"/>
  <c r="O96" i="46"/>
  <c r="L96" i="46"/>
  <c r="M96" i="46" s="1"/>
  <c r="A96" i="46"/>
  <c r="S95" i="46"/>
  <c r="R95" i="46"/>
  <c r="O95" i="46"/>
  <c r="L95" i="46"/>
  <c r="M95" i="46" s="1"/>
  <c r="A95" i="46"/>
  <c r="S94" i="46"/>
  <c r="R94" i="46"/>
  <c r="O94" i="46"/>
  <c r="L94" i="46"/>
  <c r="M94" i="46" s="1"/>
  <c r="A94" i="46"/>
  <c r="S93" i="46"/>
  <c r="R93" i="46"/>
  <c r="O93" i="46"/>
  <c r="L93" i="46"/>
  <c r="M93" i="46" s="1"/>
  <c r="A93" i="46"/>
  <c r="S92" i="46"/>
  <c r="R92" i="46"/>
  <c r="O92" i="46"/>
  <c r="L92" i="46"/>
  <c r="M92" i="46" s="1"/>
  <c r="A92" i="46"/>
  <c r="S91" i="46"/>
  <c r="R91" i="46"/>
  <c r="O91" i="46"/>
  <c r="L91" i="46"/>
  <c r="M91" i="46" s="1"/>
  <c r="A91" i="46"/>
  <c r="S90" i="46"/>
  <c r="R90" i="46"/>
  <c r="O90" i="46"/>
  <c r="L90" i="46"/>
  <c r="M90" i="46" s="1"/>
  <c r="A90" i="46"/>
  <c r="S89" i="46"/>
  <c r="R89" i="46"/>
  <c r="O89" i="46"/>
  <c r="L89" i="46"/>
  <c r="M89" i="46" s="1"/>
  <c r="A89" i="46"/>
  <c r="S88" i="46"/>
  <c r="R88" i="46"/>
  <c r="O88" i="46"/>
  <c r="L88" i="46"/>
  <c r="M88" i="46" s="1"/>
  <c r="A88" i="46"/>
  <c r="S87" i="46"/>
  <c r="R87" i="46"/>
  <c r="O87" i="46"/>
  <c r="L87" i="46"/>
  <c r="M87" i="46" s="1"/>
  <c r="A87" i="46"/>
  <c r="S86" i="46"/>
  <c r="R86" i="46"/>
  <c r="O86" i="46"/>
  <c r="L86" i="46"/>
  <c r="M86" i="46" s="1"/>
  <c r="A86" i="46"/>
  <c r="S85" i="46"/>
  <c r="R85" i="46"/>
  <c r="O85" i="46"/>
  <c r="L85" i="46"/>
  <c r="M85" i="46" s="1"/>
  <c r="A85" i="46"/>
  <c r="S84" i="46"/>
  <c r="R84" i="46"/>
  <c r="O84" i="46"/>
  <c r="L84" i="46"/>
  <c r="M84" i="46" s="1"/>
  <c r="A84" i="46"/>
  <c r="S83" i="46"/>
  <c r="R83" i="46"/>
  <c r="O83" i="46"/>
  <c r="L83" i="46"/>
  <c r="M83" i="46" s="1"/>
  <c r="A83" i="46"/>
  <c r="S82" i="46"/>
  <c r="R82" i="46"/>
  <c r="O82" i="46"/>
  <c r="L82" i="46"/>
  <c r="M82" i="46" s="1"/>
  <c r="A82" i="46"/>
  <c r="S81" i="46"/>
  <c r="R81" i="46"/>
  <c r="O81" i="46"/>
  <c r="L81" i="46"/>
  <c r="M81" i="46" s="1"/>
  <c r="A81" i="46"/>
  <c r="S80" i="46"/>
  <c r="R80" i="46"/>
  <c r="O80" i="46"/>
  <c r="L80" i="46"/>
  <c r="M80" i="46" s="1"/>
  <c r="A80" i="46"/>
  <c r="S79" i="46"/>
  <c r="R79" i="46"/>
  <c r="O79" i="46"/>
  <c r="L79" i="46"/>
  <c r="M79" i="46" s="1"/>
  <c r="A79" i="46"/>
  <c r="S78" i="46"/>
  <c r="R78" i="46"/>
  <c r="O78" i="46"/>
  <c r="L78" i="46"/>
  <c r="M78" i="46" s="1"/>
  <c r="A78" i="46"/>
  <c r="S77" i="46"/>
  <c r="R77" i="46"/>
  <c r="O77" i="46"/>
  <c r="L77" i="46"/>
  <c r="M77" i="46" s="1"/>
  <c r="A77" i="46"/>
  <c r="S76" i="46"/>
  <c r="R76" i="46"/>
  <c r="O76" i="46"/>
  <c r="L76" i="46"/>
  <c r="M76" i="46" s="1"/>
  <c r="A76" i="46"/>
  <c r="S75" i="46"/>
  <c r="R75" i="46"/>
  <c r="O75" i="46"/>
  <c r="L75" i="46"/>
  <c r="M75" i="46" s="1"/>
  <c r="A75" i="46"/>
  <c r="S74" i="46"/>
  <c r="R74" i="46"/>
  <c r="O74" i="46"/>
  <c r="L74" i="46"/>
  <c r="M74" i="46" s="1"/>
  <c r="A74" i="46"/>
  <c r="S73" i="46"/>
  <c r="R73" i="46"/>
  <c r="O73" i="46"/>
  <c r="L73" i="46"/>
  <c r="M73" i="46" s="1"/>
  <c r="A73" i="46"/>
  <c r="S72" i="46"/>
  <c r="R72" i="46"/>
  <c r="O72" i="46"/>
  <c r="L72" i="46"/>
  <c r="M72" i="46" s="1"/>
  <c r="A72" i="46"/>
  <c r="S71" i="46"/>
  <c r="R71" i="46"/>
  <c r="O71" i="46"/>
  <c r="L71" i="46"/>
  <c r="M71" i="46" s="1"/>
  <c r="A71" i="46"/>
  <c r="S70" i="46"/>
  <c r="R70" i="46"/>
  <c r="O70" i="46"/>
  <c r="L70" i="46"/>
  <c r="M70" i="46" s="1"/>
  <c r="A70" i="46"/>
  <c r="S69" i="46"/>
  <c r="R69" i="46"/>
  <c r="O69" i="46"/>
  <c r="L69" i="46"/>
  <c r="M69" i="46" s="1"/>
  <c r="A69" i="46"/>
  <c r="S68" i="46"/>
  <c r="R68" i="46"/>
  <c r="O68" i="46"/>
  <c r="L68" i="46"/>
  <c r="M68" i="46" s="1"/>
  <c r="A68" i="46"/>
  <c r="S67" i="46"/>
  <c r="R67" i="46"/>
  <c r="O67" i="46"/>
  <c r="L67" i="46"/>
  <c r="M67" i="46" s="1"/>
  <c r="A67" i="46"/>
  <c r="S66" i="46"/>
  <c r="R66" i="46"/>
  <c r="O66" i="46"/>
  <c r="L66" i="46"/>
  <c r="M66" i="46" s="1"/>
  <c r="A66" i="46"/>
  <c r="S65" i="46"/>
  <c r="R65" i="46"/>
  <c r="O65" i="46"/>
  <c r="L65" i="46"/>
  <c r="M65" i="46" s="1"/>
  <c r="A65" i="46"/>
  <c r="S64" i="46"/>
  <c r="R64" i="46"/>
  <c r="O64" i="46"/>
  <c r="L64" i="46"/>
  <c r="M64" i="46" s="1"/>
  <c r="A64" i="46"/>
  <c r="S63" i="46"/>
  <c r="R63" i="46"/>
  <c r="O63" i="46"/>
  <c r="L63" i="46"/>
  <c r="M63" i="46" s="1"/>
  <c r="A63" i="46"/>
  <c r="S62" i="46"/>
  <c r="R62" i="46"/>
  <c r="O62" i="46"/>
  <c r="L62" i="46"/>
  <c r="M62" i="46" s="1"/>
  <c r="A62" i="46"/>
  <c r="S61" i="46"/>
  <c r="R61" i="46"/>
  <c r="O61" i="46"/>
  <c r="L61" i="46"/>
  <c r="M61" i="46" s="1"/>
  <c r="A61" i="46"/>
  <c r="S60" i="46"/>
  <c r="R60" i="46"/>
  <c r="O60" i="46"/>
  <c r="L60" i="46"/>
  <c r="M60" i="46" s="1"/>
  <c r="A60" i="46"/>
  <c r="S59" i="46"/>
  <c r="R59" i="46"/>
  <c r="O59" i="46"/>
  <c r="L59" i="46"/>
  <c r="M59" i="46" s="1"/>
  <c r="A59" i="46"/>
  <c r="S58" i="46"/>
  <c r="R58" i="46"/>
  <c r="O58" i="46"/>
  <c r="L58" i="46"/>
  <c r="M58" i="46" s="1"/>
  <c r="A58" i="46"/>
  <c r="S57" i="46"/>
  <c r="R57" i="46"/>
  <c r="O57" i="46"/>
  <c r="L57" i="46"/>
  <c r="M57" i="46" s="1"/>
  <c r="A57" i="46"/>
  <c r="S56" i="46"/>
  <c r="R56" i="46"/>
  <c r="O56" i="46"/>
  <c r="L56" i="46"/>
  <c r="M56" i="46" s="1"/>
  <c r="A56" i="46"/>
  <c r="S55" i="46"/>
  <c r="R55" i="46"/>
  <c r="O55" i="46"/>
  <c r="L55" i="46"/>
  <c r="M55" i="46" s="1"/>
  <c r="A55" i="46"/>
  <c r="S54" i="46"/>
  <c r="R54" i="46"/>
  <c r="O54" i="46"/>
  <c r="L54" i="46"/>
  <c r="M54" i="46" s="1"/>
  <c r="A54" i="46"/>
  <c r="S53" i="46"/>
  <c r="R53" i="46"/>
  <c r="O53" i="46"/>
  <c r="L53" i="46"/>
  <c r="M53" i="46" s="1"/>
  <c r="A53" i="46"/>
  <c r="S52" i="46"/>
  <c r="R52" i="46"/>
  <c r="O52" i="46"/>
  <c r="L52" i="46"/>
  <c r="M52" i="46" s="1"/>
  <c r="A52" i="46"/>
  <c r="S51" i="46"/>
  <c r="R51" i="46"/>
  <c r="O51" i="46"/>
  <c r="L51" i="46"/>
  <c r="M51" i="46" s="1"/>
  <c r="A51" i="46"/>
  <c r="S50" i="46"/>
  <c r="R50" i="46"/>
  <c r="O50" i="46"/>
  <c r="L50" i="46"/>
  <c r="M50" i="46" s="1"/>
  <c r="A50" i="46"/>
  <c r="S49" i="46"/>
  <c r="R49" i="46"/>
  <c r="O49" i="46"/>
  <c r="L49" i="46"/>
  <c r="M49" i="46" s="1"/>
  <c r="A49" i="46"/>
  <c r="S48" i="46"/>
  <c r="R48" i="46"/>
  <c r="O48" i="46"/>
  <c r="L48" i="46"/>
  <c r="M48" i="46" s="1"/>
  <c r="A48" i="46"/>
  <c r="S47" i="46"/>
  <c r="R47" i="46"/>
  <c r="O47" i="46"/>
  <c r="L47" i="46"/>
  <c r="M47" i="46" s="1"/>
  <c r="A47" i="46"/>
  <c r="S46" i="46"/>
  <c r="R46" i="46"/>
  <c r="O46" i="46"/>
  <c r="L46" i="46"/>
  <c r="M46" i="46" s="1"/>
  <c r="A46" i="46"/>
  <c r="S45" i="46"/>
  <c r="R45" i="46"/>
  <c r="O45" i="46"/>
  <c r="L45" i="46"/>
  <c r="M45" i="46" s="1"/>
  <c r="A45" i="46"/>
  <c r="S44" i="46"/>
  <c r="R44" i="46"/>
  <c r="O44" i="46"/>
  <c r="L44" i="46"/>
  <c r="M44" i="46" s="1"/>
  <c r="A44" i="46"/>
  <c r="S43" i="46"/>
  <c r="R43" i="46"/>
  <c r="O43" i="46"/>
  <c r="L43" i="46"/>
  <c r="M43" i="46" s="1"/>
  <c r="A43" i="46"/>
  <c r="S42" i="46"/>
  <c r="R42" i="46"/>
  <c r="O42" i="46"/>
  <c r="L42" i="46"/>
  <c r="M42" i="46" s="1"/>
  <c r="A42" i="46"/>
  <c r="S41" i="46"/>
  <c r="R41" i="46"/>
  <c r="O41" i="46"/>
  <c r="L41" i="46"/>
  <c r="M41" i="46" s="1"/>
  <c r="A41" i="46"/>
  <c r="S40" i="46"/>
  <c r="R40" i="46"/>
  <c r="O40" i="46"/>
  <c r="L40" i="46"/>
  <c r="M40" i="46" s="1"/>
  <c r="A40" i="46"/>
  <c r="S39" i="46"/>
  <c r="R39" i="46"/>
  <c r="O39" i="46"/>
  <c r="L39" i="46"/>
  <c r="M39" i="46" s="1"/>
  <c r="A39" i="46"/>
  <c r="S38" i="46"/>
  <c r="R38" i="46"/>
  <c r="O38" i="46"/>
  <c r="L38" i="46"/>
  <c r="M38" i="46" s="1"/>
  <c r="A38" i="46"/>
  <c r="S37" i="46"/>
  <c r="R37" i="46"/>
  <c r="O37" i="46"/>
  <c r="L37" i="46"/>
  <c r="M37" i="46" s="1"/>
  <c r="A37" i="46"/>
  <c r="S36" i="46"/>
  <c r="R36" i="46"/>
  <c r="O36" i="46"/>
  <c r="L36" i="46"/>
  <c r="M36" i="46" s="1"/>
  <c r="A36" i="46"/>
  <c r="S35" i="46"/>
  <c r="R35" i="46"/>
  <c r="O35" i="46"/>
  <c r="L35" i="46"/>
  <c r="M35" i="46" s="1"/>
  <c r="A35" i="46"/>
  <c r="S34" i="46"/>
  <c r="R34" i="46"/>
  <c r="O34" i="46"/>
  <c r="L34" i="46"/>
  <c r="M34" i="46" s="1"/>
  <c r="A34" i="46"/>
  <c r="S33" i="46"/>
  <c r="R33" i="46"/>
  <c r="O33" i="46"/>
  <c r="L33" i="46"/>
  <c r="M33" i="46" s="1"/>
  <c r="A33" i="46"/>
  <c r="S32" i="46"/>
  <c r="R32" i="46"/>
  <c r="O32" i="46"/>
  <c r="L32" i="46"/>
  <c r="M32" i="46" s="1"/>
  <c r="A32" i="46"/>
  <c r="S31" i="46"/>
  <c r="R31" i="46"/>
  <c r="O31" i="46"/>
  <c r="L31" i="46"/>
  <c r="M31" i="46" s="1"/>
  <c r="A31" i="46"/>
  <c r="S30" i="46"/>
  <c r="R30" i="46"/>
  <c r="O30" i="46"/>
  <c r="L30" i="46"/>
  <c r="M30" i="46" s="1"/>
  <c r="A30" i="46"/>
  <c r="S29" i="46"/>
  <c r="R29" i="46"/>
  <c r="O29" i="46"/>
  <c r="L29" i="46"/>
  <c r="M29" i="46" s="1"/>
  <c r="A29" i="46"/>
  <c r="S28" i="46"/>
  <c r="R28" i="46"/>
  <c r="O28" i="46"/>
  <c r="L28" i="46"/>
  <c r="M28" i="46" s="1"/>
  <c r="A28" i="46"/>
  <c r="S27" i="46"/>
  <c r="R27" i="46"/>
  <c r="O27" i="46"/>
  <c r="L27" i="46"/>
  <c r="M27" i="46" s="1"/>
  <c r="A27" i="46"/>
  <c r="M704" i="46" l="1"/>
  <c r="M708" i="46" s="1"/>
  <c r="O704" i="46"/>
  <c r="A707" i="46" s="1"/>
  <c r="H21" i="46" s="1"/>
  <c r="R704" i="46"/>
  <c r="F707" i="46" s="1"/>
  <c r="H22" i="46" s="1"/>
  <c r="S704" i="46"/>
  <c r="E707" i="46" s="1"/>
  <c r="H23" i="46" s="1"/>
  <c r="A326" i="37" l="1"/>
  <c r="A327" i="37"/>
  <c r="A328" i="37"/>
  <c r="A329" i="37"/>
  <c r="L27" i="37" l="1"/>
  <c r="M27" i="37" s="1"/>
  <c r="L28" i="37"/>
  <c r="M28" i="37" s="1"/>
  <c r="L29" i="37"/>
  <c r="M29" i="37" s="1"/>
  <c r="L30" i="37"/>
  <c r="M30" i="37" s="1"/>
  <c r="L31" i="37"/>
  <c r="M31" i="37" s="1"/>
  <c r="L32" i="37"/>
  <c r="M32" i="37" s="1"/>
  <c r="L33" i="37"/>
  <c r="M33" i="37" s="1"/>
  <c r="L34" i="37"/>
  <c r="M34" i="37" s="1"/>
  <c r="L35" i="37"/>
  <c r="M35" i="37" s="1"/>
  <c r="L36" i="37"/>
  <c r="M36" i="37" s="1"/>
  <c r="L37" i="37"/>
  <c r="M37" i="37" s="1"/>
  <c r="L38" i="37"/>
  <c r="M38" i="37" s="1"/>
  <c r="L39" i="37"/>
  <c r="M39" i="37" s="1"/>
  <c r="L40" i="37"/>
  <c r="M40" i="37" s="1"/>
  <c r="L41" i="37"/>
  <c r="M41" i="37" s="1"/>
  <c r="L42" i="37"/>
  <c r="M42" i="37" s="1"/>
  <c r="L43" i="37"/>
  <c r="M43" i="37" s="1"/>
  <c r="L44" i="37"/>
  <c r="M44" i="37" s="1"/>
  <c r="L45" i="37"/>
  <c r="M45" i="37" s="1"/>
  <c r="L46" i="37"/>
  <c r="M46" i="37" s="1"/>
  <c r="L47" i="37"/>
  <c r="M47" i="37" s="1"/>
  <c r="L48" i="37"/>
  <c r="M48" i="37" s="1"/>
  <c r="L49" i="37"/>
  <c r="M49" i="37" s="1"/>
  <c r="L50" i="37"/>
  <c r="M50" i="37" s="1"/>
  <c r="L51" i="37"/>
  <c r="M51" i="37" s="1"/>
  <c r="L52" i="37"/>
  <c r="M52" i="37" s="1"/>
  <c r="L53" i="37"/>
  <c r="M53" i="37" s="1"/>
  <c r="L54" i="37"/>
  <c r="M54" i="37" s="1"/>
  <c r="L55" i="37"/>
  <c r="M55" i="37" s="1"/>
  <c r="L56" i="37"/>
  <c r="M56" i="37" s="1"/>
  <c r="L57" i="37"/>
  <c r="M57" i="37" s="1"/>
  <c r="L58" i="37"/>
  <c r="M58" i="37" s="1"/>
  <c r="L59" i="37"/>
  <c r="M59" i="37" s="1"/>
  <c r="L60" i="37"/>
  <c r="M60" i="37" s="1"/>
  <c r="L61" i="37"/>
  <c r="M61" i="37" s="1"/>
  <c r="L62" i="37"/>
  <c r="M62" i="37" s="1"/>
  <c r="L63" i="37"/>
  <c r="M63" i="37" s="1"/>
  <c r="L64" i="37"/>
  <c r="M64" i="37" s="1"/>
  <c r="L65" i="37"/>
  <c r="M65" i="37" s="1"/>
  <c r="L66" i="37"/>
  <c r="M66" i="37" s="1"/>
  <c r="L67" i="37"/>
  <c r="M67" i="37" s="1"/>
  <c r="L68" i="37"/>
  <c r="M68" i="37" s="1"/>
  <c r="L69" i="37"/>
  <c r="M69" i="37" s="1"/>
  <c r="L70" i="37"/>
  <c r="M70" i="37" s="1"/>
  <c r="L71" i="37"/>
  <c r="M71" i="37" s="1"/>
  <c r="L72" i="37"/>
  <c r="M72" i="37" s="1"/>
  <c r="L73" i="37"/>
  <c r="M73" i="37" s="1"/>
  <c r="L74" i="37"/>
  <c r="M74" i="37" s="1"/>
  <c r="L75" i="37"/>
  <c r="M75" i="37" s="1"/>
  <c r="L76" i="37"/>
  <c r="M76" i="37" s="1"/>
  <c r="L77" i="37"/>
  <c r="M77" i="37" s="1"/>
  <c r="L78" i="37"/>
  <c r="M78" i="37" s="1"/>
  <c r="L79" i="37"/>
  <c r="M79" i="37" s="1"/>
  <c r="L80" i="37"/>
  <c r="M80" i="37" s="1"/>
  <c r="L81" i="37"/>
  <c r="M81" i="37" s="1"/>
  <c r="L82" i="37"/>
  <c r="M82" i="37" s="1"/>
  <c r="L83" i="37"/>
  <c r="M83" i="37" s="1"/>
  <c r="L84" i="37"/>
  <c r="M84" i="37" s="1"/>
  <c r="L85" i="37"/>
  <c r="M85" i="37" s="1"/>
  <c r="L86" i="37"/>
  <c r="M86" i="37" s="1"/>
  <c r="L87" i="37"/>
  <c r="M87" i="37" s="1"/>
  <c r="L88" i="37"/>
  <c r="M88" i="37" s="1"/>
  <c r="L89" i="37"/>
  <c r="M89" i="37" s="1"/>
  <c r="L90" i="37"/>
  <c r="M90" i="37" s="1"/>
  <c r="L91" i="37"/>
  <c r="M91" i="37" s="1"/>
  <c r="L92" i="37"/>
  <c r="M92" i="37" s="1"/>
  <c r="L93" i="37"/>
  <c r="M93" i="37" s="1"/>
  <c r="L94" i="37"/>
  <c r="M94" i="37" s="1"/>
  <c r="L95" i="37"/>
  <c r="M95" i="37" s="1"/>
  <c r="L96" i="37"/>
  <c r="M96" i="37" s="1"/>
  <c r="L97" i="37"/>
  <c r="M97" i="37" s="1"/>
  <c r="L98" i="37"/>
  <c r="M98" i="37" s="1"/>
  <c r="L99" i="37"/>
  <c r="M99" i="37" s="1"/>
  <c r="L100" i="37"/>
  <c r="M100" i="37" s="1"/>
  <c r="L101" i="37"/>
  <c r="M101" i="37" s="1"/>
  <c r="L102" i="37"/>
  <c r="M102" i="37" s="1"/>
  <c r="L103" i="37"/>
  <c r="M103" i="37" s="1"/>
  <c r="L104" i="37"/>
  <c r="M104" i="37" s="1"/>
  <c r="L105" i="37"/>
  <c r="M105" i="37" s="1"/>
  <c r="L106" i="37"/>
  <c r="M106" i="37" s="1"/>
  <c r="L107" i="37"/>
  <c r="M107" i="37" s="1"/>
  <c r="L108" i="37"/>
  <c r="M108" i="37" s="1"/>
  <c r="L109" i="37"/>
  <c r="M109" i="37" s="1"/>
  <c r="L110" i="37"/>
  <c r="M110" i="37" s="1"/>
  <c r="L111" i="37"/>
  <c r="M111" i="37" s="1"/>
  <c r="L112" i="37"/>
  <c r="M112" i="37" s="1"/>
  <c r="L113" i="37"/>
  <c r="M113" i="37" s="1"/>
  <c r="L114" i="37"/>
  <c r="M114" i="37" s="1"/>
  <c r="L115" i="37"/>
  <c r="M115" i="37" s="1"/>
  <c r="L116" i="37"/>
  <c r="M116" i="37" s="1"/>
  <c r="L117" i="37"/>
  <c r="M117" i="37" s="1"/>
  <c r="L118" i="37"/>
  <c r="M118" i="37" s="1"/>
  <c r="L119" i="37"/>
  <c r="M119" i="37" s="1"/>
  <c r="L120" i="37"/>
  <c r="M120" i="37" s="1"/>
  <c r="L121" i="37"/>
  <c r="M121" i="37" s="1"/>
  <c r="L122" i="37"/>
  <c r="M122" i="37" s="1"/>
  <c r="L123" i="37"/>
  <c r="M123" i="37" s="1"/>
  <c r="L124" i="37"/>
  <c r="M124" i="37" s="1"/>
  <c r="L125" i="37"/>
  <c r="M125" i="37" s="1"/>
  <c r="L126" i="37"/>
  <c r="M126" i="37" s="1"/>
  <c r="L127" i="37"/>
  <c r="M127" i="37" s="1"/>
  <c r="L128" i="37"/>
  <c r="M128" i="37" s="1"/>
  <c r="L129" i="37"/>
  <c r="M129" i="37" s="1"/>
  <c r="L130" i="37"/>
  <c r="M130" i="37" s="1"/>
  <c r="L131" i="37"/>
  <c r="M131" i="37" s="1"/>
  <c r="L132" i="37"/>
  <c r="M132" i="37" s="1"/>
  <c r="L133" i="37"/>
  <c r="M133" i="37" s="1"/>
  <c r="L134" i="37"/>
  <c r="M134" i="37" s="1"/>
  <c r="L135" i="37"/>
  <c r="M135" i="37" s="1"/>
  <c r="L136" i="37"/>
  <c r="M136" i="37" s="1"/>
  <c r="L137" i="37"/>
  <c r="M137" i="37" s="1"/>
  <c r="L138" i="37"/>
  <c r="M138" i="37" s="1"/>
  <c r="L139" i="37"/>
  <c r="M139" i="37" s="1"/>
  <c r="L140" i="37"/>
  <c r="M140" i="37" s="1"/>
  <c r="L141" i="37"/>
  <c r="M141" i="37" s="1"/>
  <c r="L142" i="37"/>
  <c r="M142" i="37" s="1"/>
  <c r="L143" i="37"/>
  <c r="M143" i="37" s="1"/>
  <c r="L144" i="37"/>
  <c r="M144" i="37" s="1"/>
  <c r="L145" i="37"/>
  <c r="M145" i="37" s="1"/>
  <c r="L146" i="37"/>
  <c r="M146" i="37" s="1"/>
  <c r="L147" i="37"/>
  <c r="M147" i="37" s="1"/>
  <c r="L148" i="37"/>
  <c r="M148" i="37" s="1"/>
  <c r="L149" i="37"/>
  <c r="M149" i="37" s="1"/>
  <c r="L150" i="37"/>
  <c r="M150" i="37" s="1"/>
  <c r="L151" i="37"/>
  <c r="M151" i="37" s="1"/>
  <c r="L152" i="37"/>
  <c r="M152" i="37" s="1"/>
  <c r="L153" i="37"/>
  <c r="M153" i="37" s="1"/>
  <c r="L154" i="37"/>
  <c r="M154" i="37" s="1"/>
  <c r="L155" i="37"/>
  <c r="M155" i="37" s="1"/>
  <c r="L156" i="37"/>
  <c r="M156" i="37" s="1"/>
  <c r="L157" i="37"/>
  <c r="M157" i="37" s="1"/>
  <c r="L158" i="37"/>
  <c r="M158" i="37" s="1"/>
  <c r="L159" i="37"/>
  <c r="M159" i="37" s="1"/>
  <c r="L160" i="37"/>
  <c r="M160" i="37" s="1"/>
  <c r="L161" i="37"/>
  <c r="M161" i="37" s="1"/>
  <c r="L162" i="37"/>
  <c r="M162" i="37" s="1"/>
  <c r="L163" i="37"/>
  <c r="M163" i="37" s="1"/>
  <c r="L164" i="37"/>
  <c r="M164" i="37" s="1"/>
  <c r="L165" i="37"/>
  <c r="M165" i="37" s="1"/>
  <c r="L166" i="37"/>
  <c r="M166" i="37" s="1"/>
  <c r="L167" i="37"/>
  <c r="M167" i="37" s="1"/>
  <c r="L168" i="37"/>
  <c r="M168" i="37" s="1"/>
  <c r="L169" i="37"/>
  <c r="M169" i="37" s="1"/>
  <c r="L170" i="37"/>
  <c r="M170" i="37" s="1"/>
  <c r="L171" i="37"/>
  <c r="M171" i="37" s="1"/>
  <c r="L172" i="37"/>
  <c r="M172" i="37" s="1"/>
  <c r="L173" i="37"/>
  <c r="M173" i="37" s="1"/>
  <c r="L174" i="37"/>
  <c r="M174" i="37" s="1"/>
  <c r="L175" i="37"/>
  <c r="M175" i="37" s="1"/>
  <c r="L176" i="37"/>
  <c r="M176" i="37" s="1"/>
  <c r="L177" i="37"/>
  <c r="M177" i="37" s="1"/>
  <c r="L178" i="37"/>
  <c r="M178" i="37" s="1"/>
  <c r="L179" i="37"/>
  <c r="M179" i="37" s="1"/>
  <c r="L180" i="37"/>
  <c r="M180" i="37" s="1"/>
  <c r="L182" i="37"/>
  <c r="M182" i="37" s="1"/>
  <c r="L183" i="37"/>
  <c r="M183" i="37" s="1"/>
  <c r="L184" i="37"/>
  <c r="M184" i="37" s="1"/>
  <c r="L185" i="37"/>
  <c r="M185" i="37" s="1"/>
  <c r="L186" i="37"/>
  <c r="M186" i="37" s="1"/>
  <c r="L187" i="37"/>
  <c r="M187" i="37" s="1"/>
  <c r="L188" i="37"/>
  <c r="M188" i="37" s="1"/>
  <c r="L189" i="37"/>
  <c r="M189" i="37" s="1"/>
  <c r="L190" i="37"/>
  <c r="M190" i="37" s="1"/>
  <c r="L191" i="37"/>
  <c r="M191" i="37" s="1"/>
  <c r="L192" i="37"/>
  <c r="M192" i="37" s="1"/>
  <c r="L193" i="37"/>
  <c r="M193" i="37" s="1"/>
  <c r="L194" i="37"/>
  <c r="M194" i="37" s="1"/>
  <c r="L195" i="37"/>
  <c r="M195" i="37" s="1"/>
  <c r="L196" i="37"/>
  <c r="M196" i="37" s="1"/>
  <c r="L197" i="37"/>
  <c r="M197" i="37" s="1"/>
  <c r="L198" i="37"/>
  <c r="M198" i="37" s="1"/>
  <c r="L199" i="37"/>
  <c r="M199" i="37" s="1"/>
  <c r="L200" i="37"/>
  <c r="M200" i="37" s="1"/>
  <c r="L201" i="37"/>
  <c r="M201" i="37" s="1"/>
  <c r="L202" i="37"/>
  <c r="M202" i="37" s="1"/>
  <c r="L203" i="37"/>
  <c r="M203" i="37" s="1"/>
  <c r="L204" i="37"/>
  <c r="M204" i="37" s="1"/>
  <c r="L205" i="37"/>
  <c r="M205" i="37" s="1"/>
  <c r="L206" i="37"/>
  <c r="M206" i="37" s="1"/>
  <c r="L207" i="37"/>
  <c r="M207" i="37" s="1"/>
  <c r="L208" i="37"/>
  <c r="M208" i="37" s="1"/>
  <c r="L209" i="37"/>
  <c r="M209" i="37" s="1"/>
  <c r="L210" i="37"/>
  <c r="M210" i="37" s="1"/>
  <c r="L211" i="37"/>
  <c r="M211" i="37" s="1"/>
  <c r="L212" i="37"/>
  <c r="M212" i="37" s="1"/>
  <c r="L213" i="37"/>
  <c r="M213" i="37" s="1"/>
  <c r="L214" i="37"/>
  <c r="M214" i="37" s="1"/>
  <c r="L215" i="37"/>
  <c r="M215" i="37" s="1"/>
  <c r="L216" i="37"/>
  <c r="M216" i="37" s="1"/>
  <c r="L217" i="37"/>
  <c r="M217" i="37" s="1"/>
  <c r="L218" i="37"/>
  <c r="M218" i="37" s="1"/>
  <c r="L219" i="37"/>
  <c r="M219" i="37" s="1"/>
  <c r="L220" i="37"/>
  <c r="M220" i="37" s="1"/>
  <c r="L221" i="37"/>
  <c r="M221" i="37" s="1"/>
  <c r="L222" i="37"/>
  <c r="M222" i="37" s="1"/>
  <c r="L223" i="37"/>
  <c r="M223" i="37" s="1"/>
  <c r="L224" i="37"/>
  <c r="M224" i="37" s="1"/>
  <c r="L225" i="37"/>
  <c r="M225" i="37" s="1"/>
  <c r="L226" i="37"/>
  <c r="M226" i="37" s="1"/>
  <c r="L227" i="37"/>
  <c r="M227" i="37" s="1"/>
  <c r="L228" i="37"/>
  <c r="M228" i="37" s="1"/>
  <c r="L229" i="37"/>
  <c r="M229" i="37" s="1"/>
  <c r="L230" i="37"/>
  <c r="M230" i="37" s="1"/>
  <c r="L231" i="37"/>
  <c r="M231" i="37" s="1"/>
  <c r="L232" i="37"/>
  <c r="M232" i="37" s="1"/>
  <c r="L233" i="37"/>
  <c r="M233" i="37" s="1"/>
  <c r="L234" i="37"/>
  <c r="M234" i="37" s="1"/>
  <c r="L235" i="37"/>
  <c r="M235" i="37" s="1"/>
  <c r="L236" i="37"/>
  <c r="M236" i="37" s="1"/>
  <c r="L237" i="37"/>
  <c r="M237" i="37" s="1"/>
  <c r="L238" i="37"/>
  <c r="M238" i="37" s="1"/>
  <c r="L239" i="37"/>
  <c r="M239" i="37" s="1"/>
  <c r="L240" i="37"/>
  <c r="M240" i="37" s="1"/>
  <c r="L241" i="37"/>
  <c r="M241" i="37" s="1"/>
  <c r="L242" i="37"/>
  <c r="M242" i="37" s="1"/>
  <c r="L243" i="37"/>
  <c r="M243" i="37" s="1"/>
  <c r="L244" i="37"/>
  <c r="M244" i="37" s="1"/>
  <c r="L245" i="37"/>
  <c r="M245" i="37" s="1"/>
  <c r="L246" i="37"/>
  <c r="M246" i="37" s="1"/>
  <c r="L247" i="37"/>
  <c r="M247" i="37" s="1"/>
  <c r="L248" i="37"/>
  <c r="M248" i="37" s="1"/>
  <c r="L249" i="37"/>
  <c r="M249" i="37" s="1"/>
  <c r="L250" i="37"/>
  <c r="M250" i="37" s="1"/>
  <c r="L251" i="37"/>
  <c r="M251" i="37" s="1"/>
  <c r="L252" i="37"/>
  <c r="M252" i="37" s="1"/>
  <c r="L253" i="37"/>
  <c r="M253" i="37" s="1"/>
  <c r="L254" i="37"/>
  <c r="M254" i="37" s="1"/>
  <c r="L255" i="37"/>
  <c r="M255" i="37" s="1"/>
  <c r="L256" i="37"/>
  <c r="M256" i="37" s="1"/>
  <c r="L257" i="37"/>
  <c r="M257" i="37" s="1"/>
  <c r="L258" i="37"/>
  <c r="M258" i="37" s="1"/>
  <c r="L259" i="37"/>
  <c r="M259" i="37" s="1"/>
  <c r="L260" i="37"/>
  <c r="M260" i="37" s="1"/>
  <c r="L261" i="37"/>
  <c r="M261" i="37" s="1"/>
  <c r="L262" i="37"/>
  <c r="M262" i="37" s="1"/>
  <c r="L263" i="37"/>
  <c r="M263" i="37" s="1"/>
  <c r="L264" i="37"/>
  <c r="M264" i="37" s="1"/>
  <c r="L265" i="37"/>
  <c r="M265" i="37" s="1"/>
  <c r="L266" i="37"/>
  <c r="M266" i="37" s="1"/>
  <c r="L267" i="37"/>
  <c r="M267" i="37" s="1"/>
  <c r="L268" i="37"/>
  <c r="M268" i="37" s="1"/>
  <c r="L269" i="37"/>
  <c r="M269" i="37" s="1"/>
  <c r="L270" i="37"/>
  <c r="M270" i="37" s="1"/>
  <c r="L271" i="37"/>
  <c r="M271" i="37" s="1"/>
  <c r="L272" i="37"/>
  <c r="M272" i="37" s="1"/>
  <c r="L273" i="37"/>
  <c r="M273" i="37" s="1"/>
  <c r="L274" i="37"/>
  <c r="M274" i="37" s="1"/>
  <c r="L275" i="37"/>
  <c r="M275" i="37" s="1"/>
  <c r="L276" i="37"/>
  <c r="M276" i="37" s="1"/>
  <c r="L277" i="37"/>
  <c r="M277" i="37" s="1"/>
  <c r="L278" i="37"/>
  <c r="M278" i="37" s="1"/>
  <c r="L279" i="37"/>
  <c r="M279" i="37" s="1"/>
  <c r="L280" i="37"/>
  <c r="M280" i="37" s="1"/>
  <c r="L281" i="37"/>
  <c r="M281" i="37" s="1"/>
  <c r="L282" i="37"/>
  <c r="M282" i="37" s="1"/>
  <c r="L283" i="37"/>
  <c r="M283" i="37" s="1"/>
  <c r="L284" i="37"/>
  <c r="M284" i="37" s="1"/>
  <c r="L285" i="37"/>
  <c r="M285" i="37" s="1"/>
  <c r="L286" i="37"/>
  <c r="M286" i="37" s="1"/>
  <c r="L287" i="37"/>
  <c r="M287" i="37" s="1"/>
  <c r="L288" i="37"/>
  <c r="M288" i="37" s="1"/>
  <c r="L289" i="37"/>
  <c r="M289" i="37" s="1"/>
  <c r="L290" i="37"/>
  <c r="M290" i="37" s="1"/>
  <c r="L291" i="37"/>
  <c r="M291" i="37" s="1"/>
  <c r="L292" i="37"/>
  <c r="M292" i="37" s="1"/>
  <c r="L293" i="37"/>
  <c r="M293" i="37" s="1"/>
  <c r="L294" i="37"/>
  <c r="M294" i="37" s="1"/>
  <c r="L295" i="37"/>
  <c r="M295" i="37" s="1"/>
  <c r="L296" i="37"/>
  <c r="M296" i="37" s="1"/>
  <c r="L297" i="37"/>
  <c r="M297" i="37" s="1"/>
  <c r="L298" i="37"/>
  <c r="M298" i="37" s="1"/>
  <c r="L299" i="37"/>
  <c r="M299" i="37" s="1"/>
  <c r="L300" i="37"/>
  <c r="M300" i="37" s="1"/>
  <c r="L301" i="37"/>
  <c r="M301" i="37" s="1"/>
  <c r="L302" i="37"/>
  <c r="M302" i="37" s="1"/>
  <c r="L303" i="37"/>
  <c r="M303" i="37" s="1"/>
  <c r="L304" i="37"/>
  <c r="M304" i="37" s="1"/>
  <c r="L305" i="37"/>
  <c r="M305" i="37" s="1"/>
  <c r="L306" i="37"/>
  <c r="M306" i="37" s="1"/>
  <c r="L307" i="37"/>
  <c r="M307" i="37" s="1"/>
  <c r="L308" i="37"/>
  <c r="M308" i="37" s="1"/>
  <c r="L309" i="37"/>
  <c r="M309" i="37" s="1"/>
  <c r="L310" i="37"/>
  <c r="M310" i="37" s="1"/>
  <c r="L311" i="37"/>
  <c r="M311" i="37" s="1"/>
  <c r="L313" i="37"/>
  <c r="M313" i="37" s="1"/>
  <c r="L314" i="37"/>
  <c r="M314" i="37" s="1"/>
  <c r="L315" i="37"/>
  <c r="M315" i="37" s="1"/>
  <c r="L316" i="37"/>
  <c r="M316" i="37" s="1"/>
  <c r="L317" i="37"/>
  <c r="M317" i="37" s="1"/>
  <c r="L318" i="37"/>
  <c r="M318" i="37" s="1"/>
  <c r="L319" i="37"/>
  <c r="M319" i="37" s="1"/>
  <c r="L320" i="37"/>
  <c r="M320" i="37" s="1"/>
  <c r="L321" i="37"/>
  <c r="M321" i="37" s="1"/>
  <c r="L322" i="37"/>
  <c r="M322" i="37" s="1"/>
  <c r="L323" i="37"/>
  <c r="M323" i="37" s="1"/>
  <c r="L324" i="37"/>
  <c r="M324" i="37" s="1"/>
  <c r="L325" i="37"/>
  <c r="M325" i="37" s="1"/>
  <c r="L326" i="37"/>
  <c r="M326" i="37" s="1"/>
  <c r="L327" i="37"/>
  <c r="M327" i="37" s="1"/>
  <c r="L328" i="37"/>
  <c r="M328" i="37" s="1"/>
  <c r="L329" i="37"/>
  <c r="M329" i="37" s="1"/>
  <c r="L330" i="37"/>
  <c r="M330" i="37" s="1"/>
  <c r="L331" i="37"/>
  <c r="M331" i="37" s="1"/>
  <c r="L332" i="37"/>
  <c r="M332" i="37" s="1"/>
  <c r="L333" i="37"/>
  <c r="M333" i="37" s="1"/>
  <c r="L334" i="37"/>
  <c r="M334" i="37" s="1"/>
  <c r="L335" i="37"/>
  <c r="M335" i="37" s="1"/>
  <c r="L336" i="37"/>
  <c r="M336" i="37" s="1"/>
  <c r="L337" i="37"/>
  <c r="M337" i="37" s="1"/>
  <c r="L338" i="37"/>
  <c r="M338" i="37" s="1"/>
  <c r="L339" i="37"/>
  <c r="M339" i="37" s="1"/>
  <c r="L340" i="37"/>
  <c r="M340" i="37" s="1"/>
  <c r="L341" i="37"/>
  <c r="M341" i="37" s="1"/>
  <c r="L342" i="37"/>
  <c r="M342" i="37" s="1"/>
  <c r="L343" i="37"/>
  <c r="M343" i="37" s="1"/>
  <c r="L344" i="37"/>
  <c r="M344" i="37" s="1"/>
  <c r="L345" i="37"/>
  <c r="M345" i="37" s="1"/>
  <c r="L346" i="37"/>
  <c r="M346" i="37" s="1"/>
  <c r="L347" i="37"/>
  <c r="M347" i="37" s="1"/>
  <c r="L348" i="37"/>
  <c r="M348" i="37" s="1"/>
  <c r="L349" i="37"/>
  <c r="M349" i="37" s="1"/>
  <c r="L350" i="37"/>
  <c r="M350" i="37" s="1"/>
  <c r="L351" i="37"/>
  <c r="M351" i="37" s="1"/>
  <c r="L352" i="37"/>
  <c r="M352" i="37" s="1"/>
  <c r="L353" i="37"/>
  <c r="M353" i="37" s="1"/>
  <c r="L354" i="37"/>
  <c r="M354" i="37" s="1"/>
  <c r="L355" i="37"/>
  <c r="M355" i="37" s="1"/>
  <c r="L356" i="37"/>
  <c r="M356" i="37" s="1"/>
  <c r="L357" i="37"/>
  <c r="M357" i="37" s="1"/>
  <c r="L358" i="37"/>
  <c r="M358" i="37" s="1"/>
  <c r="L359" i="37"/>
  <c r="M359" i="37" s="1"/>
  <c r="L360" i="37"/>
  <c r="M360" i="37" s="1"/>
  <c r="L361" i="37"/>
  <c r="M361" i="37" s="1"/>
  <c r="L362" i="37"/>
  <c r="M362" i="37" s="1"/>
  <c r="L363" i="37"/>
  <c r="M363" i="37" s="1"/>
  <c r="L364" i="37"/>
  <c r="M364" i="37" s="1"/>
  <c r="L365" i="37"/>
  <c r="M365" i="37" s="1"/>
  <c r="L366" i="37"/>
  <c r="M366" i="37" s="1"/>
  <c r="L367" i="37"/>
  <c r="M367" i="37" s="1"/>
  <c r="L368" i="37"/>
  <c r="M368" i="37" s="1"/>
  <c r="L369" i="37"/>
  <c r="M369" i="37" s="1"/>
  <c r="L370" i="37"/>
  <c r="M370" i="37" s="1"/>
  <c r="L371" i="37"/>
  <c r="M371" i="37" s="1"/>
  <c r="L372" i="37"/>
  <c r="M372" i="37" s="1"/>
  <c r="L373" i="37"/>
  <c r="M373" i="37" s="1"/>
  <c r="L374" i="37"/>
  <c r="M374" i="37" s="1"/>
  <c r="L375" i="37"/>
  <c r="M375" i="37" s="1"/>
  <c r="L376" i="37"/>
  <c r="M376" i="37" s="1"/>
  <c r="L377" i="37"/>
  <c r="M377" i="37" s="1"/>
  <c r="L378" i="37"/>
  <c r="M378" i="37" s="1"/>
  <c r="L379" i="37"/>
  <c r="M379" i="37" s="1"/>
  <c r="L380" i="37"/>
  <c r="M380" i="37" s="1"/>
  <c r="L381" i="37"/>
  <c r="M381" i="37" s="1"/>
  <c r="L382" i="37"/>
  <c r="M382" i="37" s="1"/>
  <c r="L383" i="37"/>
  <c r="M383" i="37" s="1"/>
  <c r="L384" i="37"/>
  <c r="M384" i="37" s="1"/>
  <c r="L385" i="37"/>
  <c r="M385" i="37" s="1"/>
  <c r="L386" i="37"/>
  <c r="M386" i="37" s="1"/>
  <c r="L387" i="37"/>
  <c r="M387" i="37" s="1"/>
  <c r="L388" i="37"/>
  <c r="M388" i="37" s="1"/>
  <c r="L389" i="37"/>
  <c r="M389" i="37" s="1"/>
  <c r="L390" i="37"/>
  <c r="M390" i="37" s="1"/>
  <c r="L391" i="37"/>
  <c r="M391" i="37" s="1"/>
  <c r="L392" i="37"/>
  <c r="M392" i="37" s="1"/>
  <c r="L393" i="37"/>
  <c r="M393" i="37" s="1"/>
  <c r="L394" i="37"/>
  <c r="M394" i="37" s="1"/>
  <c r="L395" i="37"/>
  <c r="M395" i="37" s="1"/>
  <c r="L396" i="37"/>
  <c r="M396" i="37" s="1"/>
  <c r="L397" i="37"/>
  <c r="M397" i="37" s="1"/>
  <c r="L398" i="37"/>
  <c r="M398" i="37" s="1"/>
  <c r="L399" i="37"/>
  <c r="M399" i="37" s="1"/>
  <c r="L400" i="37"/>
  <c r="M400" i="37" s="1"/>
  <c r="L401" i="37"/>
  <c r="M401" i="37" s="1"/>
  <c r="L402" i="37"/>
  <c r="M402" i="37" s="1"/>
  <c r="L403" i="37"/>
  <c r="M403" i="37" s="1"/>
  <c r="L404" i="37"/>
  <c r="M404" i="37" s="1"/>
  <c r="L405" i="37"/>
  <c r="M405" i="37" s="1"/>
  <c r="L406" i="37"/>
  <c r="M406" i="37" s="1"/>
  <c r="L407" i="37"/>
  <c r="M407" i="37" s="1"/>
  <c r="L408" i="37"/>
  <c r="M408" i="37" s="1"/>
  <c r="L409" i="37"/>
  <c r="M409" i="37" s="1"/>
  <c r="L410" i="37"/>
  <c r="M410" i="37" s="1"/>
  <c r="L411" i="37"/>
  <c r="M411" i="37" s="1"/>
  <c r="L412" i="37"/>
  <c r="M412" i="37" s="1"/>
  <c r="L413" i="37"/>
  <c r="M413" i="37" s="1"/>
  <c r="L414" i="37"/>
  <c r="M414" i="37" s="1"/>
  <c r="L415" i="37"/>
  <c r="M415" i="37" s="1"/>
  <c r="L416" i="37"/>
  <c r="M416" i="37" s="1"/>
  <c r="L417" i="37"/>
  <c r="M417" i="37" s="1"/>
  <c r="L418" i="37"/>
  <c r="M418" i="37" s="1"/>
  <c r="L419" i="37"/>
  <c r="M419" i="37" s="1"/>
  <c r="L420" i="37"/>
  <c r="M420" i="37" s="1"/>
  <c r="L421" i="37"/>
  <c r="M421" i="37" s="1"/>
  <c r="L422" i="37"/>
  <c r="M422" i="37" s="1"/>
  <c r="L423" i="37"/>
  <c r="M423" i="37" s="1"/>
  <c r="L424" i="37"/>
  <c r="M424" i="37" s="1"/>
  <c r="L425" i="37"/>
  <c r="M425" i="37" s="1"/>
  <c r="L426" i="37"/>
  <c r="M426" i="37" s="1"/>
  <c r="L427" i="37"/>
  <c r="M427" i="37" s="1"/>
  <c r="L428" i="37"/>
  <c r="M428" i="37" s="1"/>
  <c r="L429" i="37"/>
  <c r="M429" i="37" s="1"/>
  <c r="L430" i="37"/>
  <c r="M430" i="37" s="1"/>
  <c r="L431" i="37"/>
  <c r="M431" i="37" s="1"/>
  <c r="L432" i="37"/>
  <c r="M432" i="37" s="1"/>
  <c r="L433" i="37"/>
  <c r="M433" i="37" s="1"/>
  <c r="L434" i="37"/>
  <c r="M434" i="37" s="1"/>
  <c r="L435" i="37"/>
  <c r="M435" i="37" s="1"/>
  <c r="L436" i="37"/>
  <c r="M436" i="37" s="1"/>
  <c r="L437" i="37"/>
  <c r="M437" i="37" s="1"/>
  <c r="L438" i="37"/>
  <c r="M438" i="37" s="1"/>
  <c r="L439" i="37"/>
  <c r="M439" i="37" s="1"/>
  <c r="L440" i="37"/>
  <c r="M440" i="37" s="1"/>
  <c r="L441" i="37"/>
  <c r="M441" i="37" s="1"/>
  <c r="L442" i="37"/>
  <c r="M442" i="37" s="1"/>
  <c r="L443" i="37"/>
  <c r="M443" i="37" s="1"/>
  <c r="L444" i="37"/>
  <c r="M444" i="37" s="1"/>
  <c r="L445" i="37"/>
  <c r="M445" i="37" s="1"/>
  <c r="L446" i="37"/>
  <c r="M446" i="37" s="1"/>
  <c r="L447" i="37"/>
  <c r="M447" i="37" s="1"/>
  <c r="L448" i="37"/>
  <c r="M448" i="37" s="1"/>
  <c r="L449" i="37"/>
  <c r="M449" i="37" s="1"/>
  <c r="L450" i="37"/>
  <c r="M450" i="37" s="1"/>
  <c r="L451" i="37"/>
  <c r="M451" i="37" s="1"/>
  <c r="L452" i="37"/>
  <c r="M452" i="37" s="1"/>
  <c r="L453" i="37"/>
  <c r="M453" i="37" s="1"/>
  <c r="L454" i="37"/>
  <c r="M454" i="37" s="1"/>
  <c r="L455" i="37"/>
  <c r="M455" i="37" s="1"/>
  <c r="L456" i="37"/>
  <c r="M456" i="37" s="1"/>
  <c r="L457" i="37"/>
  <c r="M457" i="37" s="1"/>
  <c r="L458" i="37"/>
  <c r="M458" i="37" s="1"/>
  <c r="L459" i="37"/>
  <c r="M459" i="37" s="1"/>
  <c r="L460" i="37"/>
  <c r="M460" i="37" s="1"/>
  <c r="L461" i="37"/>
  <c r="M461" i="37" s="1"/>
  <c r="L462" i="37"/>
  <c r="M462" i="37" s="1"/>
  <c r="L463" i="37"/>
  <c r="M463" i="37" s="1"/>
  <c r="L464" i="37"/>
  <c r="M464" i="37" s="1"/>
  <c r="L465" i="37"/>
  <c r="M465" i="37" s="1"/>
  <c r="L466" i="37"/>
  <c r="M466" i="37" s="1"/>
  <c r="L467" i="37"/>
  <c r="M467" i="37" s="1"/>
  <c r="L468" i="37"/>
  <c r="M468" i="37" s="1"/>
  <c r="L469" i="37"/>
  <c r="M469" i="37" s="1"/>
  <c r="L470" i="37"/>
  <c r="M470" i="37" s="1"/>
  <c r="L471" i="37"/>
  <c r="M471" i="37" s="1"/>
  <c r="L472" i="37"/>
  <c r="M472" i="37" s="1"/>
  <c r="L473" i="37"/>
  <c r="M473" i="37" s="1"/>
  <c r="L474" i="37"/>
  <c r="M474" i="37" s="1"/>
  <c r="L475" i="37"/>
  <c r="M475" i="37" s="1"/>
  <c r="L476" i="37"/>
  <c r="M476" i="37" s="1"/>
  <c r="L477" i="37"/>
  <c r="M477" i="37" s="1"/>
  <c r="L478" i="37"/>
  <c r="M478" i="37" s="1"/>
  <c r="L479" i="37"/>
  <c r="M479" i="37" s="1"/>
  <c r="L480" i="37"/>
  <c r="M480" i="37" s="1"/>
  <c r="L481" i="37"/>
  <c r="M481" i="37" s="1"/>
  <c r="L482" i="37"/>
  <c r="M482" i="37" s="1"/>
  <c r="L483" i="37"/>
  <c r="M483" i="37" s="1"/>
  <c r="L484" i="37"/>
  <c r="M484" i="37" s="1"/>
  <c r="L485" i="37"/>
  <c r="M485" i="37" s="1"/>
  <c r="L486" i="37"/>
  <c r="M486" i="37" s="1"/>
  <c r="L487" i="37"/>
  <c r="M487" i="37" s="1"/>
  <c r="L488" i="37"/>
  <c r="M488" i="37" s="1"/>
  <c r="L489" i="37"/>
  <c r="M489" i="37" s="1"/>
  <c r="L490" i="37"/>
  <c r="M490" i="37" s="1"/>
  <c r="L491" i="37"/>
  <c r="M491" i="37" s="1"/>
  <c r="L492" i="37"/>
  <c r="M492" i="37" s="1"/>
  <c r="L493" i="37"/>
  <c r="M493" i="37" s="1"/>
  <c r="L494" i="37"/>
  <c r="M494" i="37" s="1"/>
  <c r="L495" i="37"/>
  <c r="M495" i="37" s="1"/>
  <c r="L496" i="37"/>
  <c r="M496" i="37" s="1"/>
  <c r="L497" i="37"/>
  <c r="M497" i="37" s="1"/>
  <c r="L498" i="37"/>
  <c r="M498" i="37" s="1"/>
  <c r="L499" i="37"/>
  <c r="M499" i="37" s="1"/>
  <c r="L500" i="37"/>
  <c r="M500" i="37" s="1"/>
  <c r="L501" i="37"/>
  <c r="M501" i="37" s="1"/>
  <c r="L502" i="37"/>
  <c r="M502" i="37" s="1"/>
  <c r="L503" i="37"/>
  <c r="M503" i="37" s="1"/>
  <c r="L504" i="37"/>
  <c r="M504" i="37" s="1"/>
  <c r="L505" i="37"/>
  <c r="M505" i="37" s="1"/>
  <c r="L506" i="37"/>
  <c r="M506" i="37" s="1"/>
  <c r="L507" i="37"/>
  <c r="M507" i="37" s="1"/>
  <c r="L508" i="37"/>
  <c r="M508" i="37" s="1"/>
  <c r="L509" i="37"/>
  <c r="M509" i="37" s="1"/>
  <c r="L510" i="37"/>
  <c r="M510" i="37" s="1"/>
  <c r="L511" i="37"/>
  <c r="M511" i="37" s="1"/>
  <c r="L512" i="37"/>
  <c r="M512" i="37" s="1"/>
  <c r="L513" i="37"/>
  <c r="M513" i="37" s="1"/>
  <c r="L514" i="37"/>
  <c r="M514" i="37" s="1"/>
  <c r="L515" i="37"/>
  <c r="M515" i="37" s="1"/>
  <c r="L516" i="37"/>
  <c r="M516" i="37" s="1"/>
  <c r="L517" i="37"/>
  <c r="M517" i="37" s="1"/>
  <c r="L518" i="37"/>
  <c r="M518" i="37" s="1"/>
  <c r="L519" i="37"/>
  <c r="M519" i="37" s="1"/>
  <c r="L520" i="37"/>
  <c r="M520" i="37" s="1"/>
  <c r="L521" i="37"/>
  <c r="M521" i="37" s="1"/>
  <c r="L522" i="37"/>
  <c r="M522" i="37" s="1"/>
  <c r="L523" i="37"/>
  <c r="M523" i="37" s="1"/>
  <c r="L524" i="37"/>
  <c r="M524" i="37" s="1"/>
  <c r="L525" i="37"/>
  <c r="M525" i="37" s="1"/>
  <c r="L526" i="37"/>
  <c r="M526" i="37" s="1"/>
  <c r="L527" i="37"/>
  <c r="M527" i="37" s="1"/>
  <c r="L528" i="37"/>
  <c r="M528" i="37" s="1"/>
  <c r="L529" i="37"/>
  <c r="M529" i="37" s="1"/>
  <c r="L530" i="37"/>
  <c r="M530" i="37" s="1"/>
  <c r="L531" i="37"/>
  <c r="M531" i="37" s="1"/>
  <c r="L532" i="37"/>
  <c r="M532" i="37" s="1"/>
  <c r="L533" i="37"/>
  <c r="M533" i="37" s="1"/>
  <c r="L534" i="37"/>
  <c r="M534" i="37" s="1"/>
  <c r="L535" i="37"/>
  <c r="M535" i="37" s="1"/>
  <c r="L536" i="37"/>
  <c r="M536" i="37" s="1"/>
  <c r="L537" i="37"/>
  <c r="M537" i="37" s="1"/>
  <c r="L538" i="37"/>
  <c r="M538" i="37" s="1"/>
  <c r="L539" i="37"/>
  <c r="M539" i="37" s="1"/>
  <c r="L540" i="37"/>
  <c r="M540" i="37" s="1"/>
  <c r="L541" i="37"/>
  <c r="M541" i="37" s="1"/>
  <c r="L542" i="37"/>
  <c r="M542" i="37" s="1"/>
  <c r="L543" i="37"/>
  <c r="M543" i="37" s="1"/>
  <c r="L544" i="37"/>
  <c r="M544" i="37" s="1"/>
  <c r="L545" i="37"/>
  <c r="M545" i="37" s="1"/>
  <c r="L546" i="37"/>
  <c r="M546" i="37" s="1"/>
  <c r="L547" i="37"/>
  <c r="M547" i="37" s="1"/>
  <c r="L548" i="37"/>
  <c r="M548" i="37" s="1"/>
  <c r="L549" i="37"/>
  <c r="M549" i="37" s="1"/>
  <c r="L550" i="37"/>
  <c r="M550" i="37" s="1"/>
  <c r="L551" i="37"/>
  <c r="M551" i="37" s="1"/>
  <c r="L552" i="37"/>
  <c r="M552" i="37" s="1"/>
  <c r="L553" i="37"/>
  <c r="M553" i="37" s="1"/>
  <c r="L554" i="37"/>
  <c r="M554" i="37" s="1"/>
  <c r="L555" i="37"/>
  <c r="M555" i="37" s="1"/>
  <c r="L556" i="37"/>
  <c r="M556" i="37" s="1"/>
  <c r="L557" i="37"/>
  <c r="M557" i="37" s="1"/>
  <c r="L558" i="37"/>
  <c r="M558" i="37" s="1"/>
  <c r="L559" i="37"/>
  <c r="M559" i="37" s="1"/>
  <c r="L560" i="37"/>
  <c r="M560" i="37" s="1"/>
  <c r="L561" i="37"/>
  <c r="M561" i="37" s="1"/>
  <c r="L562" i="37"/>
  <c r="M562" i="37" s="1"/>
  <c r="L563" i="37"/>
  <c r="M563" i="37" s="1"/>
  <c r="L564" i="37"/>
  <c r="M564" i="37" s="1"/>
  <c r="L565" i="37"/>
  <c r="M565" i="37" s="1"/>
  <c r="L566" i="37"/>
  <c r="M566" i="37" s="1"/>
  <c r="L567" i="37"/>
  <c r="M567" i="37" s="1"/>
  <c r="L568" i="37"/>
  <c r="M568" i="37" s="1"/>
  <c r="L569" i="37"/>
  <c r="M569" i="37" s="1"/>
  <c r="L570" i="37"/>
  <c r="M570" i="37" s="1"/>
  <c r="L571" i="37"/>
  <c r="M571" i="37" s="1"/>
  <c r="L572" i="37"/>
  <c r="M572" i="37" s="1"/>
  <c r="L573" i="37"/>
  <c r="M573" i="37" s="1"/>
  <c r="L574" i="37"/>
  <c r="M574" i="37" s="1"/>
  <c r="L575" i="37"/>
  <c r="M575" i="37" s="1"/>
  <c r="L576" i="37"/>
  <c r="M576" i="37" s="1"/>
  <c r="L577" i="37"/>
  <c r="M577" i="37" s="1"/>
  <c r="L578" i="37"/>
  <c r="M578" i="37" s="1"/>
  <c r="L579" i="37"/>
  <c r="M579" i="37" s="1"/>
  <c r="L580" i="37"/>
  <c r="M580" i="37" s="1"/>
  <c r="L581" i="37"/>
  <c r="M581" i="37" s="1"/>
  <c r="L582" i="37"/>
  <c r="M582" i="37" s="1"/>
  <c r="L583" i="37"/>
  <c r="M583" i="37" s="1"/>
  <c r="L584" i="37"/>
  <c r="M584" i="37" s="1"/>
  <c r="L585" i="37"/>
  <c r="M585" i="37" s="1"/>
  <c r="L586" i="37"/>
  <c r="M586" i="37" s="1"/>
  <c r="L587" i="37"/>
  <c r="M587" i="37" s="1"/>
  <c r="L588" i="37"/>
  <c r="M588" i="37" s="1"/>
  <c r="L589" i="37"/>
  <c r="M589" i="37" s="1"/>
  <c r="L590" i="37"/>
  <c r="M590" i="37" s="1"/>
  <c r="L591" i="37"/>
  <c r="M591" i="37" s="1"/>
  <c r="L592" i="37"/>
  <c r="M592" i="37" s="1"/>
  <c r="L593" i="37"/>
  <c r="M593" i="37" s="1"/>
  <c r="L594" i="37"/>
  <c r="M594" i="37" s="1"/>
  <c r="L595" i="37"/>
  <c r="M595" i="37" s="1"/>
  <c r="L596" i="37"/>
  <c r="M596" i="37" s="1"/>
  <c r="L597" i="37"/>
  <c r="M597" i="37" s="1"/>
  <c r="L598" i="37"/>
  <c r="M598" i="37" s="1"/>
  <c r="L599" i="37"/>
  <c r="M599" i="37" s="1"/>
  <c r="L600" i="37"/>
  <c r="M600" i="37" s="1"/>
  <c r="L601" i="37"/>
  <c r="M601" i="37" s="1"/>
  <c r="L602" i="37"/>
  <c r="M602" i="37" s="1"/>
  <c r="L603" i="37"/>
  <c r="M603" i="37" s="1"/>
  <c r="L604" i="37"/>
  <c r="M604" i="37" s="1"/>
  <c r="L605" i="37"/>
  <c r="M605" i="37" s="1"/>
  <c r="L606" i="37"/>
  <c r="M606" i="37" s="1"/>
  <c r="L607" i="37"/>
  <c r="M607" i="37" s="1"/>
  <c r="L608" i="37"/>
  <c r="M608" i="37" s="1"/>
  <c r="L609" i="37"/>
  <c r="M609" i="37" s="1"/>
  <c r="L610" i="37"/>
  <c r="M610" i="37" s="1"/>
  <c r="L611" i="37"/>
  <c r="M611" i="37" s="1"/>
  <c r="L612" i="37"/>
  <c r="M612" i="37" s="1"/>
  <c r="L613" i="37"/>
  <c r="M613" i="37" s="1"/>
  <c r="L614" i="37"/>
  <c r="M614" i="37" s="1"/>
  <c r="L615" i="37"/>
  <c r="M615" i="37" s="1"/>
  <c r="L616" i="37"/>
  <c r="M616" i="37" s="1"/>
  <c r="L617" i="37"/>
  <c r="M617" i="37" s="1"/>
  <c r="L618" i="37"/>
  <c r="M618" i="37" s="1"/>
  <c r="L619" i="37"/>
  <c r="M619" i="37" s="1"/>
  <c r="L620" i="37"/>
  <c r="M620" i="37" s="1"/>
  <c r="L621" i="37"/>
  <c r="M621" i="37" s="1"/>
  <c r="L622" i="37"/>
  <c r="M622" i="37" s="1"/>
  <c r="L623" i="37"/>
  <c r="M623" i="37" s="1"/>
  <c r="L624" i="37"/>
  <c r="M624" i="37" s="1"/>
  <c r="L625" i="37"/>
  <c r="M625" i="37" s="1"/>
  <c r="L626" i="37"/>
  <c r="M626" i="37" s="1"/>
  <c r="L627" i="37"/>
  <c r="M627" i="37" s="1"/>
  <c r="L628" i="37"/>
  <c r="M628" i="37" s="1"/>
  <c r="L629" i="37"/>
  <c r="M629" i="37" s="1"/>
  <c r="L630" i="37"/>
  <c r="M630" i="37" s="1"/>
  <c r="L631" i="37"/>
  <c r="M631" i="37" s="1"/>
  <c r="L632" i="37"/>
  <c r="M632" i="37" s="1"/>
  <c r="L633" i="37"/>
  <c r="M633" i="37" s="1"/>
  <c r="L634" i="37"/>
  <c r="M634" i="37" s="1"/>
  <c r="L635" i="37"/>
  <c r="M635" i="37" s="1"/>
  <c r="L636" i="37"/>
  <c r="M636" i="37" s="1"/>
  <c r="L637" i="37"/>
  <c r="M637" i="37" s="1"/>
  <c r="L638" i="37"/>
  <c r="M638" i="37" s="1"/>
  <c r="L639" i="37"/>
  <c r="M639" i="37" s="1"/>
  <c r="L640" i="37"/>
  <c r="M640" i="37" s="1"/>
  <c r="L641" i="37"/>
  <c r="M641" i="37" s="1"/>
  <c r="L642" i="37"/>
  <c r="M642" i="37" s="1"/>
  <c r="L643" i="37"/>
  <c r="M643" i="37" s="1"/>
  <c r="L644" i="37"/>
  <c r="M644" i="37" s="1"/>
  <c r="L645" i="37"/>
  <c r="M645" i="37" s="1"/>
  <c r="L646" i="37"/>
  <c r="M646" i="37" s="1"/>
  <c r="L647" i="37"/>
  <c r="M647" i="37" s="1"/>
  <c r="L648" i="37"/>
  <c r="M648" i="37" s="1"/>
  <c r="L649" i="37"/>
  <c r="M649" i="37" s="1"/>
  <c r="L650" i="37"/>
  <c r="M650" i="37" s="1"/>
  <c r="L651" i="37"/>
  <c r="M651" i="37" s="1"/>
  <c r="L652" i="37"/>
  <c r="M652" i="37" s="1"/>
  <c r="L653" i="37"/>
  <c r="M653" i="37" s="1"/>
  <c r="L654" i="37"/>
  <c r="M654" i="37" s="1"/>
  <c r="L655" i="37"/>
  <c r="M655" i="37" s="1"/>
  <c r="L656" i="37"/>
  <c r="M656" i="37" s="1"/>
  <c r="L657" i="37"/>
  <c r="M657" i="37" s="1"/>
  <c r="L658" i="37"/>
  <c r="M658" i="37" s="1"/>
  <c r="L659" i="37"/>
  <c r="M659" i="37" s="1"/>
  <c r="L660" i="37"/>
  <c r="M660" i="37" s="1"/>
  <c r="L661" i="37"/>
  <c r="M661" i="37" s="1"/>
  <c r="L662" i="37"/>
  <c r="M662" i="37" s="1"/>
  <c r="L663" i="37"/>
  <c r="M663" i="37" s="1"/>
  <c r="L664" i="37"/>
  <c r="M664" i="37" s="1"/>
  <c r="L665" i="37"/>
  <c r="M665" i="37" s="1"/>
  <c r="L666" i="37"/>
  <c r="M666" i="37" s="1"/>
  <c r="L667" i="37"/>
  <c r="M667" i="37" s="1"/>
  <c r="L668" i="37"/>
  <c r="M668" i="37" s="1"/>
  <c r="L669" i="37"/>
  <c r="M669" i="37" s="1"/>
  <c r="L670" i="37"/>
  <c r="M670" i="37" s="1"/>
  <c r="L671" i="37"/>
  <c r="M671" i="37" s="1"/>
  <c r="L672" i="37"/>
  <c r="M672" i="37" s="1"/>
  <c r="L673" i="37"/>
  <c r="M673" i="37" s="1"/>
  <c r="L674" i="37"/>
  <c r="M674" i="37" s="1"/>
  <c r="L675" i="37"/>
  <c r="M675" i="37" s="1"/>
  <c r="L676" i="37"/>
  <c r="M676" i="37" s="1"/>
  <c r="L677" i="37"/>
  <c r="M677" i="37" s="1"/>
  <c r="L678" i="37"/>
  <c r="M678" i="37" s="1"/>
  <c r="L679" i="37"/>
  <c r="M679" i="37" s="1"/>
  <c r="L680" i="37"/>
  <c r="M680" i="37" s="1"/>
  <c r="L681" i="37"/>
  <c r="M681" i="37" s="1"/>
  <c r="L682" i="37"/>
  <c r="M682" i="37" s="1"/>
  <c r="L683" i="37"/>
  <c r="M683" i="37" s="1"/>
  <c r="L684" i="37"/>
  <c r="M684" i="37" s="1"/>
  <c r="L685" i="37"/>
  <c r="M685" i="37" s="1"/>
  <c r="L686" i="37"/>
  <c r="M686" i="37" s="1"/>
  <c r="L687" i="37"/>
  <c r="M687" i="37" s="1"/>
  <c r="L688" i="37"/>
  <c r="M688" i="37" s="1"/>
  <c r="L689" i="37"/>
  <c r="M689" i="37" s="1"/>
  <c r="L690" i="37"/>
  <c r="M690" i="37" s="1"/>
  <c r="L691" i="37"/>
  <c r="M691" i="37" s="1"/>
  <c r="L692" i="37"/>
  <c r="M692" i="37" s="1"/>
  <c r="L693" i="37"/>
  <c r="M693" i="37" s="1"/>
  <c r="L694" i="37"/>
  <c r="M694" i="37" s="1"/>
  <c r="L695" i="37"/>
  <c r="M695" i="37" s="1"/>
  <c r="L696" i="37"/>
  <c r="M696" i="37" s="1"/>
  <c r="L697" i="37"/>
  <c r="M697" i="37" s="1"/>
  <c r="A504" i="37"/>
  <c r="A505" i="37"/>
  <c r="A506" i="37"/>
  <c r="A507" i="37"/>
  <c r="A508" i="37"/>
  <c r="A509" i="37"/>
  <c r="A510" i="37"/>
  <c r="A511" i="37"/>
  <c r="A512" i="37"/>
  <c r="A513" i="37"/>
  <c r="A514" i="37"/>
  <c r="A515" i="37"/>
  <c r="A516" i="37"/>
  <c r="A517" i="37"/>
  <c r="A518" i="37"/>
  <c r="A519" i="37"/>
  <c r="A520" i="37"/>
  <c r="A521" i="37"/>
  <c r="A522" i="37"/>
  <c r="A523" i="37"/>
  <c r="A524" i="37"/>
  <c r="A525" i="37"/>
  <c r="A526" i="37"/>
  <c r="A527" i="37"/>
  <c r="A528" i="37"/>
  <c r="A529" i="37"/>
  <c r="A530" i="37"/>
  <c r="A531" i="37"/>
  <c r="A532" i="37"/>
  <c r="A533" i="37"/>
  <c r="A534" i="37"/>
  <c r="A535" i="37"/>
  <c r="A536" i="37"/>
  <c r="A537" i="37"/>
  <c r="A538" i="37"/>
  <c r="A539" i="37"/>
  <c r="A540" i="37"/>
  <c r="A541" i="37"/>
  <c r="A542" i="37"/>
  <c r="A543" i="37"/>
  <c r="A544" i="37"/>
  <c r="A545" i="37"/>
  <c r="A546" i="37"/>
  <c r="A547" i="37"/>
  <c r="A548" i="37"/>
  <c r="A549" i="37"/>
  <c r="A550" i="37"/>
  <c r="A551" i="37"/>
  <c r="A552" i="37"/>
  <c r="A553" i="37"/>
  <c r="A554" i="37"/>
  <c r="A555" i="37"/>
  <c r="A556" i="37"/>
  <c r="A557" i="37"/>
  <c r="A558" i="37"/>
  <c r="A559" i="37"/>
  <c r="A560" i="37"/>
  <c r="A561" i="37"/>
  <c r="A562" i="37"/>
  <c r="A563" i="37"/>
  <c r="A564" i="37"/>
  <c r="A565" i="37"/>
  <c r="A566" i="37"/>
  <c r="A567" i="37"/>
  <c r="A568" i="37"/>
  <c r="A569" i="37"/>
  <c r="A570" i="37"/>
  <c r="A571" i="37"/>
  <c r="A572" i="37"/>
  <c r="A573" i="37"/>
  <c r="A574" i="37"/>
  <c r="A575" i="37"/>
  <c r="A576" i="37"/>
  <c r="A577" i="37"/>
  <c r="A578" i="37"/>
  <c r="A579" i="37"/>
  <c r="A580" i="37"/>
  <c r="A581" i="37"/>
  <c r="A582" i="37"/>
  <c r="A583" i="37"/>
  <c r="A584" i="37"/>
  <c r="A585" i="37"/>
  <c r="A586" i="37"/>
  <c r="A587" i="37"/>
  <c r="A588" i="37"/>
  <c r="A589" i="37"/>
  <c r="A590" i="37"/>
  <c r="A591" i="37"/>
  <c r="A592" i="37"/>
  <c r="A593" i="37"/>
  <c r="A594" i="37"/>
  <c r="A595" i="37"/>
  <c r="A596" i="37"/>
  <c r="A597" i="37"/>
  <c r="A598" i="37"/>
  <c r="A599" i="37"/>
  <c r="A600" i="37"/>
  <c r="A601" i="37"/>
  <c r="A602" i="37"/>
  <c r="A603" i="37"/>
  <c r="A604" i="37"/>
  <c r="A605" i="37"/>
  <c r="A606" i="37"/>
  <c r="A607" i="37"/>
  <c r="A608" i="37"/>
  <c r="A609" i="37"/>
  <c r="A610" i="37"/>
  <c r="A611" i="37"/>
  <c r="A612" i="37"/>
  <c r="A613" i="37"/>
  <c r="A614" i="37"/>
  <c r="A615" i="37"/>
  <c r="A616" i="37"/>
  <c r="A617" i="37"/>
  <c r="A618" i="37"/>
  <c r="A619" i="37"/>
  <c r="A620" i="37"/>
  <c r="A621" i="37"/>
  <c r="A622" i="37"/>
  <c r="A623" i="37"/>
  <c r="A624" i="37"/>
  <c r="A625" i="37"/>
  <c r="A626" i="37"/>
  <c r="A627" i="37"/>
  <c r="A628" i="37"/>
  <c r="A629" i="37"/>
  <c r="A630" i="37"/>
  <c r="A631" i="37"/>
  <c r="A632" i="37"/>
  <c r="A633" i="37"/>
  <c r="A634" i="37"/>
  <c r="A635" i="37"/>
  <c r="A636" i="37"/>
  <c r="A637" i="37"/>
  <c r="A638" i="37"/>
  <c r="A639" i="37"/>
  <c r="A640" i="37"/>
  <c r="A641" i="37"/>
  <c r="A642" i="37"/>
  <c r="A643" i="37"/>
  <c r="A644" i="37"/>
  <c r="A645" i="37"/>
  <c r="A646" i="37"/>
  <c r="A647" i="37"/>
  <c r="A648" i="37"/>
  <c r="A649" i="37"/>
  <c r="A650" i="37"/>
  <c r="A651" i="37"/>
  <c r="A652" i="37"/>
  <c r="A653" i="37"/>
  <c r="A654" i="37"/>
  <c r="A655" i="37"/>
  <c r="A656" i="37"/>
  <c r="A657" i="37"/>
  <c r="A658" i="37"/>
  <c r="A659" i="37"/>
  <c r="A660" i="37"/>
  <c r="A661" i="37"/>
  <c r="A662" i="37"/>
  <c r="A663" i="37"/>
  <c r="A664" i="37"/>
  <c r="A665" i="37"/>
  <c r="A666" i="37"/>
  <c r="A667" i="37"/>
  <c r="A668" i="37"/>
  <c r="A669" i="37"/>
  <c r="A670" i="37"/>
  <c r="A671" i="37"/>
  <c r="A672" i="37"/>
  <c r="A673" i="37"/>
  <c r="A674" i="37"/>
  <c r="A675" i="37"/>
  <c r="A676" i="37"/>
  <c r="A677" i="37"/>
  <c r="A678" i="37"/>
  <c r="A679" i="37"/>
  <c r="A680" i="37"/>
  <c r="A681" i="37"/>
  <c r="A682" i="37"/>
  <c r="A683" i="37"/>
  <c r="A684" i="37"/>
  <c r="A685" i="37"/>
  <c r="A686" i="37"/>
  <c r="A687" i="37"/>
  <c r="A688" i="37"/>
  <c r="A689" i="37"/>
  <c r="A690" i="37"/>
  <c r="A691" i="37"/>
  <c r="A692" i="37"/>
  <c r="A693" i="37"/>
  <c r="A694" i="37"/>
  <c r="A695" i="37"/>
  <c r="A696" i="37"/>
  <c r="A697" i="37"/>
  <c r="O510" i="37"/>
  <c r="R510" i="37"/>
  <c r="S510" i="37"/>
  <c r="R507" i="37"/>
  <c r="S507" i="37"/>
  <c r="R508" i="37"/>
  <c r="S508" i="37"/>
  <c r="R509" i="37"/>
  <c r="S509" i="37"/>
  <c r="O507" i="37"/>
  <c r="O508" i="37"/>
  <c r="O509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100" i="37"/>
  <c r="O101" i="37"/>
  <c r="O102" i="37"/>
  <c r="O103" i="37"/>
  <c r="O104" i="37"/>
  <c r="O105" i="37"/>
  <c r="O106" i="37"/>
  <c r="O107" i="37"/>
  <c r="O108" i="37"/>
  <c r="O109" i="37"/>
  <c r="O110" i="37"/>
  <c r="O111" i="37"/>
  <c r="O112" i="37"/>
  <c r="O113" i="37"/>
  <c r="O114" i="37"/>
  <c r="O115" i="37"/>
  <c r="O116" i="37"/>
  <c r="O117" i="37"/>
  <c r="O118" i="37"/>
  <c r="O119" i="37"/>
  <c r="O120" i="37"/>
  <c r="O121" i="37"/>
  <c r="O122" i="37"/>
  <c r="O123" i="37"/>
  <c r="O124" i="37"/>
  <c r="O125" i="37"/>
  <c r="O126" i="37"/>
  <c r="O127" i="37"/>
  <c r="O128" i="37"/>
  <c r="O129" i="37"/>
  <c r="O130" i="37"/>
  <c r="O131" i="37"/>
  <c r="O132" i="37"/>
  <c r="O133" i="37"/>
  <c r="O134" i="37"/>
  <c r="O135" i="37"/>
  <c r="O136" i="37"/>
  <c r="O137" i="37"/>
  <c r="O138" i="37"/>
  <c r="O139" i="37"/>
  <c r="O140" i="37"/>
  <c r="O141" i="37"/>
  <c r="O142" i="37"/>
  <c r="O143" i="37"/>
  <c r="O144" i="37"/>
  <c r="O145" i="37"/>
  <c r="O146" i="37"/>
  <c r="O147" i="37"/>
  <c r="O148" i="37"/>
  <c r="O149" i="37"/>
  <c r="O150" i="37"/>
  <c r="O151" i="37"/>
  <c r="O152" i="37"/>
  <c r="O153" i="37"/>
  <c r="O154" i="37"/>
  <c r="O155" i="37"/>
  <c r="O156" i="37"/>
  <c r="O157" i="37"/>
  <c r="O158" i="37"/>
  <c r="O159" i="37"/>
  <c r="O160" i="37"/>
  <c r="O161" i="37"/>
  <c r="O162" i="37"/>
  <c r="O163" i="37"/>
  <c r="O164" i="37"/>
  <c r="O165" i="37"/>
  <c r="O166" i="37"/>
  <c r="O167" i="37"/>
  <c r="O168" i="37"/>
  <c r="O169" i="37"/>
  <c r="O170" i="37"/>
  <c r="O171" i="37"/>
  <c r="O172" i="37"/>
  <c r="O173" i="37"/>
  <c r="O174" i="37"/>
  <c r="O175" i="37"/>
  <c r="O176" i="37"/>
  <c r="O177" i="37"/>
  <c r="O178" i="37"/>
  <c r="O179" i="37"/>
  <c r="O180" i="37"/>
  <c r="O182" i="37"/>
  <c r="O183" i="37"/>
  <c r="O184" i="37"/>
  <c r="O185" i="37"/>
  <c r="O186" i="37"/>
  <c r="O187" i="37"/>
  <c r="O188" i="37"/>
  <c r="O189" i="37"/>
  <c r="O190" i="37"/>
  <c r="O191" i="37"/>
  <c r="O192" i="37"/>
  <c r="O193" i="37"/>
  <c r="O194" i="37"/>
  <c r="O195" i="37"/>
  <c r="O196" i="37"/>
  <c r="O197" i="37"/>
  <c r="O198" i="37"/>
  <c r="O199" i="37"/>
  <c r="O200" i="37"/>
  <c r="O201" i="37"/>
  <c r="O202" i="37"/>
  <c r="O203" i="37"/>
  <c r="O204" i="37"/>
  <c r="O205" i="37"/>
  <c r="O206" i="37"/>
  <c r="O207" i="37"/>
  <c r="O208" i="37"/>
  <c r="O209" i="37"/>
  <c r="O210" i="37"/>
  <c r="O211" i="37"/>
  <c r="O212" i="37"/>
  <c r="O213" i="37"/>
  <c r="O214" i="37"/>
  <c r="O215" i="37"/>
  <c r="O216" i="37"/>
  <c r="O217" i="37"/>
  <c r="O218" i="37"/>
  <c r="O219" i="37"/>
  <c r="O220" i="37"/>
  <c r="O221" i="37"/>
  <c r="O222" i="37"/>
  <c r="O223" i="37"/>
  <c r="O224" i="37"/>
  <c r="O225" i="37"/>
  <c r="O226" i="37"/>
  <c r="O227" i="37"/>
  <c r="O228" i="37"/>
  <c r="O229" i="37"/>
  <c r="O230" i="37"/>
  <c r="O231" i="37"/>
  <c r="O232" i="37"/>
  <c r="O233" i="37"/>
  <c r="O234" i="37"/>
  <c r="O235" i="37"/>
  <c r="O236" i="37"/>
  <c r="O237" i="37"/>
  <c r="O238" i="37"/>
  <c r="O239" i="37"/>
  <c r="O240" i="37"/>
  <c r="O241" i="37"/>
  <c r="O242" i="37"/>
  <c r="O243" i="37"/>
  <c r="O244" i="37"/>
  <c r="O245" i="37"/>
  <c r="O246" i="37"/>
  <c r="O247" i="37"/>
  <c r="O248" i="37"/>
  <c r="O249" i="37"/>
  <c r="O250" i="37"/>
  <c r="O251" i="37"/>
  <c r="O252" i="37"/>
  <c r="O253" i="37"/>
  <c r="O254" i="37"/>
  <c r="O255" i="37"/>
  <c r="O256" i="37"/>
  <c r="O257" i="37"/>
  <c r="O258" i="37"/>
  <c r="O259" i="37"/>
  <c r="O260" i="37"/>
  <c r="O261" i="37"/>
  <c r="O262" i="37"/>
  <c r="O263" i="37"/>
  <c r="O264" i="37"/>
  <c r="O265" i="37"/>
  <c r="O266" i="37"/>
  <c r="O267" i="37"/>
  <c r="O268" i="37"/>
  <c r="O269" i="37"/>
  <c r="O270" i="37"/>
  <c r="O271" i="37"/>
  <c r="O272" i="37"/>
  <c r="O273" i="37"/>
  <c r="O274" i="37"/>
  <c r="O275" i="37"/>
  <c r="O276" i="37"/>
  <c r="O277" i="37"/>
  <c r="O278" i="37"/>
  <c r="O279" i="37"/>
  <c r="O280" i="37"/>
  <c r="O281" i="37"/>
  <c r="O282" i="37"/>
  <c r="O283" i="37"/>
  <c r="O284" i="37"/>
  <c r="O285" i="37"/>
  <c r="O286" i="37"/>
  <c r="O287" i="37"/>
  <c r="O288" i="37"/>
  <c r="O289" i="37"/>
  <c r="O290" i="37"/>
  <c r="O291" i="37"/>
  <c r="O292" i="37"/>
  <c r="O293" i="37"/>
  <c r="O294" i="37"/>
  <c r="O295" i="37"/>
  <c r="O296" i="37"/>
  <c r="O297" i="37"/>
  <c r="O298" i="37"/>
  <c r="O299" i="37"/>
  <c r="O300" i="37"/>
  <c r="O301" i="37"/>
  <c r="O302" i="37"/>
  <c r="O303" i="37"/>
  <c r="O304" i="37"/>
  <c r="O305" i="37"/>
  <c r="O306" i="37"/>
  <c r="O307" i="37"/>
  <c r="O308" i="37"/>
  <c r="O309" i="37"/>
  <c r="O310" i="37"/>
  <c r="O311" i="37"/>
  <c r="O313" i="37"/>
  <c r="O314" i="37"/>
  <c r="O315" i="37"/>
  <c r="O316" i="37"/>
  <c r="O317" i="37"/>
  <c r="O318" i="37"/>
  <c r="O319" i="37"/>
  <c r="O320" i="37"/>
  <c r="O321" i="37"/>
  <c r="O322" i="37"/>
  <c r="O323" i="37"/>
  <c r="O324" i="37"/>
  <c r="O325" i="37"/>
  <c r="O326" i="37"/>
  <c r="O327" i="37"/>
  <c r="O328" i="37"/>
  <c r="O329" i="37"/>
  <c r="O330" i="37"/>
  <c r="O331" i="37"/>
  <c r="O332" i="37"/>
  <c r="O333" i="37"/>
  <c r="O334" i="37"/>
  <c r="O335" i="37"/>
  <c r="O336" i="37"/>
  <c r="O337" i="37"/>
  <c r="O338" i="37"/>
  <c r="O339" i="37"/>
  <c r="O340" i="37"/>
  <c r="O341" i="37"/>
  <c r="O342" i="37"/>
  <c r="O343" i="37"/>
  <c r="O344" i="37"/>
  <c r="O345" i="37"/>
  <c r="O346" i="37"/>
  <c r="O347" i="37"/>
  <c r="O348" i="37"/>
  <c r="O349" i="37"/>
  <c r="O350" i="37"/>
  <c r="O351" i="37"/>
  <c r="O352" i="37"/>
  <c r="O353" i="37"/>
  <c r="O354" i="37"/>
  <c r="O355" i="37"/>
  <c r="O356" i="37"/>
  <c r="O357" i="37"/>
  <c r="O358" i="37"/>
  <c r="O359" i="37"/>
  <c r="O360" i="37"/>
  <c r="O361" i="37"/>
  <c r="O362" i="37"/>
  <c r="O363" i="37"/>
  <c r="O364" i="37"/>
  <c r="O365" i="37"/>
  <c r="O366" i="37"/>
  <c r="O367" i="37"/>
  <c r="O368" i="37"/>
  <c r="O369" i="37"/>
  <c r="O370" i="37"/>
  <c r="O371" i="37"/>
  <c r="O372" i="37"/>
  <c r="O373" i="37"/>
  <c r="O374" i="37"/>
  <c r="O375" i="37"/>
  <c r="O376" i="37"/>
  <c r="O377" i="37"/>
  <c r="O378" i="37"/>
  <c r="O379" i="37"/>
  <c r="O380" i="37"/>
  <c r="O381" i="37"/>
  <c r="O382" i="37"/>
  <c r="O383" i="37"/>
  <c r="O384" i="37"/>
  <c r="O385" i="37"/>
  <c r="O386" i="37"/>
  <c r="O387" i="37"/>
  <c r="O388" i="37"/>
  <c r="O389" i="37"/>
  <c r="O390" i="37"/>
  <c r="O391" i="37"/>
  <c r="O392" i="37"/>
  <c r="O393" i="37"/>
  <c r="O394" i="37"/>
  <c r="O395" i="37"/>
  <c r="O396" i="37"/>
  <c r="O397" i="37"/>
  <c r="O398" i="37"/>
  <c r="O399" i="37"/>
  <c r="O400" i="37"/>
  <c r="O401" i="37"/>
  <c r="O402" i="37"/>
  <c r="O403" i="37"/>
  <c r="O404" i="37"/>
  <c r="O405" i="37"/>
  <c r="O406" i="37"/>
  <c r="O407" i="37"/>
  <c r="O408" i="37"/>
  <c r="O409" i="37"/>
  <c r="O410" i="37"/>
  <c r="O411" i="37"/>
  <c r="O412" i="37"/>
  <c r="O413" i="37"/>
  <c r="O414" i="37"/>
  <c r="O415" i="37"/>
  <c r="O416" i="37"/>
  <c r="O417" i="37"/>
  <c r="O418" i="37"/>
  <c r="O419" i="37"/>
  <c r="O420" i="37"/>
  <c r="O421" i="37"/>
  <c r="O422" i="37"/>
  <c r="O423" i="37"/>
  <c r="O424" i="37"/>
  <c r="O425" i="37"/>
  <c r="O426" i="37"/>
  <c r="O427" i="37"/>
  <c r="O428" i="37"/>
  <c r="O429" i="37"/>
  <c r="O430" i="37"/>
  <c r="O431" i="37"/>
  <c r="O432" i="37"/>
  <c r="O433" i="37"/>
  <c r="O434" i="37"/>
  <c r="O435" i="37"/>
  <c r="O436" i="37"/>
  <c r="O437" i="37"/>
  <c r="O438" i="37"/>
  <c r="O439" i="37"/>
  <c r="O440" i="37"/>
  <c r="O441" i="37"/>
  <c r="O442" i="37"/>
  <c r="O443" i="37"/>
  <c r="O444" i="37"/>
  <c r="O445" i="37"/>
  <c r="O446" i="37"/>
  <c r="O447" i="37"/>
  <c r="O448" i="37"/>
  <c r="O449" i="37"/>
  <c r="O450" i="37"/>
  <c r="O451" i="37"/>
  <c r="O452" i="37"/>
  <c r="O453" i="37"/>
  <c r="O454" i="37"/>
  <c r="O455" i="37"/>
  <c r="O456" i="37"/>
  <c r="O457" i="37"/>
  <c r="O458" i="37"/>
  <c r="O459" i="37"/>
  <c r="O460" i="37"/>
  <c r="O461" i="37"/>
  <c r="O462" i="37"/>
  <c r="O463" i="37"/>
  <c r="O464" i="37"/>
  <c r="O465" i="37"/>
  <c r="O466" i="37"/>
  <c r="O467" i="37"/>
  <c r="O468" i="37"/>
  <c r="O469" i="37"/>
  <c r="O470" i="37"/>
  <c r="O471" i="37"/>
  <c r="O472" i="37"/>
  <c r="O473" i="37"/>
  <c r="O474" i="37"/>
  <c r="O475" i="37"/>
  <c r="O476" i="37"/>
  <c r="O477" i="37"/>
  <c r="O478" i="37"/>
  <c r="O479" i="37"/>
  <c r="O480" i="37"/>
  <c r="O481" i="37"/>
  <c r="O482" i="37"/>
  <c r="O483" i="37"/>
  <c r="O484" i="37"/>
  <c r="O485" i="37"/>
  <c r="O486" i="37"/>
  <c r="O487" i="37"/>
  <c r="O488" i="37"/>
  <c r="O489" i="37"/>
  <c r="O490" i="37"/>
  <c r="O491" i="37"/>
  <c r="O492" i="37"/>
  <c r="O493" i="37"/>
  <c r="O494" i="37"/>
  <c r="O495" i="37"/>
  <c r="O496" i="37"/>
  <c r="O497" i="37"/>
  <c r="O498" i="37"/>
  <c r="O499" i="37"/>
  <c r="O500" i="37"/>
  <c r="O501" i="37"/>
  <c r="O502" i="37"/>
  <c r="O503" i="37"/>
  <c r="O504" i="37"/>
  <c r="O505" i="37"/>
  <c r="O506" i="37"/>
  <c r="O511" i="37"/>
  <c r="O512" i="37"/>
  <c r="O513" i="37"/>
  <c r="O514" i="37"/>
  <c r="O515" i="37"/>
  <c r="O516" i="37"/>
  <c r="O517" i="37"/>
  <c r="O518" i="37"/>
  <c r="O519" i="37"/>
  <c r="O520" i="37"/>
  <c r="O521" i="37"/>
  <c r="O522" i="37"/>
  <c r="O523" i="37"/>
  <c r="O524" i="37"/>
  <c r="O525" i="37"/>
  <c r="O526" i="37"/>
  <c r="O527" i="37"/>
  <c r="O528" i="37"/>
  <c r="O529" i="37"/>
  <c r="O530" i="37"/>
  <c r="O531" i="37"/>
  <c r="O532" i="37"/>
  <c r="O533" i="37"/>
  <c r="O534" i="37"/>
  <c r="O535" i="37"/>
  <c r="O536" i="37"/>
  <c r="O537" i="37"/>
  <c r="O538" i="37"/>
  <c r="O539" i="37"/>
  <c r="O540" i="37"/>
  <c r="O541" i="37"/>
  <c r="O542" i="37"/>
  <c r="O543" i="37"/>
  <c r="O544" i="37"/>
  <c r="O545" i="37"/>
  <c r="O546" i="37"/>
  <c r="O547" i="37"/>
  <c r="O548" i="37"/>
  <c r="O549" i="37"/>
  <c r="O550" i="37"/>
  <c r="O551" i="37"/>
  <c r="O552" i="37"/>
  <c r="O553" i="37"/>
  <c r="O554" i="37"/>
  <c r="O555" i="37"/>
  <c r="O556" i="37"/>
  <c r="O557" i="37"/>
  <c r="O558" i="37"/>
  <c r="O559" i="37"/>
  <c r="O560" i="37"/>
  <c r="O561" i="37"/>
  <c r="O562" i="37"/>
  <c r="O563" i="37"/>
  <c r="O564" i="37"/>
  <c r="O565" i="37"/>
  <c r="O566" i="37"/>
  <c r="O567" i="37"/>
  <c r="O568" i="37"/>
  <c r="O569" i="37"/>
  <c r="O570" i="37"/>
  <c r="O571" i="37"/>
  <c r="O572" i="37"/>
  <c r="O573" i="37"/>
  <c r="O574" i="37"/>
  <c r="O575" i="37"/>
  <c r="O576" i="37"/>
  <c r="O577" i="37"/>
  <c r="O578" i="37"/>
  <c r="O579" i="37"/>
  <c r="O580" i="37"/>
  <c r="O581" i="37"/>
  <c r="O582" i="37"/>
  <c r="O583" i="37"/>
  <c r="O584" i="37"/>
  <c r="O585" i="37"/>
  <c r="O586" i="37"/>
  <c r="O587" i="37"/>
  <c r="O588" i="37"/>
  <c r="O589" i="37"/>
  <c r="O590" i="37"/>
  <c r="O591" i="37"/>
  <c r="O592" i="37"/>
  <c r="O593" i="37"/>
  <c r="O594" i="37"/>
  <c r="O595" i="37"/>
  <c r="O596" i="37"/>
  <c r="O597" i="37"/>
  <c r="O598" i="37"/>
  <c r="O599" i="37"/>
  <c r="O600" i="37"/>
  <c r="O601" i="37"/>
  <c r="O602" i="37"/>
  <c r="O603" i="37"/>
  <c r="O604" i="37"/>
  <c r="O605" i="37"/>
  <c r="O606" i="37"/>
  <c r="O607" i="37"/>
  <c r="O608" i="37"/>
  <c r="O609" i="37"/>
  <c r="O610" i="37"/>
  <c r="O611" i="37"/>
  <c r="O612" i="37"/>
  <c r="O613" i="37"/>
  <c r="O614" i="37"/>
  <c r="O615" i="37"/>
  <c r="O616" i="37"/>
  <c r="O617" i="37"/>
  <c r="O618" i="37"/>
  <c r="O619" i="37"/>
  <c r="O620" i="37"/>
  <c r="O621" i="37"/>
  <c r="O622" i="37"/>
  <c r="O623" i="37"/>
  <c r="O624" i="37"/>
  <c r="O625" i="37"/>
  <c r="O626" i="37"/>
  <c r="O627" i="37"/>
  <c r="O628" i="37"/>
  <c r="O629" i="37"/>
  <c r="O630" i="37"/>
  <c r="O631" i="37"/>
  <c r="O632" i="37"/>
  <c r="O633" i="37"/>
  <c r="O634" i="37"/>
  <c r="O635" i="37"/>
  <c r="O636" i="37"/>
  <c r="O637" i="37"/>
  <c r="O638" i="37"/>
  <c r="O639" i="37"/>
  <c r="O640" i="37"/>
  <c r="O641" i="37"/>
  <c r="O642" i="37"/>
  <c r="O643" i="37"/>
  <c r="O644" i="37"/>
  <c r="O645" i="37"/>
  <c r="O646" i="37"/>
  <c r="O647" i="37"/>
  <c r="O648" i="37"/>
  <c r="O649" i="37"/>
  <c r="O650" i="37"/>
  <c r="O651" i="37"/>
  <c r="O652" i="37"/>
  <c r="O653" i="37"/>
  <c r="O654" i="37"/>
  <c r="O655" i="37"/>
  <c r="O656" i="37"/>
  <c r="O657" i="37"/>
  <c r="O658" i="37"/>
  <c r="O659" i="37"/>
  <c r="O660" i="37"/>
  <c r="O661" i="37"/>
  <c r="O662" i="37"/>
  <c r="O663" i="37"/>
  <c r="O664" i="37"/>
  <c r="O665" i="37"/>
  <c r="O666" i="37"/>
  <c r="O667" i="37"/>
  <c r="O668" i="37"/>
  <c r="O669" i="37"/>
  <c r="O670" i="37"/>
  <c r="O671" i="37"/>
  <c r="O672" i="37"/>
  <c r="O673" i="37"/>
  <c r="O674" i="37"/>
  <c r="O675" i="37"/>
  <c r="O676" i="37"/>
  <c r="O677" i="37"/>
  <c r="O678" i="37"/>
  <c r="O679" i="37"/>
  <c r="O680" i="37"/>
  <c r="O681" i="37"/>
  <c r="O682" i="37"/>
  <c r="O683" i="37"/>
  <c r="O684" i="37"/>
  <c r="O685" i="37"/>
  <c r="O686" i="37"/>
  <c r="O687" i="37"/>
  <c r="O688" i="37"/>
  <c r="O689" i="37"/>
  <c r="O690" i="37"/>
  <c r="O691" i="37"/>
  <c r="O692" i="37"/>
  <c r="O693" i="37"/>
  <c r="O694" i="37"/>
  <c r="O695" i="37"/>
  <c r="O696" i="37"/>
  <c r="O697" i="37"/>
  <c r="A501" i="37"/>
  <c r="R501" i="37"/>
  <c r="S501" i="37"/>
  <c r="R502" i="37"/>
  <c r="S502" i="37"/>
  <c r="A384" i="37"/>
  <c r="R384" i="37"/>
  <c r="S384" i="37"/>
  <c r="A385" i="37"/>
  <c r="R385" i="37"/>
  <c r="S385" i="37"/>
  <c r="A386" i="37"/>
  <c r="R386" i="37"/>
  <c r="S386" i="37"/>
  <c r="A387" i="37"/>
  <c r="R387" i="37"/>
  <c r="S387" i="37"/>
  <c r="A388" i="37"/>
  <c r="R388" i="37"/>
  <c r="S388" i="37"/>
  <c r="A389" i="37"/>
  <c r="R389" i="37"/>
  <c r="S389" i="37"/>
  <c r="A390" i="37"/>
  <c r="R390" i="37"/>
  <c r="S390" i="37"/>
  <c r="A391" i="37"/>
  <c r="R391" i="37"/>
  <c r="S391" i="37"/>
  <c r="A392" i="37"/>
  <c r="R392" i="37"/>
  <c r="S392" i="37"/>
  <c r="A393" i="37"/>
  <c r="R393" i="37"/>
  <c r="S393" i="37"/>
  <c r="A394" i="37"/>
  <c r="R394" i="37"/>
  <c r="S394" i="37"/>
  <c r="A395" i="37"/>
  <c r="R395" i="37"/>
  <c r="S395" i="37"/>
  <c r="A396" i="37"/>
  <c r="R396" i="37"/>
  <c r="S396" i="37"/>
  <c r="A397" i="37"/>
  <c r="R397" i="37"/>
  <c r="S397" i="37"/>
  <c r="A398" i="37"/>
  <c r="R398" i="37"/>
  <c r="S398" i="37"/>
  <c r="A399" i="37"/>
  <c r="R399" i="37"/>
  <c r="S399" i="37"/>
  <c r="A400" i="37"/>
  <c r="R400" i="37"/>
  <c r="S400" i="37"/>
  <c r="A401" i="37"/>
  <c r="R401" i="37"/>
  <c r="S401" i="37"/>
  <c r="A402" i="37"/>
  <c r="R402" i="37"/>
  <c r="S402" i="37"/>
  <c r="A403" i="37"/>
  <c r="R403" i="37"/>
  <c r="S403" i="37"/>
  <c r="A404" i="37"/>
  <c r="R404" i="37"/>
  <c r="S404" i="37"/>
  <c r="A405" i="37"/>
  <c r="R405" i="37"/>
  <c r="S405" i="37"/>
  <c r="A406" i="37"/>
  <c r="R406" i="37"/>
  <c r="S406" i="37"/>
  <c r="A407" i="37"/>
  <c r="R407" i="37"/>
  <c r="S407" i="37"/>
  <c r="A408" i="37"/>
  <c r="R408" i="37"/>
  <c r="S408" i="37"/>
  <c r="A409" i="37"/>
  <c r="R409" i="37"/>
  <c r="S409" i="37"/>
  <c r="A410" i="37"/>
  <c r="R410" i="37"/>
  <c r="S410" i="37"/>
  <c r="A411" i="37"/>
  <c r="R411" i="37"/>
  <c r="S411" i="37"/>
  <c r="A412" i="37"/>
  <c r="R412" i="37"/>
  <c r="S412" i="37"/>
  <c r="A413" i="37"/>
  <c r="R413" i="37"/>
  <c r="S413" i="37"/>
  <c r="A414" i="37"/>
  <c r="R414" i="37"/>
  <c r="S414" i="37"/>
  <c r="A415" i="37"/>
  <c r="R415" i="37"/>
  <c r="S415" i="37"/>
  <c r="A416" i="37"/>
  <c r="R416" i="37"/>
  <c r="S416" i="37"/>
  <c r="A417" i="37"/>
  <c r="R417" i="37"/>
  <c r="S417" i="37"/>
  <c r="A418" i="37"/>
  <c r="R418" i="37"/>
  <c r="S418" i="37"/>
  <c r="A419" i="37"/>
  <c r="R419" i="37"/>
  <c r="S419" i="37"/>
  <c r="A420" i="37"/>
  <c r="R420" i="37"/>
  <c r="S420" i="37"/>
  <c r="A421" i="37"/>
  <c r="R421" i="37"/>
  <c r="S421" i="37"/>
  <c r="A422" i="37"/>
  <c r="R422" i="37"/>
  <c r="S422" i="37"/>
  <c r="A423" i="37"/>
  <c r="R423" i="37"/>
  <c r="S423" i="37"/>
  <c r="A424" i="37"/>
  <c r="R424" i="37"/>
  <c r="S424" i="37"/>
  <c r="A425" i="37"/>
  <c r="R425" i="37"/>
  <c r="S425" i="37"/>
  <c r="A426" i="37"/>
  <c r="R426" i="37"/>
  <c r="S426" i="37"/>
  <c r="A427" i="37"/>
  <c r="R427" i="37"/>
  <c r="S427" i="37"/>
  <c r="A428" i="37"/>
  <c r="R428" i="37"/>
  <c r="S428" i="37"/>
  <c r="A429" i="37"/>
  <c r="R429" i="37"/>
  <c r="S429" i="37"/>
  <c r="A430" i="37"/>
  <c r="R430" i="37"/>
  <c r="S430" i="37"/>
  <c r="A431" i="37"/>
  <c r="R431" i="37"/>
  <c r="S431" i="37"/>
  <c r="A432" i="37"/>
  <c r="R432" i="37"/>
  <c r="S432" i="37"/>
  <c r="A433" i="37"/>
  <c r="R433" i="37"/>
  <c r="S433" i="37"/>
  <c r="A434" i="37"/>
  <c r="R434" i="37"/>
  <c r="S434" i="37"/>
  <c r="A435" i="37"/>
  <c r="R435" i="37"/>
  <c r="S435" i="37"/>
  <c r="A436" i="37"/>
  <c r="R436" i="37"/>
  <c r="S436" i="37"/>
  <c r="A437" i="37"/>
  <c r="R437" i="37"/>
  <c r="S437" i="37"/>
  <c r="A438" i="37"/>
  <c r="R438" i="37"/>
  <c r="S438" i="37"/>
  <c r="A439" i="37"/>
  <c r="R439" i="37"/>
  <c r="S439" i="37"/>
  <c r="A440" i="37"/>
  <c r="R440" i="37"/>
  <c r="S440" i="37"/>
  <c r="A441" i="37"/>
  <c r="R441" i="37"/>
  <c r="S441" i="37"/>
  <c r="A442" i="37"/>
  <c r="R442" i="37"/>
  <c r="S442" i="37"/>
  <c r="A443" i="37"/>
  <c r="R443" i="37"/>
  <c r="S443" i="37"/>
  <c r="A444" i="37"/>
  <c r="R444" i="37"/>
  <c r="S444" i="37"/>
  <c r="A445" i="37"/>
  <c r="R445" i="37"/>
  <c r="S445" i="37"/>
  <c r="A446" i="37"/>
  <c r="R446" i="37"/>
  <c r="S446" i="37"/>
  <c r="A447" i="37"/>
  <c r="R447" i="37"/>
  <c r="S447" i="37"/>
  <c r="A448" i="37"/>
  <c r="R448" i="37"/>
  <c r="S448" i="37"/>
  <c r="A449" i="37"/>
  <c r="R449" i="37"/>
  <c r="S449" i="37"/>
  <c r="A450" i="37"/>
  <c r="R450" i="37"/>
  <c r="S450" i="37"/>
  <c r="A451" i="37"/>
  <c r="R451" i="37"/>
  <c r="S451" i="37"/>
  <c r="A452" i="37"/>
  <c r="R452" i="37"/>
  <c r="S452" i="37"/>
  <c r="A453" i="37"/>
  <c r="R453" i="37"/>
  <c r="S453" i="37"/>
  <c r="A454" i="37"/>
  <c r="R454" i="37"/>
  <c r="S454" i="37"/>
  <c r="A455" i="37"/>
  <c r="R455" i="37"/>
  <c r="S455" i="37"/>
  <c r="A456" i="37"/>
  <c r="R456" i="37"/>
  <c r="S456" i="37"/>
  <c r="A457" i="37"/>
  <c r="R457" i="37"/>
  <c r="S457" i="37"/>
  <c r="A458" i="37"/>
  <c r="R458" i="37"/>
  <c r="S458" i="37"/>
  <c r="A459" i="37"/>
  <c r="R459" i="37"/>
  <c r="S459" i="37"/>
  <c r="A460" i="37"/>
  <c r="R460" i="37"/>
  <c r="S460" i="37"/>
  <c r="A461" i="37"/>
  <c r="R461" i="37"/>
  <c r="S461" i="37"/>
  <c r="A462" i="37"/>
  <c r="R462" i="37"/>
  <c r="S462" i="37"/>
  <c r="A463" i="37"/>
  <c r="R463" i="37"/>
  <c r="S463" i="37"/>
  <c r="A464" i="37"/>
  <c r="R464" i="37"/>
  <c r="S464" i="37"/>
  <c r="A465" i="37"/>
  <c r="R465" i="37"/>
  <c r="S465" i="37"/>
  <c r="A466" i="37"/>
  <c r="R466" i="37"/>
  <c r="S466" i="37"/>
  <c r="A467" i="37"/>
  <c r="R467" i="37"/>
  <c r="S467" i="37"/>
  <c r="A468" i="37"/>
  <c r="R468" i="37"/>
  <c r="S468" i="37"/>
  <c r="A469" i="37"/>
  <c r="R469" i="37"/>
  <c r="S469" i="37"/>
  <c r="A470" i="37"/>
  <c r="R470" i="37"/>
  <c r="S470" i="37"/>
  <c r="A471" i="37"/>
  <c r="R471" i="37"/>
  <c r="S471" i="37"/>
  <c r="A472" i="37"/>
  <c r="R472" i="37"/>
  <c r="S472" i="37"/>
  <c r="A473" i="37"/>
  <c r="R473" i="37"/>
  <c r="S473" i="37"/>
  <c r="A474" i="37"/>
  <c r="R474" i="37"/>
  <c r="S474" i="37"/>
  <c r="A475" i="37"/>
  <c r="R475" i="37"/>
  <c r="S475" i="37"/>
  <c r="A476" i="37"/>
  <c r="R476" i="37"/>
  <c r="S476" i="37"/>
  <c r="A477" i="37"/>
  <c r="R477" i="37"/>
  <c r="S477" i="37"/>
  <c r="A478" i="37"/>
  <c r="R478" i="37"/>
  <c r="S478" i="37"/>
  <c r="A479" i="37"/>
  <c r="R479" i="37"/>
  <c r="S479" i="37"/>
  <c r="A480" i="37"/>
  <c r="R480" i="37"/>
  <c r="S480" i="37"/>
  <c r="A481" i="37"/>
  <c r="R481" i="37"/>
  <c r="S481" i="37"/>
  <c r="A482" i="37"/>
  <c r="R482" i="37"/>
  <c r="S482" i="37"/>
  <c r="A483" i="37"/>
  <c r="R483" i="37"/>
  <c r="S483" i="37"/>
  <c r="A484" i="37"/>
  <c r="R484" i="37"/>
  <c r="S484" i="37"/>
  <c r="A485" i="37"/>
  <c r="R485" i="37"/>
  <c r="S485" i="37"/>
  <c r="A486" i="37"/>
  <c r="R486" i="37"/>
  <c r="S486" i="37"/>
  <c r="A487" i="37"/>
  <c r="R487" i="37"/>
  <c r="S487" i="37"/>
  <c r="A488" i="37"/>
  <c r="R488" i="37"/>
  <c r="S488" i="37"/>
  <c r="A489" i="37"/>
  <c r="R489" i="37"/>
  <c r="S489" i="37"/>
  <c r="A490" i="37"/>
  <c r="R490" i="37"/>
  <c r="S490" i="37"/>
  <c r="A491" i="37"/>
  <c r="R491" i="37"/>
  <c r="S491" i="37"/>
  <c r="A492" i="37"/>
  <c r="R492" i="37"/>
  <c r="S492" i="37"/>
  <c r="A493" i="37"/>
  <c r="R493" i="37"/>
  <c r="S493" i="37"/>
  <c r="A494" i="37"/>
  <c r="R494" i="37"/>
  <c r="S494" i="37"/>
  <c r="A495" i="37"/>
  <c r="R495" i="37"/>
  <c r="S495" i="37"/>
  <c r="A496" i="37"/>
  <c r="R496" i="37"/>
  <c r="S496" i="37"/>
  <c r="A497" i="37"/>
  <c r="R497" i="37"/>
  <c r="S497" i="37"/>
  <c r="A498" i="37"/>
  <c r="R498" i="37"/>
  <c r="S498" i="37"/>
  <c r="A499" i="37"/>
  <c r="R499" i="37"/>
  <c r="S499" i="37"/>
  <c r="A500" i="37"/>
  <c r="R500" i="37"/>
  <c r="S500" i="37"/>
  <c r="A502" i="37"/>
  <c r="A503" i="37"/>
  <c r="R503" i="37"/>
  <c r="S503" i="37"/>
  <c r="R504" i="37"/>
  <c r="S504" i="37"/>
  <c r="R505" i="37"/>
  <c r="S505" i="37"/>
  <c r="R506" i="37"/>
  <c r="S506" i="37"/>
  <c r="R511" i="37"/>
  <c r="S511" i="37"/>
  <c r="R512" i="37"/>
  <c r="S512" i="37"/>
  <c r="R513" i="37"/>
  <c r="S513" i="37"/>
  <c r="R514" i="37"/>
  <c r="S514" i="37"/>
  <c r="R515" i="37"/>
  <c r="S515" i="37"/>
  <c r="R516" i="37"/>
  <c r="S516" i="37"/>
  <c r="R517" i="37"/>
  <c r="S517" i="37"/>
  <c r="R518" i="37"/>
  <c r="S518" i="37"/>
  <c r="R519" i="37"/>
  <c r="S519" i="37"/>
  <c r="R520" i="37"/>
  <c r="S520" i="37"/>
  <c r="R521" i="37"/>
  <c r="S521" i="37"/>
  <c r="R522" i="37"/>
  <c r="S522" i="37"/>
  <c r="R523" i="37"/>
  <c r="S523" i="37"/>
  <c r="R524" i="37"/>
  <c r="S524" i="37"/>
  <c r="R525" i="37"/>
  <c r="S525" i="37"/>
  <c r="R526" i="37"/>
  <c r="S526" i="37"/>
  <c r="R527" i="37"/>
  <c r="S527" i="37"/>
  <c r="R528" i="37"/>
  <c r="S528" i="37"/>
  <c r="R529" i="37"/>
  <c r="S529" i="37"/>
  <c r="R530" i="37"/>
  <c r="S530" i="37"/>
  <c r="R531" i="37"/>
  <c r="S531" i="37"/>
  <c r="R532" i="37"/>
  <c r="S532" i="37"/>
  <c r="R533" i="37"/>
  <c r="S533" i="37"/>
  <c r="R534" i="37"/>
  <c r="S534" i="37"/>
  <c r="R535" i="37"/>
  <c r="S535" i="37"/>
  <c r="R536" i="37"/>
  <c r="S536" i="37"/>
  <c r="R537" i="37"/>
  <c r="S537" i="37"/>
  <c r="R538" i="37"/>
  <c r="S538" i="37"/>
  <c r="R539" i="37"/>
  <c r="S539" i="37"/>
  <c r="R540" i="37"/>
  <c r="S540" i="37"/>
  <c r="R541" i="37"/>
  <c r="S541" i="37"/>
  <c r="R542" i="37"/>
  <c r="S542" i="37"/>
  <c r="R543" i="37"/>
  <c r="S543" i="37"/>
  <c r="R544" i="37"/>
  <c r="S544" i="37"/>
  <c r="R545" i="37"/>
  <c r="S545" i="37"/>
  <c r="R546" i="37"/>
  <c r="S546" i="37"/>
  <c r="R547" i="37"/>
  <c r="S547" i="37"/>
  <c r="R548" i="37"/>
  <c r="S548" i="37"/>
  <c r="R549" i="37"/>
  <c r="S549" i="37"/>
  <c r="R550" i="37"/>
  <c r="S550" i="37"/>
  <c r="R551" i="37"/>
  <c r="S551" i="37"/>
  <c r="R552" i="37"/>
  <c r="S552" i="37"/>
  <c r="R553" i="37"/>
  <c r="S553" i="37"/>
  <c r="R554" i="37"/>
  <c r="S554" i="37"/>
  <c r="R555" i="37"/>
  <c r="S555" i="37"/>
  <c r="R556" i="37"/>
  <c r="S556" i="37"/>
  <c r="R557" i="37"/>
  <c r="S557" i="37"/>
  <c r="R558" i="37"/>
  <c r="S558" i="37"/>
  <c r="R559" i="37"/>
  <c r="S559" i="37"/>
  <c r="R560" i="37"/>
  <c r="S560" i="37"/>
  <c r="R561" i="37"/>
  <c r="S561" i="37"/>
  <c r="R562" i="37"/>
  <c r="S562" i="37"/>
  <c r="R563" i="37"/>
  <c r="S563" i="37"/>
  <c r="R564" i="37"/>
  <c r="S564" i="37"/>
  <c r="R565" i="37"/>
  <c r="S565" i="37"/>
  <c r="R566" i="37"/>
  <c r="S566" i="37"/>
  <c r="R567" i="37"/>
  <c r="S567" i="37"/>
  <c r="R568" i="37"/>
  <c r="S568" i="37"/>
  <c r="R569" i="37"/>
  <c r="S569" i="37"/>
  <c r="R570" i="37"/>
  <c r="S570" i="37"/>
  <c r="R571" i="37"/>
  <c r="S571" i="37"/>
  <c r="R572" i="37"/>
  <c r="S572" i="37"/>
  <c r="R573" i="37"/>
  <c r="S573" i="37"/>
  <c r="R574" i="37"/>
  <c r="S574" i="37"/>
  <c r="R575" i="37"/>
  <c r="S575" i="37"/>
  <c r="R576" i="37"/>
  <c r="S576" i="37"/>
  <c r="R577" i="37"/>
  <c r="S577" i="37"/>
  <c r="R578" i="37"/>
  <c r="S578" i="37"/>
  <c r="R579" i="37"/>
  <c r="S579" i="37"/>
  <c r="R580" i="37"/>
  <c r="S580" i="37"/>
  <c r="R581" i="37"/>
  <c r="S581" i="37"/>
  <c r="R582" i="37"/>
  <c r="S582" i="37"/>
  <c r="R583" i="37"/>
  <c r="S583" i="37"/>
  <c r="R584" i="37"/>
  <c r="S584" i="37"/>
  <c r="R585" i="37"/>
  <c r="S585" i="37"/>
  <c r="R586" i="37"/>
  <c r="S586" i="37"/>
  <c r="R587" i="37"/>
  <c r="S587" i="37"/>
  <c r="R588" i="37"/>
  <c r="S588" i="37"/>
  <c r="R589" i="37"/>
  <c r="S589" i="37"/>
  <c r="R590" i="37"/>
  <c r="S590" i="37"/>
  <c r="R591" i="37"/>
  <c r="S591" i="37"/>
  <c r="R592" i="37"/>
  <c r="S592" i="37"/>
  <c r="R593" i="37"/>
  <c r="S593" i="37"/>
  <c r="R594" i="37"/>
  <c r="S594" i="37"/>
  <c r="R595" i="37"/>
  <c r="S595" i="37"/>
  <c r="R596" i="37"/>
  <c r="S596" i="37"/>
  <c r="R597" i="37"/>
  <c r="S597" i="37"/>
  <c r="R598" i="37"/>
  <c r="S598" i="37"/>
  <c r="R599" i="37"/>
  <c r="S599" i="37"/>
  <c r="R600" i="37"/>
  <c r="S600" i="37"/>
  <c r="R601" i="37"/>
  <c r="S601" i="37"/>
  <c r="R602" i="37"/>
  <c r="S602" i="37"/>
  <c r="R603" i="37"/>
  <c r="S603" i="37"/>
  <c r="R604" i="37"/>
  <c r="S604" i="37"/>
  <c r="R605" i="37"/>
  <c r="S605" i="37"/>
  <c r="R606" i="37"/>
  <c r="S606" i="37"/>
  <c r="R607" i="37"/>
  <c r="S607" i="37"/>
  <c r="R608" i="37"/>
  <c r="S608" i="37"/>
  <c r="R609" i="37"/>
  <c r="S609" i="37"/>
  <c r="R610" i="37"/>
  <c r="S610" i="37"/>
  <c r="R611" i="37"/>
  <c r="S611" i="37"/>
  <c r="R612" i="37"/>
  <c r="S612" i="37"/>
  <c r="R613" i="37"/>
  <c r="S613" i="37"/>
  <c r="R614" i="37"/>
  <c r="S614" i="37"/>
  <c r="R615" i="37"/>
  <c r="S615" i="37"/>
  <c r="R616" i="37"/>
  <c r="S616" i="37"/>
  <c r="R617" i="37"/>
  <c r="S617" i="37"/>
  <c r="R618" i="37"/>
  <c r="S618" i="37"/>
  <c r="R619" i="37"/>
  <c r="S619" i="37"/>
  <c r="R620" i="37"/>
  <c r="S620" i="37"/>
  <c r="R621" i="37"/>
  <c r="S621" i="37"/>
  <c r="R622" i="37"/>
  <c r="S622" i="37"/>
  <c r="R623" i="37"/>
  <c r="S623" i="37"/>
  <c r="R624" i="37"/>
  <c r="S624" i="37"/>
  <c r="R625" i="37"/>
  <c r="S625" i="37"/>
  <c r="R626" i="37"/>
  <c r="S626" i="37"/>
  <c r="R627" i="37"/>
  <c r="S627" i="37"/>
  <c r="R628" i="37"/>
  <c r="S628" i="37"/>
  <c r="R629" i="37"/>
  <c r="S629" i="37"/>
  <c r="R630" i="37"/>
  <c r="S630" i="37"/>
  <c r="R631" i="37"/>
  <c r="S631" i="37"/>
  <c r="R632" i="37"/>
  <c r="S632" i="37"/>
  <c r="R633" i="37"/>
  <c r="S633" i="37"/>
  <c r="R634" i="37"/>
  <c r="S634" i="37"/>
  <c r="R635" i="37"/>
  <c r="S635" i="37"/>
  <c r="R636" i="37"/>
  <c r="S636" i="37"/>
  <c r="R637" i="37"/>
  <c r="S637" i="37"/>
  <c r="R638" i="37"/>
  <c r="S638" i="37"/>
  <c r="R639" i="37"/>
  <c r="S639" i="37"/>
  <c r="R640" i="37"/>
  <c r="S640" i="37"/>
  <c r="R641" i="37"/>
  <c r="S641" i="37"/>
  <c r="R642" i="37"/>
  <c r="S642" i="37"/>
  <c r="R643" i="37"/>
  <c r="S643" i="37"/>
  <c r="R644" i="37"/>
  <c r="S644" i="37"/>
  <c r="R645" i="37"/>
  <c r="S645" i="37"/>
  <c r="R646" i="37"/>
  <c r="S646" i="37"/>
  <c r="R647" i="37"/>
  <c r="S647" i="37"/>
  <c r="R648" i="37"/>
  <c r="S648" i="37"/>
  <c r="R649" i="37"/>
  <c r="S649" i="37"/>
  <c r="R650" i="37"/>
  <c r="S650" i="37"/>
  <c r="R651" i="37"/>
  <c r="S651" i="37"/>
  <c r="R652" i="37"/>
  <c r="S652" i="37"/>
  <c r="R653" i="37"/>
  <c r="S653" i="37"/>
  <c r="R654" i="37"/>
  <c r="S654" i="37"/>
  <c r="R655" i="37"/>
  <c r="S655" i="37"/>
  <c r="R656" i="37"/>
  <c r="S656" i="37"/>
  <c r="R657" i="37"/>
  <c r="S657" i="37"/>
  <c r="R658" i="37"/>
  <c r="S658" i="37"/>
  <c r="R659" i="37"/>
  <c r="S659" i="37"/>
  <c r="R660" i="37"/>
  <c r="S660" i="37"/>
  <c r="R661" i="37"/>
  <c r="S661" i="37"/>
  <c r="R662" i="37"/>
  <c r="S662" i="37"/>
  <c r="R663" i="37"/>
  <c r="S663" i="37"/>
  <c r="R664" i="37"/>
  <c r="S664" i="37"/>
  <c r="R665" i="37"/>
  <c r="S665" i="37"/>
  <c r="R666" i="37"/>
  <c r="S666" i="37"/>
  <c r="R667" i="37"/>
  <c r="S667" i="37"/>
  <c r="R668" i="37"/>
  <c r="S668" i="37"/>
  <c r="R669" i="37"/>
  <c r="S669" i="37"/>
  <c r="R670" i="37"/>
  <c r="S670" i="37"/>
  <c r="R671" i="37"/>
  <c r="S671" i="37"/>
  <c r="R672" i="37"/>
  <c r="S672" i="37"/>
  <c r="R673" i="37"/>
  <c r="S673" i="37"/>
  <c r="R674" i="37"/>
  <c r="S674" i="37"/>
  <c r="R675" i="37"/>
  <c r="S675" i="37"/>
  <c r="R676" i="37"/>
  <c r="S676" i="37"/>
  <c r="R677" i="37"/>
  <c r="S677" i="37"/>
  <c r="R678" i="37"/>
  <c r="S678" i="37"/>
  <c r="R679" i="37"/>
  <c r="S679" i="37"/>
  <c r="R680" i="37"/>
  <c r="S680" i="37"/>
  <c r="R681" i="37"/>
  <c r="S681" i="37"/>
  <c r="R682" i="37"/>
  <c r="S682" i="37"/>
  <c r="R683" i="37"/>
  <c r="S683" i="37"/>
  <c r="R684" i="37"/>
  <c r="S684" i="37"/>
  <c r="R685" i="37"/>
  <c r="S685" i="37"/>
  <c r="R686" i="37"/>
  <c r="S686" i="37"/>
  <c r="R687" i="37"/>
  <c r="S687" i="37"/>
  <c r="R688" i="37"/>
  <c r="S688" i="37"/>
  <c r="R689" i="37"/>
  <c r="S689" i="37"/>
  <c r="R690" i="37"/>
  <c r="S690" i="37"/>
  <c r="R691" i="37"/>
  <c r="S691" i="37"/>
  <c r="R692" i="37"/>
  <c r="S692" i="37"/>
  <c r="R693" i="37"/>
  <c r="S693" i="37"/>
  <c r="R694" i="37"/>
  <c r="S694" i="37"/>
  <c r="R695" i="37"/>
  <c r="S695" i="37"/>
  <c r="R696" i="37"/>
  <c r="S696" i="37"/>
  <c r="R697" i="37"/>
  <c r="S697" i="37"/>
  <c r="A342" i="37"/>
  <c r="R342" i="37"/>
  <c r="S342" i="37"/>
  <c r="A343" i="37"/>
  <c r="R343" i="37"/>
  <c r="S343" i="37"/>
  <c r="A344" i="37"/>
  <c r="R344" i="37"/>
  <c r="S344" i="37"/>
  <c r="A345" i="37"/>
  <c r="R345" i="37"/>
  <c r="S345" i="37"/>
  <c r="A346" i="37"/>
  <c r="R346" i="37"/>
  <c r="S346" i="37"/>
  <c r="A347" i="37"/>
  <c r="R347" i="37"/>
  <c r="S347" i="37"/>
  <c r="A348" i="37"/>
  <c r="R348" i="37"/>
  <c r="S348" i="37"/>
  <c r="A349" i="37"/>
  <c r="R349" i="37"/>
  <c r="S349" i="37"/>
  <c r="A350" i="37"/>
  <c r="R350" i="37"/>
  <c r="S350" i="37"/>
  <c r="A351" i="37"/>
  <c r="R351" i="37"/>
  <c r="S351" i="37"/>
  <c r="A352" i="37"/>
  <c r="R352" i="37"/>
  <c r="S352" i="37"/>
  <c r="A353" i="37"/>
  <c r="R353" i="37"/>
  <c r="S353" i="37"/>
  <c r="A354" i="37"/>
  <c r="R354" i="37"/>
  <c r="S354" i="37"/>
  <c r="A355" i="37"/>
  <c r="R355" i="37"/>
  <c r="S355" i="37"/>
  <c r="A356" i="37"/>
  <c r="R356" i="37"/>
  <c r="S356" i="37"/>
  <c r="A357" i="37"/>
  <c r="R357" i="37"/>
  <c r="S357" i="37"/>
  <c r="A358" i="37"/>
  <c r="R358" i="37"/>
  <c r="S358" i="37"/>
  <c r="A359" i="37"/>
  <c r="R359" i="37"/>
  <c r="S359" i="37"/>
  <c r="A360" i="37"/>
  <c r="R360" i="37"/>
  <c r="S360" i="37"/>
  <c r="A361" i="37"/>
  <c r="R361" i="37"/>
  <c r="S361" i="37"/>
  <c r="A362" i="37"/>
  <c r="R362" i="37"/>
  <c r="S362" i="37"/>
  <c r="A363" i="37"/>
  <c r="R363" i="37"/>
  <c r="S363" i="37"/>
  <c r="A364" i="37"/>
  <c r="R364" i="37"/>
  <c r="S364" i="37"/>
  <c r="A365" i="37"/>
  <c r="R365" i="37"/>
  <c r="S365" i="37"/>
  <c r="A366" i="37"/>
  <c r="R366" i="37"/>
  <c r="S366" i="37"/>
  <c r="A367" i="37"/>
  <c r="R367" i="37"/>
  <c r="S367" i="37"/>
  <c r="A368" i="37"/>
  <c r="R368" i="37"/>
  <c r="S368" i="37"/>
  <c r="A369" i="37"/>
  <c r="R369" i="37"/>
  <c r="S369" i="37"/>
  <c r="A370" i="37"/>
  <c r="R370" i="37"/>
  <c r="S370" i="37"/>
  <c r="A371" i="37"/>
  <c r="R371" i="37"/>
  <c r="S371" i="37"/>
  <c r="A372" i="37"/>
  <c r="R372" i="37"/>
  <c r="S372" i="37"/>
  <c r="A373" i="37"/>
  <c r="R373" i="37"/>
  <c r="S373" i="37"/>
  <c r="A374" i="37"/>
  <c r="R374" i="37"/>
  <c r="S374" i="37"/>
  <c r="A375" i="37"/>
  <c r="R375" i="37"/>
  <c r="S375" i="37"/>
  <c r="A376" i="37"/>
  <c r="R376" i="37"/>
  <c r="S376" i="37"/>
  <c r="A377" i="37"/>
  <c r="R377" i="37"/>
  <c r="S377" i="37"/>
  <c r="A378" i="37"/>
  <c r="R378" i="37"/>
  <c r="S378" i="37"/>
  <c r="A379" i="37"/>
  <c r="R379" i="37"/>
  <c r="S379" i="37"/>
  <c r="A380" i="37"/>
  <c r="R380" i="37"/>
  <c r="S380" i="37"/>
  <c r="A381" i="37"/>
  <c r="R381" i="37"/>
  <c r="S381" i="37"/>
  <c r="A382" i="37"/>
  <c r="R382" i="37"/>
  <c r="S382" i="37"/>
  <c r="A339" i="37"/>
  <c r="R339" i="37"/>
  <c r="S339" i="37"/>
  <c r="A340" i="37"/>
  <c r="R340" i="37"/>
  <c r="S340" i="37"/>
  <c r="A279" i="37"/>
  <c r="R279" i="37"/>
  <c r="S279" i="37"/>
  <c r="A280" i="37"/>
  <c r="R280" i="37"/>
  <c r="S280" i="37"/>
  <c r="A281" i="37"/>
  <c r="R281" i="37"/>
  <c r="S281" i="37"/>
  <c r="A282" i="37"/>
  <c r="R282" i="37"/>
  <c r="S282" i="37"/>
  <c r="A283" i="37"/>
  <c r="R283" i="37"/>
  <c r="S283" i="37"/>
  <c r="A284" i="37"/>
  <c r="R284" i="37"/>
  <c r="S284" i="37"/>
  <c r="A285" i="37"/>
  <c r="R285" i="37"/>
  <c r="S285" i="37"/>
  <c r="A286" i="37"/>
  <c r="R286" i="37"/>
  <c r="S286" i="37"/>
  <c r="A287" i="37"/>
  <c r="R287" i="37"/>
  <c r="S287" i="37"/>
  <c r="A288" i="37"/>
  <c r="R288" i="37"/>
  <c r="S288" i="37"/>
  <c r="A289" i="37"/>
  <c r="R289" i="37"/>
  <c r="S289" i="37"/>
  <c r="A290" i="37"/>
  <c r="R290" i="37"/>
  <c r="S290" i="37"/>
  <c r="A291" i="37"/>
  <c r="R291" i="37"/>
  <c r="S291" i="37"/>
  <c r="A292" i="37"/>
  <c r="R292" i="37"/>
  <c r="S292" i="37"/>
  <c r="A293" i="37"/>
  <c r="R293" i="37"/>
  <c r="S293" i="37"/>
  <c r="A294" i="37"/>
  <c r="R294" i="37"/>
  <c r="S294" i="37"/>
  <c r="A295" i="37"/>
  <c r="R295" i="37"/>
  <c r="S295" i="37"/>
  <c r="A296" i="37"/>
  <c r="R296" i="37"/>
  <c r="S296" i="37"/>
  <c r="A297" i="37"/>
  <c r="R297" i="37"/>
  <c r="S297" i="37"/>
  <c r="A298" i="37"/>
  <c r="R298" i="37"/>
  <c r="S298" i="37"/>
  <c r="A299" i="37"/>
  <c r="R299" i="37"/>
  <c r="S299" i="37"/>
  <c r="A300" i="37"/>
  <c r="R300" i="37"/>
  <c r="S300" i="37"/>
  <c r="A301" i="37"/>
  <c r="R301" i="37"/>
  <c r="S301" i="37"/>
  <c r="A302" i="37"/>
  <c r="R302" i="37"/>
  <c r="S302" i="37"/>
  <c r="A303" i="37"/>
  <c r="R303" i="37"/>
  <c r="S303" i="37"/>
  <c r="A304" i="37"/>
  <c r="R304" i="37"/>
  <c r="S304" i="37"/>
  <c r="A305" i="37"/>
  <c r="R305" i="37"/>
  <c r="S305" i="37"/>
  <c r="A306" i="37"/>
  <c r="R306" i="37"/>
  <c r="S306" i="37"/>
  <c r="A307" i="37"/>
  <c r="R307" i="37"/>
  <c r="S307" i="37"/>
  <c r="A308" i="37"/>
  <c r="R308" i="37"/>
  <c r="S308" i="37"/>
  <c r="A309" i="37"/>
  <c r="R309" i="37"/>
  <c r="S309" i="37"/>
  <c r="A310" i="37"/>
  <c r="R310" i="37"/>
  <c r="S310" i="37"/>
  <c r="A311" i="37"/>
  <c r="R311" i="37"/>
  <c r="S311" i="37"/>
  <c r="A313" i="37"/>
  <c r="R313" i="37"/>
  <c r="S313" i="37"/>
  <c r="A314" i="37"/>
  <c r="R314" i="37"/>
  <c r="S314" i="37"/>
  <c r="A315" i="37"/>
  <c r="R315" i="37"/>
  <c r="S315" i="37"/>
  <c r="A316" i="37"/>
  <c r="R316" i="37"/>
  <c r="S316" i="37"/>
  <c r="A317" i="37"/>
  <c r="R317" i="37"/>
  <c r="S317" i="37"/>
  <c r="A318" i="37"/>
  <c r="R318" i="37"/>
  <c r="S318" i="37"/>
  <c r="A319" i="37"/>
  <c r="R319" i="37"/>
  <c r="S319" i="37"/>
  <c r="A320" i="37"/>
  <c r="R320" i="37"/>
  <c r="S320" i="37"/>
  <c r="A321" i="37"/>
  <c r="R321" i="37"/>
  <c r="S321" i="37"/>
  <c r="A322" i="37"/>
  <c r="R322" i="37"/>
  <c r="S322" i="37"/>
  <c r="A323" i="37"/>
  <c r="R323" i="37"/>
  <c r="S323" i="37"/>
  <c r="A324" i="37"/>
  <c r="R324" i="37"/>
  <c r="S324" i="37"/>
  <c r="A325" i="37"/>
  <c r="R325" i="37"/>
  <c r="S325" i="37"/>
  <c r="R326" i="37"/>
  <c r="S326" i="37"/>
  <c r="R327" i="37"/>
  <c r="S327" i="37"/>
  <c r="R328" i="37"/>
  <c r="S328" i="37"/>
  <c r="R329" i="37"/>
  <c r="S329" i="37"/>
  <c r="A330" i="37"/>
  <c r="R330" i="37"/>
  <c r="S330" i="37"/>
  <c r="A331" i="37"/>
  <c r="R331" i="37"/>
  <c r="S331" i="37"/>
  <c r="A332" i="37"/>
  <c r="R332" i="37"/>
  <c r="S332" i="37"/>
  <c r="A333" i="37"/>
  <c r="R333" i="37"/>
  <c r="S333" i="37"/>
  <c r="A334" i="37"/>
  <c r="R334" i="37"/>
  <c r="S334" i="37"/>
  <c r="A335" i="37"/>
  <c r="R335" i="37"/>
  <c r="S335" i="37"/>
  <c r="A336" i="37"/>
  <c r="R336" i="37"/>
  <c r="S336" i="37"/>
  <c r="A337" i="37"/>
  <c r="R337" i="37"/>
  <c r="S337" i="37"/>
  <c r="A256" i="37"/>
  <c r="R256" i="37"/>
  <c r="S256" i="37"/>
  <c r="A257" i="37"/>
  <c r="R257" i="37"/>
  <c r="S257" i="37"/>
  <c r="A258" i="37"/>
  <c r="R258" i="37"/>
  <c r="S258" i="37"/>
  <c r="A259" i="37"/>
  <c r="R259" i="37"/>
  <c r="S259" i="37"/>
  <c r="A260" i="37"/>
  <c r="R260" i="37"/>
  <c r="S260" i="37"/>
  <c r="A261" i="37"/>
  <c r="R261" i="37"/>
  <c r="S261" i="37"/>
  <c r="A262" i="37"/>
  <c r="R262" i="37"/>
  <c r="S262" i="37"/>
  <c r="A263" i="37"/>
  <c r="R263" i="37"/>
  <c r="S263" i="37"/>
  <c r="A264" i="37"/>
  <c r="R264" i="37"/>
  <c r="S264" i="37"/>
  <c r="A265" i="37"/>
  <c r="R265" i="37"/>
  <c r="S265" i="37"/>
  <c r="A266" i="37"/>
  <c r="R266" i="37"/>
  <c r="S266" i="37"/>
  <c r="A267" i="37"/>
  <c r="R267" i="37"/>
  <c r="S267" i="37"/>
  <c r="A268" i="37"/>
  <c r="R268" i="37"/>
  <c r="S268" i="37"/>
  <c r="A269" i="37"/>
  <c r="R269" i="37"/>
  <c r="S269" i="37"/>
  <c r="A270" i="37"/>
  <c r="R270" i="37"/>
  <c r="S270" i="37"/>
  <c r="A271" i="37"/>
  <c r="R271" i="37"/>
  <c r="S271" i="37"/>
  <c r="A272" i="37"/>
  <c r="R272" i="37"/>
  <c r="S272" i="37"/>
  <c r="A273" i="37"/>
  <c r="R273" i="37"/>
  <c r="S273" i="37"/>
  <c r="A274" i="37"/>
  <c r="R274" i="37"/>
  <c r="S274" i="37"/>
  <c r="A275" i="37"/>
  <c r="R275" i="37"/>
  <c r="S275" i="37"/>
  <c r="A276" i="37"/>
  <c r="R276" i="37"/>
  <c r="S276" i="37"/>
  <c r="A277" i="37"/>
  <c r="R277" i="37"/>
  <c r="S277" i="37"/>
  <c r="A226" i="37"/>
  <c r="R226" i="37"/>
  <c r="S226" i="37"/>
  <c r="A227" i="37"/>
  <c r="R227" i="37"/>
  <c r="S227" i="37"/>
  <c r="A228" i="37"/>
  <c r="R228" i="37"/>
  <c r="S228" i="37"/>
  <c r="A229" i="37"/>
  <c r="R229" i="37"/>
  <c r="S229" i="37"/>
  <c r="A230" i="37"/>
  <c r="R230" i="37"/>
  <c r="S230" i="37"/>
  <c r="A231" i="37"/>
  <c r="R231" i="37"/>
  <c r="S231" i="37"/>
  <c r="A232" i="37"/>
  <c r="R232" i="37"/>
  <c r="S232" i="37"/>
  <c r="A233" i="37"/>
  <c r="R233" i="37"/>
  <c r="S233" i="37"/>
  <c r="A234" i="37"/>
  <c r="R234" i="37"/>
  <c r="S234" i="37"/>
  <c r="A235" i="37"/>
  <c r="R235" i="37"/>
  <c r="S235" i="37"/>
  <c r="A236" i="37"/>
  <c r="R236" i="37"/>
  <c r="S236" i="37"/>
  <c r="A237" i="37"/>
  <c r="R237" i="37"/>
  <c r="S237" i="37"/>
  <c r="A238" i="37"/>
  <c r="R238" i="37"/>
  <c r="S238" i="37"/>
  <c r="A239" i="37"/>
  <c r="R239" i="37"/>
  <c r="S239" i="37"/>
  <c r="A240" i="37"/>
  <c r="R240" i="37"/>
  <c r="S240" i="37"/>
  <c r="A241" i="37"/>
  <c r="R241" i="37"/>
  <c r="S241" i="37"/>
  <c r="A242" i="37"/>
  <c r="R242" i="37"/>
  <c r="S242" i="37"/>
  <c r="A243" i="37"/>
  <c r="R243" i="37"/>
  <c r="S243" i="37"/>
  <c r="A244" i="37"/>
  <c r="R244" i="37"/>
  <c r="S244" i="37"/>
  <c r="A245" i="37"/>
  <c r="R245" i="37"/>
  <c r="S245" i="37"/>
  <c r="A246" i="37"/>
  <c r="R246" i="37"/>
  <c r="S246" i="37"/>
  <c r="A247" i="37"/>
  <c r="R247" i="37"/>
  <c r="S247" i="37"/>
  <c r="A248" i="37"/>
  <c r="R248" i="37"/>
  <c r="S248" i="37"/>
  <c r="A249" i="37"/>
  <c r="R249" i="37"/>
  <c r="S249" i="37"/>
  <c r="A250" i="37"/>
  <c r="R250" i="37"/>
  <c r="S250" i="37"/>
  <c r="A251" i="37"/>
  <c r="R251" i="37"/>
  <c r="S251" i="37"/>
  <c r="A252" i="37"/>
  <c r="R252" i="37"/>
  <c r="S252" i="37"/>
  <c r="A253" i="37"/>
  <c r="R253" i="37"/>
  <c r="S253" i="37"/>
  <c r="A254" i="37"/>
  <c r="R254" i="37"/>
  <c r="S254" i="37"/>
  <c r="A223" i="37"/>
  <c r="R223" i="37"/>
  <c r="S223" i="37"/>
  <c r="A224" i="37"/>
  <c r="R224" i="37"/>
  <c r="S224" i="37"/>
  <c r="A217" i="37"/>
  <c r="R217" i="37"/>
  <c r="S217" i="37"/>
  <c r="A218" i="37"/>
  <c r="R218" i="37"/>
  <c r="S218" i="37"/>
  <c r="A219" i="37"/>
  <c r="R219" i="37"/>
  <c r="S219" i="37"/>
  <c r="A220" i="37"/>
  <c r="R220" i="37"/>
  <c r="S220" i="37"/>
  <c r="A221" i="37"/>
  <c r="R221" i="37"/>
  <c r="S221" i="37"/>
  <c r="A204" i="37"/>
  <c r="R204" i="37"/>
  <c r="S204" i="37"/>
  <c r="A205" i="37"/>
  <c r="R205" i="37"/>
  <c r="S205" i="37"/>
  <c r="A206" i="37"/>
  <c r="R206" i="37"/>
  <c r="S206" i="37"/>
  <c r="A207" i="37"/>
  <c r="R207" i="37"/>
  <c r="S207" i="37"/>
  <c r="A208" i="37"/>
  <c r="R208" i="37"/>
  <c r="S208" i="37"/>
  <c r="A209" i="37"/>
  <c r="R209" i="37"/>
  <c r="S209" i="37"/>
  <c r="A210" i="37"/>
  <c r="R210" i="37"/>
  <c r="S210" i="37"/>
  <c r="A211" i="37"/>
  <c r="R211" i="37"/>
  <c r="S211" i="37"/>
  <c r="A212" i="37"/>
  <c r="R212" i="37"/>
  <c r="S212" i="37"/>
  <c r="A213" i="37"/>
  <c r="R213" i="37"/>
  <c r="S213" i="37"/>
  <c r="A214" i="37"/>
  <c r="R214" i="37"/>
  <c r="S214" i="37"/>
  <c r="A215" i="37"/>
  <c r="R215" i="37"/>
  <c r="S215" i="37"/>
  <c r="A200" i="37"/>
  <c r="R200" i="37"/>
  <c r="S200" i="37"/>
  <c r="A201" i="37"/>
  <c r="R201" i="37"/>
  <c r="S201" i="37"/>
  <c r="A197" i="37"/>
  <c r="R197" i="37"/>
  <c r="S197" i="37"/>
  <c r="A198" i="37"/>
  <c r="R198" i="37"/>
  <c r="S198" i="37"/>
  <c r="A199" i="37"/>
  <c r="R199" i="37"/>
  <c r="S199" i="37"/>
  <c r="A195" i="37"/>
  <c r="R195" i="37"/>
  <c r="S195" i="37"/>
  <c r="A196" i="37"/>
  <c r="R196" i="37"/>
  <c r="S196" i="37"/>
  <c r="A192" i="37"/>
  <c r="R192" i="37"/>
  <c r="S192" i="37"/>
  <c r="A184" i="37"/>
  <c r="R184" i="37"/>
  <c r="S184" i="37"/>
  <c r="A185" i="37"/>
  <c r="R185" i="37"/>
  <c r="S185" i="37"/>
  <c r="A186" i="37"/>
  <c r="R186" i="37"/>
  <c r="S186" i="37"/>
  <c r="A187" i="37"/>
  <c r="R187" i="37"/>
  <c r="S187" i="37"/>
  <c r="A177" i="37"/>
  <c r="R177" i="37"/>
  <c r="S177" i="37"/>
  <c r="A178" i="37"/>
  <c r="R178" i="37"/>
  <c r="S178" i="37"/>
  <c r="A174" i="37"/>
  <c r="R174" i="37"/>
  <c r="S174" i="37"/>
  <c r="A170" i="37"/>
  <c r="R170" i="37"/>
  <c r="S170" i="37"/>
  <c r="A166" i="37"/>
  <c r="R166" i="37"/>
  <c r="S166" i="37"/>
  <c r="A167" i="37"/>
  <c r="R167" i="37"/>
  <c r="S167" i="37"/>
  <c r="A168" i="37"/>
  <c r="R168" i="37"/>
  <c r="S168" i="37"/>
  <c r="A128" i="37"/>
  <c r="R128" i="37"/>
  <c r="S128" i="37"/>
  <c r="A129" i="37"/>
  <c r="R129" i="37"/>
  <c r="S129" i="37"/>
  <c r="A130" i="37"/>
  <c r="R130" i="37"/>
  <c r="S130" i="37"/>
  <c r="A131" i="37"/>
  <c r="R131" i="37"/>
  <c r="S131" i="37"/>
  <c r="A132" i="37"/>
  <c r="R132" i="37"/>
  <c r="S132" i="37"/>
  <c r="A133" i="37"/>
  <c r="R133" i="37"/>
  <c r="S133" i="37"/>
  <c r="A134" i="37"/>
  <c r="R134" i="37"/>
  <c r="S134" i="37"/>
  <c r="A135" i="37"/>
  <c r="R135" i="37"/>
  <c r="S135" i="37"/>
  <c r="A136" i="37"/>
  <c r="R136" i="37"/>
  <c r="S136" i="37"/>
  <c r="A137" i="37"/>
  <c r="R137" i="37"/>
  <c r="S137" i="37"/>
  <c r="A138" i="37"/>
  <c r="R138" i="37"/>
  <c r="S138" i="37"/>
  <c r="A139" i="37"/>
  <c r="R139" i="37"/>
  <c r="S139" i="37"/>
  <c r="A140" i="37"/>
  <c r="R140" i="37"/>
  <c r="S140" i="37"/>
  <c r="A141" i="37"/>
  <c r="R141" i="37"/>
  <c r="S141" i="37"/>
  <c r="A142" i="37"/>
  <c r="R142" i="37"/>
  <c r="S142" i="37"/>
  <c r="A143" i="37"/>
  <c r="R143" i="37"/>
  <c r="S143" i="37"/>
  <c r="A144" i="37"/>
  <c r="R144" i="37"/>
  <c r="S144" i="37"/>
  <c r="A145" i="37"/>
  <c r="R145" i="37"/>
  <c r="S145" i="37"/>
  <c r="A146" i="37"/>
  <c r="R146" i="37"/>
  <c r="S146" i="37"/>
  <c r="A147" i="37"/>
  <c r="R147" i="37"/>
  <c r="S147" i="37"/>
  <c r="A148" i="37"/>
  <c r="R148" i="37"/>
  <c r="S148" i="37"/>
  <c r="A149" i="37"/>
  <c r="R149" i="37"/>
  <c r="S149" i="37"/>
  <c r="A150" i="37"/>
  <c r="R150" i="37"/>
  <c r="S150" i="37"/>
  <c r="A151" i="37"/>
  <c r="R151" i="37"/>
  <c r="S151" i="37"/>
  <c r="A152" i="37"/>
  <c r="R152" i="37"/>
  <c r="S152" i="37"/>
  <c r="A153" i="37"/>
  <c r="R153" i="37"/>
  <c r="S153" i="37"/>
  <c r="A154" i="37"/>
  <c r="R154" i="37"/>
  <c r="S154" i="37"/>
  <c r="A155" i="37"/>
  <c r="R155" i="37"/>
  <c r="S155" i="37"/>
  <c r="A156" i="37"/>
  <c r="R156" i="37"/>
  <c r="S156" i="37"/>
  <c r="A157" i="37"/>
  <c r="R157" i="37"/>
  <c r="S157" i="37"/>
  <c r="A158" i="37"/>
  <c r="R158" i="37"/>
  <c r="S158" i="37"/>
  <c r="A159" i="37"/>
  <c r="R159" i="37"/>
  <c r="S159" i="37"/>
  <c r="A160" i="37"/>
  <c r="R160" i="37"/>
  <c r="S160" i="37"/>
  <c r="A161" i="37"/>
  <c r="R161" i="37"/>
  <c r="S161" i="37"/>
  <c r="A162" i="37"/>
  <c r="R162" i="37"/>
  <c r="S162" i="37"/>
  <c r="A163" i="37"/>
  <c r="R163" i="37"/>
  <c r="S163" i="37"/>
  <c r="A164" i="37"/>
  <c r="R164" i="37"/>
  <c r="S164" i="37"/>
  <c r="A120" i="37"/>
  <c r="R120" i="37"/>
  <c r="S120" i="37"/>
  <c r="A121" i="37"/>
  <c r="R121" i="37"/>
  <c r="S121" i="37"/>
  <c r="A122" i="37"/>
  <c r="R122" i="37"/>
  <c r="S122" i="37"/>
  <c r="A123" i="37"/>
  <c r="R123" i="37"/>
  <c r="S123" i="37"/>
  <c r="A124" i="37"/>
  <c r="R124" i="37"/>
  <c r="S124" i="37"/>
  <c r="A116" i="37"/>
  <c r="R116" i="37"/>
  <c r="S116" i="37"/>
  <c r="A117" i="37"/>
  <c r="R117" i="37"/>
  <c r="S117" i="37"/>
  <c r="A118" i="37"/>
  <c r="R118" i="37"/>
  <c r="S118" i="37"/>
  <c r="A100" i="37"/>
  <c r="R100" i="37"/>
  <c r="S100" i="37"/>
  <c r="A101" i="37"/>
  <c r="R101" i="37"/>
  <c r="S101" i="37"/>
  <c r="A102" i="37"/>
  <c r="R102" i="37"/>
  <c r="S102" i="37"/>
  <c r="A103" i="37"/>
  <c r="R103" i="37"/>
  <c r="S103" i="37"/>
  <c r="A104" i="37"/>
  <c r="R104" i="37"/>
  <c r="S104" i="37"/>
  <c r="A105" i="37"/>
  <c r="R105" i="37"/>
  <c r="S105" i="37"/>
  <c r="A106" i="37"/>
  <c r="R106" i="37"/>
  <c r="S106" i="37"/>
  <c r="A107" i="37"/>
  <c r="R107" i="37"/>
  <c r="S107" i="37"/>
  <c r="A108" i="37"/>
  <c r="R108" i="37"/>
  <c r="S108" i="37"/>
  <c r="A109" i="37"/>
  <c r="R109" i="37"/>
  <c r="S109" i="37"/>
  <c r="A110" i="37"/>
  <c r="R110" i="37"/>
  <c r="S110" i="37"/>
  <c r="A111" i="37"/>
  <c r="R111" i="37"/>
  <c r="S111" i="37"/>
  <c r="A112" i="37"/>
  <c r="R112" i="37"/>
  <c r="S112" i="37"/>
  <c r="A113" i="37"/>
  <c r="R113" i="37"/>
  <c r="S113" i="37"/>
  <c r="A114" i="37"/>
  <c r="R114" i="37"/>
  <c r="S114" i="37"/>
  <c r="A92" i="37"/>
  <c r="R92" i="37"/>
  <c r="S92" i="37"/>
  <c r="A93" i="37"/>
  <c r="R93" i="37"/>
  <c r="S93" i="37"/>
  <c r="A94" i="37"/>
  <c r="R94" i="37"/>
  <c r="S94" i="37"/>
  <c r="A95" i="37"/>
  <c r="R95" i="37"/>
  <c r="S95" i="37"/>
  <c r="A96" i="37"/>
  <c r="R96" i="37"/>
  <c r="S96" i="37"/>
  <c r="A97" i="37"/>
  <c r="R97" i="37"/>
  <c r="S97" i="37"/>
  <c r="A98" i="37"/>
  <c r="R98" i="37"/>
  <c r="S98" i="37"/>
  <c r="A99" i="37"/>
  <c r="R99" i="37"/>
  <c r="S99" i="37"/>
  <c r="A89" i="37"/>
  <c r="R89" i="37"/>
  <c r="S89" i="37"/>
  <c r="A90" i="37"/>
  <c r="R90" i="37"/>
  <c r="S90" i="37"/>
  <c r="A81" i="37"/>
  <c r="R81" i="37"/>
  <c r="S81" i="37"/>
  <c r="A82" i="37"/>
  <c r="R82" i="37"/>
  <c r="S82" i="37"/>
  <c r="A83" i="37"/>
  <c r="R83" i="37"/>
  <c r="S83" i="37"/>
  <c r="A84" i="37"/>
  <c r="R84" i="37"/>
  <c r="S84" i="37"/>
  <c r="A85" i="37"/>
  <c r="R85" i="37"/>
  <c r="S85" i="37"/>
  <c r="A86" i="37"/>
  <c r="R86" i="37"/>
  <c r="S86" i="37"/>
  <c r="A87" i="37"/>
  <c r="R87" i="37"/>
  <c r="S87" i="37"/>
  <c r="A27" i="37"/>
  <c r="R27" i="37"/>
  <c r="S27" i="37"/>
  <c r="A28" i="37"/>
  <c r="R28" i="37"/>
  <c r="S28" i="37"/>
  <c r="A29" i="37"/>
  <c r="R29" i="37"/>
  <c r="S29" i="37"/>
  <c r="A30" i="37"/>
  <c r="R30" i="37"/>
  <c r="S30" i="37"/>
  <c r="A31" i="37"/>
  <c r="R31" i="37"/>
  <c r="S31" i="37"/>
  <c r="A32" i="37"/>
  <c r="R32" i="37"/>
  <c r="S32" i="37"/>
  <c r="A33" i="37"/>
  <c r="R33" i="37"/>
  <c r="S33" i="37"/>
  <c r="A34" i="37"/>
  <c r="R34" i="37"/>
  <c r="S34" i="37"/>
  <c r="A35" i="37"/>
  <c r="R35" i="37"/>
  <c r="S35" i="37"/>
  <c r="A36" i="37"/>
  <c r="R36" i="37"/>
  <c r="S36" i="37"/>
  <c r="A37" i="37"/>
  <c r="R37" i="37"/>
  <c r="S37" i="37"/>
  <c r="A38" i="37"/>
  <c r="R38" i="37"/>
  <c r="S38" i="37"/>
  <c r="A39" i="37"/>
  <c r="R39" i="37"/>
  <c r="S39" i="37"/>
  <c r="A40" i="37"/>
  <c r="R40" i="37"/>
  <c r="S40" i="37"/>
  <c r="A41" i="37"/>
  <c r="R41" i="37"/>
  <c r="S41" i="37"/>
  <c r="A42" i="37"/>
  <c r="R42" i="37"/>
  <c r="S42" i="37"/>
  <c r="A43" i="37"/>
  <c r="R43" i="37"/>
  <c r="S43" i="37"/>
  <c r="A44" i="37"/>
  <c r="R44" i="37"/>
  <c r="S44" i="37"/>
  <c r="A45" i="37"/>
  <c r="R45" i="37"/>
  <c r="S45" i="37"/>
  <c r="A46" i="37"/>
  <c r="R46" i="37"/>
  <c r="S46" i="37"/>
  <c r="A47" i="37"/>
  <c r="R47" i="37"/>
  <c r="S47" i="37"/>
  <c r="A48" i="37"/>
  <c r="R48" i="37"/>
  <c r="S48" i="37"/>
  <c r="A49" i="37"/>
  <c r="R49" i="37"/>
  <c r="S49" i="37"/>
  <c r="A50" i="37"/>
  <c r="R50" i="37"/>
  <c r="S50" i="37"/>
  <c r="A51" i="37"/>
  <c r="R51" i="37"/>
  <c r="S51" i="37"/>
  <c r="A52" i="37"/>
  <c r="R52" i="37"/>
  <c r="S52" i="37"/>
  <c r="A53" i="37"/>
  <c r="R53" i="37"/>
  <c r="S53" i="37"/>
  <c r="A54" i="37"/>
  <c r="R54" i="37"/>
  <c r="S54" i="37"/>
  <c r="A55" i="37"/>
  <c r="R55" i="37"/>
  <c r="S55" i="37"/>
  <c r="A56" i="37"/>
  <c r="R56" i="37"/>
  <c r="S56" i="37"/>
  <c r="A57" i="37"/>
  <c r="R57" i="37"/>
  <c r="S57" i="37"/>
  <c r="A58" i="37"/>
  <c r="R58" i="37"/>
  <c r="S58" i="37"/>
  <c r="A59" i="37"/>
  <c r="R59" i="37"/>
  <c r="S59" i="37"/>
  <c r="A60" i="37"/>
  <c r="R60" i="37"/>
  <c r="S60" i="37"/>
  <c r="A61" i="37"/>
  <c r="R61" i="37"/>
  <c r="S61" i="37"/>
  <c r="A62" i="37"/>
  <c r="R62" i="37"/>
  <c r="S62" i="37"/>
  <c r="A63" i="37"/>
  <c r="R63" i="37"/>
  <c r="S63" i="37"/>
  <c r="A64" i="37"/>
  <c r="R64" i="37"/>
  <c r="S64" i="37"/>
  <c r="A65" i="37"/>
  <c r="R65" i="37"/>
  <c r="S65" i="37"/>
  <c r="A66" i="37"/>
  <c r="R66" i="37"/>
  <c r="S66" i="37"/>
  <c r="A67" i="37"/>
  <c r="R67" i="37"/>
  <c r="S67" i="37"/>
  <c r="A68" i="37"/>
  <c r="R68" i="37"/>
  <c r="S68" i="37"/>
  <c r="A69" i="37"/>
  <c r="R69" i="37"/>
  <c r="S69" i="37"/>
  <c r="A70" i="37"/>
  <c r="R70" i="37"/>
  <c r="S70" i="37"/>
  <c r="A71" i="37"/>
  <c r="R71" i="37"/>
  <c r="S71" i="37"/>
  <c r="A72" i="37"/>
  <c r="R72" i="37"/>
  <c r="S72" i="37"/>
  <c r="A73" i="37"/>
  <c r="R73" i="37"/>
  <c r="S73" i="37"/>
  <c r="A74" i="37"/>
  <c r="R74" i="37"/>
  <c r="S74" i="37"/>
  <c r="A75" i="37"/>
  <c r="R75" i="37"/>
  <c r="S75" i="37"/>
  <c r="A76" i="37"/>
  <c r="R76" i="37"/>
  <c r="S76" i="37"/>
  <c r="A77" i="37"/>
  <c r="R77" i="37"/>
  <c r="S77" i="37"/>
  <c r="A78" i="37"/>
  <c r="R78" i="37"/>
  <c r="S78" i="37"/>
  <c r="A79" i="37"/>
  <c r="R79" i="37"/>
  <c r="S79" i="37"/>
  <c r="A91" i="37"/>
  <c r="R91" i="37"/>
  <c r="S91" i="37"/>
  <c r="R80" i="37"/>
  <c r="R88" i="37"/>
  <c r="R115" i="37"/>
  <c r="R119" i="37"/>
  <c r="R125" i="37"/>
  <c r="R126" i="37"/>
  <c r="R127" i="37"/>
  <c r="R165" i="37"/>
  <c r="R169" i="37"/>
  <c r="R171" i="37"/>
  <c r="R172" i="37"/>
  <c r="R173" i="37"/>
  <c r="R175" i="37"/>
  <c r="R176" i="37"/>
  <c r="R179" i="37"/>
  <c r="R180" i="37"/>
  <c r="R182" i="37"/>
  <c r="R183" i="37"/>
  <c r="R188" i="37"/>
  <c r="R189" i="37"/>
  <c r="R190" i="37"/>
  <c r="R191" i="37"/>
  <c r="R193" i="37"/>
  <c r="R194" i="37"/>
  <c r="R202" i="37"/>
  <c r="R203" i="37"/>
  <c r="R216" i="37"/>
  <c r="R222" i="37"/>
  <c r="R225" i="37"/>
  <c r="R255" i="37"/>
  <c r="R278" i="37"/>
  <c r="R338" i="37"/>
  <c r="R341" i="37"/>
  <c r="R383" i="37"/>
  <c r="A202" i="37"/>
  <c r="A203" i="37"/>
  <c r="A216" i="37"/>
  <c r="A222" i="37"/>
  <c r="A225" i="37"/>
  <c r="A255" i="37"/>
  <c r="A278" i="37"/>
  <c r="A338" i="37"/>
  <c r="A341" i="37"/>
  <c r="A383" i="37"/>
  <c r="A80" i="37"/>
  <c r="A88" i="37"/>
  <c r="A115" i="37"/>
  <c r="A119" i="37"/>
  <c r="A125" i="37"/>
  <c r="A126" i="37"/>
  <c r="A127" i="37"/>
  <c r="A165" i="37"/>
  <c r="A169" i="37"/>
  <c r="A171" i="37"/>
  <c r="A172" i="37"/>
  <c r="A173" i="37"/>
  <c r="A175" i="37"/>
  <c r="A176" i="37"/>
  <c r="A179" i="37"/>
  <c r="A180" i="37"/>
  <c r="A182" i="37"/>
  <c r="A183" i="37"/>
  <c r="A188" i="37"/>
  <c r="A189" i="37"/>
  <c r="A190" i="37"/>
  <c r="A191" i="37"/>
  <c r="A193" i="37"/>
  <c r="A194" i="37"/>
  <c r="H700" i="37"/>
  <c r="S80" i="37"/>
  <c r="S88" i="37"/>
  <c r="S115" i="37"/>
  <c r="S119" i="37"/>
  <c r="S125" i="37"/>
  <c r="S126" i="37"/>
  <c r="S127" i="37"/>
  <c r="S165" i="37"/>
  <c r="S169" i="37"/>
  <c r="S171" i="37"/>
  <c r="S172" i="37"/>
  <c r="S173" i="37"/>
  <c r="S175" i="37"/>
  <c r="S176" i="37"/>
  <c r="S179" i="37"/>
  <c r="S180" i="37"/>
  <c r="S182" i="37"/>
  <c r="S183" i="37"/>
  <c r="S188" i="37"/>
  <c r="S189" i="37"/>
  <c r="S190" i="37"/>
  <c r="S191" i="37"/>
  <c r="S193" i="37"/>
  <c r="S194" i="37"/>
  <c r="S202" i="37"/>
  <c r="S203" i="37"/>
  <c r="S216" i="37"/>
  <c r="S222" i="37"/>
  <c r="S225" i="37"/>
  <c r="S255" i="37"/>
  <c r="S278" i="37"/>
  <c r="S338" i="37"/>
  <c r="S341" i="37"/>
  <c r="S383" i="37"/>
  <c r="K1047246" i="37"/>
  <c r="J698" i="37"/>
  <c r="R698" i="37" l="1"/>
  <c r="F701" i="37" s="1"/>
  <c r="H22" i="37" s="1"/>
  <c r="O698" i="37"/>
  <c r="H21" i="37" s="1"/>
  <c r="S698" i="37"/>
  <c r="E701" i="37" s="1"/>
  <c r="H23" i="37" s="1"/>
  <c r="A701" i="37" l="1"/>
  <c r="M698" i="37"/>
  <c r="M702" i="37" s="1"/>
</calcChain>
</file>

<file path=xl/sharedStrings.xml><?xml version="1.0" encoding="utf-8"?>
<sst xmlns="http://schemas.openxmlformats.org/spreadsheetml/2006/main" count="14675" uniqueCount="2762">
  <si>
    <t>PROFORMA INVOICE</t>
  </si>
  <si>
    <t xml:space="preserve"> Exporter / Consignor</t>
  </si>
  <si>
    <t xml:space="preserve">    Patanjali Ayurved Limited                                                                                                </t>
  </si>
  <si>
    <t>PATANJALI AYURVED LTD</t>
  </si>
  <si>
    <t>Unit III, Patanjali Food &amp; Herbal Park</t>
  </si>
  <si>
    <t>Village Mustafabad, Padartha, Laksar Road,</t>
  </si>
  <si>
    <t>District Haridwar - 249404, Uttrakhand, India</t>
  </si>
  <si>
    <t>Click on below logo to access webpage</t>
  </si>
  <si>
    <t>https://www.patanjaliglobal.org/</t>
  </si>
  <si>
    <t>Importer/Consignee</t>
  </si>
  <si>
    <t>Proforma Invoice #</t>
  </si>
  <si>
    <t>PI-DRAFT/2023-24</t>
  </si>
  <si>
    <t>Date</t>
  </si>
  <si>
    <t>03-07-2023</t>
  </si>
  <si>
    <t>PO #</t>
  </si>
  <si>
    <t>-</t>
  </si>
  <si>
    <t>PO Dt.</t>
  </si>
  <si>
    <t>Delivery Term</t>
  </si>
  <si>
    <t>FOB Mundhra</t>
  </si>
  <si>
    <t>Payment  Term</t>
  </si>
  <si>
    <t xml:space="preserve">100%  ADVANCE </t>
  </si>
  <si>
    <t xml:space="preserve">Country Origin </t>
  </si>
  <si>
    <t>India</t>
  </si>
  <si>
    <t xml:space="preserve">Country Destination </t>
  </si>
  <si>
    <t>Port of Loading</t>
  </si>
  <si>
    <t>ANY INDIA PORT</t>
  </si>
  <si>
    <t>Port of Discharge</t>
  </si>
  <si>
    <t xml:space="preserve"> Buyer (If other than Consignee)</t>
  </si>
  <si>
    <t>Final Destination</t>
  </si>
  <si>
    <t>United States</t>
  </si>
  <si>
    <t>Container Size</t>
  </si>
  <si>
    <t>40 FT X 1</t>
  </si>
  <si>
    <t>Total Cartons</t>
  </si>
  <si>
    <t>CBM Details</t>
  </si>
  <si>
    <t>Net WT (MT.)</t>
  </si>
  <si>
    <t>Gross WT (MT.)</t>
  </si>
  <si>
    <t xml:space="preserve">Shipment Type </t>
  </si>
  <si>
    <t>BY SEA</t>
  </si>
  <si>
    <t>Shipping Line</t>
  </si>
  <si>
    <t>As per shipment terms</t>
  </si>
  <si>
    <t>Sr. No.</t>
  </si>
  <si>
    <t>CODE</t>
  </si>
  <si>
    <t>CATEGORY</t>
  </si>
  <si>
    <t>PRODUCT DETAILS</t>
  </si>
  <si>
    <t>PACK SIZE</t>
  </si>
  <si>
    <t>PACK</t>
  </si>
  <si>
    <t>H.S. CODE</t>
  </si>
  <si>
    <t xml:space="preserve">Shelf Life </t>
  </si>
  <si>
    <t>Unit per Carton</t>
  </si>
  <si>
    <t>Carton Qty</t>
  </si>
  <si>
    <t>Price per Unit (INR)</t>
  </si>
  <si>
    <t xml:space="preserve">Price per Carton (INR) </t>
  </si>
  <si>
    <t>Total Amount (INR)</t>
  </si>
  <si>
    <t>CBM per Carton</t>
  </si>
  <si>
    <t>Total CBM</t>
  </si>
  <si>
    <t>Net Weight per carton</t>
  </si>
  <si>
    <t>Gross wt per carton</t>
  </si>
  <si>
    <t>Total Net Wt</t>
  </si>
  <si>
    <t>Total Gross wt</t>
  </si>
  <si>
    <t>G. W 1</t>
  </si>
  <si>
    <t>G.W.3</t>
  </si>
  <si>
    <t>70391-432</t>
  </si>
  <si>
    <t>COSMETIC-AGARBATTI</t>
  </si>
  <si>
    <t>Aastha Agarbatti Sandal - 18 Stick</t>
  </si>
  <si>
    <t>18 stick</t>
  </si>
  <si>
    <t>DOMESTIC</t>
  </si>
  <si>
    <t>33074100</t>
  </si>
  <si>
    <t>70394-432</t>
  </si>
  <si>
    <t>Aastha Agarbatti Tathastu - 18 Stick</t>
  </si>
  <si>
    <t>70390-432</t>
  </si>
  <si>
    <t>Aastha Agarbatti Rose - 18 Stick</t>
  </si>
  <si>
    <t>70451-432</t>
  </si>
  <si>
    <t>Aastha Agarbatti Rose -  20 Gm</t>
  </si>
  <si>
    <t>20 g</t>
  </si>
  <si>
    <t>70452-432</t>
  </si>
  <si>
    <t>Aastha Agarbatti Sandal - 20 Gm</t>
  </si>
  <si>
    <t>70455-432</t>
  </si>
  <si>
    <t>Aastha Agarbatti Tathastu - 20 Gm</t>
  </si>
  <si>
    <t>70764-432</t>
  </si>
  <si>
    <t>Aastha Agarbatti Rajnigandha -  20 Gm</t>
  </si>
  <si>
    <t>70765-432</t>
  </si>
  <si>
    <t>Aastha Agarbatti Shanti - 20 Gm</t>
  </si>
  <si>
    <t>70766-432</t>
  </si>
  <si>
    <t>Aastha Agarbatti Rat Ki Rani - 20 Gm</t>
  </si>
  <si>
    <t>70363-288</t>
  </si>
  <si>
    <t>COSMETIC-DHOOP</t>
  </si>
  <si>
    <t>Aastha Bhakti Dhoop -10 Stick</t>
  </si>
  <si>
    <t>10 stick</t>
  </si>
  <si>
    <t>70905-120</t>
  </si>
  <si>
    <t>Aastha Bhakti Dhoop -20 Stick</t>
  </si>
  <si>
    <t>20 Stick</t>
  </si>
  <si>
    <t>72390-120</t>
  </si>
  <si>
    <t>Aastha Deluxe Dhoop 20 N</t>
  </si>
  <si>
    <t>20 N</t>
  </si>
  <si>
    <t>72774-120</t>
  </si>
  <si>
    <t>Aastha Gugal Dhoop 20 N</t>
  </si>
  <si>
    <t>70505-96</t>
  </si>
  <si>
    <t>COSMETIC-AASTHA-HAWAN-SAMAGARI</t>
  </si>
  <si>
    <t>Hawan Samagri 250 Gm</t>
  </si>
  <si>
    <t>250 g</t>
  </si>
  <si>
    <t>70971-48</t>
  </si>
  <si>
    <t>Aastha Hawan Samagri 500 Gm</t>
  </si>
  <si>
    <t>500 g</t>
  </si>
  <si>
    <t>70501-288</t>
  </si>
  <si>
    <t>COSMETIC-TEEKA</t>
  </si>
  <si>
    <t>Aastha Pooja Gopi Chandan 25 Gm</t>
  </si>
  <si>
    <t>25 g</t>
  </si>
  <si>
    <t>33049940</t>
  </si>
  <si>
    <t>70502-288</t>
  </si>
  <si>
    <t>Aastha Chandan Tikka  25 Gm</t>
  </si>
  <si>
    <t>70825-288</t>
  </si>
  <si>
    <t>Aastha Javadu Powder Plain</t>
  </si>
  <si>
    <t>15 g</t>
  </si>
  <si>
    <t>33030090</t>
  </si>
  <si>
    <t>70826-288</t>
  </si>
  <si>
    <t>Aastha Javadu Powder Nilgiri</t>
  </si>
  <si>
    <t>70500-288</t>
  </si>
  <si>
    <t>COSMETIC-ROLI</t>
  </si>
  <si>
    <t>Aastha Rolli 25 Gm</t>
  </si>
  <si>
    <t>70504-288</t>
  </si>
  <si>
    <t>COSMETIC-SINDOOR</t>
  </si>
  <si>
    <t>Aastha Sindoor 50 Gm</t>
  </si>
  <si>
    <t>50 g</t>
  </si>
  <si>
    <t>70774-96</t>
  </si>
  <si>
    <t>COSMETIC-WICKS</t>
  </si>
  <si>
    <t>Aastha Cotton Wicks Haldi 25 Gm</t>
  </si>
  <si>
    <t>70773-96</t>
  </si>
  <si>
    <t>Aastha Cotton Wicks Kumkum 25 Gm</t>
  </si>
  <si>
    <t>70772-96</t>
  </si>
  <si>
    <t>Aastha Cotton Wicks Plain 25 Gm</t>
  </si>
  <si>
    <t>70829-216</t>
  </si>
  <si>
    <t>COSMETIC-KALAWA</t>
  </si>
  <si>
    <t>Aastha Kalawa</t>
  </si>
  <si>
    <t>1 N</t>
  </si>
  <si>
    <t>52042090</t>
  </si>
  <si>
    <t>70830-96</t>
  </si>
  <si>
    <t>COSMETIC-SAMBRANI-CUP</t>
  </si>
  <si>
    <t>Aastha Sambrani Cup</t>
  </si>
  <si>
    <t>12 N</t>
  </si>
  <si>
    <t>70960-288</t>
  </si>
  <si>
    <t>COSMETIC-HALDI</t>
  </si>
  <si>
    <t>Aastha Haldi 25 Gm</t>
  </si>
  <si>
    <t>09103030</t>
  </si>
  <si>
    <t>81361-200</t>
  </si>
  <si>
    <t>COSMETIC-GULAL</t>
  </si>
  <si>
    <t>Aastha Gulal 100 Gm - Yellow -T</t>
  </si>
  <si>
    <t>100 g</t>
  </si>
  <si>
    <t>32139000</t>
  </si>
  <si>
    <t>81363-200</t>
  </si>
  <si>
    <t>Aastha Gulal 100 Gm - Green -T</t>
  </si>
  <si>
    <t>81365-200</t>
  </si>
  <si>
    <t>Aastha Gulal 100 Gm - Orange -T</t>
  </si>
  <si>
    <t>81360-200</t>
  </si>
  <si>
    <t>Aastha Gulal 100 Gm - Pink -T</t>
  </si>
  <si>
    <t>81362-200</t>
  </si>
  <si>
    <t>Aastha Gulal 100 Gm - Red -T</t>
  </si>
  <si>
    <t>81364-200</t>
  </si>
  <si>
    <t>Aastha Gulal 100 Gm - Blue -T</t>
  </si>
  <si>
    <t>70797-48</t>
  </si>
  <si>
    <t>Herbal Suhag Teeka (New)</t>
  </si>
  <si>
    <t>70827-288</t>
  </si>
  <si>
    <t>COSMETIC-DASANGAM</t>
  </si>
  <si>
    <t>Aastha Dasangam 50 Gm</t>
  </si>
  <si>
    <t>70828-216</t>
  </si>
  <si>
    <t>Aastha Dasangam 100 Gm</t>
  </si>
  <si>
    <t>71013-60</t>
  </si>
  <si>
    <t>FOOD-GHEE(AASTHA)</t>
  </si>
  <si>
    <t>Aastha Cows Ghee 200 Ml</t>
  </si>
  <si>
    <t>200 ml</t>
  </si>
  <si>
    <t>04059020</t>
  </si>
  <si>
    <t>72463-200</t>
  </si>
  <si>
    <t>FOOD-HONEY(AASTHA)</t>
  </si>
  <si>
    <t>Aastha Honey 50 Gm</t>
  </si>
  <si>
    <t>04090000</t>
  </si>
  <si>
    <t>71104-100</t>
  </si>
  <si>
    <t>Aastha Honey 100 Gm</t>
  </si>
  <si>
    <t>81410-48</t>
  </si>
  <si>
    <t>FOOD-OIL(AASTHA)</t>
  </si>
  <si>
    <t>Aastha Mustard Oil 200 Ml (B)-T</t>
  </si>
  <si>
    <t>15149920</t>
  </si>
  <si>
    <t>71220-144</t>
  </si>
  <si>
    <t>COSMETIC-BALM</t>
  </si>
  <si>
    <t>Patanjali Balm ( Fast Relief )</t>
  </si>
  <si>
    <t>30049011</t>
  </si>
  <si>
    <t>70503-288</t>
  </si>
  <si>
    <t>COSMETIC-CAMPHOR</t>
  </si>
  <si>
    <t>Camphor  (25 Gm)</t>
  </si>
  <si>
    <t>29142922</t>
  </si>
  <si>
    <t>1099-96</t>
  </si>
  <si>
    <t>COSMETIC-SHAMPOO</t>
  </si>
  <si>
    <t xml:space="preserve">Patanjali Kesh Kanti Hair Conditioner - Almond </t>
  </si>
  <si>
    <t>33059090</t>
  </si>
  <si>
    <t>1098-96</t>
  </si>
  <si>
    <t>Patanjali Kesh Kanti Hair Conditioner (Damage Control )</t>
  </si>
  <si>
    <t>1250-96</t>
  </si>
  <si>
    <t>Patanjali Kesh Kanti Hair Conditioner-Protein</t>
  </si>
  <si>
    <t>1097-96</t>
  </si>
  <si>
    <t>Patanjali Kesh Kanti Hair Conditioner-Colour Protection</t>
  </si>
  <si>
    <t>1022-72</t>
  </si>
  <si>
    <t>COSMETIC-CREAM</t>
  </si>
  <si>
    <t>Patanjali Aloevera Moisturizing Cream</t>
  </si>
  <si>
    <t>33049910</t>
  </si>
  <si>
    <t>1077-96</t>
  </si>
  <si>
    <t xml:space="preserve">Patanjali Footcare Cream </t>
  </si>
  <si>
    <t xml:space="preserve">EXPORT </t>
  </si>
  <si>
    <t>33049990</t>
  </si>
  <si>
    <t>1157-72</t>
  </si>
  <si>
    <t>Moisturizer Cream 50 G</t>
  </si>
  <si>
    <t>70020-96</t>
  </si>
  <si>
    <t>Sun Screen Cream Spf30- 50Gm</t>
  </si>
  <si>
    <t>70659-72</t>
  </si>
  <si>
    <t>Saundarya Nourishing Cream</t>
  </si>
  <si>
    <t>70782-144</t>
  </si>
  <si>
    <t>Patanjali Beauty Cream</t>
  </si>
  <si>
    <t>1360-24</t>
  </si>
  <si>
    <t>COSMETIC-DETERGENT(LIQUID )</t>
  </si>
  <si>
    <t>Patanjali Somya Liquid Detergent</t>
  </si>
  <si>
    <t>500 ml</t>
  </si>
  <si>
    <t>34029011</t>
  </si>
  <si>
    <t>80836-12</t>
  </si>
  <si>
    <t>Gonyle Floor Cleaner - 1 Ltr</t>
  </si>
  <si>
    <t>1 ltr</t>
  </si>
  <si>
    <t>38084000</t>
  </si>
  <si>
    <t>81044-12</t>
  </si>
  <si>
    <t>COSMETIC-SURFACE-CLEANER</t>
  </si>
  <si>
    <t>Patanjali Pristine Hard Surface Cleaner</t>
  </si>
  <si>
    <t>34029092</t>
  </si>
  <si>
    <t>81264-24</t>
  </si>
  <si>
    <t>COSMETIC-CLEANSER( TOILET )</t>
  </si>
  <si>
    <t>Green Flush Toilet Clnr (Low Hcl)500Ml-T</t>
  </si>
  <si>
    <t>81222-24</t>
  </si>
  <si>
    <t>Green Flush Toilet Clnr(Hcl Free)500Ml-T</t>
  </si>
  <si>
    <t>500 ML</t>
  </si>
  <si>
    <t>71317-50</t>
  </si>
  <si>
    <t>COSMETIC-DETERGENT(CAKE )</t>
  </si>
  <si>
    <t>Herbal Wash Detergent Cake 250 Gm</t>
  </si>
  <si>
    <t>34022010</t>
  </si>
  <si>
    <t>71472-50</t>
  </si>
  <si>
    <t>Patanjali Herbo Wash Detergent Cake</t>
  </si>
  <si>
    <t>73505-60</t>
  </si>
  <si>
    <t>COSMETIC-SOAP( FOR KITCHEN)</t>
  </si>
  <si>
    <t>SUPER DISHWASH BAR-₹ 10/- (T.O. FREE 3N)</t>
  </si>
  <si>
    <t>145 g</t>
  </si>
  <si>
    <t>34011941</t>
  </si>
  <si>
    <t>72273-50</t>
  </si>
  <si>
    <t xml:space="preserve">Patanjali Super Dishwash Bar </t>
  </si>
  <si>
    <t>225 g</t>
  </si>
  <si>
    <t>81156-24</t>
  </si>
  <si>
    <t>Dish Wash Bar Tub 500Gm - T</t>
  </si>
  <si>
    <t>500 G</t>
  </si>
  <si>
    <t>82560-50</t>
  </si>
  <si>
    <t>Super Dish Wash Bar 250 Gm -T</t>
  </si>
  <si>
    <t>82561-16</t>
  </si>
  <si>
    <t>Super Dish Wash Bar 250 Gm (3X1) -T</t>
  </si>
  <si>
    <t>82562-24</t>
  </si>
  <si>
    <t>Super Dish Wash Bar Tub 500G+Scrub Pad-T</t>
  </si>
  <si>
    <t>82440-63</t>
  </si>
  <si>
    <t>Super Dish Wash Bar 175Gm Tp Free 3Pcs-T</t>
  </si>
  <si>
    <t>175 g</t>
  </si>
  <si>
    <t>73191-12</t>
  </si>
  <si>
    <t>Super Dish Wash Bar 250 Gm B3G1 Free</t>
  </si>
  <si>
    <t>72274-16</t>
  </si>
  <si>
    <t>Super Dish Wash Bar 250 Gm (3X1)</t>
  </si>
  <si>
    <t>80981-12</t>
  </si>
  <si>
    <t>COSMETIC-CLEANSER( KITCHEN )</t>
  </si>
  <si>
    <t>Pristine Glass Cleaner 500 Ml - T</t>
  </si>
  <si>
    <t>81043-12</t>
  </si>
  <si>
    <t xml:space="preserve">Patanjali Pristine Kitchen Cleaner </t>
  </si>
  <si>
    <t>81099-12</t>
  </si>
  <si>
    <t>Hypochlorite Free Germi X Flr Cleaner- T</t>
  </si>
  <si>
    <t>81655-180</t>
  </si>
  <si>
    <t>COSMETIC-STEEL-SCRUB</t>
  </si>
  <si>
    <t>Super Steel Scrub - T</t>
  </si>
  <si>
    <t>11 GM</t>
  </si>
  <si>
    <t>73231000</t>
  </si>
  <si>
    <t>81656-180</t>
  </si>
  <si>
    <t>COSMETIC-STEEL-SCRUB(WITH PAD )</t>
  </si>
  <si>
    <t>Super Steel Scrub With Scrub Pad - T</t>
  </si>
  <si>
    <t>15GM</t>
  </si>
  <si>
    <t>73236-36</t>
  </si>
  <si>
    <t>COSMETIC-SOAP</t>
  </si>
  <si>
    <t>Neem Kanti Body Cleanser (4X1)45 Gm</t>
  </si>
  <si>
    <t>45 g</t>
  </si>
  <si>
    <t>70736-144</t>
  </si>
  <si>
    <t>Neem Kanti Body Cleanser 50 Gm</t>
  </si>
  <si>
    <t>70737-36</t>
  </si>
  <si>
    <t>Neem Kanti Body Cleanser-(4X1) 50 Gm</t>
  </si>
  <si>
    <t>70724-144</t>
  </si>
  <si>
    <t>Haldi Chandan Kanti Body Cleanser 57 Gm</t>
  </si>
  <si>
    <t>57 g</t>
  </si>
  <si>
    <t>70725-144</t>
  </si>
  <si>
    <t>Aloevera Kanti Body Cleanser 57 Gm</t>
  </si>
  <si>
    <t>70734-36</t>
  </si>
  <si>
    <t>Haldi Chandan Kanti Body Cln-(4X1) 57 Gm</t>
  </si>
  <si>
    <t>70735-36</t>
  </si>
  <si>
    <t>Aloevera Kanti Body Cleanser-(4X1) 57 Gm</t>
  </si>
  <si>
    <t>70472-36</t>
  </si>
  <si>
    <t>Haldi Chandan Kanti Body Cln-(4X1) 75 Gm</t>
  </si>
  <si>
    <t>75 g</t>
  </si>
  <si>
    <t>70474-36</t>
  </si>
  <si>
    <t>Aloevera Kanti Body Cleanser-(4X1) 75 Gm</t>
  </si>
  <si>
    <t>70168-100</t>
  </si>
  <si>
    <t>Saundarya Sandal Body Cleanser 75 G</t>
  </si>
  <si>
    <t>72401-144</t>
  </si>
  <si>
    <t>Germi X Antiseptic Soap 75 Gm</t>
  </si>
  <si>
    <t>38089400</t>
  </si>
  <si>
    <t>72426-144</t>
  </si>
  <si>
    <t>Haldi Chndn K.Body Cnsr75G Co Sachet Rs2</t>
  </si>
  <si>
    <t>72427-144</t>
  </si>
  <si>
    <t>Neem K. Body Cleanser 75G Co Sachet Rs2</t>
  </si>
  <si>
    <t>72425-144</t>
  </si>
  <si>
    <t>Aloevera K. Body Cnsr 75G Co Sachet Rs2</t>
  </si>
  <si>
    <t>72435-36</t>
  </si>
  <si>
    <t>COSMETIC-SOAP(GERM)</t>
  </si>
  <si>
    <t>Germi X Antiseptic Soap 75Gm B3G1 Free</t>
  </si>
  <si>
    <t>1018-144</t>
  </si>
  <si>
    <t>Patanjali Aloevera Kanti Body Cleanser</t>
  </si>
  <si>
    <t>1100-144</t>
  </si>
  <si>
    <t>Patanjali Haldi Chandan Kanti Body Cleanser</t>
  </si>
  <si>
    <t>1154-144</t>
  </si>
  <si>
    <t>Patanjali Mint Tulsi (Mint &amp; Holy Basil) Body Cleanser</t>
  </si>
  <si>
    <t>1156-144</t>
  </si>
  <si>
    <t>Patanjali Mogra Body Cleanser</t>
  </si>
  <si>
    <t>1158-144</t>
  </si>
  <si>
    <t>Patanjali Multani Mitti (Fuller'S Earth) Body Cleanser</t>
  </si>
  <si>
    <t>1162-144</t>
  </si>
  <si>
    <t>Patanjali Neem Kanti Body Cleanser</t>
  </si>
  <si>
    <t>71789-48</t>
  </si>
  <si>
    <t>Patanjali Rose Body Cleanser</t>
  </si>
  <si>
    <t>125 g</t>
  </si>
  <si>
    <t>ESO-003</t>
  </si>
  <si>
    <t>Patanjali Nourishing  Aloevera Soap</t>
  </si>
  <si>
    <t>ESO-005</t>
  </si>
  <si>
    <t xml:space="preserve">Patanjali Exfoliating Mud Soap </t>
  </si>
  <si>
    <t>ESO-006</t>
  </si>
  <si>
    <t>Patanjali Rejuvenating Turmeric &amp; Sandalwood Soap</t>
  </si>
  <si>
    <t>ESO-007</t>
  </si>
  <si>
    <t xml:space="preserve">Patanjali Protecting Neem Soap </t>
  </si>
  <si>
    <t>1330-72</t>
  </si>
  <si>
    <t>Haldi Chandan Kanti Body Cleanser 150 Gm</t>
  </si>
  <si>
    <t>150 g</t>
  </si>
  <si>
    <t>70066-72</t>
  </si>
  <si>
    <t>Aloevera Kanti Body Cleanser 150 G</t>
  </si>
  <si>
    <t>70111-72</t>
  </si>
  <si>
    <t>Neem Kanti Body Cleanser 150 Gm</t>
  </si>
  <si>
    <t>73100-96</t>
  </si>
  <si>
    <t>Herbo Wash Advance Blue Bar 100 Gm</t>
  </si>
  <si>
    <t>71238-60</t>
  </si>
  <si>
    <t>Herbal Wash Detergent Cake 198 Gm</t>
  </si>
  <si>
    <t>198 G</t>
  </si>
  <si>
    <t>82090-60</t>
  </si>
  <si>
    <t>Herbal Wash Detergent Cake 198 Gm -T</t>
  </si>
  <si>
    <t>82093-50</t>
  </si>
  <si>
    <t>Herbal Wash Detergent Cake 250 Gm -T</t>
  </si>
  <si>
    <t>82094-50</t>
  </si>
  <si>
    <t>Herbo Wash Detergent Cake 250 Gm -T</t>
  </si>
  <si>
    <t>72854-50</t>
  </si>
  <si>
    <t>Herbo Wash Advance Blue Bar 250 Gm</t>
  </si>
  <si>
    <t>81695-40</t>
  </si>
  <si>
    <t>COSMETIC-DETERGENT(POWDER )</t>
  </si>
  <si>
    <t>Herbal Wash Detergent Powder 500 G-T</t>
  </si>
  <si>
    <t>71132-40</t>
  </si>
  <si>
    <t>Herbal Wash Detergent Powder 500 G</t>
  </si>
  <si>
    <t>81698-40</t>
  </si>
  <si>
    <t>Herbo Wash Detergent Powder 500 G-T</t>
  </si>
  <si>
    <t>71153-40</t>
  </si>
  <si>
    <t>Herbo Wash Detergent Powder 500 G</t>
  </si>
  <si>
    <t>71480-24</t>
  </si>
  <si>
    <t>Herbo Wash Adv. Matic Det. Powder 500 Gm</t>
  </si>
  <si>
    <t>71151-25</t>
  </si>
  <si>
    <t>Herbo Wash Detergent Powder 1 Kg</t>
  </si>
  <si>
    <t>1 kg</t>
  </si>
  <si>
    <t>81700-25</t>
  </si>
  <si>
    <t>Herbo Wash Detergent Powder 1 Kg-T</t>
  </si>
  <si>
    <t>71131-25</t>
  </si>
  <si>
    <t>Herbal Wash Detergent Powder 1 Kg</t>
  </si>
  <si>
    <t>81692-25</t>
  </si>
  <si>
    <t>Herbal Wash Detergent Powder 1 Kg-T</t>
  </si>
  <si>
    <t>71230-12</t>
  </si>
  <si>
    <t>Herbo Wash Adv.Detergent Powder(Matic) 1 Kg</t>
  </si>
  <si>
    <t>81693-12</t>
  </si>
  <si>
    <t>Herbal Wash Detergent Powder 2 Kg-T</t>
  </si>
  <si>
    <t>2 Kg</t>
  </si>
  <si>
    <t>71139-12</t>
  </si>
  <si>
    <t>Herbal Wash Detergent Powder 2 Kg</t>
  </si>
  <si>
    <t>71152-12</t>
  </si>
  <si>
    <t>Herbo Wash Detergent Powder 2 Kg</t>
  </si>
  <si>
    <t>81699-12</t>
  </si>
  <si>
    <t>Herbo Wash Detergent Powder 2 Kg-T</t>
  </si>
  <si>
    <t>81694-5</t>
  </si>
  <si>
    <t>Herbal Wash Detergent Powder 5 Kg-T</t>
  </si>
  <si>
    <t>5 kg</t>
  </si>
  <si>
    <t>71130-5</t>
  </si>
  <si>
    <t>Herbal Wash Detergent Powder 5 Kg</t>
  </si>
  <si>
    <t>1102-48</t>
  </si>
  <si>
    <t>COSMETIC-HANDWASH</t>
  </si>
  <si>
    <t>Herbal Handwash (Anti Bacterial) 200 Ml</t>
  </si>
  <si>
    <t>34013019</t>
  </si>
  <si>
    <t>70574-30</t>
  </si>
  <si>
    <t>Aloevera Hand Wash 250 Ml</t>
  </si>
  <si>
    <t>250 ml</t>
  </si>
  <si>
    <t>1103-30</t>
  </si>
  <si>
    <t>Patanjali Herbal Hand Wash ( Anti Bacterial )</t>
  </si>
  <si>
    <t>70986-48</t>
  </si>
  <si>
    <t>Aloevera Hand Wash 200 Ml</t>
  </si>
  <si>
    <t>72222-12</t>
  </si>
  <si>
    <t>Herbal Handwash (Anti Bacterial) 1 Ltr</t>
  </si>
  <si>
    <t>1 Ltr</t>
  </si>
  <si>
    <t>72271-12</t>
  </si>
  <si>
    <t>Herbal Handwash (Anti Bacterial) 750 Ml</t>
  </si>
  <si>
    <t>750 ML</t>
  </si>
  <si>
    <t>72400-36</t>
  </si>
  <si>
    <t>COSMETIC-SANITIZER</t>
  </si>
  <si>
    <t>Germi X Hand Sanitizer 300 Ml</t>
  </si>
  <si>
    <t>300 ML</t>
  </si>
  <si>
    <t>72270-96</t>
  </si>
  <si>
    <t>Germi-X Hand Sanitizer 50 Ml</t>
  </si>
  <si>
    <t>50 ml</t>
  </si>
  <si>
    <t>72310-72</t>
  </si>
  <si>
    <t>Germi-X Hand Sanitizer 120 Ml</t>
  </si>
  <si>
    <t>120 nl</t>
  </si>
  <si>
    <t>72250-36</t>
  </si>
  <si>
    <t>Hand Sanitizer 300 Ml</t>
  </si>
  <si>
    <t>72160-72</t>
  </si>
  <si>
    <t>Hand Sanitizer 120 Ml</t>
  </si>
  <si>
    <t>72486-36</t>
  </si>
  <si>
    <t>COSMETIC-(GERM-SPRAY)</t>
  </si>
  <si>
    <t>Germi X Advance Germ Kill Spray 200 Ml</t>
  </si>
  <si>
    <t>72487-24</t>
  </si>
  <si>
    <t>Germi X Advance Germ Kill Spray 500 Ml</t>
  </si>
  <si>
    <t>72514-72</t>
  </si>
  <si>
    <t>COSMETIC-GERM(LIQUID)</t>
  </si>
  <si>
    <t>Germi X Antiseptic Liquid 125 Ml</t>
  </si>
  <si>
    <t>125 ML</t>
  </si>
  <si>
    <t>72304-96</t>
  </si>
  <si>
    <t>COSMETIC-FACE-WASH</t>
  </si>
  <si>
    <t>Patanjali Neem-Aloe Vera Face Pack ( With Cucumber )</t>
  </si>
  <si>
    <t>60 ml</t>
  </si>
  <si>
    <t>72305-96</t>
  </si>
  <si>
    <t>Patanjali Multani Mitti Face Pack ( With Mineral Clay &amp; Aloe Vera )</t>
  </si>
  <si>
    <t>1087-96</t>
  </si>
  <si>
    <t>Orange Aloevera Face Wash</t>
  </si>
  <si>
    <t>60 g</t>
  </si>
  <si>
    <t>34013090</t>
  </si>
  <si>
    <t>1141-96</t>
  </si>
  <si>
    <t>Patanjali Lemon Honey Face Wash</t>
  </si>
  <si>
    <t>1115-96</t>
  </si>
  <si>
    <t>Orange Honey Facewash 60 G</t>
  </si>
  <si>
    <t>1251-96</t>
  </si>
  <si>
    <t>Patanjali Rose Face Wash</t>
  </si>
  <si>
    <t>1191-96</t>
  </si>
  <si>
    <t>Saundarya Face Wash 60 G</t>
  </si>
  <si>
    <t>72710-96</t>
  </si>
  <si>
    <t xml:space="preserve">Patanjali Saundarya Neem- Tulsi Face Wash </t>
  </si>
  <si>
    <t>70183-96</t>
  </si>
  <si>
    <t>Patanjali Saundarya Neem- Tulsi Face Wash-</t>
  </si>
  <si>
    <t>70242-96</t>
  </si>
  <si>
    <t xml:space="preserve">Patanjali Saundarya Face Wash </t>
  </si>
  <si>
    <t>73032-48</t>
  </si>
  <si>
    <t>Patanjali Men'S Beard Entice Face Wash</t>
  </si>
  <si>
    <t>73031-48</t>
  </si>
  <si>
    <t>Patanjali Men'S Engery Active Face Wash</t>
  </si>
  <si>
    <t>73030-48</t>
  </si>
  <si>
    <t>Patanjali Men'S Charcoal Active Face Wash</t>
  </si>
  <si>
    <t>70669-96</t>
  </si>
  <si>
    <t>COSMETIC-FACE-SCRUB</t>
  </si>
  <si>
    <t>Patanjali Saundarya Face Scrub ( Multani Mitti )</t>
  </si>
  <si>
    <t>1340-96</t>
  </si>
  <si>
    <t>COSMETIC-FACIAL-FOAM</t>
  </si>
  <si>
    <t>Herbal Facial Foam 60 Gm</t>
  </si>
  <si>
    <t>70575-96</t>
  </si>
  <si>
    <t>COSMETIC-GEL</t>
  </si>
  <si>
    <t xml:space="preserve">Patanjali Saundarya Aloe Vera Gel </t>
  </si>
  <si>
    <t>72300-96</t>
  </si>
  <si>
    <t>Saundarya Aloevera Gel K.Chandan 60 Ml</t>
  </si>
  <si>
    <t>72301-60</t>
  </si>
  <si>
    <t>Patanjali Saundarya Aloe Vera Gel ( Kesar Chandan )</t>
  </si>
  <si>
    <t>150 ml</t>
  </si>
  <si>
    <t>70576-60</t>
  </si>
  <si>
    <t>Patanjali Aloevera Gel</t>
  </si>
  <si>
    <t>71114-24</t>
  </si>
  <si>
    <t>Patanjali Saundarya Shower Gel</t>
  </si>
  <si>
    <t>34012000</t>
  </si>
  <si>
    <t>72084-72</t>
  </si>
  <si>
    <t>COSMETIC-GEL( MOSQUITO)</t>
  </si>
  <si>
    <t>Mosquito Repellent Aloevera Gel 80 Ml</t>
  </si>
  <si>
    <t>80 ML</t>
  </si>
  <si>
    <t>38089191</t>
  </si>
  <si>
    <t>1058-72</t>
  </si>
  <si>
    <t>COSMETIC-BODYLOTION</t>
  </si>
  <si>
    <t>Patanjali Body Lotion</t>
  </si>
  <si>
    <t>100 ml</t>
  </si>
  <si>
    <t>33049930</t>
  </si>
  <si>
    <t>70441-48</t>
  </si>
  <si>
    <t>Saundarya Body Lotion - 200 Ml</t>
  </si>
  <si>
    <t>70442-24</t>
  </si>
  <si>
    <t>Saundarya Body Lotion - 400 Ml</t>
  </si>
  <si>
    <t>400 ml</t>
  </si>
  <si>
    <t>82615-120</t>
  </si>
  <si>
    <t>COSMETIC-MEHANDI</t>
  </si>
  <si>
    <t>Kesh K. Herbal Mehandi (Burgundy) 15Gm-T</t>
  </si>
  <si>
    <t>15 GM</t>
  </si>
  <si>
    <t>81846-120</t>
  </si>
  <si>
    <t>Kesh Kanti Herbal Mehandi (Nat. Black)-T</t>
  </si>
  <si>
    <t>20 G</t>
  </si>
  <si>
    <t>81939-120</t>
  </si>
  <si>
    <t>Kesh Kanti Herbal Mehandi (Dark Brown)-T</t>
  </si>
  <si>
    <t>81941-120</t>
  </si>
  <si>
    <t>Kesh Kanti Herbal Mehandi (Nat. Brown) T</t>
  </si>
  <si>
    <t>81990-120</t>
  </si>
  <si>
    <t>Kesh Kanti Herbal Mehandi (Burgundy) - T</t>
  </si>
  <si>
    <t>82060-60</t>
  </si>
  <si>
    <t>K.K. Color Dark Brown (Cream &amp; Dev)-T</t>
  </si>
  <si>
    <t>40 G</t>
  </si>
  <si>
    <t>82061-60</t>
  </si>
  <si>
    <t>K.K. Color Natural Black (Cream &amp; Dev)-T</t>
  </si>
  <si>
    <t>1105-60</t>
  </si>
  <si>
    <t>Herbal Mehandi</t>
  </si>
  <si>
    <t>33059040</t>
  </si>
  <si>
    <t>1126-36</t>
  </si>
  <si>
    <t>Patanjali Kesh Kanti Hair Cleanser (Anti-Dandruff)-</t>
  </si>
  <si>
    <t>33051090</t>
  </si>
  <si>
    <t>1290-36</t>
  </si>
  <si>
    <t>Patanjali Kesh Kanti Shikakai Hair Cleanser</t>
  </si>
  <si>
    <t>70122-36</t>
  </si>
  <si>
    <t>Patanjali Kesh Kanti Aloevera Hair Cleanser</t>
  </si>
  <si>
    <t>130763-36</t>
  </si>
  <si>
    <t>Patanjali Kesh Kanti Dandruff Care Shampoo</t>
  </si>
  <si>
    <t>Anti Dandruf</t>
  </si>
  <si>
    <t>130760-36</t>
  </si>
  <si>
    <t>Patanjali Kesh Kanti Lustrous Volume Shampoo</t>
  </si>
  <si>
    <t>Aloevera -200 ml</t>
  </si>
  <si>
    <t>130762-36</t>
  </si>
  <si>
    <t>Patanjali Kesh Kanti Damage Control Shampoo</t>
  </si>
  <si>
    <t>Reetha</t>
  </si>
  <si>
    <t>70401-144</t>
  </si>
  <si>
    <t>COSMETIC-OIL(HAIR)</t>
  </si>
  <si>
    <t>Amla Hair Oil - 50 Ml</t>
  </si>
  <si>
    <t>33059019</t>
  </si>
  <si>
    <t>70403-144</t>
  </si>
  <si>
    <t>Almond Hair Oil - 50 Ml</t>
  </si>
  <si>
    <t>70449-96</t>
  </si>
  <si>
    <t>Patanjali Kesh Kanti Almond Hair Oil</t>
  </si>
  <si>
    <t>70440-96</t>
  </si>
  <si>
    <t>Patanjali Kesh Kanti Amla Hair Oil -</t>
  </si>
  <si>
    <t>1296-72</t>
  </si>
  <si>
    <t>COSMETIC-HAIR-WASH</t>
  </si>
  <si>
    <t>Coconut Hair Wash 150 Ml</t>
  </si>
  <si>
    <t>150 ML</t>
  </si>
  <si>
    <t>1070-36</t>
  </si>
  <si>
    <t>COSMETIC-COCONUT-OIL</t>
  </si>
  <si>
    <t>Patanjali Coconut Oil ( Bottle )</t>
  </si>
  <si>
    <t>15131900</t>
  </si>
  <si>
    <t>1071-36</t>
  </si>
  <si>
    <t>Patanjali Coconut Oil (Jar)</t>
  </si>
  <si>
    <t>70225-24</t>
  </si>
  <si>
    <t>Coconut Oil - 500 Ml (J)</t>
  </si>
  <si>
    <t>70796-48</t>
  </si>
  <si>
    <t>COSMETIC-KAJAL</t>
  </si>
  <si>
    <t>Patanjali Herbal Kajal</t>
  </si>
  <si>
    <t>3 g</t>
  </si>
  <si>
    <t>33042000</t>
  </si>
  <si>
    <t>3022-288</t>
  </si>
  <si>
    <t>COSMETIC-TOOTHBRUSH</t>
  </si>
  <si>
    <t>Toothbrush (Active Care)</t>
  </si>
  <si>
    <t>96032100</t>
  </si>
  <si>
    <t>3023-288</t>
  </si>
  <si>
    <t>Toothbrush (Curvy)</t>
  </si>
  <si>
    <t>3024-288</t>
  </si>
  <si>
    <t>Toothbrush (Junior)</t>
  </si>
  <si>
    <t>3026-288</t>
  </si>
  <si>
    <t>Toothbrush (Triple Action)</t>
  </si>
  <si>
    <t>80670-288</t>
  </si>
  <si>
    <t>Toothbrush (Sensitive)</t>
  </si>
  <si>
    <t>80966-288</t>
  </si>
  <si>
    <t>Toothbrush (Sensitive Plus 4 In 1)</t>
  </si>
  <si>
    <t>82991-336</t>
  </si>
  <si>
    <t>Toothbrush ( Normal )</t>
  </si>
  <si>
    <t>81658-288</t>
  </si>
  <si>
    <t>Toothbrush (Fresh Active) -T</t>
  </si>
  <si>
    <t>81740-336</t>
  </si>
  <si>
    <t>Toothbrush Sensitive Plus -T(Hanger)</t>
  </si>
  <si>
    <t>81927-12</t>
  </si>
  <si>
    <t>Toothbrush All In One (Hanger) -T</t>
  </si>
  <si>
    <t>81928-48</t>
  </si>
  <si>
    <t>Toothbrush Black (Hanger) -T</t>
  </si>
  <si>
    <t>83162-144</t>
  </si>
  <si>
    <t>Toothbrush All In One Hanger (144 Pc) -T</t>
  </si>
  <si>
    <t>83100-288</t>
  </si>
  <si>
    <t>Dant Kanti Kids Gentle Toothbrush - T</t>
  </si>
  <si>
    <t>70998-48</t>
  </si>
  <si>
    <t>COSMETIC-TOOTHPASTE</t>
  </si>
  <si>
    <t>Patanjali Dant Kanti Junior Dental Cream</t>
  </si>
  <si>
    <t>33061020</t>
  </si>
  <si>
    <t>ETP-001</t>
  </si>
  <si>
    <t xml:space="preserve">Patanjali Dant Kanti Natural Power Toothpaste </t>
  </si>
  <si>
    <t>ETP-002</t>
  </si>
  <si>
    <t xml:space="preserve">Patanjali Dant Kanti Advance Power Toothpaste </t>
  </si>
  <si>
    <t>ETP-003</t>
  </si>
  <si>
    <t xml:space="preserve">Patanjali Dant Kanti Red Power Toothpaste </t>
  </si>
  <si>
    <t>ETP-004</t>
  </si>
  <si>
    <t xml:space="preserve">Patanjali Dant Kanti Aloe Power Gel Toothpaste </t>
  </si>
  <si>
    <t>ETP-005</t>
  </si>
  <si>
    <t xml:space="preserve">Patanjali Dant Kanti Fresh Power Gel Toothpaste </t>
  </si>
  <si>
    <t>ETP-007</t>
  </si>
  <si>
    <t xml:space="preserve">Patanjali Dant Kanti Sensitive Gel Toothpaste </t>
  </si>
  <si>
    <t>70181-60</t>
  </si>
  <si>
    <t>COSMETIC-MANJAN</t>
  </si>
  <si>
    <t>Patanjali Dant Kanti Manjan ( Advanced )</t>
  </si>
  <si>
    <t>33061010</t>
  </si>
  <si>
    <t>80867-100</t>
  </si>
  <si>
    <t>Dant Manjan - 100 Gm - T</t>
  </si>
  <si>
    <t>71221-240</t>
  </si>
  <si>
    <t>Balm 10 Gm (240 Pc)</t>
  </si>
  <si>
    <t>10 g</t>
  </si>
  <si>
    <t>72980-24</t>
  </si>
  <si>
    <t>Balm 25Gm_Dispenser Pack (24N*6Pc)</t>
  </si>
  <si>
    <t>1059-60</t>
  </si>
  <si>
    <t>COSMETIC-UBTAN</t>
  </si>
  <si>
    <t>Patanjali Body Ubtan</t>
  </si>
  <si>
    <t>80914-24</t>
  </si>
  <si>
    <t>FOOD-NOODLES</t>
  </si>
  <si>
    <t>Patanjali Atta Noodles Chatpata</t>
  </si>
  <si>
    <t>240 g</t>
  </si>
  <si>
    <t>19022090</t>
  </si>
  <si>
    <t>81037-24</t>
  </si>
  <si>
    <t>Patanjali Atta Noodles Classic</t>
  </si>
  <si>
    <t>FOOD-BISCUIT</t>
  </si>
  <si>
    <t xml:space="preserve">Jeera Cookies 200G </t>
  </si>
  <si>
    <t>200 g</t>
  </si>
  <si>
    <t xml:space="preserve">Nariyal Cookies 200 Gm </t>
  </si>
  <si>
    <t xml:space="preserve">Digestive Biscuit 250 Gm </t>
  </si>
  <si>
    <t xml:space="preserve">Cashew Cookies 200 Gm </t>
  </si>
  <si>
    <t xml:space="preserve">Marie Biscuit 240 Gm </t>
  </si>
  <si>
    <t xml:space="preserve">Milk Biscuit 300 Gm </t>
  </si>
  <si>
    <t>300 g</t>
  </si>
  <si>
    <t>80831-100</t>
  </si>
  <si>
    <t>FOOD-NAMKEEN</t>
  </si>
  <si>
    <t>Namkeen Chana Dal 30 Gm  - T</t>
  </si>
  <si>
    <t>30 g</t>
  </si>
  <si>
    <t>21069099</t>
  </si>
  <si>
    <t>80692-100</t>
  </si>
  <si>
    <t>Chana Dal 35-Gm</t>
  </si>
  <si>
    <t>35 G</t>
  </si>
  <si>
    <t>80965-100</t>
  </si>
  <si>
    <t>Namkeen Moong Dal 40 Gm - T</t>
  </si>
  <si>
    <t>40 g</t>
  </si>
  <si>
    <t>81630-100</t>
  </si>
  <si>
    <t>Tasty Peanuts Namkeen 40 Gm -T</t>
  </si>
  <si>
    <t>82080-100</t>
  </si>
  <si>
    <t>Namkeen Aaloo Bhujia 30 Gm - T</t>
  </si>
  <si>
    <t>82081-100</t>
  </si>
  <si>
    <t>Namkeen Navratan Mixture 35 Gm - T</t>
  </si>
  <si>
    <t>35 g</t>
  </si>
  <si>
    <t>82210-100</t>
  </si>
  <si>
    <t>Namkeen Moong Dal 30 Gm - T</t>
  </si>
  <si>
    <t>82264-100</t>
  </si>
  <si>
    <t>Namkeen Aaloo Bhujia 35 Gm - T</t>
  </si>
  <si>
    <t>82520-100</t>
  </si>
  <si>
    <t>Tasty Peanuts Namkeen 35 Gm -T</t>
  </si>
  <si>
    <t>82611-30</t>
  </si>
  <si>
    <t>Namkeen Aaloo Bhujia 200 Gm - T</t>
  </si>
  <si>
    <t>82612-30</t>
  </si>
  <si>
    <t>Namkeen Navratan Mixture 200 Gm - T</t>
  </si>
  <si>
    <t>3185-30</t>
  </si>
  <si>
    <t>Namkeen Moong Dal 200 Gm - T</t>
  </si>
  <si>
    <t>4130-16</t>
  </si>
  <si>
    <t>FOOD-CANDY</t>
  </si>
  <si>
    <t xml:space="preserve">Patanjali Amla Candy (Indian Gooseberry Candy ) </t>
  </si>
  <si>
    <t>08112010</t>
  </si>
  <si>
    <t>4131-16</t>
  </si>
  <si>
    <t>Patanjali Amla Chatpata Candy (Indian Gooseberry )</t>
  </si>
  <si>
    <t>1050-24</t>
  </si>
  <si>
    <t>Patanjali Bel Candy ( Stone Apple Candy )</t>
  </si>
  <si>
    <t>08129010</t>
  </si>
  <si>
    <t>1024-24</t>
  </si>
  <si>
    <t>Amla Candy 500 G</t>
  </si>
  <si>
    <t>1025-24</t>
  </si>
  <si>
    <t>Amla Chatpata Candy 500 G</t>
  </si>
  <si>
    <t>Bel Candy 500 G</t>
  </si>
  <si>
    <t>81060-16</t>
  </si>
  <si>
    <t>Hard Boiled Candy- Kacha Aam (Jar) -T</t>
  </si>
  <si>
    <t>520 g</t>
  </si>
  <si>
    <t>17049030</t>
  </si>
  <si>
    <t>82840-16</t>
  </si>
  <si>
    <t>Mint Candy Menthol - T</t>
  </si>
  <si>
    <t>600 g</t>
  </si>
  <si>
    <t>82670-16</t>
  </si>
  <si>
    <t>Hikick Candy - Kacha Aam (Jar) - T</t>
  </si>
  <si>
    <t>1221-24</t>
  </si>
  <si>
    <t>Mango Candy 250 G</t>
  </si>
  <si>
    <t>70088-24</t>
  </si>
  <si>
    <t>Pineapple Candy-250 Gm</t>
  </si>
  <si>
    <t>70293-24</t>
  </si>
  <si>
    <t>Amla Candy 250 G</t>
  </si>
  <si>
    <t>70294-24</t>
  </si>
  <si>
    <t>Amla Chatpata Candy 250 G</t>
  </si>
  <si>
    <t>70295-24</t>
  </si>
  <si>
    <t>Bel Candy 250 G</t>
  </si>
  <si>
    <t>70893-96</t>
  </si>
  <si>
    <t>Ginger Candy 100 Gm</t>
  </si>
  <si>
    <t>E-4046</t>
  </si>
  <si>
    <t>FOOD-CHYAWANPRASH</t>
  </si>
  <si>
    <t>Patanjali Chyawanprash Plus ( Herbal Jam )-</t>
  </si>
  <si>
    <t>E-4045</t>
  </si>
  <si>
    <t>Patanjali Chyawanprash Plus ( Herbal Jam )</t>
  </si>
  <si>
    <t>72325-12</t>
  </si>
  <si>
    <t>FOOD-CHYAWANPRABHA</t>
  </si>
  <si>
    <t>Patanjali Chyawanprabha Advanced ( No Added Sugar )</t>
  </si>
  <si>
    <t>750 g</t>
  </si>
  <si>
    <t>73062-12</t>
  </si>
  <si>
    <t>Chyavanprash Jaggery (Gur) 750 Gm</t>
  </si>
  <si>
    <t>1075-60</t>
  </si>
  <si>
    <t>FOOD-GHEE</t>
  </si>
  <si>
    <t xml:space="preserve">Patanjali Cow Ghee </t>
  </si>
  <si>
    <t>200 ML</t>
  </si>
  <si>
    <t>70044-30</t>
  </si>
  <si>
    <t>Patanjali Cow Ghee [Clarified Butter]-</t>
  </si>
  <si>
    <t>500 ML/ 452 g</t>
  </si>
  <si>
    <t>1370-15</t>
  </si>
  <si>
    <t>Patanjali Cow Ghee [Clarified Butter]</t>
  </si>
  <si>
    <t>1 ltr/905 g</t>
  </si>
  <si>
    <t>1113-40</t>
  </si>
  <si>
    <t>FOOD-HONEY</t>
  </si>
  <si>
    <t>Patanjali Honey- 250 G</t>
  </si>
  <si>
    <t>1114-20</t>
  </si>
  <si>
    <t>Patanjali Honey- 500 G</t>
  </si>
  <si>
    <t>3011-12</t>
  </si>
  <si>
    <t>FOOD-OIL</t>
  </si>
  <si>
    <t>Patanjali Mustard Oil [ For External Use Only ]</t>
  </si>
  <si>
    <t>71693-24</t>
  </si>
  <si>
    <t>FOOD-SOANPAPDI</t>
  </si>
  <si>
    <t>Soanpapdi (Elaichi) 250 G-T</t>
  </si>
  <si>
    <t>71694-12</t>
  </si>
  <si>
    <t>Soanpapdi (Elaichi) 500G-T</t>
  </si>
  <si>
    <t>71695-24</t>
  </si>
  <si>
    <t>Soanpapdi (Pure Ghee Elaichi) 250G-T</t>
  </si>
  <si>
    <t>71697-12</t>
  </si>
  <si>
    <t>Soanpapdi (Pure Ghee Elaichi) 500G-T</t>
  </si>
  <si>
    <t>E-4009</t>
  </si>
  <si>
    <t>FOOD-MURABBA</t>
  </si>
  <si>
    <t>Patanjali Amla Murabba</t>
  </si>
  <si>
    <t>71015-20</t>
  </si>
  <si>
    <t>FOOD-PICKLE</t>
  </si>
  <si>
    <t>Kathal Pickle 500 Gm</t>
  </si>
  <si>
    <t>20019000</t>
  </si>
  <si>
    <t>71016-20</t>
  </si>
  <si>
    <t>Lishoda Pickle 500 Gm</t>
  </si>
  <si>
    <t>71017-20</t>
  </si>
  <si>
    <t>Ginger Pickle 500 Gm</t>
  </si>
  <si>
    <t>71018-20</t>
  </si>
  <si>
    <t>Garlic Pickle 500 Gm</t>
  </si>
  <si>
    <t>70996-24</t>
  </si>
  <si>
    <t>Hot Hill Cherry Pepper Pickle W.Vinegar</t>
  </si>
  <si>
    <t>1031-12</t>
  </si>
  <si>
    <t>Amla Pickle 1 Kg</t>
  </si>
  <si>
    <t>70883-12</t>
  </si>
  <si>
    <t>Lishoda Pickle 1 Kg</t>
  </si>
  <si>
    <t>70884-12</t>
  </si>
  <si>
    <t>Ginger Pickle 1 Kg</t>
  </si>
  <si>
    <t>70885-12</t>
  </si>
  <si>
    <t>Garlic Pickle 1 Kg</t>
  </si>
  <si>
    <t>70888-12</t>
  </si>
  <si>
    <t>Karela Pickle 1 Kg</t>
  </si>
  <si>
    <t>71065-20</t>
  </si>
  <si>
    <t>Patanjali Amla Pickle ( Indian Gooseberry Pickle )</t>
  </si>
  <si>
    <t>71030-20</t>
  </si>
  <si>
    <t>Mix Pickle 500 Gm</t>
  </si>
  <si>
    <t>71212-20</t>
  </si>
  <si>
    <t>Lemon Pickle 500 Gm</t>
  </si>
  <si>
    <t>70886-12</t>
  </si>
  <si>
    <t>Mixed Pickle 1 Kg</t>
  </si>
  <si>
    <t>1155-12</t>
  </si>
  <si>
    <t>FOOD-JAM</t>
  </si>
  <si>
    <t>Mixed Fruit Jam 500 G</t>
  </si>
  <si>
    <t>20079990</t>
  </si>
  <si>
    <t>1172-12</t>
  </si>
  <si>
    <t>Pineapple Jam 500 G</t>
  </si>
  <si>
    <t>70881-12</t>
  </si>
  <si>
    <t>Aloevera Pineapple Jam 500 G</t>
  </si>
  <si>
    <t>70880-12</t>
  </si>
  <si>
    <t>Aloevera Mixed Fruit Jam 500 G</t>
  </si>
  <si>
    <t>1096-12</t>
  </si>
  <si>
    <t>Guava Jam 500 G</t>
  </si>
  <si>
    <t>70405-24</t>
  </si>
  <si>
    <t>FOOD-KETCHUP</t>
  </si>
  <si>
    <t>Tomato Ketchup With Onion &amp; Garlic 200 G</t>
  </si>
  <si>
    <t>70406-24</t>
  </si>
  <si>
    <t>Tomato Ketchup W/O Onion &amp; Garlic 200 G</t>
  </si>
  <si>
    <t>1211-12</t>
  </si>
  <si>
    <t>Tomato Ketchup With Onion Garlic 500 Gm</t>
  </si>
  <si>
    <t>1301-12</t>
  </si>
  <si>
    <t>Tomato Ketchup 500 G(W/O Onion Garlic)</t>
  </si>
  <si>
    <t>70407-12</t>
  </si>
  <si>
    <t>Tomato Ketchup With Onion &amp; Garlic 1 Kg</t>
  </si>
  <si>
    <t>70408-12</t>
  </si>
  <si>
    <t>Tomato Ketchup W/O Onion &amp; Garlic 1 Kg</t>
  </si>
  <si>
    <t>82213-12</t>
  </si>
  <si>
    <t>Tomato Ketchup W/O Onion Grlc 950Gm(P)-T</t>
  </si>
  <si>
    <t>950 g</t>
  </si>
  <si>
    <t>82212-12</t>
  </si>
  <si>
    <t>Tomato Ketchup W.Onion Garlic 950Gm(P)-T</t>
  </si>
  <si>
    <t>82214-24</t>
  </si>
  <si>
    <t>Tomato Ketchup W.Onion Garlic 450Gm(P)-T</t>
  </si>
  <si>
    <t>450 g</t>
  </si>
  <si>
    <t>70116-12</t>
  </si>
  <si>
    <t>FOOD-SPICES</t>
  </si>
  <si>
    <t>Coriander Powder 500 Gm</t>
  </si>
  <si>
    <t>09092200</t>
  </si>
  <si>
    <t>71058-30</t>
  </si>
  <si>
    <t xml:space="preserve">Patanjali Black Pepper Whole </t>
  </si>
  <si>
    <t>09109100</t>
  </si>
  <si>
    <t>71054-30</t>
  </si>
  <si>
    <t>Patanjali Subzi Masala</t>
  </si>
  <si>
    <t>71052-30</t>
  </si>
  <si>
    <t xml:space="preserve">Patanjali Black Pepper Powder </t>
  </si>
  <si>
    <t>71056-30</t>
  </si>
  <si>
    <t>Patanjali Chaat  Masala</t>
  </si>
  <si>
    <t>71053-30</t>
  </si>
  <si>
    <t>Patanjali Turmeric Powder</t>
  </si>
  <si>
    <t>71057-30</t>
  </si>
  <si>
    <t>Patanjali Chhole  Masala</t>
  </si>
  <si>
    <t>71051-30</t>
  </si>
  <si>
    <t xml:space="preserve">Patanjali Coriander Powder </t>
  </si>
  <si>
    <t>71055-30</t>
  </si>
  <si>
    <t>Patanjali Garam Masala</t>
  </si>
  <si>
    <t>71059-30</t>
  </si>
  <si>
    <t xml:space="preserve">Patanjali Cumin Whole </t>
  </si>
  <si>
    <t>09093111</t>
  </si>
  <si>
    <t>71061-30</t>
  </si>
  <si>
    <t>Patanjali Carom Whole</t>
  </si>
  <si>
    <t>09109914</t>
  </si>
  <si>
    <t>71060-30</t>
  </si>
  <si>
    <t xml:space="preserve">Patanjali Fenugreek Whole </t>
  </si>
  <si>
    <t>09109912</t>
  </si>
  <si>
    <t>1304-30</t>
  </si>
  <si>
    <t>Patanjali Red Chilli Powder</t>
  </si>
  <si>
    <t>1303-30</t>
  </si>
  <si>
    <t>1015-100</t>
  </si>
  <si>
    <t>FOOD-PACHAK</t>
  </si>
  <si>
    <t>Patanjali Pachak Ajwain ( With Aloe Vera )</t>
  </si>
  <si>
    <t>1035-100</t>
  </si>
  <si>
    <t>Patanjali Pachak Anardana Goli</t>
  </si>
  <si>
    <t>1108-100</t>
  </si>
  <si>
    <t>Patanjali Pachak Hing Goli</t>
  </si>
  <si>
    <t>1109-100</t>
  </si>
  <si>
    <t>Patanjali Pachak Hing Peda</t>
  </si>
  <si>
    <t>1197-100</t>
  </si>
  <si>
    <t>Patanjali Shodhit Harad (Chebulic Myrobalan)</t>
  </si>
  <si>
    <t>E-4060</t>
  </si>
  <si>
    <t>FOOD-GULKAND</t>
  </si>
  <si>
    <t>Patanjali Gulkand ( Rose Petal Preserve )</t>
  </si>
  <si>
    <t>1052-12</t>
  </si>
  <si>
    <t>FOOD-SHARBAT</t>
  </si>
  <si>
    <t>Patanjali Bel (Indian Bael) Sharbat</t>
  </si>
  <si>
    <t>750 ml</t>
  </si>
  <si>
    <t>21069011</t>
  </si>
  <si>
    <t>1060-12</t>
  </si>
  <si>
    <t>Patanjali Brahmi Sharbat</t>
  </si>
  <si>
    <t>1095-12</t>
  </si>
  <si>
    <t>Patanjali Gulab Sharbat ( Rose Petal Beverage )</t>
  </si>
  <si>
    <t>1135-12</t>
  </si>
  <si>
    <t>Patanjali Khus Sharbat ( Khus Grass Beverage )</t>
  </si>
  <si>
    <t>1150-12</t>
  </si>
  <si>
    <t>Patanjali Mango Panna Sharbat</t>
  </si>
  <si>
    <t>1028-24</t>
  </si>
  <si>
    <t>FOOD-JUICE</t>
  </si>
  <si>
    <t>Patanjali Amla (Indian Gooseberry) Juice</t>
  </si>
  <si>
    <t>70082-12</t>
  </si>
  <si>
    <t>Patanjali Arjun Amla Juice</t>
  </si>
  <si>
    <t>70081-12</t>
  </si>
  <si>
    <t>Patanjali Giloy Amla Juice</t>
  </si>
  <si>
    <t>1094-12</t>
  </si>
  <si>
    <t xml:space="preserve">Patanjali Giloy Juice </t>
  </si>
  <si>
    <t>70080-12</t>
  </si>
  <si>
    <t>Patanjali Karela Amla Juice</t>
  </si>
  <si>
    <t>1213-12</t>
  </si>
  <si>
    <t>Patanjali Tulsi Panchang Juice</t>
  </si>
  <si>
    <t>70083-12</t>
  </si>
  <si>
    <t>Patanjali Amla-Aloevera Juice With Wheatgrass</t>
  </si>
  <si>
    <t>E-4018</t>
  </si>
  <si>
    <t>FOOD-ATTA</t>
  </si>
  <si>
    <t>Patanjali Whole Wheat Flour - 4.54 Kg</t>
  </si>
  <si>
    <t>4.54 kg</t>
  </si>
  <si>
    <t>E-130197</t>
  </si>
  <si>
    <t>Patanjali Whole Wheat Flour- 9.07 Kg</t>
  </si>
  <si>
    <t>9.07 Kg</t>
  </si>
  <si>
    <t>E-028</t>
  </si>
  <si>
    <t>Patanjali Whole Wheat Flour</t>
  </si>
  <si>
    <t>2 kg</t>
  </si>
  <si>
    <t>71237-8</t>
  </si>
  <si>
    <t>Patanjali Whole Wheat Flour- 5 Kg</t>
  </si>
  <si>
    <t>71236-5</t>
  </si>
  <si>
    <t>Patanjali Whole Wheat Flour- 10 Kg</t>
  </si>
  <si>
    <t>10 Kg</t>
  </si>
  <si>
    <t>1160-20</t>
  </si>
  <si>
    <t>FOOD-ATTA(NAVRATNA)</t>
  </si>
  <si>
    <t>Patanjali Navratan (Multi Grain) Flour -</t>
  </si>
  <si>
    <t>1161-8</t>
  </si>
  <si>
    <t xml:space="preserve">Patanjali Navratan (Multi Grain) Flour </t>
  </si>
  <si>
    <t>72555-20</t>
  </si>
  <si>
    <t>Singhada Atta 500 Gm</t>
  </si>
  <si>
    <t>11063020</t>
  </si>
  <si>
    <t>72556-20</t>
  </si>
  <si>
    <t>Kuttu Atta 500 Gm</t>
  </si>
  <si>
    <t>11029090</t>
  </si>
  <si>
    <t>72551-20</t>
  </si>
  <si>
    <t>Jawar Atta 500 Gm</t>
  </si>
  <si>
    <t>72550-20</t>
  </si>
  <si>
    <t>Jau Atta 500 Gm</t>
  </si>
  <si>
    <t>70356-30</t>
  </si>
  <si>
    <t>Extra Fibre Atta-1Kg</t>
  </si>
  <si>
    <t>1 KG</t>
  </si>
  <si>
    <t>11010000</t>
  </si>
  <si>
    <t>70357-30</t>
  </si>
  <si>
    <t>Methi Atta-1Kg</t>
  </si>
  <si>
    <t>70358-30</t>
  </si>
  <si>
    <t>Missi Atta-1Kg</t>
  </si>
  <si>
    <t>70359-30</t>
  </si>
  <si>
    <t>Diabetic Atta-1Kg</t>
  </si>
  <si>
    <t>81635-30</t>
  </si>
  <si>
    <t>Sarvgun Sampann Atta  1 Kg-T (1*30)</t>
  </si>
  <si>
    <t>81719-30</t>
  </si>
  <si>
    <t>Traditional W.W Chakki Atta W.Bran 1K-T</t>
  </si>
  <si>
    <t>71669-30</t>
  </si>
  <si>
    <t>Traditional W.W Chakki Atta W.Bran 1 Kg</t>
  </si>
  <si>
    <t>72552-10</t>
  </si>
  <si>
    <t>Gluten Free Atta 1 Kg</t>
  </si>
  <si>
    <t>72464-30</t>
  </si>
  <si>
    <t>Maize Atta 1 Kg</t>
  </si>
  <si>
    <t>11022000</t>
  </si>
  <si>
    <t>72465-30</t>
  </si>
  <si>
    <t>Ragi Atta 1 Kg</t>
  </si>
  <si>
    <t>E-130361</t>
  </si>
  <si>
    <t>FOOD-BESAN</t>
  </si>
  <si>
    <t>Patanjali Besan (Gram Flour)-</t>
  </si>
  <si>
    <t>1 Kg</t>
  </si>
  <si>
    <t>E-130362</t>
  </si>
  <si>
    <t>Patanjali Besan (Gram Flour)</t>
  </si>
  <si>
    <t>1053-20</t>
  </si>
  <si>
    <t>1080-30</t>
  </si>
  <si>
    <t>FOOD-DALIA</t>
  </si>
  <si>
    <t xml:space="preserve">Patanjali Dalia (Porridge) </t>
  </si>
  <si>
    <t>130781-20</t>
  </si>
  <si>
    <t>Dalia ( Jar )</t>
  </si>
  <si>
    <t>1181-30</t>
  </si>
  <si>
    <t>Patanjali Multigrain Dalia (Porridge)</t>
  </si>
  <si>
    <t>72587-10</t>
  </si>
  <si>
    <t>FOOD-SOOJI</t>
  </si>
  <si>
    <t>Sooji 1 Kg</t>
  </si>
  <si>
    <t>130575-12</t>
  </si>
  <si>
    <t>Patanjali Suji (Semolina)</t>
  </si>
  <si>
    <t>81226-30</t>
  </si>
  <si>
    <t>11031900</t>
  </si>
  <si>
    <t>130781-12</t>
  </si>
  <si>
    <t>FOOD-MAIDA</t>
  </si>
  <si>
    <t>Patanjali Maida</t>
  </si>
  <si>
    <t>73041-12</t>
  </si>
  <si>
    <t>FOOD-GUR</t>
  </si>
  <si>
    <t>Gur 1 Kg</t>
  </si>
  <si>
    <t>17011410</t>
  </si>
  <si>
    <t>70063-30</t>
  </si>
  <si>
    <t>FOOD-BURA</t>
  </si>
  <si>
    <t>Bura 1 Kg</t>
  </si>
  <si>
    <t/>
  </si>
  <si>
    <t>1146-30</t>
  </si>
  <si>
    <t>FOOD-MADHURAM</t>
  </si>
  <si>
    <t>Madhuram 1 Kg</t>
  </si>
  <si>
    <t>73082-30</t>
  </si>
  <si>
    <t>FOOD-KHAND</t>
  </si>
  <si>
    <t>Khand 1 Kg</t>
  </si>
  <si>
    <t>17011420</t>
  </si>
  <si>
    <t>3183-30</t>
  </si>
  <si>
    <t>FOOD-PAPAD</t>
  </si>
  <si>
    <t>Papad Kali Mirch  - T</t>
  </si>
  <si>
    <t>19059040</t>
  </si>
  <si>
    <t>80964-30</t>
  </si>
  <si>
    <t>Chana Dal Papad 200 Gm - T</t>
  </si>
  <si>
    <t>80758-50</t>
  </si>
  <si>
    <t>Papad Kali Mirch (Hand Made) - T</t>
  </si>
  <si>
    <t>80759-50</t>
  </si>
  <si>
    <t>Papad Pudhina (Hand Made) - T</t>
  </si>
  <si>
    <t>1046-12</t>
  </si>
  <si>
    <t>FOOD-BADAM-PAK</t>
  </si>
  <si>
    <t>Patanjali Badam Pak (Almond Mix)</t>
  </si>
  <si>
    <t>1033-24</t>
  </si>
  <si>
    <t>FOOD-AMRTI-RASAYAN</t>
  </si>
  <si>
    <t xml:space="preserve">Patanjali Amrit Rasayan </t>
  </si>
  <si>
    <t>1032-12</t>
  </si>
  <si>
    <t>Amrit Rasayan 1 Kg</t>
  </si>
  <si>
    <t>81223-6</t>
  </si>
  <si>
    <t>FOOD-CORN-FLAKES</t>
  </si>
  <si>
    <t>Corn Flakes 875  Gm - T</t>
  </si>
  <si>
    <t>875 g</t>
  </si>
  <si>
    <t>19041010</t>
  </si>
  <si>
    <t>3161-48</t>
  </si>
  <si>
    <t>Corn Flakes Mix 250 Gm  - T</t>
  </si>
  <si>
    <t>3160-24</t>
  </si>
  <si>
    <t>Corn Flakes Mix 500Gm  - T</t>
  </si>
  <si>
    <t>82251-18</t>
  </si>
  <si>
    <t>Corn Flakes Mix 500 Gm (P)  - T</t>
  </si>
  <si>
    <t>82431-192</t>
  </si>
  <si>
    <t>Corn Flakes Mix 35 Gm (192 Pc) - T</t>
  </si>
  <si>
    <t>81350-200</t>
  </si>
  <si>
    <t>Corn Flakes Mix 35Gm  - T</t>
  </si>
  <si>
    <t>3192-72</t>
  </si>
  <si>
    <t>FOOD-CHOCOS</t>
  </si>
  <si>
    <t>Chocos 125 Gms  - T</t>
  </si>
  <si>
    <t>3191-48</t>
  </si>
  <si>
    <t>Chocos 250 Gms  - T</t>
  </si>
  <si>
    <t>80800-360</t>
  </si>
  <si>
    <t>Choco Flakes - 30 Gm</t>
  </si>
  <si>
    <t>82250-192</t>
  </si>
  <si>
    <t>Choco Flakes 30 Gm (192 Pc) - T</t>
  </si>
  <si>
    <t>81305-48</t>
  </si>
  <si>
    <t>Chocolious-Choco Fill Pillow - 125 Gm-T</t>
  </si>
  <si>
    <t>81306-24</t>
  </si>
  <si>
    <t>Chocolious-Choco Fill Pillow - 250 Gm-T</t>
  </si>
  <si>
    <t>82195-192</t>
  </si>
  <si>
    <t>Chocolious-Choco Fill Pillow - 20 Gm-T</t>
  </si>
  <si>
    <t>81224-6</t>
  </si>
  <si>
    <t>Choco Flakes 1.2 Kg - T</t>
  </si>
  <si>
    <t>1.2 Kg</t>
  </si>
  <si>
    <t>80897-108</t>
  </si>
  <si>
    <t>FOOD-HERBAL-POWERVITA</t>
  </si>
  <si>
    <t>Herbal Powervita - 100 Gm-T</t>
  </si>
  <si>
    <t>19019090</t>
  </si>
  <si>
    <t>80895-70</t>
  </si>
  <si>
    <t>Herbal Powervita - 200 Gm-T</t>
  </si>
  <si>
    <t>82614-70</t>
  </si>
  <si>
    <t>Herbal Powervita Plus 200 Gm - T</t>
  </si>
  <si>
    <t>82271-20</t>
  </si>
  <si>
    <t>Herbal Powervita Plus - 500 Gm Jar - T</t>
  </si>
  <si>
    <t>82272-24</t>
  </si>
  <si>
    <t>Herbal Powervita Plus - 500 Gm Refill -T</t>
  </si>
  <si>
    <t>70520-20</t>
  </si>
  <si>
    <t>FOOD-POWERVITA</t>
  </si>
  <si>
    <t>Herbal Powervita - 500 Gm</t>
  </si>
  <si>
    <t>81245-40</t>
  </si>
  <si>
    <t>FOOD-POHA</t>
  </si>
  <si>
    <t>Poha 500 Gm -T</t>
  </si>
  <si>
    <t>19041020</t>
  </si>
  <si>
    <t>81246-20</t>
  </si>
  <si>
    <t>Patanjali Poha</t>
  </si>
  <si>
    <t>80431-60</t>
  </si>
  <si>
    <t>FOOD-OATS</t>
  </si>
  <si>
    <t>Patanjali Oats ( Rolled Oats )</t>
  </si>
  <si>
    <t>11041200</t>
  </si>
  <si>
    <t>80824-60</t>
  </si>
  <si>
    <t>Patanjali Masala Oats- 200 G</t>
  </si>
  <si>
    <t>80825-144</t>
  </si>
  <si>
    <t>Masala Oats 40 Gm  - T</t>
  </si>
  <si>
    <t>80826-60</t>
  </si>
  <si>
    <t>Patanjali Tomato Oats- 200 G</t>
  </si>
  <si>
    <t>80827-144</t>
  </si>
  <si>
    <t>Tomato Oats 40 Gm  - T</t>
  </si>
  <si>
    <t>80918-24</t>
  </si>
  <si>
    <t>Patanjali Masala Oats</t>
  </si>
  <si>
    <t>400 g</t>
  </si>
  <si>
    <t>80919-24</t>
  </si>
  <si>
    <t>Patanjali Tomato Oats</t>
  </si>
  <si>
    <t>81303-180</t>
  </si>
  <si>
    <t>Oats 40 Gm  - T</t>
  </si>
  <si>
    <t>80432-24</t>
  </si>
  <si>
    <t>Patanjali Oats ( Rolled Oats )- 500 G</t>
  </si>
  <si>
    <t>81304-12</t>
  </si>
  <si>
    <t>Oats 1000 Gm - T</t>
  </si>
  <si>
    <t>1000 g</t>
  </si>
  <si>
    <t>81030-60</t>
  </si>
  <si>
    <t>Oats Dalia - 200 Gm (T)</t>
  </si>
  <si>
    <t>81031-24</t>
  </si>
  <si>
    <t>Oats Dalia - 400 Gm (T)</t>
  </si>
  <si>
    <t>81639-144</t>
  </si>
  <si>
    <t>Hot Chilli &amp; Garlic Oats 40 Gm - T</t>
  </si>
  <si>
    <t>81387-144</t>
  </si>
  <si>
    <t>Veggie Delight Oats 40 Gm - T</t>
  </si>
  <si>
    <t>81390-144</t>
  </si>
  <si>
    <t>Chatpata Pudina Oats 40 Gm - T</t>
  </si>
  <si>
    <t>81640-60</t>
  </si>
  <si>
    <t>Hot Chilli &amp; Garlic Oats 200 Gm - T</t>
  </si>
  <si>
    <t>81388-60</t>
  </si>
  <si>
    <t>Veggie Delight Oats 200Gm - T</t>
  </si>
  <si>
    <t>81391-60</t>
  </si>
  <si>
    <t>Chatpata Pudina Oats 200Gm - T</t>
  </si>
  <si>
    <t>81641-24</t>
  </si>
  <si>
    <t>Hot Chilli &amp; Garlic Oats 400 Gm - T</t>
  </si>
  <si>
    <t>81389-24</t>
  </si>
  <si>
    <t>Veggie Delight Oats 400 Gm - T</t>
  </si>
  <si>
    <t>81392-24</t>
  </si>
  <si>
    <t>Chatpata Pudina Oats 400 Gm - T</t>
  </si>
  <si>
    <t>81211-24</t>
  </si>
  <si>
    <t>FOOD-SOYAVITA</t>
  </si>
  <si>
    <t>Soyavita Masala Soya Katori 100 Gm-T</t>
  </si>
  <si>
    <t>81215-24</t>
  </si>
  <si>
    <t>Soyavita Jalapeno Soya Chips 100 Gm-T</t>
  </si>
  <si>
    <t>81213-24</t>
  </si>
  <si>
    <t>Soyavita Soya Cheese Chips 100 Gm-T</t>
  </si>
  <si>
    <t>81214-24</t>
  </si>
  <si>
    <t>Soyavita Soya Katori 100 Gm-T</t>
  </si>
  <si>
    <t>81212-24</t>
  </si>
  <si>
    <t>Soyavita Soya Piri Piri Chips 100 Gm-T</t>
  </si>
  <si>
    <t>81210-24</t>
  </si>
  <si>
    <t>Soyavita Soya Stick 100 Gm-T</t>
  </si>
  <si>
    <t>81672-144</t>
  </si>
  <si>
    <t>Soyavita Soya Stick 27 Gm -T</t>
  </si>
  <si>
    <t>27 g</t>
  </si>
  <si>
    <t>81673-144</t>
  </si>
  <si>
    <t>Soyavita Masala Soya Katori 27 Gm -T</t>
  </si>
  <si>
    <t>81674-144</t>
  </si>
  <si>
    <t>Soyavita Soya Piri Piri Chips 27 Gm -T</t>
  </si>
  <si>
    <t>81675-144</t>
  </si>
  <si>
    <t>Soyavita Soya Cheese Chips 27 Gm -T</t>
  </si>
  <si>
    <t>81676-144</t>
  </si>
  <si>
    <t>Soyavita Soya Katori 27 Gm -T</t>
  </si>
  <si>
    <t>81677-144</t>
  </si>
  <si>
    <t>Soyavita Jalapeno Soya Chips 27 Gm -T</t>
  </si>
  <si>
    <t>82119-40</t>
  </si>
  <si>
    <t>Soyavita Soya Piri Piri Chips 60 Gm -T</t>
  </si>
  <si>
    <t>82118-40</t>
  </si>
  <si>
    <t>Soyavita Masala Soya Katori 60 Gm -T</t>
  </si>
  <si>
    <t>82117-40</t>
  </si>
  <si>
    <t>Soyavita Soya Stick 60 Gm -T</t>
  </si>
  <si>
    <t>82120-40</t>
  </si>
  <si>
    <t>Patanjali Soyavita Soya Katori</t>
  </si>
  <si>
    <t>82380-20</t>
  </si>
  <si>
    <t>FOOD-SOYACHUNKS</t>
  </si>
  <si>
    <t>Ruchi Soya Chunks-1 Kg</t>
  </si>
  <si>
    <t>82381-20</t>
  </si>
  <si>
    <t>Ruchi Soya Chunks ( Mini )-1 Kg</t>
  </si>
  <si>
    <t>70224-12</t>
  </si>
  <si>
    <t>FOOD-SWEETS</t>
  </si>
  <si>
    <t>Rasgulla 1 Kg</t>
  </si>
  <si>
    <t>70684-12</t>
  </si>
  <si>
    <t>Gulab Jamun - 1Kg</t>
  </si>
  <si>
    <t>70849-24</t>
  </si>
  <si>
    <t>Gur Badam Pista Patti 400Gm</t>
  </si>
  <si>
    <t>70860-24</t>
  </si>
  <si>
    <t>Sugar Badam Pista Patti 400Gm</t>
  </si>
  <si>
    <t>72553-20</t>
  </si>
  <si>
    <t>Sabudana 500 Gm</t>
  </si>
  <si>
    <t>19030000</t>
  </si>
  <si>
    <t>70845-24</t>
  </si>
  <si>
    <t>FOOD-GAJJAK</t>
  </si>
  <si>
    <t>Agra Gur Gajjak 400Gm</t>
  </si>
  <si>
    <t>70846-24</t>
  </si>
  <si>
    <t>Agra Sugar Gajjak 400Gm</t>
  </si>
  <si>
    <t>70847-24</t>
  </si>
  <si>
    <t>Agra Chocolate Gajjak 400Gm</t>
  </si>
  <si>
    <t>70848-24</t>
  </si>
  <si>
    <t>Agra Orange Gajjak 400Gm</t>
  </si>
  <si>
    <t>70865-24</t>
  </si>
  <si>
    <t>Chocolate Ball Gajjak 400 Gm</t>
  </si>
  <si>
    <t>70866-24</t>
  </si>
  <si>
    <t>Orange Ball Gajjak 400 Gm</t>
  </si>
  <si>
    <t>70909-48</t>
  </si>
  <si>
    <t>Agra Gur Gajjak 200 Gm</t>
  </si>
  <si>
    <t>70910-48</t>
  </si>
  <si>
    <t>Agra Sugar Gajjak 200 Gm</t>
  </si>
  <si>
    <t>70911-48</t>
  </si>
  <si>
    <t>Agra Chololate Gajjak 200 Gm</t>
  </si>
  <si>
    <t>82800-24</t>
  </si>
  <si>
    <t>Agrg Gur Gajjak 400 Gm - T</t>
  </si>
  <si>
    <t>17049090</t>
  </si>
  <si>
    <t>70843-24</t>
  </si>
  <si>
    <t>FOOD-REWARI</t>
  </si>
  <si>
    <t>Gur Rewari 400Gm</t>
  </si>
  <si>
    <t>70844-24</t>
  </si>
  <si>
    <t>Sugar Rewari 400Gm</t>
  </si>
  <si>
    <t>70907-48</t>
  </si>
  <si>
    <t>Sugar Rewari  200 Gm</t>
  </si>
  <si>
    <t>70908-48</t>
  </si>
  <si>
    <t>Gud Rewari 200 Gm</t>
  </si>
  <si>
    <t>70861-24</t>
  </si>
  <si>
    <t>FOOD-KHASTA</t>
  </si>
  <si>
    <t>Gajjak Gur Khasta 400Gm</t>
  </si>
  <si>
    <t>70862-24</t>
  </si>
  <si>
    <t>Gajjak Sugar Khasta 400Gm</t>
  </si>
  <si>
    <t>70915-48</t>
  </si>
  <si>
    <t>Gajjak Gud Khasta 200 Gm</t>
  </si>
  <si>
    <t>70916-48</t>
  </si>
  <si>
    <t>Gajjak Sugar Khasta 200 Gm</t>
  </si>
  <si>
    <t>70913-48</t>
  </si>
  <si>
    <t>FOOD-PISTA</t>
  </si>
  <si>
    <t>Gur Badam Pista Patti 200Gm</t>
  </si>
  <si>
    <t>70914-48</t>
  </si>
  <si>
    <t>Sugar Badam Pista Gajjak 200 Gm</t>
  </si>
  <si>
    <t>70863-24</t>
  </si>
  <si>
    <t>FOOD-PEANUT-CHIKKI</t>
  </si>
  <si>
    <t>Peanut Chikki 400Gm</t>
  </si>
  <si>
    <t>70864-24</t>
  </si>
  <si>
    <t>Peanut Cream Chikki 400Gm</t>
  </si>
  <si>
    <t>70898-24</t>
  </si>
  <si>
    <t>Peanut Gajjak 400 Gm</t>
  </si>
  <si>
    <t>70899-24</t>
  </si>
  <si>
    <t>Peanut Cream Gajjak 400Gm</t>
  </si>
  <si>
    <t>70917-48</t>
  </si>
  <si>
    <t>Peanut Chikki 200 Gm</t>
  </si>
  <si>
    <t>70918-48</t>
  </si>
  <si>
    <t>Peanut Cream Chikki 200 Gm</t>
  </si>
  <si>
    <t>80943-20</t>
  </si>
  <si>
    <t>FOOD-PULSES</t>
  </si>
  <si>
    <t>Black Masoor 500 Gm (R1)</t>
  </si>
  <si>
    <t>07134000</t>
  </si>
  <si>
    <t>80940-20</t>
  </si>
  <si>
    <t>White Peas 500 Gm (R1)</t>
  </si>
  <si>
    <t>07132000</t>
  </si>
  <si>
    <t>80952-10</t>
  </si>
  <si>
    <t>White Peas 1000 Gm (R1)</t>
  </si>
  <si>
    <t>80581-20</t>
  </si>
  <si>
    <t>Bengal Gram (Split) (Chana Dal)</t>
  </si>
  <si>
    <t>07139010</t>
  </si>
  <si>
    <t>80583-20</t>
  </si>
  <si>
    <t>Green Gram Whole (Moong Sabut)</t>
  </si>
  <si>
    <t>07139090</t>
  </si>
  <si>
    <t>80585-20</t>
  </si>
  <si>
    <t>Green Gram Split (Moong Dal Chilka)</t>
  </si>
  <si>
    <t>07133190</t>
  </si>
  <si>
    <t>80587-20</t>
  </si>
  <si>
    <t>Green Gram Skinned (Moong Dal Dhuli)</t>
  </si>
  <si>
    <t>72198-20</t>
  </si>
  <si>
    <t>Pigeon Peas (Split) (Arhar Dal)</t>
  </si>
  <si>
    <t>07136000</t>
  </si>
  <si>
    <t>80591-20</t>
  </si>
  <si>
    <t>Indian Red Lentils (Malka Masur Dal)</t>
  </si>
  <si>
    <t>80593-20</t>
  </si>
  <si>
    <t>Black Chickpeas (Kala Chana)</t>
  </si>
  <si>
    <t>07135000</t>
  </si>
  <si>
    <t>80597-20</t>
  </si>
  <si>
    <t>Chickpeas (Kabuli Chana)</t>
  </si>
  <si>
    <t>80599-20</t>
  </si>
  <si>
    <t>Mix Pulses (Mix Dal)</t>
  </si>
  <si>
    <t>80944-20</t>
  </si>
  <si>
    <t xml:space="preserve">Black Gram Whole     (Urad Dal Whole) </t>
  </si>
  <si>
    <t>07133110</t>
  </si>
  <si>
    <t>80582-10</t>
  </si>
  <si>
    <t>Chana Dal 1000 Gm (R1)</t>
  </si>
  <si>
    <t>80584-10</t>
  </si>
  <si>
    <t>Moong Sabut 1000 Gm (R1)</t>
  </si>
  <si>
    <t>80586-10</t>
  </si>
  <si>
    <t>Moong Chilka 1000 Gm (R1)</t>
  </si>
  <si>
    <t>80588-10</t>
  </si>
  <si>
    <t>Moong Dhuli 1000 Gm (R1)</t>
  </si>
  <si>
    <t>80590-10</t>
  </si>
  <si>
    <t>Tuvar Dal 1000 Gm (R1)</t>
  </si>
  <si>
    <t>80592-10</t>
  </si>
  <si>
    <t>Malka Masoor 1000 Gm (R1)</t>
  </si>
  <si>
    <t>80594-10</t>
  </si>
  <si>
    <t>Kala Chana 1000 Gm (R1)</t>
  </si>
  <si>
    <t>80596-10</t>
  </si>
  <si>
    <t>Rajma 1000 Gm (R1)</t>
  </si>
  <si>
    <t>07133200</t>
  </si>
  <si>
    <t>80598-10</t>
  </si>
  <si>
    <t>Kabuli Chana 1000 Gm (R1)</t>
  </si>
  <si>
    <t>80600-10</t>
  </si>
  <si>
    <t>Mix Dal 1000 Gm (R1)</t>
  </si>
  <si>
    <t>80941-20</t>
  </si>
  <si>
    <t>Rajma Sharmili 500 Gm (R1)</t>
  </si>
  <si>
    <t>80953-10</t>
  </si>
  <si>
    <t>Rajma Sharmili 1000 Gm (R1)</t>
  </si>
  <si>
    <t>80954-10</t>
  </si>
  <si>
    <t>Urad Chilka 1000 Gm (R1)</t>
  </si>
  <si>
    <t>80955-10</t>
  </si>
  <si>
    <t>Black Masoor 1000 Gm (R1)</t>
  </si>
  <si>
    <t>80956-10</t>
  </si>
  <si>
    <t>Urad Whole 1000 Gm (R1)</t>
  </si>
  <si>
    <t>80957-10</t>
  </si>
  <si>
    <t>Urad Dhuli 1000 Gm (R1)</t>
  </si>
  <si>
    <t>70086-71245</t>
  </si>
  <si>
    <t>FOOD-RICE</t>
  </si>
  <si>
    <t>Basmati Rice 1 Kg (Diamond)</t>
  </si>
  <si>
    <t>10063020</t>
  </si>
  <si>
    <t>70071-71246</t>
  </si>
  <si>
    <t>Basmati Rice 5 Kg (Diamond)</t>
  </si>
  <si>
    <t>Chef Specialty Golden Sella Basmati Rice 5 Kg</t>
  </si>
  <si>
    <t>EP-RICE</t>
  </si>
  <si>
    <t>Chef Specialty Golden Sella Basmati Rice 10 Kg</t>
  </si>
  <si>
    <t>EP-RICE-</t>
  </si>
  <si>
    <t xml:space="preserve">Chef  Sp. Cream Sella 5 Kg </t>
  </si>
  <si>
    <t>71040-70694</t>
  </si>
  <si>
    <t>Chef  Sp. Cream Sella 10 Kg (S)</t>
  </si>
  <si>
    <t>10 kg</t>
  </si>
  <si>
    <t>81254-20</t>
  </si>
  <si>
    <t>FOOD-VERMICELLI</t>
  </si>
  <si>
    <t>Vermicelli Plain</t>
  </si>
  <si>
    <t>900 g</t>
  </si>
  <si>
    <t>19021900</t>
  </si>
  <si>
    <t>81256-20</t>
  </si>
  <si>
    <t>Vermicelli Roasted</t>
  </si>
  <si>
    <t>81160-60</t>
  </si>
  <si>
    <t>FOOD-ROASTED-DIET</t>
  </si>
  <si>
    <t>Roasted Diet-Quinoa-Masala Flav 80 Gm-T</t>
  </si>
  <si>
    <t>80 g</t>
  </si>
  <si>
    <t>81162-60</t>
  </si>
  <si>
    <t>Roasted Diet-Flaxseed Chili Lime 150Gm-T</t>
  </si>
  <si>
    <t>81163-60</t>
  </si>
  <si>
    <t>Roasted Diet-Flaxseed Black Salt 150 Gm-T</t>
  </si>
  <si>
    <t>81164-60</t>
  </si>
  <si>
    <t>Roasted Diet-Melon 'N' Flaxseed 150 Gm-T</t>
  </si>
  <si>
    <t>82285-72</t>
  </si>
  <si>
    <t>FOOD-RUSK</t>
  </si>
  <si>
    <t>Suji Elaichi Rusk 72.7 Gm - T</t>
  </si>
  <si>
    <t>72.7 GM</t>
  </si>
  <si>
    <t>19054000</t>
  </si>
  <si>
    <t>81934-32</t>
  </si>
  <si>
    <t>Atta Doodh Rusk 200 G - T</t>
  </si>
  <si>
    <t>81935-32</t>
  </si>
  <si>
    <t>Suji Elaichi Rusk 200 G - T</t>
  </si>
  <si>
    <t>82100-24</t>
  </si>
  <si>
    <t>Atta Doodh Rusk 300 Gm - T</t>
  </si>
  <si>
    <t>82101-24</t>
  </si>
  <si>
    <t>Suji Elaichi Rusk 300 Gm - T</t>
  </si>
  <si>
    <t>71200-60</t>
  </si>
  <si>
    <t>FOOD-FROZEN</t>
  </si>
  <si>
    <t>Frozen Mixed Vegetable 500 Gm</t>
  </si>
  <si>
    <t>07102100</t>
  </si>
  <si>
    <t>71201-30</t>
  </si>
  <si>
    <t>Frozen Mixed Vegetable 1 Kg</t>
  </si>
  <si>
    <t>71202-60</t>
  </si>
  <si>
    <t>Frozen Sweet Corn 500 Gm</t>
  </si>
  <si>
    <t>71203-30</t>
  </si>
  <si>
    <t>Frozen Sweet Corn 1 Kg</t>
  </si>
  <si>
    <t>1116-50</t>
  </si>
  <si>
    <t>FOOD-ISABGOL</t>
  </si>
  <si>
    <t>Patanjali Isabgol Husk</t>
  </si>
  <si>
    <t>3007-120</t>
  </si>
  <si>
    <t>FOOD-HING</t>
  </si>
  <si>
    <t xml:space="preserve">Patanjali Hing (Bandhani) (Asafetida) </t>
  </si>
  <si>
    <t>13019013</t>
  </si>
  <si>
    <t>3006-300</t>
  </si>
  <si>
    <t>Bandhani Hing 10 G -T</t>
  </si>
  <si>
    <t>82302-108</t>
  </si>
  <si>
    <t>Bandhani Hing 50 Gm - T</t>
  </si>
  <si>
    <t>70031-80</t>
  </si>
  <si>
    <t>FOOD-DRINK</t>
  </si>
  <si>
    <t>Mango Drink 65 Ml</t>
  </si>
  <si>
    <t>65 Ml</t>
  </si>
  <si>
    <t>22029020</t>
  </si>
  <si>
    <t>1272-80</t>
  </si>
  <si>
    <t>Amla Aloevera Litchi 65 Ml</t>
  </si>
  <si>
    <t>70032-80</t>
  </si>
  <si>
    <t>Litchi Drink 65 Ml</t>
  </si>
  <si>
    <t>72410-30</t>
  </si>
  <si>
    <t>Tulsi (Basil) Immunity Drink 200 Ml</t>
  </si>
  <si>
    <t>1138-24</t>
  </si>
  <si>
    <t>Lemon Drink 250 Ml</t>
  </si>
  <si>
    <t>70431-24</t>
  </si>
  <si>
    <t>Mango Drink 250 Ml</t>
  </si>
  <si>
    <t>70434-24</t>
  </si>
  <si>
    <t>Mosambi Drink 250 Ml</t>
  </si>
  <si>
    <t>1149-24</t>
  </si>
  <si>
    <t>Mango Drink 500 Ml</t>
  </si>
  <si>
    <t>1139-24</t>
  </si>
  <si>
    <t>Lemon Drink 500 Ml</t>
  </si>
  <si>
    <t>70432-24</t>
  </si>
  <si>
    <t>Mosambi Drink 500 Ml</t>
  </si>
  <si>
    <t>1148-12</t>
  </si>
  <si>
    <t>Mango Drink 1 L</t>
  </si>
  <si>
    <t>1143-12</t>
  </si>
  <si>
    <t>Lemon Squash 750 Ml</t>
  </si>
  <si>
    <t>20089912</t>
  </si>
  <si>
    <t>1165-12</t>
  </si>
  <si>
    <t>Orange Squash 750 Ml</t>
  </si>
  <si>
    <t>20089913</t>
  </si>
  <si>
    <t>1201-12</t>
  </si>
  <si>
    <t>Special Thandai 750 Ml</t>
  </si>
  <si>
    <t>21069019</t>
  </si>
  <si>
    <t>70033-80</t>
  </si>
  <si>
    <t>FOOD-BEVERAGE</t>
  </si>
  <si>
    <t>Guava Beverage 65 Ml</t>
  </si>
  <si>
    <t>70200-27</t>
  </si>
  <si>
    <t>Apple Beverage- 200 Ml</t>
  </si>
  <si>
    <t>70355-27</t>
  </si>
  <si>
    <t>Pineapple Beverages - 200 Ml</t>
  </si>
  <si>
    <t>70201-27</t>
  </si>
  <si>
    <t>Mango Beverage- 200 Ml</t>
  </si>
  <si>
    <t>70202-27</t>
  </si>
  <si>
    <t>Litchi Beverage- 200 Ml</t>
  </si>
  <si>
    <t>70354-27</t>
  </si>
  <si>
    <t>Orange Beverage - 200 Ml</t>
  </si>
  <si>
    <t>70203-27</t>
  </si>
  <si>
    <t>Mixed Fruit Beverage- 200 Ml</t>
  </si>
  <si>
    <t>70204-27</t>
  </si>
  <si>
    <t>Guava Beverage- 200 Ml</t>
  </si>
  <si>
    <t>70868-12</t>
  </si>
  <si>
    <t>Apple Beverage - 1000 Ml</t>
  </si>
  <si>
    <t>1000 Ml</t>
  </si>
  <si>
    <t>70867-12</t>
  </si>
  <si>
    <t>Mango Beverage - 1000 Ml</t>
  </si>
  <si>
    <t>70871-12</t>
  </si>
  <si>
    <t>Litchi Beverage - 1000 Ml</t>
  </si>
  <si>
    <t>70872-12</t>
  </si>
  <si>
    <t>Orange Beverage - 1000 Ml</t>
  </si>
  <si>
    <t>70870-12</t>
  </si>
  <si>
    <t>Mix Fruit Beverage - 1000 Ml</t>
  </si>
  <si>
    <t>70869-12</t>
  </si>
  <si>
    <t>Guava Beverage - 1000 Ml</t>
  </si>
  <si>
    <t>70873-12</t>
  </si>
  <si>
    <t>Pine Apple Beverage - 1000 Ml</t>
  </si>
  <si>
    <t>83270-24</t>
  </si>
  <si>
    <t>FOOD-IDLI</t>
  </si>
  <si>
    <t>Rava Idli Instant Mix 400 Gm -T</t>
  </si>
  <si>
    <t>83271-24</t>
  </si>
  <si>
    <t>Rice Idli Instant Mix 400 Gm -T</t>
  </si>
  <si>
    <t>83272-24</t>
  </si>
  <si>
    <t>Dosa Instant Mix 400 Gm -T</t>
  </si>
  <si>
    <t>1023-80</t>
  </si>
  <si>
    <t>FOOD-AMLA-AMRIT</t>
  </si>
  <si>
    <t>Amla Amrit 65 Ml</t>
  </si>
  <si>
    <t>65 ml</t>
  </si>
  <si>
    <t>70775-24</t>
  </si>
  <si>
    <t>FOOD-VINEGAR</t>
  </si>
  <si>
    <t>Apple Vinegar 500 Ml</t>
  </si>
  <si>
    <t>22090090</t>
  </si>
  <si>
    <t>70046-12</t>
  </si>
  <si>
    <t>Patanjali Jamun Vinegar ( Black Plum Vinegar )</t>
  </si>
  <si>
    <t>72263-30</t>
  </si>
  <si>
    <t>FOOD-SUGAR</t>
  </si>
  <si>
    <t>Sugar 1 Kg</t>
  </si>
  <si>
    <t>72264-6</t>
  </si>
  <si>
    <t>Sugar 5 Kg</t>
  </si>
  <si>
    <t>17011490</t>
  </si>
  <si>
    <t>70103-12</t>
  </si>
  <si>
    <t>FOOD-GRASS-POWDER</t>
  </si>
  <si>
    <t>Wheat Grass Powder 100 Gm-T</t>
  </si>
  <si>
    <t>80454-40</t>
  </si>
  <si>
    <t>FOOD-MUESLI-FRUIT</t>
  </si>
  <si>
    <t>Muesli Fruit &amp; Nut 200G-T</t>
  </si>
  <si>
    <t>80455-20</t>
  </si>
  <si>
    <t>Patanjali Muesli Fruit &amp; Nuts</t>
  </si>
  <si>
    <t>19041090</t>
  </si>
  <si>
    <t>1159-24</t>
  </si>
  <si>
    <t>FOOD-MUSLI-PAK</t>
  </si>
  <si>
    <t>Patanjali Moosli Pak</t>
  </si>
  <si>
    <t>73850-25</t>
  </si>
  <si>
    <t>FOOD-SWET-MUSHLI-CHURNA</t>
  </si>
  <si>
    <t>Shvet Musli Churna 100 G</t>
  </si>
  <si>
    <t>71216-48</t>
  </si>
  <si>
    <t>FOOD-KESAR</t>
  </si>
  <si>
    <t xml:space="preserve">Patanjali Kesar </t>
  </si>
  <si>
    <t>1 g</t>
  </si>
  <si>
    <t>09102010</t>
  </si>
  <si>
    <t>70043-24</t>
  </si>
  <si>
    <t>FOOD-THANDAI-POWDER</t>
  </si>
  <si>
    <t>Patanjali Thandai Powder</t>
  </si>
  <si>
    <t>83161-20</t>
  </si>
  <si>
    <t>FOOD-MURMURA</t>
  </si>
  <si>
    <t>Murmura 500 Gm - T</t>
  </si>
  <si>
    <t>72482-16</t>
  </si>
  <si>
    <t>FOOD-MAKHANA</t>
  </si>
  <si>
    <t>Makhana 250 Gm</t>
  </si>
  <si>
    <t>08029000</t>
  </si>
  <si>
    <t>72892-20</t>
  </si>
  <si>
    <t>FOOD-MUNAKKA</t>
  </si>
  <si>
    <t>Munakka Raisin 250 Gm</t>
  </si>
  <si>
    <t>08062090</t>
  </si>
  <si>
    <t>72900-12</t>
  </si>
  <si>
    <t>FOOD-AROGYA-SWARAS</t>
  </si>
  <si>
    <t>Arogya Swaras 500 Ml</t>
  </si>
  <si>
    <t>83500-20</t>
  </si>
  <si>
    <t>FOOD-NAMAK</t>
  </si>
  <si>
    <t>Patanali Pink Salt ( Sendha Namak) 500 g</t>
  </si>
  <si>
    <t>83502-20</t>
  </si>
  <si>
    <t>Patanali Blak Salt ( Kala Namak) 500 g</t>
  </si>
  <si>
    <t>70210-60</t>
  </si>
  <si>
    <t>FOOD-DAIRY-WHITENER</t>
  </si>
  <si>
    <t>Dairy Whitener 200 G</t>
  </si>
  <si>
    <t>04021090</t>
  </si>
  <si>
    <t>72812-20</t>
  </si>
  <si>
    <t>FOOD-OTHER</t>
  </si>
  <si>
    <t>Almond (Badam) 250 Gm</t>
  </si>
  <si>
    <t>08021100</t>
  </si>
  <si>
    <t>72813-20</t>
  </si>
  <si>
    <t>Fig (Anjeer) 250 Gm</t>
  </si>
  <si>
    <t>08042090</t>
  </si>
  <si>
    <t>72814-20</t>
  </si>
  <si>
    <t>Cashew (Kaju) 250 Gm</t>
  </si>
  <si>
    <t>08013220</t>
  </si>
  <si>
    <t>72815-20</t>
  </si>
  <si>
    <t>Raisins Black (Kishmish Kali) 250 Gm</t>
  </si>
  <si>
    <t>08062010</t>
  </si>
  <si>
    <t>72816-20</t>
  </si>
  <si>
    <t>Raisins (Kishmish) 250 Gm</t>
  </si>
  <si>
    <t>72954-20</t>
  </si>
  <si>
    <t>Walnut Kernels 250 Gm (Mono)</t>
  </si>
  <si>
    <t>08023200</t>
  </si>
  <si>
    <t>72956-20</t>
  </si>
  <si>
    <t>Raisins 250 Gm (Mono)</t>
  </si>
  <si>
    <t>72957-20</t>
  </si>
  <si>
    <t>Pista 250 Gm (Mono)</t>
  </si>
  <si>
    <t>20081920</t>
  </si>
  <si>
    <t>72958-20</t>
  </si>
  <si>
    <t>Cashew (Kaju) 250 Gm (Mono)</t>
  </si>
  <si>
    <t>72959-20</t>
  </si>
  <si>
    <t>Fig (Anjeer) 250 Gm (Mono)</t>
  </si>
  <si>
    <t>72960-20</t>
  </si>
  <si>
    <t>Raisins Black 250 Gm (Mono)</t>
  </si>
  <si>
    <t>72951-20</t>
  </si>
  <si>
    <t>Almond (Badam) 250 Gm (Mono)</t>
  </si>
  <si>
    <t>72952-20</t>
  </si>
  <si>
    <t>Munakka Raisin 250 Gm (Mono)</t>
  </si>
  <si>
    <t>72953-20</t>
  </si>
  <si>
    <t>Raisins Black (Bold) 250 Gm (Mono)</t>
  </si>
  <si>
    <t>71076-160</t>
  </si>
  <si>
    <t>MEDICINE-EYEDROP</t>
  </si>
  <si>
    <t>Saumya Eye Drop 10 Ml</t>
  </si>
  <si>
    <t>10 ml</t>
  </si>
  <si>
    <t>82876-160</t>
  </si>
  <si>
    <t>MEDICINE-DIVYA-GRIT</t>
  </si>
  <si>
    <t>Divya Livogrit 60 N - T</t>
  </si>
  <si>
    <t>60 N</t>
  </si>
  <si>
    <t>82877-160</t>
  </si>
  <si>
    <t>Divya Immunogrit 60 N - T</t>
  </si>
  <si>
    <t>82878-160</t>
  </si>
  <si>
    <t>Divya Madhugrit 60 N - T</t>
  </si>
  <si>
    <t>82879-160</t>
  </si>
  <si>
    <t>Divya Bpgrit 60 N - T</t>
  </si>
  <si>
    <t>82890-160</t>
  </si>
  <si>
    <t>Divya Orthogrit 60 N - T</t>
  </si>
  <si>
    <t>82898-100</t>
  </si>
  <si>
    <t>Divya Cardiogrit Gold 20 N - T</t>
  </si>
  <si>
    <t>82911-100</t>
  </si>
  <si>
    <t>Divya Cystogrit Diamond 20 N - T</t>
  </si>
  <si>
    <t>82924-120</t>
  </si>
  <si>
    <t>Divya Neurogrit Gold 20 N - T</t>
  </si>
  <si>
    <t>83443-100</t>
  </si>
  <si>
    <t>Divya Memorygrit 20 N -T</t>
  </si>
  <si>
    <t>82804-200</t>
  </si>
  <si>
    <t>Divya Orthogrit Tablet 60 N - T</t>
  </si>
  <si>
    <t>82805-200</t>
  </si>
  <si>
    <t>Divya Acidogrit Tablet 60 N - T</t>
  </si>
  <si>
    <t>82806-200</t>
  </si>
  <si>
    <t>Divya Thyrogrit Tablet 60 N - T</t>
  </si>
  <si>
    <t>82807-200</t>
  </si>
  <si>
    <t>Divya Madhugrit Tablet 60 N - T</t>
  </si>
  <si>
    <t>82752-200</t>
  </si>
  <si>
    <t>Divya Livogrit Tablet 60 N - T</t>
  </si>
  <si>
    <t>82816-200</t>
  </si>
  <si>
    <t>Divya Cardiogrit Gold Tablet 60 N - T</t>
  </si>
  <si>
    <t>82841-200</t>
  </si>
  <si>
    <t>Divya Prostogrit Tablet 60 N - T</t>
  </si>
  <si>
    <t>83028-100</t>
  </si>
  <si>
    <t>Divya Eargrit Gold 20 N - T</t>
  </si>
  <si>
    <t>70290-36</t>
  </si>
  <si>
    <t>MEDICINE-DIVYA-SYRUP</t>
  </si>
  <si>
    <t>Livamrit Syrup - 200 Ml</t>
  </si>
  <si>
    <t>70291-36</t>
  </si>
  <si>
    <t>Nari Sudha Syrup - 200 Ml</t>
  </si>
  <si>
    <t>1223-36</t>
  </si>
  <si>
    <t>Leucorrhea Syrup 200 Ml</t>
  </si>
  <si>
    <t>1224-36</t>
  </si>
  <si>
    <t>Menorrhagia Syrup 200 Ml</t>
  </si>
  <si>
    <t>1225-36</t>
  </si>
  <si>
    <t>Pms Syrup 200 Ml</t>
  </si>
  <si>
    <t>80553-50-</t>
  </si>
  <si>
    <t>MEDICINE--DIVYA-KWATH</t>
  </si>
  <si>
    <t>Divya Arjuna ( Chal ) Kwath</t>
  </si>
  <si>
    <t>EM-018</t>
  </si>
  <si>
    <t>Divya Kayakalp Kwath Plus</t>
  </si>
  <si>
    <t>EM-019</t>
  </si>
  <si>
    <t>Divya Peedantak Kwath Plus</t>
  </si>
  <si>
    <t>EM-020</t>
  </si>
  <si>
    <t>Divya Sarvakalp Kwath Plus</t>
  </si>
  <si>
    <t>EM-021</t>
  </si>
  <si>
    <t>Divya Swasari Kwath Plus</t>
  </si>
  <si>
    <t>EM-022</t>
  </si>
  <si>
    <t>Divya Medha Kwath Plus</t>
  </si>
  <si>
    <t>EM-023</t>
  </si>
  <si>
    <t>Divya Mulethi Kwath</t>
  </si>
  <si>
    <t>EM-024</t>
  </si>
  <si>
    <t>Dashmool Kwath</t>
  </si>
  <si>
    <t>EM-051</t>
  </si>
  <si>
    <t>Divya Vrikkdoshhar Kwath Plus 100 Gm</t>
  </si>
  <si>
    <t>81507-20</t>
  </si>
  <si>
    <t>Mahamanjisthadi Kwath (Pravahi) 450 Ml</t>
  </si>
  <si>
    <t>450 ml</t>
  </si>
  <si>
    <t>EM-008</t>
  </si>
  <si>
    <t>MEDICINE-DIVYA-CHURNA</t>
  </si>
  <si>
    <t>Divya Vatari Churna Plus</t>
  </si>
  <si>
    <t>EM-009</t>
  </si>
  <si>
    <t>Divya Gashar Churan Plus</t>
  </si>
  <si>
    <t>EM-027</t>
  </si>
  <si>
    <t>Divya Udarkalp Churna Plus</t>
  </si>
  <si>
    <t>EM-028</t>
  </si>
  <si>
    <t>Divya Haritaki Churn</t>
  </si>
  <si>
    <t>EM-005</t>
  </si>
  <si>
    <t>Divya Churna Plus</t>
  </si>
  <si>
    <t>EM-030</t>
  </si>
  <si>
    <t>Lavanbhaskar Churna</t>
  </si>
  <si>
    <t>EM-043</t>
  </si>
  <si>
    <t xml:space="preserve">Divya Ashwagandha Churna </t>
  </si>
  <si>
    <t>81527-72</t>
  </si>
  <si>
    <t>Divya Konch Powder</t>
  </si>
  <si>
    <t>EM-007</t>
  </si>
  <si>
    <t>Divya Triphala Powder</t>
  </si>
  <si>
    <t>EM-003</t>
  </si>
  <si>
    <t>MEDICINE-DIVYA-OIL</t>
  </si>
  <si>
    <t>Divya Kayakalp Tailam Plus</t>
  </si>
  <si>
    <t>EM-004</t>
  </si>
  <si>
    <t>Divya Peedantak Tailam Plus</t>
  </si>
  <si>
    <t>EM-010</t>
  </si>
  <si>
    <t xml:space="preserve">Divya Kesh Tailam Plus </t>
  </si>
  <si>
    <t>EM-026</t>
  </si>
  <si>
    <t>Abhyang Tailum-100 Ml</t>
  </si>
  <si>
    <t>EM-025</t>
  </si>
  <si>
    <t>Divya Peyam Plus</t>
  </si>
  <si>
    <t>EM-042</t>
  </si>
  <si>
    <t>Divya Kanti Lep</t>
  </si>
  <si>
    <t>EM-012</t>
  </si>
  <si>
    <t>MEDICINE-DIVYA-VATI(GUGGUL)</t>
  </si>
  <si>
    <t>Divya Triphala Guggul</t>
  </si>
  <si>
    <t>60 Tab</t>
  </si>
  <si>
    <t>EM-013</t>
  </si>
  <si>
    <t>Divya Kanchnar Guggul</t>
  </si>
  <si>
    <t>EM-014</t>
  </si>
  <si>
    <t>Divya Goksuradi Guggul</t>
  </si>
  <si>
    <t>EM-016</t>
  </si>
  <si>
    <t>Lakshadi Guggul</t>
  </si>
  <si>
    <t>EM-017</t>
  </si>
  <si>
    <t>Triyodashang Guggul</t>
  </si>
  <si>
    <t>EMP-003</t>
  </si>
  <si>
    <t>MEDICINE-DIVYA-CAPSULE</t>
  </si>
  <si>
    <t xml:space="preserve">Patanjali Shilajit Capsule </t>
  </si>
  <si>
    <t>60 Cap</t>
  </si>
  <si>
    <t>EMP-001</t>
  </si>
  <si>
    <t xml:space="preserve">Patanjali Ashvashila Capsule </t>
  </si>
  <si>
    <t>EMP-002</t>
  </si>
  <si>
    <t xml:space="preserve">Patanjali Ashwagandha Capsule </t>
  </si>
  <si>
    <t>4094-72</t>
  </si>
  <si>
    <t>MEDICINE-DIVYA-VATI(GHANVATI)</t>
  </si>
  <si>
    <t xml:space="preserve">Patanjali Neem Ghanavati </t>
  </si>
  <si>
    <t>60 TAB</t>
  </si>
  <si>
    <t>4058-72</t>
  </si>
  <si>
    <t xml:space="preserve">Patanjali Tulsi Ghanavati </t>
  </si>
  <si>
    <t>E-70853-96</t>
  </si>
  <si>
    <t xml:space="preserve">Patanjali Giloy Ghanavati </t>
  </si>
  <si>
    <t>80552-20</t>
  </si>
  <si>
    <t>MEDICINE-DIVYA-RISHTA</t>
  </si>
  <si>
    <t>Abhyaristh 450 Ml</t>
  </si>
  <si>
    <t>80554-20</t>
  </si>
  <si>
    <t>Ashokaristh 450 Ml</t>
  </si>
  <si>
    <t>81496-20</t>
  </si>
  <si>
    <t>Khadirarishth</t>
  </si>
  <si>
    <t>3004</t>
  </si>
  <si>
    <t>81443-20</t>
  </si>
  <si>
    <t>Arjunarishth 450 Ml</t>
  </si>
  <si>
    <t>81430-20</t>
  </si>
  <si>
    <t>Ashvagandharist 450 Ml</t>
  </si>
  <si>
    <t>81559-20</t>
  </si>
  <si>
    <t>Punarnavaristh 450 Ml</t>
  </si>
  <si>
    <t>81436-20</t>
  </si>
  <si>
    <t>Sarsvataristh 450 Ml</t>
  </si>
  <si>
    <t>81435-20</t>
  </si>
  <si>
    <t>Dashmularishta 450 Ml</t>
  </si>
  <si>
    <t>81500-20</t>
  </si>
  <si>
    <t>Kutjarisht 450 Ml</t>
  </si>
  <si>
    <t>EM-033</t>
  </si>
  <si>
    <t>MEDICINE-DIVYA-VATI</t>
  </si>
  <si>
    <t>Chitrakadi Vati</t>
  </si>
  <si>
    <t>EM-034</t>
  </si>
  <si>
    <t>Divya Arshkalp Vati Plus</t>
  </si>
  <si>
    <t>EM-035</t>
  </si>
  <si>
    <t>Divya Kayakalp Vati Plus</t>
  </si>
  <si>
    <t>EM-036</t>
  </si>
  <si>
    <t>Divya Udramrit Vati Plus</t>
  </si>
  <si>
    <t>EM-037</t>
  </si>
  <si>
    <t>Divya Vrikkdoshhar Vati Plus</t>
  </si>
  <si>
    <t>EM-038</t>
  </si>
  <si>
    <t xml:space="preserve">Divya Madhunashini Vati Plus </t>
  </si>
  <si>
    <t>EM-039</t>
  </si>
  <si>
    <t xml:space="preserve">Divya Madhukalp Vati Plus </t>
  </si>
  <si>
    <t>EM-040</t>
  </si>
  <si>
    <t>Divya Medha Vati Plus</t>
  </si>
  <si>
    <t>EM-041</t>
  </si>
  <si>
    <t>Divya Mukta Vati Plus</t>
  </si>
  <si>
    <t>EM-045</t>
  </si>
  <si>
    <t xml:space="preserve">Divya Stri Rasayan Vati </t>
  </si>
  <si>
    <t>EM-046</t>
  </si>
  <si>
    <t>Divya Medohar Vati Plus 60 Tab</t>
  </si>
  <si>
    <t>EM-049</t>
  </si>
  <si>
    <t>Divya Jwarnashak Vati Plus 60 Tab</t>
  </si>
  <si>
    <t>60 tab</t>
  </si>
  <si>
    <t>EM-050</t>
  </si>
  <si>
    <t>Divya Shilajeet Rasayan Vati</t>
  </si>
  <si>
    <t>4012-72</t>
  </si>
  <si>
    <t xml:space="preserve">Patanjali Arogya Vati </t>
  </si>
  <si>
    <t>72308-96</t>
  </si>
  <si>
    <t>MEDICINE-OTHER</t>
  </si>
  <si>
    <t>Immunocharge Tablet</t>
  </si>
  <si>
    <t>120 tab</t>
  </si>
  <si>
    <t>80862-100</t>
  </si>
  <si>
    <t>MEDICINE-DIVYA-PEY</t>
  </si>
  <si>
    <t>Divya Pey - 100 Gm - T</t>
  </si>
  <si>
    <t>09022090</t>
  </si>
  <si>
    <t>81993-60</t>
  </si>
  <si>
    <t>Divya Pey - 100 Gm (Jar) - T</t>
  </si>
  <si>
    <t>80864-96</t>
  </si>
  <si>
    <t>Divya Herbal Pey - 50 Gm - T</t>
  </si>
  <si>
    <t>80868-40</t>
  </si>
  <si>
    <t>MEDICINE-DIVYA-SWASARI-PRAVAHI</t>
  </si>
  <si>
    <t>Divya Swasari Pravahi</t>
  </si>
  <si>
    <t>82259-800</t>
  </si>
  <si>
    <t>MEDICINE-DIVYA-DHARA</t>
  </si>
  <si>
    <t>Divya Dhara 10 Ml</t>
  </si>
  <si>
    <t>82951-90</t>
  </si>
  <si>
    <t>Divya Dhara 20 Ml Drops (90 Pc) - T</t>
  </si>
  <si>
    <t>20 ML</t>
  </si>
  <si>
    <t>82944-200</t>
  </si>
  <si>
    <t>Divya Dhara 20Ml Drops (200 Pc) - T</t>
  </si>
  <si>
    <t>80558-20</t>
  </si>
  <si>
    <t>MEDICINE-DIVYA-SAV</t>
  </si>
  <si>
    <t>Kumariyasav 450 Ml</t>
  </si>
  <si>
    <t>81574-20</t>
  </si>
  <si>
    <t>Usirasav 450 Ml</t>
  </si>
  <si>
    <t>81446-40</t>
  </si>
  <si>
    <t>Arvindasav 225 Ml</t>
  </si>
  <si>
    <t>225 ml</t>
  </si>
  <si>
    <t>81553-20</t>
  </si>
  <si>
    <t>Patrangasav 450 Ml</t>
  </si>
  <si>
    <t>81580-20</t>
  </si>
  <si>
    <t>Vidangasav 450 Ml</t>
  </si>
  <si>
    <t>EM-002</t>
  </si>
  <si>
    <t>MEDICINE-DIVYA-SHILAJEET</t>
  </si>
  <si>
    <t>Divya Shudha Shilajit</t>
  </si>
  <si>
    <t>82850-90</t>
  </si>
  <si>
    <t>MEDICINE-DIVYA-SHILAJEET(DROPS)</t>
  </si>
  <si>
    <t>Divya Shila Tulsi Drop 30 Ml - T</t>
  </si>
  <si>
    <t>30 ML</t>
  </si>
  <si>
    <t>82960-90</t>
  </si>
  <si>
    <t>Divya Shilajeet Drops 30 Ml - T</t>
  </si>
  <si>
    <t>81463-20</t>
  </si>
  <si>
    <t>MEDICINE-DIVYA-GOADANK-ARK</t>
  </si>
  <si>
    <t>Divya Godhan Ark - 450Ml</t>
  </si>
  <si>
    <t>82024-90</t>
  </si>
  <si>
    <t>MEDICINE-DIVYA-GULAB-JAL</t>
  </si>
  <si>
    <t>Divya Gulab Jal 120 Ml - T (90 Pc)</t>
  </si>
  <si>
    <t>120 ml</t>
  </si>
  <si>
    <t>33030020</t>
  </si>
  <si>
    <t>72562-30</t>
  </si>
  <si>
    <t>MEDICINE-CURCUMIN-GOLD</t>
  </si>
  <si>
    <t>Curcumin Gold 95 Tablet</t>
  </si>
  <si>
    <t>70795-160</t>
  </si>
  <si>
    <t>MEDICINE-EYE</t>
  </si>
  <si>
    <t>Drishti Eye Drop 10 Ml (New)</t>
  </si>
  <si>
    <t>10 ML</t>
  </si>
  <si>
    <t>EM-011</t>
  </si>
  <si>
    <t>MEDICINE-DIVYA-ROGAN</t>
  </si>
  <si>
    <t>Divya Badam Rogan ( Almond Oil )</t>
  </si>
  <si>
    <t>EM-044</t>
  </si>
  <si>
    <t>DIVYA-MANJAN</t>
  </si>
  <si>
    <t>Divya Manjan 100 Gm</t>
  </si>
  <si>
    <t xml:space="preserve">Total CBM </t>
  </si>
  <si>
    <t>Currency: INR</t>
  </si>
  <si>
    <t>Freight</t>
  </si>
  <si>
    <t>At Actual</t>
  </si>
  <si>
    <t>Gross Wt.</t>
  </si>
  <si>
    <t>Net Wt.</t>
  </si>
  <si>
    <t>Insurance</t>
  </si>
  <si>
    <t>Other Charges</t>
  </si>
  <si>
    <t>MT</t>
  </si>
  <si>
    <t>Grand Total ( INR )</t>
  </si>
  <si>
    <t>Bank Detail-</t>
  </si>
  <si>
    <t xml:space="preserve">Declaration : </t>
  </si>
  <si>
    <t>Beneficiary Name and Address :</t>
  </si>
  <si>
    <t xml:space="preserve">We declare that this proforma invoice shows the actual price of the goods described and that all particulars are true and correct. We hereby certify the goods are of Indian Origin. </t>
  </si>
  <si>
    <t>PATANJALI AYURVED LTD.</t>
  </si>
  <si>
    <t>CERTIFICATES DETAILS ( Check below details as per requirement )</t>
  </si>
  <si>
    <t>1. Phyto Certificate ( Phytosanitary Certificates )</t>
  </si>
  <si>
    <t>Beneficiary Account Details</t>
  </si>
  <si>
    <t>2. COO    ( Certificate Of Origin Certificate )</t>
  </si>
  <si>
    <t>( PNB - Punjab National Bank )</t>
  </si>
  <si>
    <t>3. FUMIGATION Certificate</t>
  </si>
  <si>
    <t>1496008700001657</t>
  </si>
  <si>
    <t>4. HEALTH Certificate</t>
  </si>
  <si>
    <t>IFSC :- PUNB0149600</t>
  </si>
  <si>
    <t>5. AIFTA Certificate ( ASIAN Certificate )</t>
  </si>
  <si>
    <t>Beneficiary Bank Name and address:</t>
  </si>
  <si>
    <t>6. GSP Certificate</t>
  </si>
  <si>
    <t>AHMEDPUR, HARIDWAR - 249407</t>
  </si>
  <si>
    <t>7. E2O Certificate</t>
  </si>
  <si>
    <t>SWIFT : PUNBINBBISB</t>
  </si>
  <si>
    <t>8. Any Special Certificate ( If required )</t>
  </si>
  <si>
    <t xml:space="preserve">ACCOUNT TYPE :- CC ( CASH CREDIT ) </t>
  </si>
  <si>
    <t xml:space="preserve">9. Don't Know about Certificates </t>
  </si>
  <si>
    <t xml:space="preserve">Buyer Acceptance </t>
  </si>
  <si>
    <t>All Bank Charges pertaining to remittance has to be borne by Buyer/Importer.</t>
  </si>
  <si>
    <t>SUBJECT TO HARIDWAR JURISDICTION</t>
  </si>
  <si>
    <t>Prepared by</t>
  </si>
  <si>
    <t>Confirmed &amp;  Approved by</t>
  </si>
  <si>
    <t>Shyam Verma</t>
  </si>
  <si>
    <t>Pure Soul Traders LLC</t>
  </si>
  <si>
    <t>06-07-2023</t>
  </si>
  <si>
    <t>4721 169th ST SE</t>
  </si>
  <si>
    <t>Bothell, WA 98012-6133</t>
  </si>
  <si>
    <t>United States Of America</t>
  </si>
  <si>
    <t>Price per Unit (USD)</t>
  </si>
  <si>
    <t xml:space="preserve">Price per Carton (IUSD) </t>
  </si>
  <si>
    <t>Total Amount (USD)</t>
  </si>
  <si>
    <t>72577-36</t>
  </si>
  <si>
    <t>Aloevera Kanti Body Cleanser-(4X1) 57Gm</t>
  </si>
  <si>
    <t>EMP-004</t>
  </si>
  <si>
    <t>Patanjali Shatavar Churna</t>
  </si>
  <si>
    <t>70048-24</t>
  </si>
  <si>
    <t>MEDICINE-CAPSLULE</t>
  </si>
  <si>
    <t>Youvan Gold Plus Capsule</t>
  </si>
  <si>
    <t>72521-60</t>
  </si>
  <si>
    <t>Seabuckthorn Capsule</t>
  </si>
  <si>
    <t>71126-96</t>
  </si>
  <si>
    <t>Patanjali Spirulina ( Capsules With Moringa )</t>
  </si>
  <si>
    <t>71127-96</t>
  </si>
  <si>
    <t>Patanjali Spirulina ( Capsules With Ashwagandha )</t>
  </si>
  <si>
    <t>71128-96</t>
  </si>
  <si>
    <t>Patanjali Spirulina ( Capsules With Amla )</t>
  </si>
  <si>
    <t>71129-96</t>
  </si>
  <si>
    <t xml:space="preserve">Patanjali Spirulina Capsules </t>
  </si>
  <si>
    <t>82025-90</t>
  </si>
  <si>
    <t>MEDICINE-ROGAN-SHIRIN</t>
  </si>
  <si>
    <t>Roghan Badam Shirin - 60 Ml - T</t>
  </si>
  <si>
    <t>82026-54</t>
  </si>
  <si>
    <t>Divya Badam Rogan Shirin - 150 Ml - T</t>
  </si>
  <si>
    <t>Currency: USD</t>
  </si>
  <si>
    <t>Grand Total ( USD)</t>
  </si>
  <si>
    <t>Beneficiary Account Number   :</t>
  </si>
  <si>
    <t xml:space="preserve">6. GSP Certificate </t>
  </si>
  <si>
    <t>9. Don't Know certificates required for shipment</t>
  </si>
  <si>
    <t>01-07-2023</t>
  </si>
  <si>
    <t>FOB DELHI</t>
  </si>
  <si>
    <t>TOTAL PCS</t>
  </si>
  <si>
    <t>GST %</t>
  </si>
  <si>
    <t>70397-432</t>
  </si>
  <si>
    <t>Aastha Agarbatti Jasmine - 18 Stick</t>
  </si>
  <si>
    <t>70399-432</t>
  </si>
  <si>
    <t>Aastha Agarbatti Kewda - 18 Stick</t>
  </si>
  <si>
    <t>70392-432</t>
  </si>
  <si>
    <t>Aastha Agarbatti Patchouli - 18 Stick</t>
  </si>
  <si>
    <t>70393-432</t>
  </si>
  <si>
    <t>Aastha Agarbatti Bhakti - 18 Stick</t>
  </si>
  <si>
    <t>70398-432</t>
  </si>
  <si>
    <t>Aastha Agarbatti Loban - 18 Stick</t>
  </si>
  <si>
    <t>70395-432</t>
  </si>
  <si>
    <t>Aastha Agarbatti Pooja - 18 Stick</t>
  </si>
  <si>
    <t>70396-432</t>
  </si>
  <si>
    <t>Aastha Agarbatti Lavender - 18 Stick</t>
  </si>
  <si>
    <t>70453-432</t>
  </si>
  <si>
    <t>Aastha Agarbatti Patchouli - 20 Gm</t>
  </si>
  <si>
    <t>70454-432</t>
  </si>
  <si>
    <t>Aastha Agarbatti Bhakti - 20 Gm</t>
  </si>
  <si>
    <t>70456-432</t>
  </si>
  <si>
    <t>Aastha Agarbatti Pooja - 20 Gm</t>
  </si>
  <si>
    <t>70457-432</t>
  </si>
  <si>
    <t>Aastha Agarbatti Lavender - 20 Gm</t>
  </si>
  <si>
    <t>70458-432</t>
  </si>
  <si>
    <t>Aastha Agarbatti Jasmine - 20 Gm</t>
  </si>
  <si>
    <t>70459-432</t>
  </si>
  <si>
    <t>Aastha Agarbatti Loban - 20 Gm</t>
  </si>
  <si>
    <t>70460-432</t>
  </si>
  <si>
    <t>Aastha Agarbatti Kewda - 20 Gm</t>
  </si>
  <si>
    <t>70768-432</t>
  </si>
  <si>
    <t>Aastha Agarbatti Mogra - 20 Gm</t>
  </si>
  <si>
    <t>70771-432</t>
  </si>
  <si>
    <t>Aastha Agarbatti Prarthana - 20 Gm</t>
  </si>
  <si>
    <t>70769-432</t>
  </si>
  <si>
    <t>Aastha Agarbatti Kasturi - 20 Gm</t>
  </si>
  <si>
    <t>70770-432</t>
  </si>
  <si>
    <t>Aastha Agarbatti Amber - 20 Gm</t>
  </si>
  <si>
    <t>70767-432</t>
  </si>
  <si>
    <t>Aastha Agarbatti Champa - 20 Gm</t>
  </si>
  <si>
    <t>72150-576</t>
  </si>
  <si>
    <t>Aastha 3 In One Agarbatti 20 Gm</t>
  </si>
  <si>
    <t>71001-432</t>
  </si>
  <si>
    <t>Aastha Agarbatti Rajnigandha - 25 Gm</t>
  </si>
  <si>
    <t>71002-432</t>
  </si>
  <si>
    <t>Aastha Agarbatti Shanti - 25 Gm</t>
  </si>
  <si>
    <t>71003-432</t>
  </si>
  <si>
    <t>Aastha Agarbatti Mogra - 25 Gm</t>
  </si>
  <si>
    <t>71004-432</t>
  </si>
  <si>
    <t>Aastha Agarbatti Rat Ki Rani - 25 Gm</t>
  </si>
  <si>
    <t>71005-432</t>
  </si>
  <si>
    <t>Aastha Agarbatti Prarthana - 25 Gm</t>
  </si>
  <si>
    <t>71007-432</t>
  </si>
  <si>
    <t>Aastha Agarbatti Kasturi - 25 Gm</t>
  </si>
  <si>
    <t>71006-432</t>
  </si>
  <si>
    <t>Aastha Agarbatti Amber - 25 Gm</t>
  </si>
  <si>
    <t>71008-432</t>
  </si>
  <si>
    <t>Aastha Agarbatti Champa - 25 Gm</t>
  </si>
  <si>
    <t>70803-144</t>
  </si>
  <si>
    <t>Aastha Agarbatti Prarthana - 125 Gm</t>
  </si>
  <si>
    <t>70800-144</t>
  </si>
  <si>
    <t>Aastha Agarbatti Shanti - 125 Gm</t>
  </si>
  <si>
    <t>70805-144</t>
  </si>
  <si>
    <t>Aastha Agarbatti Kasturi - 125 Gm</t>
  </si>
  <si>
    <t>70804-144</t>
  </si>
  <si>
    <t>Aastha Agarbatti Amber - 125 Gm</t>
  </si>
  <si>
    <t>70806-144</t>
  </si>
  <si>
    <t>Aastha Agarbatti Champa - 125 Gm</t>
  </si>
  <si>
    <t>70786-144</t>
  </si>
  <si>
    <t>Aastha Agarbatti Pachauli - 125 Gm</t>
  </si>
  <si>
    <t>70784-144</t>
  </si>
  <si>
    <t>Aastha Agarbatti Rose - 125 Gm</t>
  </si>
  <si>
    <t>70785-144</t>
  </si>
  <si>
    <t>Aastha Agarbatti Sandal - 125 Gm</t>
  </si>
  <si>
    <t>70789-144</t>
  </si>
  <si>
    <t>Aastha Agarbatti Rajnigandha - 125 Gm</t>
  </si>
  <si>
    <t>70787-144</t>
  </si>
  <si>
    <t>Aastha Agarbatti Loban - 125 Gm</t>
  </si>
  <si>
    <t>70788-144</t>
  </si>
  <si>
    <t>Aastha Agarbatti Bhakti - 125 Gm</t>
  </si>
  <si>
    <t>70802-144</t>
  </si>
  <si>
    <t>Aastha Agarbatti Rat Ki Rani - 125 Gm</t>
  </si>
  <si>
    <t>70801-144</t>
  </si>
  <si>
    <t>Aastha Agarbatti Mogra - 125 Gm</t>
  </si>
  <si>
    <t>70821-108</t>
  </si>
  <si>
    <t>Aastha Agarbatti Rose - 150 Gm</t>
  </si>
  <si>
    <t>70822-108</t>
  </si>
  <si>
    <t>Aastha Agarbatti Sandal - 150 Gm</t>
  </si>
  <si>
    <t>70818-108</t>
  </si>
  <si>
    <t>Aastha Agarbatti Prarthana - 150 Gm</t>
  </si>
  <si>
    <t>70823-108</t>
  </si>
  <si>
    <t>Aastha Agarbatti Shanti - 150 Gm</t>
  </si>
  <si>
    <t>70819-108</t>
  </si>
  <si>
    <t>Aastha Agarbatti Raat Ki Rani - 150 Gm</t>
  </si>
  <si>
    <t>70820-108</t>
  </si>
  <si>
    <t>Aastha Agarbatti Rajnigandha - 150 Gm</t>
  </si>
  <si>
    <t>70814-108</t>
  </si>
  <si>
    <t>Aastha Agarbatti Loban - 150 Gm</t>
  </si>
  <si>
    <t>70815-108</t>
  </si>
  <si>
    <t>Aastha Agarbatti Mogra- 150 Gm</t>
  </si>
  <si>
    <t>70817-108</t>
  </si>
  <si>
    <t>Aastha Agarbatti Pooja - 150 Gm</t>
  </si>
  <si>
    <t>70808-108</t>
  </si>
  <si>
    <t>Aastha Agarbatti Bhakti - 150 Gm</t>
  </si>
  <si>
    <t>70824-108</t>
  </si>
  <si>
    <t>Aastha Agarbatti Tathaastu - 150 Gm</t>
  </si>
  <si>
    <t>70810-108</t>
  </si>
  <si>
    <t>Aastha Agarbatti Jasmine - 150 Gm</t>
  </si>
  <si>
    <t>70812-108</t>
  </si>
  <si>
    <t>Aastha Agarbatti Kewda - 150 Gm</t>
  </si>
  <si>
    <t>70816-108</t>
  </si>
  <si>
    <t>Aastha Agarbatti Patchouli - 150 Gm</t>
  </si>
  <si>
    <t>70813-108</t>
  </si>
  <si>
    <t>Aastha Agarbatti Lavender - 150 Gm</t>
  </si>
  <si>
    <t>70811-108</t>
  </si>
  <si>
    <t>Aastha Agarbatti Kasturi - 150 Gm</t>
  </si>
  <si>
    <t>70807-108</t>
  </si>
  <si>
    <t>Aastha Agarbatti Amber - 150 Gm</t>
  </si>
  <si>
    <t>70809-108</t>
  </si>
  <si>
    <t>Aastha Agarbatti Champa- 150 Gm</t>
  </si>
  <si>
    <t>72457-108</t>
  </si>
  <si>
    <t>Aastha Agarbatti 3 In One 150 Gm</t>
  </si>
  <si>
    <t>70879-40</t>
  </si>
  <si>
    <t>Aastha Agarbatti Patchouli -  250 Gm</t>
  </si>
  <si>
    <t>72943-48</t>
  </si>
  <si>
    <t>Aastha Agarbatti Rose -  250 Gm</t>
  </si>
  <si>
    <t>72944-48</t>
  </si>
  <si>
    <t>Aastha Agarbatti Sandal -  250 Gm</t>
  </si>
  <si>
    <t>72945-48</t>
  </si>
  <si>
    <t>Aastha Agarbatti Loban -  250 Gm</t>
  </si>
  <si>
    <t>72764-48</t>
  </si>
  <si>
    <t>Aastha Agarbatti Champa  250 Gm (48 Pc)</t>
  </si>
  <si>
    <t>72765-48</t>
  </si>
  <si>
    <t>Aastha Agarbatti Lavender 250 Gm (48 Pc)</t>
  </si>
  <si>
    <t>71574-144</t>
  </si>
  <si>
    <t>Aastha Prem. Agarbatti Kapoor Tulsi-20 N</t>
  </si>
  <si>
    <t>71575-144</t>
  </si>
  <si>
    <t>Aastha Prem Agarbatti Saffron Sandal-20N</t>
  </si>
  <si>
    <t>71576-144</t>
  </si>
  <si>
    <t>Aastha Premium Agarbatti  Oudh - 20 N</t>
  </si>
  <si>
    <t>73216-144</t>
  </si>
  <si>
    <t>Aastha Prem.Agarbatti Gangotri Flora 20N</t>
  </si>
  <si>
    <t>73217-144</t>
  </si>
  <si>
    <t>Aastha Prem. Agarbatti Kasturi Flora 20N</t>
  </si>
  <si>
    <t>70831-288</t>
  </si>
  <si>
    <t>Aastha Aradhana Sambrani Stick</t>
  </si>
  <si>
    <t>72942-144</t>
  </si>
  <si>
    <t>Aastha Sambrani Stick (144 Pc)</t>
  </si>
  <si>
    <t>71160-432</t>
  </si>
  <si>
    <t>Aastha 25 Gm Cone Dhoop - Rose</t>
  </si>
  <si>
    <t>71161-432</t>
  </si>
  <si>
    <t>Aastha 25 Gm Cone Dhoop - Sandal</t>
  </si>
  <si>
    <t>71162-432</t>
  </si>
  <si>
    <t>Aastha 25 Gm Cone Dhoop - Loban</t>
  </si>
  <si>
    <t>70360-288</t>
  </si>
  <si>
    <t>Aastha Rose Dhoop -10 Stick</t>
  </si>
  <si>
    <t>70364-288</t>
  </si>
  <si>
    <t>Aastha Sandal Dhoop -10 Stick</t>
  </si>
  <si>
    <t>70362-288</t>
  </si>
  <si>
    <t>Aastha Loban Dhoop -10 Stick</t>
  </si>
  <si>
    <t>70361-288</t>
  </si>
  <si>
    <t>Aastha Tathastu Dhoop -10 Stick</t>
  </si>
  <si>
    <t>71133-288</t>
  </si>
  <si>
    <t>Aastha Mogra Dhoop -10 Stick</t>
  </si>
  <si>
    <t>71134-288</t>
  </si>
  <si>
    <t>Aastha Kasturi Dhoop -10 Stick</t>
  </si>
  <si>
    <t>71136-288</t>
  </si>
  <si>
    <t>Aastha Prarthana Dhoop -10 Stick</t>
  </si>
  <si>
    <t>71135-288</t>
  </si>
  <si>
    <t>Aastha Rat Ki Rani Dhoop -10 Stick</t>
  </si>
  <si>
    <t>71137-288</t>
  </si>
  <si>
    <t>Aastha Shanti Dhoop -10 Stick</t>
  </si>
  <si>
    <t>70981-288</t>
  </si>
  <si>
    <t>Aastha 15 Stick Dry Dhoop - Rose</t>
  </si>
  <si>
    <t>15 Stick</t>
  </si>
  <si>
    <t>70982-288</t>
  </si>
  <si>
    <t>Aastha 15 Stick Dry Dhoop - Sandal</t>
  </si>
  <si>
    <t>70984-288</t>
  </si>
  <si>
    <t>Aastha 15 Stick Dry Dhoop - Bhakti</t>
  </si>
  <si>
    <t>70985-288</t>
  </si>
  <si>
    <t>Aastha 15 Stick Dry Dhoop - Tathastu</t>
  </si>
  <si>
    <t>70983-288</t>
  </si>
  <si>
    <t>Aastha 15 Stick Dry Dhoop - Loban</t>
  </si>
  <si>
    <t>70903-120</t>
  </si>
  <si>
    <t>Aastha Sandal Dhoop -20 Stick</t>
  </si>
  <si>
    <t>70902-120</t>
  </si>
  <si>
    <t>Aastha Rose Dhoop -20 Stick</t>
  </si>
  <si>
    <t>70904-120</t>
  </si>
  <si>
    <t>Aastha Loban Dhoop - 20 Stick</t>
  </si>
  <si>
    <t>72210-120</t>
  </si>
  <si>
    <t>Aastha Mogra Dhoop - 20 Stick</t>
  </si>
  <si>
    <t>71654-432</t>
  </si>
  <si>
    <t>Aastha Special Rose Dhoop -10 N</t>
  </si>
  <si>
    <t>10 N</t>
  </si>
  <si>
    <t>71655-432</t>
  </si>
  <si>
    <t>Aastha Special Mogra Dhoop -10 N</t>
  </si>
  <si>
    <t>71673-432</t>
  </si>
  <si>
    <t>Aastha Special Gugal Dhoop -10 N</t>
  </si>
  <si>
    <t>71717-432</t>
  </si>
  <si>
    <t>Aastha Special Sandal Dhoop -10 N</t>
  </si>
  <si>
    <t>71953-288</t>
  </si>
  <si>
    <t>Aastha Golden Dhoop -16 N</t>
  </si>
  <si>
    <t>16 N</t>
  </si>
  <si>
    <t>72775-120</t>
  </si>
  <si>
    <t>Aastha Shanti Dhoop 20 N</t>
  </si>
  <si>
    <t>70438-432</t>
  </si>
  <si>
    <t>Aastha 12 Cone Dhoop - Tathastu</t>
  </si>
  <si>
    <t>12 Cone</t>
  </si>
  <si>
    <t>70439-432</t>
  </si>
  <si>
    <t>Aastha 12 Cone Dhoop - Bhakti</t>
  </si>
  <si>
    <t>73360-432</t>
  </si>
  <si>
    <t>Aastha Lavender Dry Dhoop Sticks - 10 N</t>
  </si>
  <si>
    <t>73362-432</t>
  </si>
  <si>
    <t xml:space="preserve">Aastha Pineapple Dry Dhoop Sticks - 10 N </t>
  </si>
  <si>
    <t>73363-432</t>
  </si>
  <si>
    <t>Aastha Rose Dry Dhoop Sticks - 10 N</t>
  </si>
  <si>
    <t>73364-432</t>
  </si>
  <si>
    <t>Aastha Sandalwood Dry Dhoop Sticks - 10 N</t>
  </si>
  <si>
    <t>73366-432</t>
  </si>
  <si>
    <t>Aastha Strawberry Dry Dhoop Sticks - 10 N</t>
  </si>
  <si>
    <t>73434-432</t>
  </si>
  <si>
    <t>Aastha Royal Rose Agarbatti - 16 Gm</t>
  </si>
  <si>
    <t>16 g</t>
  </si>
  <si>
    <t>73436-432</t>
  </si>
  <si>
    <t>Aastha Royal Sandal Agarbatti - 16 Gm</t>
  </si>
  <si>
    <t>73440-432</t>
  </si>
  <si>
    <t>Aastha Royal Kastoori Agarbatti - 16 Gm</t>
  </si>
  <si>
    <t>73435-432</t>
  </si>
  <si>
    <t>Aastha Royal Rajnigandha Agarbatti - 16 Gm</t>
  </si>
  <si>
    <t>73433-432</t>
  </si>
  <si>
    <t>Aastha Royal Lavender Agarbatti - 16 Gm</t>
  </si>
  <si>
    <t>73468-432</t>
  </si>
  <si>
    <t>Aastha Royal Divisha Agarbatti - 16 Gm</t>
  </si>
  <si>
    <t>73475-432</t>
  </si>
  <si>
    <t>Aastha Royal 3-In-One - 16 Gm</t>
  </si>
  <si>
    <t>73471-432</t>
  </si>
  <si>
    <t>Aastha Royal Jasmine Agarbatti - 16 Gm</t>
  </si>
  <si>
    <t>73371-432</t>
  </si>
  <si>
    <t>Aastha Rose Dry Dhoop Cones - 20 Gm</t>
  </si>
  <si>
    <t>73367-432</t>
  </si>
  <si>
    <t>Aastha Sandal Dry Dhoop Cones - 20 Gm</t>
  </si>
  <si>
    <t>73370-432</t>
  </si>
  <si>
    <t>Aastha Loban Dry Dhoop Cones - 20 Gm</t>
  </si>
  <si>
    <t>73369-432</t>
  </si>
  <si>
    <t>Aastha Guggal Dry Dhoop Cones - 20 Gm</t>
  </si>
  <si>
    <t>81398-48</t>
  </si>
  <si>
    <t>Aastha Sesame Oil 200 Ml (B)-T</t>
  </si>
  <si>
    <t>15155091</t>
  </si>
  <si>
    <t>81397-24</t>
  </si>
  <si>
    <t>Aastha Sesame Oil 500 Ml (B)-T</t>
  </si>
  <si>
    <t>81399-24</t>
  </si>
  <si>
    <t>Aastha Mustard Oil 500 Ml (B)-T</t>
  </si>
  <si>
    <t>1037-96</t>
  </si>
  <si>
    <t>Patanjali Belle Cream 50 G</t>
  </si>
  <si>
    <t>1049-96</t>
  </si>
  <si>
    <t>Patanjali Beauty Cream-</t>
  </si>
  <si>
    <t>1312-96</t>
  </si>
  <si>
    <t>Borosafe Antiseptic 50 Gm Cream</t>
  </si>
  <si>
    <t>70160-24</t>
  </si>
  <si>
    <t>Patanjali Saundarya Swarn Kanti Fairness Cream</t>
  </si>
  <si>
    <t>70162-24</t>
  </si>
  <si>
    <t>Patanjali Anti Aging Cream</t>
  </si>
  <si>
    <t>73231-144</t>
  </si>
  <si>
    <t>Aloevera Kanti Body Cleanser 45 Gm</t>
  </si>
  <si>
    <t>73235-144</t>
  </si>
  <si>
    <t>Neem Kanti Body Cleanser 45 Gm</t>
  </si>
  <si>
    <t>73232-36</t>
  </si>
  <si>
    <t>Aloevera Kanti Body Cleanser (4X1)45 Gm</t>
  </si>
  <si>
    <t>73233-144</t>
  </si>
  <si>
    <t>Haldi Chandan Kanti Body Cleanser 45 Gm</t>
  </si>
  <si>
    <t>73234-36</t>
  </si>
  <si>
    <t>Haldi Chandan Kanti Body Clnsr.(4X1)45Gm</t>
  </si>
  <si>
    <t>72580-36</t>
  </si>
  <si>
    <t>Neem Kanti Body Cleanser-(4X1) 50Gm</t>
  </si>
  <si>
    <t>72579-36</t>
  </si>
  <si>
    <t>Haldi Chandan Kanti Body Clns-(4X1) 57Gm</t>
  </si>
  <si>
    <t>1166-144</t>
  </si>
  <si>
    <t>Panchgavya Body Cleanser 75 G</t>
  </si>
  <si>
    <t>1040-144</t>
  </si>
  <si>
    <t>Patanjali Aquafresh Body Cleanser</t>
  </si>
  <si>
    <t>71788-48</t>
  </si>
  <si>
    <t>Lemon Body Cleanser 125 Gm (48 Pc)</t>
  </si>
  <si>
    <t>72572-30</t>
  </si>
  <si>
    <t>Rose Body Cleanser 125G C.O. B3G1 Free</t>
  </si>
  <si>
    <t>72573-30</t>
  </si>
  <si>
    <t>Lemon Body Cleanser 125G C.O. B3G1 Free</t>
  </si>
  <si>
    <t>70120-72</t>
  </si>
  <si>
    <t>Panchgavya Body Cleanser 150 Gm</t>
  </si>
  <si>
    <t>70473-24</t>
  </si>
  <si>
    <t>Haldi Chandan Kanti Body Cln-(3X1) 150 G</t>
  </si>
  <si>
    <t>70475-24</t>
  </si>
  <si>
    <t>Aloevera Kanti Body Cleanser-(3X1)150 Gm</t>
  </si>
  <si>
    <t>72508-24</t>
  </si>
  <si>
    <t>Haldi Chandan K.B.Cln(3X1)150G Co Dk ₹10</t>
  </si>
  <si>
    <t>72569-24</t>
  </si>
  <si>
    <t>Neem Kanti Body Cln(150Gx3)C.O F.W. ₹10</t>
  </si>
  <si>
    <t>72601-24</t>
  </si>
  <si>
    <t>Aloe Vera K.B.Cln(3X1)150G Co Dk Rs. 10</t>
  </si>
  <si>
    <t>72571-24</t>
  </si>
  <si>
    <t>Aloevera Kanti Body Cln(150Gx3)+Free 75G</t>
  </si>
  <si>
    <t>73218-24</t>
  </si>
  <si>
    <t>Alovera Kanti Bc-150Gx3N+Free Germi X75G</t>
  </si>
  <si>
    <t>70481-24</t>
  </si>
  <si>
    <t>Neem Kanti Body Cleanser Scheme(2+1)150G</t>
  </si>
  <si>
    <t>72303-96</t>
  </si>
  <si>
    <t>COSMETIC-SCRUB-TUBE</t>
  </si>
  <si>
    <t>Aloevera Apricoat Scrub Tube 60 Ml</t>
  </si>
  <si>
    <t>1106-96</t>
  </si>
  <si>
    <t>Herbal Shave Gel 50 G</t>
  </si>
  <si>
    <t>33071090</t>
  </si>
  <si>
    <t>70851-96</t>
  </si>
  <si>
    <t>Kesh Kanti Aloe.Hair Gel(Wet-Look) 60 Ml</t>
  </si>
  <si>
    <t>60 ML</t>
  </si>
  <si>
    <t>70852-96</t>
  </si>
  <si>
    <t>Kesh Kanti Aloe.Hair Gel(Set-Look) 60 Ml</t>
  </si>
  <si>
    <t>70430-96</t>
  </si>
  <si>
    <t>Saundarya Body Lotion (B)- 100 Ml</t>
  </si>
  <si>
    <t>100 ML</t>
  </si>
  <si>
    <t>70895-36</t>
  </si>
  <si>
    <t>Saundarya Body Lotion - 300 Ml</t>
  </si>
  <si>
    <t>300 ml</t>
  </si>
  <si>
    <t>71259-576</t>
  </si>
  <si>
    <t>Beauty Cream 9 Gm – Hanger Pack (1X24)</t>
  </si>
  <si>
    <t>9 G</t>
  </si>
  <si>
    <t>71258-576</t>
  </si>
  <si>
    <t>Borosafe Antiseptic Cream 12 Gm – Hanger</t>
  </si>
  <si>
    <t>12 G</t>
  </si>
  <si>
    <t>70161-36</t>
  </si>
  <si>
    <t>Swarna Kanti Cream-15 G</t>
  </si>
  <si>
    <t>15 G</t>
  </si>
  <si>
    <t>70163-36</t>
  </si>
  <si>
    <t>Anti Aging Cream-15 G</t>
  </si>
  <si>
    <t>1107-72</t>
  </si>
  <si>
    <t>Herbal Shaving Cream 100 G</t>
  </si>
  <si>
    <t>33071010</t>
  </si>
  <si>
    <t>73066-12</t>
  </si>
  <si>
    <t>Saun. Coco Body Butter Cream 200Gm(12Pc)</t>
  </si>
  <si>
    <t>71070-960</t>
  </si>
  <si>
    <t>Kesh Kanti Hair Cleanser Aloevera 5.5 Ml</t>
  </si>
  <si>
    <t>5.5ML</t>
  </si>
  <si>
    <t>72306-960</t>
  </si>
  <si>
    <t>Kesh Kanti Hair Cleanser An.Dandruff 5.5Ml</t>
  </si>
  <si>
    <t>71778-320</t>
  </si>
  <si>
    <t>Kesh Kanti H.Clnsr. M.Prot_Cp 6Ml B2G1</t>
  </si>
  <si>
    <t>6 ML</t>
  </si>
  <si>
    <t>1134-960</t>
  </si>
  <si>
    <t>Kesh Kanti Hair Cleanser Reetha 5.5 Ml</t>
  </si>
  <si>
    <t>73020-960</t>
  </si>
  <si>
    <t>Kesh Kanti Hair Cleanser Aloevera Neem₹1</t>
  </si>
  <si>
    <t>71311-960</t>
  </si>
  <si>
    <t xml:space="preserve">Patanjali Kesh Kanti Natural Hair Cleanser </t>
  </si>
  <si>
    <t>5.5 ml</t>
  </si>
  <si>
    <t>73400-24</t>
  </si>
  <si>
    <t>Kesh Kanti Adv. H.H. Expert Shampo-100Ml</t>
  </si>
  <si>
    <t>1127-36</t>
  </si>
  <si>
    <t>Patanjali Kesh Kanti Hair Cleanser (Milk Protein)-</t>
  </si>
  <si>
    <t>1131-36</t>
  </si>
  <si>
    <t>Patanjali Kesh Kanti Hair Cleanser (Natural)-</t>
  </si>
  <si>
    <t>1133-36</t>
  </si>
  <si>
    <t>Patanjali Kesh Kanti Hair Cleanser (Reetha)</t>
  </si>
  <si>
    <t>70798-36</t>
  </si>
  <si>
    <t>Patanjali Kesh Kanti Silk And Shine Hair Cleanser</t>
  </si>
  <si>
    <t>130764-36</t>
  </si>
  <si>
    <t>Patanjali Kesh Kanti Soft And Gentle Shampoo</t>
  </si>
  <si>
    <t>Silk and shine</t>
  </si>
  <si>
    <t>130761-36</t>
  </si>
  <si>
    <t>Patanjali Kesh Kanti Intense Repair Shampoo</t>
  </si>
  <si>
    <t>Milk protein</t>
  </si>
  <si>
    <t>70650-24</t>
  </si>
  <si>
    <t>Patanjali Kesh Kanti Hair Cleanser (Natural)</t>
  </si>
  <si>
    <t>70651-24</t>
  </si>
  <si>
    <t>Patanjali Kesh Kanti Hair Cleanser (Milk Protein)</t>
  </si>
  <si>
    <t>130283-24</t>
  </si>
  <si>
    <t>70652-24</t>
  </si>
  <si>
    <t>Kesh Kanti Hair Cleanser Aloevera 450Ml</t>
  </si>
  <si>
    <t>70894-24</t>
  </si>
  <si>
    <t>Patanjali Kesh Kanti Hair Cleanser (Anti-Dandruff)</t>
  </si>
  <si>
    <t>70799-24</t>
  </si>
  <si>
    <t>Kesh Kanti Hair Clnsr Silk &amp; Shine 450Ml</t>
  </si>
  <si>
    <t>70701-144</t>
  </si>
  <si>
    <t>Sheetal Hair Oil - 50 Ml</t>
  </si>
  <si>
    <t>33059011</t>
  </si>
  <si>
    <t>70700-96</t>
  </si>
  <si>
    <t>Sheetal Oil- 100 Ml (New)</t>
  </si>
  <si>
    <t>72842-24</t>
  </si>
  <si>
    <t>Kesh Kanti Herbal Hair Expert Oil 100 Ml</t>
  </si>
  <si>
    <t>73201-24</t>
  </si>
  <si>
    <t>Kesh Kanti Advance H.Hair Expertoil100Ml</t>
  </si>
  <si>
    <t>1252-72</t>
  </si>
  <si>
    <t>Patanjali Kesh Kanti Oil</t>
  </si>
  <si>
    <t>70402-48</t>
  </si>
  <si>
    <t xml:space="preserve">Patanjali Kesh Kanti Amla Hair Oil </t>
  </si>
  <si>
    <t>70404-48</t>
  </si>
  <si>
    <t>Patanjali Kesh Kanti Almond Kesh Tail</t>
  </si>
  <si>
    <t>70164-36</t>
  </si>
  <si>
    <t xml:space="preserve">Patanjali Kesh Kanti Oil </t>
  </si>
  <si>
    <t>81190-12</t>
  </si>
  <si>
    <t>Roasted Coconut Oil 1 Ltr.(P) - T</t>
  </si>
  <si>
    <t>81191-18</t>
  </si>
  <si>
    <t>Roasted Coconut Oil 500 Ml (P) - T</t>
  </si>
  <si>
    <t>71113-20</t>
  </si>
  <si>
    <t>Dant Kanti Hanger Pack - 12 X 20 Gm</t>
  </si>
  <si>
    <t>70991-240</t>
  </si>
  <si>
    <t>Dant Kanti Natural Toothpaste 20 G-240Pc</t>
  </si>
  <si>
    <t>72489-288</t>
  </si>
  <si>
    <t>Dant Kanti Natural 20 G To 12+1 (288 Pc)</t>
  </si>
  <si>
    <t>71073-192</t>
  </si>
  <si>
    <t>Dantkanti Red Toothpaste 20 Gm</t>
  </si>
  <si>
    <t>71072-192</t>
  </si>
  <si>
    <t>Dantkanti Aloevera Gel Toothpaste 20 Gm</t>
  </si>
  <si>
    <t>71071-192</t>
  </si>
  <si>
    <t>Dantkanti Fresh Active  Gel Red T.P 20Gm</t>
  </si>
  <si>
    <t>20 GM</t>
  </si>
  <si>
    <t>73492-288</t>
  </si>
  <si>
    <t>Dant Kanti Natural Toothpaste 45 Gm-288Pc</t>
  </si>
  <si>
    <t>72891-192</t>
  </si>
  <si>
    <t>Dant Kanti Natural 50G Trade Offer 12+1</t>
  </si>
  <si>
    <t>50 G</t>
  </si>
  <si>
    <t>73050-72</t>
  </si>
  <si>
    <t>Dant Kanti Sensitive Toothpaste 50 Gm</t>
  </si>
  <si>
    <t>73202-192</t>
  </si>
  <si>
    <t>Dant Kanti Natural 50G T.O Shmpoo Sachet</t>
  </si>
  <si>
    <t>70353-144</t>
  </si>
  <si>
    <t>Dant Kanti Dental Cream (Advance) 50-Gm</t>
  </si>
  <si>
    <t>73128-24</t>
  </si>
  <si>
    <t>Dant Kanti Sensitive Tp-50Gx3 Disp. Pack</t>
  </si>
  <si>
    <t>70754-96</t>
  </si>
  <si>
    <t>Patanjali Dant Kanti Fresh Active Gel Toothpaste</t>
  </si>
  <si>
    <t>70673-96</t>
  </si>
  <si>
    <t>Patanjali Dant Kanti Aloevera Toothpaste</t>
  </si>
  <si>
    <t>70920-144</t>
  </si>
  <si>
    <t>Patanjali Dant Kanti Natural Toothpaste-</t>
  </si>
  <si>
    <t>70755-96</t>
  </si>
  <si>
    <t>Patanjali Dant Kanti Red Toothpaste</t>
  </si>
  <si>
    <t>71020-48</t>
  </si>
  <si>
    <t>Dant Kanti Dental Cream (Advance) 100-Gm</t>
  </si>
  <si>
    <t>70999-48</t>
  </si>
  <si>
    <t xml:space="preserve">Patanjali Dant Kanti Medicated Oral Gel </t>
  </si>
  <si>
    <t>72910-144</t>
  </si>
  <si>
    <t>Dant Kanti Natural Toothpaste 100 Gm</t>
  </si>
  <si>
    <t>73084-144</t>
  </si>
  <si>
    <t>Dant Kanti Natural 100G T.O. 20G Natural</t>
  </si>
  <si>
    <t>4220-96</t>
  </si>
  <si>
    <t>Patanjali Herbal Toothpaste</t>
  </si>
  <si>
    <t>70980-72</t>
  </si>
  <si>
    <t>Patanjali Dant Kanti Natural Toothpaste</t>
  </si>
  <si>
    <t>70995-36</t>
  </si>
  <si>
    <t>Patanjali Dant Kanti Dental Cream Advanced</t>
  </si>
  <si>
    <t>72863-24</t>
  </si>
  <si>
    <t>Dant Kanti Natural(200Gx3)Big Saver Pack</t>
  </si>
  <si>
    <t>73085-72</t>
  </si>
  <si>
    <t>Dant Kanti Natural 200G C.O Dishwash10/-</t>
  </si>
  <si>
    <t>70471-36</t>
  </si>
  <si>
    <t>Patanjali Dant Kanti Natural Toothpaste (200G+100G)</t>
  </si>
  <si>
    <t>(200+100)g</t>
  </si>
  <si>
    <t>71154-24</t>
  </si>
  <si>
    <t>Dantkanti Toothpaste F.P(200+200+100)Gm</t>
  </si>
  <si>
    <t>( 200+200+100 ) G</t>
  </si>
  <si>
    <t>72819-24</t>
  </si>
  <si>
    <t>Dant Kanti (200+200+100)G Free Sanitizer</t>
  </si>
  <si>
    <t>72941-36</t>
  </si>
  <si>
    <t>Dant Kanti Natural 300Gm C.O.</t>
  </si>
  <si>
    <t>72272-36</t>
  </si>
  <si>
    <t>Dant Kanti F.P. 300G With 100G Bath Soap</t>
  </si>
  <si>
    <t>72902-36</t>
  </si>
  <si>
    <t>Dant Kanti Natural 300G Free Santzr.50Ml</t>
  </si>
  <si>
    <t>83448-48</t>
  </si>
  <si>
    <t>Patanjali Twisty Tasty Noodles-50G</t>
  </si>
  <si>
    <t>82190-96</t>
  </si>
  <si>
    <t>Atta Noodles Chatpata</t>
  </si>
  <si>
    <t>82191-96</t>
  </si>
  <si>
    <t>Atta Noodles Classic</t>
  </si>
  <si>
    <t>82192-96</t>
  </si>
  <si>
    <t>Atta Noodles Desi Masala</t>
  </si>
  <si>
    <t>82193-96</t>
  </si>
  <si>
    <t>Atta Noodles Yummy Masala</t>
  </si>
  <si>
    <t>81991-24</t>
  </si>
  <si>
    <t>Atta Cup Noodles Yummy Masala -70 Gm-T</t>
  </si>
  <si>
    <t>70 g</t>
  </si>
  <si>
    <t>81992-24</t>
  </si>
  <si>
    <t>Atta Cup Noodles Chatpata-70 Gm-T</t>
  </si>
  <si>
    <t>81141-100</t>
  </si>
  <si>
    <t>Butter Cookies (75 Gm) -T</t>
  </si>
  <si>
    <t>81232-40</t>
  </si>
  <si>
    <t>Butter Cookies 150 Gm - T</t>
  </si>
  <si>
    <t>81250-200</t>
  </si>
  <si>
    <t>Top Lite Biscuit 42 Gm - T</t>
  </si>
  <si>
    <t>42 g</t>
  </si>
  <si>
    <t>82282-100</t>
  </si>
  <si>
    <t>Creamfeast Choco 75 Gm (100 Pc)-T</t>
  </si>
  <si>
    <t>82283-100</t>
  </si>
  <si>
    <t>Creamfeast Orange 75 Gm (100 Pc)-T</t>
  </si>
  <si>
    <t>82441-144</t>
  </si>
  <si>
    <t>Creamfeast Choco Biscuit 41 Gm(144 Pc)-T</t>
  </si>
  <si>
    <t>41 g</t>
  </si>
  <si>
    <t>82442-144</t>
  </si>
  <si>
    <t>Creamfeast Elaichi Biscuit 41Gm(144Pc)-T</t>
  </si>
  <si>
    <t>82750-60</t>
  </si>
  <si>
    <t>High Kick Kracker Biscuit 80 Gm - T</t>
  </si>
  <si>
    <t>82751-24</t>
  </si>
  <si>
    <t>High Kick Kracker Biscuit 250 Gm - T</t>
  </si>
  <si>
    <t>83343-144</t>
  </si>
  <si>
    <t>Crunchy Coconut Cookies 40 Gm-T</t>
  </si>
  <si>
    <t>83344-72</t>
  </si>
  <si>
    <t>Crunchy Coconut Cookies 80 Gm-T</t>
  </si>
  <si>
    <t>83345-144</t>
  </si>
  <si>
    <t>Butter Cookies 35 Gm-T</t>
  </si>
  <si>
    <t>83346-100</t>
  </si>
  <si>
    <t>Aarogya Biscuit 75 Gm-T</t>
  </si>
  <si>
    <t>83347-100</t>
  </si>
  <si>
    <t>Cashew Cookies 58 Gm-T</t>
  </si>
  <si>
    <t>58 g</t>
  </si>
  <si>
    <t>83348-100</t>
  </si>
  <si>
    <t>Butter Top Biscuit 70 Gm-T</t>
  </si>
  <si>
    <t>83349-36</t>
  </si>
  <si>
    <t>Butter Top Biscuit 150 Gm-T</t>
  </si>
  <si>
    <t>83350-100</t>
  </si>
  <si>
    <t>Nariyal Biscuit 75 Gm-T</t>
  </si>
  <si>
    <t>83386-200</t>
  </si>
  <si>
    <t>Doodh Biscuit 35 Gm (200 Pc) - T</t>
  </si>
  <si>
    <t>83388-100</t>
  </si>
  <si>
    <t>Doodh Biscuit 70 Gm (100 Pc) - T</t>
  </si>
  <si>
    <t>73213-100</t>
  </si>
  <si>
    <t>Twisty Tasty Biscuit 35 Gm</t>
  </si>
  <si>
    <t>83422-100</t>
  </si>
  <si>
    <t>Marie Biscuit 75 Gm - T</t>
  </si>
  <si>
    <t>83430-50</t>
  </si>
  <si>
    <t>Namkeen Biscuit 70G</t>
  </si>
  <si>
    <t>73239-50</t>
  </si>
  <si>
    <t>Twisty Tasty Biscuit 70 Gm</t>
  </si>
  <si>
    <t>83452-144</t>
  </si>
  <si>
    <t>Creamfeast Elaichi Biscuit 35Gm - T</t>
  </si>
  <si>
    <t>83453-144</t>
  </si>
  <si>
    <t>Creamfeast Orange Biscuit 35Gm - T</t>
  </si>
  <si>
    <t>71282-140</t>
  </si>
  <si>
    <t>Creamfeast Chocolate Biscuit 41 G</t>
  </si>
  <si>
    <t>19053100</t>
  </si>
  <si>
    <t>81951-140</t>
  </si>
  <si>
    <t>Creamfeast Chocolate Biscuit 41 G - T</t>
  </si>
  <si>
    <t>81952-140</t>
  </si>
  <si>
    <t>Creamfeast Elaichi Biscuit 41 G - T</t>
  </si>
  <si>
    <t>81953-140</t>
  </si>
  <si>
    <t>Creamfeast Orange Biscuit 41 G - T</t>
  </si>
  <si>
    <t>81841-100</t>
  </si>
  <si>
    <t>Aarogya Biscuit 92.85 G - T</t>
  </si>
  <si>
    <t>81842-100</t>
  </si>
  <si>
    <t>Nariyal Biscuit 92.85 G - T</t>
  </si>
  <si>
    <t>81843-100</t>
  </si>
  <si>
    <t>Marie Biscuit 88.8 G - T</t>
  </si>
  <si>
    <t>88.8 g</t>
  </si>
  <si>
    <t>70929-100</t>
  </si>
  <si>
    <t>Namkeen Biscuit 40G X 100 Pkt</t>
  </si>
  <si>
    <t>19059020</t>
  </si>
  <si>
    <t>81662-50</t>
  </si>
  <si>
    <t>Paushtik Marie Biscuit 88.8 G - T</t>
  </si>
  <si>
    <t>81251-100</t>
  </si>
  <si>
    <t>Top Lite Biscuit 84 Gm - T</t>
  </si>
  <si>
    <t>84 g</t>
  </si>
  <si>
    <t>81230-100</t>
  </si>
  <si>
    <t>Cashew Cookies 66 Gm - T</t>
  </si>
  <si>
    <t>66 g</t>
  </si>
  <si>
    <t>70581-50</t>
  </si>
  <si>
    <t>Namkeen Biscuit 80G X 50 Pcs</t>
  </si>
  <si>
    <t>81221-60</t>
  </si>
  <si>
    <t>Twisty Tasty Biscuit 80 Gm - T</t>
  </si>
  <si>
    <t>81110-100</t>
  </si>
  <si>
    <t>Nutty Delite Biscuits -66 Gm - T(100 Pc)</t>
  </si>
  <si>
    <t>82413-200</t>
  </si>
  <si>
    <t>Doodh Biscuit 45 Gm - T</t>
  </si>
  <si>
    <t>45 G</t>
  </si>
  <si>
    <t>82414-100</t>
  </si>
  <si>
    <t>Doodh Biscuit 90 Gm - T</t>
  </si>
  <si>
    <t>90 g</t>
  </si>
  <si>
    <t>82254-100</t>
  </si>
  <si>
    <t>Twisty Tasty Biscuit 40 Gm (100 Pc) - T</t>
  </si>
  <si>
    <t>82287-24</t>
  </si>
  <si>
    <t>Top Lite Biscuit 200 Gm (24 Pc) - T</t>
  </si>
  <si>
    <t>82303-144</t>
  </si>
  <si>
    <t>Butter Cookies 40 Gm (144 Pc) - T</t>
  </si>
  <si>
    <t>82818-144</t>
  </si>
  <si>
    <t>Crunchy Coconut Cookies 42 Gm - T</t>
  </si>
  <si>
    <t>82819-72</t>
  </si>
  <si>
    <t>Crunchy Coconut Cookies 90 Gm - T</t>
  </si>
  <si>
    <t>83111-100</t>
  </si>
  <si>
    <t>Aarogya Biscuit 83.33 Gm (100 Pc) - T</t>
  </si>
  <si>
    <t>83.33 gm</t>
  </si>
  <si>
    <t>82933-100</t>
  </si>
  <si>
    <t>Nariyal Biscuit 83.33 G - T</t>
  </si>
  <si>
    <t>83023-100</t>
  </si>
  <si>
    <t>Doodh Biscuit 80 Gm (100 Pc) - T</t>
  </si>
  <si>
    <t>1069-12</t>
  </si>
  <si>
    <t xml:space="preserve">Patanjali Chyawanprash </t>
  </si>
  <si>
    <t>1199-12</t>
  </si>
  <si>
    <t>Patanjali Special Chyawanprash-</t>
  </si>
  <si>
    <t>1200-24</t>
  </si>
  <si>
    <t xml:space="preserve">Patanjali Special Chyawanprash </t>
  </si>
  <si>
    <t>1372-4</t>
  </si>
  <si>
    <t xml:space="preserve">Patanjali Cow Ghee [Clarified Butter] </t>
  </si>
  <si>
    <t>5 Ltr/ 4.53 g</t>
  </si>
  <si>
    <t>1112-12</t>
  </si>
  <si>
    <t>Patanjali Honey- 1 Kg</t>
  </si>
  <si>
    <t>3011-12-F</t>
  </si>
  <si>
    <t>Patanjali Mustard Oil [ Edible Use Only ]</t>
  </si>
  <si>
    <t>3013-4</t>
  </si>
  <si>
    <t>Mustard Oil [For External Use  Only]</t>
  </si>
  <si>
    <t>5 ltr</t>
  </si>
  <si>
    <t>81040-12</t>
  </si>
  <si>
    <t>Patanjali Rice Bran Oil [Physically Refined]</t>
  </si>
  <si>
    <t>15159040</t>
  </si>
  <si>
    <t>82581-4</t>
  </si>
  <si>
    <t>Rice Bran Oil [Physically Refined] -Jar</t>
  </si>
  <si>
    <t>81033-12</t>
  </si>
  <si>
    <t>Patanjali Groundnut Oil  - Bottle</t>
  </si>
  <si>
    <t>15089091</t>
  </si>
  <si>
    <t>81035-4</t>
  </si>
  <si>
    <t>Virgin Groundnut Oil -Jar</t>
  </si>
  <si>
    <t>82463-12</t>
  </si>
  <si>
    <t>Patanjali Sunflower Oil [Physically Refined]</t>
  </si>
  <si>
    <t>15121910</t>
  </si>
  <si>
    <t>82465-4</t>
  </si>
  <si>
    <t>Sunflower Oil [Physically Refined] -Jar</t>
  </si>
  <si>
    <t>82460-12</t>
  </si>
  <si>
    <t>Patanjali Soyabean Oil [Physically Refined]  - Bottle</t>
  </si>
  <si>
    <t>15079010</t>
  </si>
  <si>
    <t>82462-4</t>
  </si>
  <si>
    <t>Soyabean Oil [Physically Refined] -Jar</t>
  </si>
  <si>
    <t>81235-24</t>
  </si>
  <si>
    <t>FOOD-COCONUT-OIL</t>
  </si>
  <si>
    <t>Patanjali Virgin Coconut Oil ( Edible )</t>
  </si>
  <si>
    <t>81340-12</t>
  </si>
  <si>
    <t>Patanjali Sesame Oil - Bottle</t>
  </si>
  <si>
    <t>1051-12</t>
  </si>
  <si>
    <t>Patanjali Bel Murabba</t>
  </si>
  <si>
    <t>1101-12</t>
  </si>
  <si>
    <t>Patanjali Harad Murabba</t>
  </si>
  <si>
    <t>1030-12</t>
  </si>
  <si>
    <t>71699-120</t>
  </si>
  <si>
    <t>Fennel Whole 40 Gm</t>
  </si>
  <si>
    <t>71764-480</t>
  </si>
  <si>
    <t>Shahi Paneer Masala 18 Gm</t>
  </si>
  <si>
    <t>18 g</t>
  </si>
  <si>
    <t>71760-480</t>
  </si>
  <si>
    <t>Kadhi Masala 18 Gm</t>
  </si>
  <si>
    <t>72831-120</t>
  </si>
  <si>
    <t>Fennel Whole 20 Gm</t>
  </si>
  <si>
    <t>71759-480</t>
  </si>
  <si>
    <t>Pav Bhaji Masala 22 Gm</t>
  </si>
  <si>
    <t>22 g</t>
  </si>
  <si>
    <t>71767-480</t>
  </si>
  <si>
    <t>Rajma Masala 22 Gm</t>
  </si>
  <si>
    <t>71765-120</t>
  </si>
  <si>
    <t>Jaljeera Masala 28 Gm</t>
  </si>
  <si>
    <t>28 g</t>
  </si>
  <si>
    <t>1305-30</t>
  </si>
  <si>
    <t>Coriander Powder 200 Gm</t>
  </si>
  <si>
    <t>70114-12</t>
  </si>
  <si>
    <t>Whole Brown Mustard (Rai) 50 Gm</t>
  </si>
  <si>
    <t>Fenugreek Seed 100 Gm (30 Pcs)</t>
  </si>
  <si>
    <t>100 G</t>
  </si>
  <si>
    <t>Small Cardamom 25 Gm</t>
  </si>
  <si>
    <t>25 G</t>
  </si>
  <si>
    <t>09083120</t>
  </si>
  <si>
    <t>Large Cardamom 50 Gm</t>
  </si>
  <si>
    <t>Carom Seed 100 Gm (30 Pcs)</t>
  </si>
  <si>
    <t>Red Chilli Whole 200 Gm</t>
  </si>
  <si>
    <t>200 G</t>
  </si>
  <si>
    <t>1110-60</t>
  </si>
  <si>
    <t>Hing Peda 200 G</t>
  </si>
  <si>
    <t>80866-24</t>
  </si>
  <si>
    <t>Gulkand - 400 Gm - T</t>
  </si>
  <si>
    <t>1125-12</t>
  </si>
  <si>
    <t>Kesar Badam Sharbat 750 Ml</t>
  </si>
  <si>
    <t>1021-12</t>
  </si>
  <si>
    <t>Aloevera Juice Fibre (Orange Flav.) 1 L</t>
  </si>
  <si>
    <t>1 LTR</t>
  </si>
  <si>
    <t>1019-12</t>
  </si>
  <si>
    <t>Patnajali Aloevera Juice [With Fibre]</t>
  </si>
  <si>
    <t>1000 ml</t>
  </si>
  <si>
    <t>1020-12</t>
  </si>
  <si>
    <t>Patanjali Aloevera Juice ( Plain )</t>
  </si>
  <si>
    <t>1027-12</t>
  </si>
  <si>
    <t>Patanjali Amla Juice (Indian Gooseberry Juice )</t>
  </si>
  <si>
    <t>1136-12</t>
  </si>
  <si>
    <t>Lauki Amla Juice 1 L</t>
  </si>
  <si>
    <t>4050-30</t>
  </si>
  <si>
    <t>Patanjali Dalia (Porridge)-</t>
  </si>
  <si>
    <t>73124-60</t>
  </si>
  <si>
    <t>Dalia 250 Gm - T</t>
  </si>
  <si>
    <t>1048-30</t>
  </si>
  <si>
    <t>Barley Dalia 500 G</t>
  </si>
  <si>
    <t>1045-24</t>
  </si>
  <si>
    <t xml:space="preserve">Patanjali Badam Pak </t>
  </si>
  <si>
    <t>82482-60</t>
  </si>
  <si>
    <t>Ruchi Soya Chunks-220 G</t>
  </si>
  <si>
    <t>220 g</t>
  </si>
  <si>
    <t>82483-60</t>
  </si>
  <si>
    <t>Ruchi Soya Mini Chunks-220 G</t>
  </si>
  <si>
    <t>82484-60</t>
  </si>
  <si>
    <t>Ruchi Soya Granules-220 G</t>
  </si>
  <si>
    <t>82382-20</t>
  </si>
  <si>
    <t>Ruchi Soya Granules-1 Kg</t>
  </si>
  <si>
    <t>Special Basmati Rice 1 Kg</t>
  </si>
  <si>
    <t>Special Basmati Rice 5 Kg</t>
  </si>
  <si>
    <t>71110-70660</t>
  </si>
  <si>
    <t>Special Basmati Rice 10 Kg (S)</t>
  </si>
  <si>
    <t>Special Basmati Rice 25 Kg (S)</t>
  </si>
  <si>
    <t>25 kg</t>
  </si>
  <si>
    <t>Rozana Rice 1 Kg</t>
  </si>
  <si>
    <t xml:space="preserve">Rozana Rice 5 Kg </t>
  </si>
  <si>
    <t>71041-70602</t>
  </si>
  <si>
    <t>Shakti Rozana Basmati Rice 10 Kg (S)</t>
  </si>
  <si>
    <t>Shakti Rozana Basmati Rice 25 Kg (S)</t>
  </si>
  <si>
    <t>Shakti Xxl Rice 1 Kg</t>
  </si>
  <si>
    <t>Shakti Xxl Rice 5 Kg</t>
  </si>
  <si>
    <t>Shakti Rice Xxl 10 Kg (S)</t>
  </si>
  <si>
    <t>10063090</t>
  </si>
  <si>
    <t>Shakti Rice Xxl 25 Kg (S)</t>
  </si>
  <si>
    <t>Shakti Rice Xxl Mini Dubar 5 Kg</t>
  </si>
  <si>
    <t>Shakti Rice Xxl Mini Dubar 10 Kg (S)</t>
  </si>
  <si>
    <t>Shakti Rice Xxl Mini Dubar 25 Kg (S)</t>
  </si>
  <si>
    <t>Shakti Rice Xxl Mogra 10 Kg (S)</t>
  </si>
  <si>
    <t>Shakti Rice Xxl Mogra 25 Kg (S)</t>
  </si>
  <si>
    <t>Shakti Rice Xxl Mini Mogra 10 Kg (S)</t>
  </si>
  <si>
    <t>Shakti Rice Xxl Mini Mogra 25 Kg (S)</t>
  </si>
  <si>
    <t>Tibar Rice 1 Kg</t>
  </si>
  <si>
    <t>Tibar Rice 5 Kg</t>
  </si>
  <si>
    <t>Shakti Rice Xxl Tibar 10 Kg (S)</t>
  </si>
  <si>
    <t>Shakti Rice Xxl Tibar 25 Kg (S)</t>
  </si>
  <si>
    <t>Dubar Rice 1 Kg</t>
  </si>
  <si>
    <t>Dubar Rice 5 Kg</t>
  </si>
  <si>
    <t>Shakti Rice Xxl Dubar 10 Kg (S)</t>
  </si>
  <si>
    <t>Shakti Rice Xxl Dubar 25 Kg (S)</t>
  </si>
  <si>
    <t>70990-70662</t>
  </si>
  <si>
    <t>Chef  Sp. Golden Sella 10 Kg (S)</t>
  </si>
  <si>
    <t>Chef  Sp. Golden Sella 25 Kg (S)</t>
  </si>
  <si>
    <t>25 Kg</t>
  </si>
  <si>
    <t>Deep Kalash Rice 1 Kg</t>
  </si>
  <si>
    <t>Deep Kalash Rice 5 Kg</t>
  </si>
  <si>
    <t>Deep Kalash Rice 10 Kg (S)</t>
  </si>
  <si>
    <t>Deep Kalash Rice 25 Kg  (S)</t>
  </si>
  <si>
    <t>Brown Rice Jar 1 Kg</t>
  </si>
  <si>
    <t>Brown Rice  1 Kg (In Pouch)</t>
  </si>
  <si>
    <t>Sampoorn Traditional Rice 1 Kg</t>
  </si>
  <si>
    <t>Sampoorn Traditional Rice 5 Kg</t>
  </si>
  <si>
    <t>Samridhhi Rice 1 Kg</t>
  </si>
  <si>
    <t>Samridhhi Rice 5 Kg</t>
  </si>
  <si>
    <t>Dhanashree Rice 1 Kg</t>
  </si>
  <si>
    <t>Dhanashree Rice 5 Kg</t>
  </si>
  <si>
    <t>71109-70600</t>
  </si>
  <si>
    <t>Dhanashree Basmati Rice 10 Kg (S)</t>
  </si>
  <si>
    <t>Dhanashree Basmati Rice 25 Kg (S)</t>
  </si>
  <si>
    <t>Basmati Rice 1 Kg (Silver)</t>
  </si>
  <si>
    <t>Basmati Rice 5 Kg (Silver)</t>
  </si>
  <si>
    <t>Gold Basmati Rice 1 Kg*20</t>
  </si>
  <si>
    <t>Gold Basmati Rice 5 Kg*4</t>
  </si>
  <si>
    <t>Shakti Rice Xxl Mogra 5 Kg</t>
  </si>
  <si>
    <t>Shakti Rice Xxl Mini Mogra 5 Kg</t>
  </si>
  <si>
    <t>Super Rice 1 Kg</t>
  </si>
  <si>
    <t>Super Rice 5 Kg</t>
  </si>
  <si>
    <t>Supar Rice 10 Kg</t>
  </si>
  <si>
    <t>81625-90</t>
  </si>
  <si>
    <t xml:space="preserve">Vermicelli Plain </t>
  </si>
  <si>
    <t>81253-45</t>
  </si>
  <si>
    <t>81255-45</t>
  </si>
  <si>
    <t>Patanjali Vermicelli Roasted</t>
  </si>
  <si>
    <t>81626-90</t>
  </si>
  <si>
    <t>Vermicelli Roasted 200 Gm - T</t>
  </si>
  <si>
    <t>81167-60</t>
  </si>
  <si>
    <t>Roasted Diet-Oat Mix. Wasabi 125 Gm-T</t>
  </si>
  <si>
    <t>81166-60</t>
  </si>
  <si>
    <t>Roasted Diet-Rice Crispy Mixture 125 G-T</t>
  </si>
  <si>
    <t>81165-60</t>
  </si>
  <si>
    <t>Roasted Diet-Roasted Mix. Lime 125 Gm-T</t>
  </si>
  <si>
    <t>81922-200</t>
  </si>
  <si>
    <t>Roasted Diet-Quinoa-Masala Flav 12 Gm-T</t>
  </si>
  <si>
    <t>12 g</t>
  </si>
  <si>
    <t>81923-200</t>
  </si>
  <si>
    <t>Roasted Diet-Flaxseed Chili Lime 25 Gm-T</t>
  </si>
  <si>
    <t>81924-200</t>
  </si>
  <si>
    <t>Roasted Diet-Flaxseed Blck Salt 28 Gm-T</t>
  </si>
  <si>
    <t>81925-200</t>
  </si>
  <si>
    <t>Roasted Diet-Melon 'N' Flaxseed 18 Gm-T</t>
  </si>
  <si>
    <t>81926-200</t>
  </si>
  <si>
    <t>Roasted Diet-Rice Crispy Mixture 25 Gm-T</t>
  </si>
  <si>
    <t>81236-48</t>
  </si>
  <si>
    <t>Virgin Coconut Oil 250 Ml (B) - T</t>
  </si>
  <si>
    <t>83501-12</t>
  </si>
  <si>
    <t>Patanali Pink Salt ( Sendha Namak) 1 kg</t>
  </si>
  <si>
    <t>83503-12</t>
  </si>
  <si>
    <t>Patanali Blak Salt ( Kala Namak) 1 kg</t>
  </si>
  <si>
    <t>3089-100</t>
  </si>
  <si>
    <t>Divya Ashwagandha Churna - 100 Gm</t>
  </si>
  <si>
    <t>82891-100</t>
  </si>
  <si>
    <t>Divya Immunogrit Churna 100 Gm - T</t>
  </si>
  <si>
    <t>1219-25</t>
  </si>
  <si>
    <t>Youvan Churan 100 G</t>
  </si>
  <si>
    <t>80861-100</t>
  </si>
  <si>
    <t>Gasher Churan - 100 Gm - T</t>
  </si>
  <si>
    <t>81244-100</t>
  </si>
  <si>
    <t>Divya Shuddhi Churna 100 Gm - T</t>
  </si>
  <si>
    <t>70889-25</t>
  </si>
  <si>
    <t>Satavar Churna 100 G (New)</t>
  </si>
  <si>
    <t>EM-032</t>
  </si>
  <si>
    <t>Panchkol Churna</t>
  </si>
  <si>
    <t>EM-048</t>
  </si>
  <si>
    <t>Sitopladi Churna 50 Gm</t>
  </si>
  <si>
    <t>EM-053</t>
  </si>
  <si>
    <t xml:space="preserve">Divya Amla Churna </t>
  </si>
  <si>
    <t>EM-054</t>
  </si>
  <si>
    <t>Bakuchi Churna</t>
  </si>
  <si>
    <t>81097-100</t>
  </si>
  <si>
    <t>Divya Triphala Churn</t>
  </si>
  <si>
    <t>80869-100</t>
  </si>
  <si>
    <t>Peedantak Tail - 100 Ml - T</t>
  </si>
  <si>
    <t>1210-100</t>
  </si>
  <si>
    <t>Tejus Tailum 100 Ml</t>
  </si>
  <si>
    <t>82542-90</t>
  </si>
  <si>
    <t>Divya Anu Taila (A.S.S.) 20 Ml</t>
  </si>
  <si>
    <t>20 ml</t>
  </si>
  <si>
    <t>1169-96</t>
  </si>
  <si>
    <t>Patanjali Peedantak Ointment</t>
  </si>
  <si>
    <t>70900-120</t>
  </si>
  <si>
    <t xml:space="preserve">Ashwashila Capsule </t>
  </si>
  <si>
    <t>11 g</t>
  </si>
  <si>
    <t>70859-120</t>
  </si>
  <si>
    <t>Ashvagandha -11 Gm (Strip)</t>
  </si>
  <si>
    <t>70858-120</t>
  </si>
  <si>
    <t>Patanjali Shilajit Capsule</t>
  </si>
  <si>
    <t>82899-200</t>
  </si>
  <si>
    <t>Divya Lauki Ghanvati 60 N - T</t>
  </si>
  <si>
    <t>82906-200</t>
  </si>
  <si>
    <t>Divya Kanchnar Ghanvati 60 N - T</t>
  </si>
  <si>
    <t>70853-96</t>
  </si>
  <si>
    <t>Giloy Ghan Vati 60 Pc (New)</t>
  </si>
  <si>
    <t>70854-96</t>
  </si>
  <si>
    <t>Neem Ghan Vati 60 Tab</t>
  </si>
  <si>
    <t>72328-96</t>
  </si>
  <si>
    <t>Tulsi Ghanvati 40 N</t>
  </si>
  <si>
    <t>40 N</t>
  </si>
  <si>
    <t>72331-96</t>
  </si>
  <si>
    <t>Tulsi Ghanvati 60 N</t>
  </si>
  <si>
    <t>72327-96</t>
  </si>
  <si>
    <t>Giloy Ghanvati 60 N</t>
  </si>
  <si>
    <t>73220-96</t>
  </si>
  <si>
    <t>Giloy Ghanvati Advance 60 N</t>
  </si>
  <si>
    <t>81104-400</t>
  </si>
  <si>
    <t xml:space="preserve">Divya Hridyamrit Vati Extra Power </t>
  </si>
  <si>
    <t>81106-400</t>
  </si>
  <si>
    <t>Divya Kayakalp Vati Extra Power 80 Tab</t>
  </si>
  <si>
    <t>80 TAB</t>
  </si>
  <si>
    <t>81096-160</t>
  </si>
  <si>
    <t>Divya Mukta Vati Extra Power 30X4 Tab</t>
  </si>
  <si>
    <t>120 TAB</t>
  </si>
  <si>
    <t>81093-160</t>
  </si>
  <si>
    <t>Divya Madhunashini Vati Extra Power 30X4 Tab</t>
  </si>
  <si>
    <t>120 Tab</t>
  </si>
  <si>
    <t>81094-160</t>
  </si>
  <si>
    <t xml:space="preserve">Divya Medha Vati Extra Power </t>
  </si>
  <si>
    <t>81105-400</t>
  </si>
  <si>
    <t>Divya Kayakalp Vati Extra Power 160 Tab</t>
  </si>
  <si>
    <t>160 TAB</t>
  </si>
  <si>
    <t>81103-400</t>
  </si>
  <si>
    <t>Divya Hridyamrit Vati Ex. Power 120 Tab</t>
  </si>
  <si>
    <t>70855-96</t>
  </si>
  <si>
    <t>Arogya Vati 40 Gm (New)</t>
  </si>
  <si>
    <t>80 N</t>
  </si>
  <si>
    <t>82875-160</t>
  </si>
  <si>
    <t>Divya Livamrit Advance 60 N - T</t>
  </si>
  <si>
    <t>82770-200</t>
  </si>
  <si>
    <t>MEDICINE-DIVYA</t>
  </si>
  <si>
    <t>Divya Livamrit Advance Tablet 60 N -T</t>
  </si>
  <si>
    <t>82940-200</t>
  </si>
  <si>
    <t>Divya Kanthamrit Chewable Tablet 80 N -T</t>
  </si>
  <si>
    <t>82530-400</t>
  </si>
  <si>
    <t>Divya Swasari Vati 80 Tab</t>
  </si>
  <si>
    <t>80 Tab</t>
  </si>
  <si>
    <t>82585-200</t>
  </si>
  <si>
    <t>Divya Coronil Tablet</t>
  </si>
  <si>
    <t>83090-200</t>
  </si>
  <si>
    <t>Divya Cystogrit 60 - T</t>
  </si>
  <si>
    <t>82874-200</t>
  </si>
  <si>
    <t>Divya Trighan 60 N - T</t>
  </si>
  <si>
    <t>82882-200</t>
  </si>
  <si>
    <t>Divya Bronchom 60 N -T</t>
  </si>
  <si>
    <t>82901-200</t>
  </si>
  <si>
    <t>Divya Lithom 60 N - T</t>
  </si>
  <si>
    <t>82902-200</t>
  </si>
  <si>
    <t>Divya Narisudha 60 N - T</t>
  </si>
  <si>
    <t>82903-200</t>
  </si>
  <si>
    <t>Divya Santati Sudha 60 N - T</t>
  </si>
  <si>
    <t>82872-96</t>
  </si>
  <si>
    <t>Divya Swasari Gold 60 N - T</t>
  </si>
  <si>
    <t>83444-30</t>
  </si>
  <si>
    <t>Divya Weightgo Tablet 60 N -T</t>
  </si>
  <si>
    <t>82791-200</t>
  </si>
  <si>
    <t>Divya Lipidom Tablet 60 N - T</t>
  </si>
  <si>
    <t>82722-200</t>
  </si>
  <si>
    <t>Divya Peedanil Gold Tablet 60 N - T</t>
  </si>
  <si>
    <t>82870-200</t>
  </si>
  <si>
    <t>Divya Phyter Tablet 60 N - T</t>
  </si>
  <si>
    <t>82604-24</t>
  </si>
  <si>
    <t>Divya Swasari Coronil Kit - T</t>
  </si>
  <si>
    <t>KIT</t>
  </si>
  <si>
    <t>82970-32</t>
  </si>
  <si>
    <t>Divya Swasari Coronil Kit (32 Pc) - T</t>
  </si>
  <si>
    <t>80569-100</t>
  </si>
  <si>
    <t>Divya Shilajeet Sat - 20 G</t>
  </si>
  <si>
    <t>82912-120</t>
  </si>
  <si>
    <t>Divya Swasari Gold 20 N - T</t>
  </si>
  <si>
    <t>81155-750</t>
  </si>
  <si>
    <t>Divya Sujalam 20 Gm - T</t>
  </si>
  <si>
    <t>70857-96</t>
  </si>
  <si>
    <t>Livamrit Tablet - 60 Pc</t>
  </si>
  <si>
    <t>EM-001</t>
  </si>
  <si>
    <t>MEDICINE-DIVYA-ROSEWATER</t>
  </si>
  <si>
    <t>Divya Rose Water</t>
  </si>
  <si>
    <t>82900-400</t>
  </si>
  <si>
    <t>Divya Kanthamrit Chewable Tablet 40 N -T</t>
  </si>
  <si>
    <t>82842-100</t>
  </si>
  <si>
    <t>Divya Peedanil Gold Tablet (100 Pc) - T</t>
  </si>
  <si>
    <t>100 N</t>
  </si>
  <si>
    <t>3034-100</t>
  </si>
  <si>
    <t>Divya Avipattikar Churna - 100 Gm</t>
  </si>
  <si>
    <t>81451-100</t>
  </si>
  <si>
    <t>Divya Brahmi Churna  100 Gm</t>
  </si>
  <si>
    <t>83201-100</t>
  </si>
  <si>
    <t>MEDICINE-DIYVA-OIL</t>
  </si>
  <si>
    <t>Divya Jatyadi Taila 100 Ml - T</t>
  </si>
  <si>
    <t>83379-100</t>
  </si>
  <si>
    <t>Divya Mulethi Churna 100 Gm -T</t>
  </si>
  <si>
    <t>81100-200</t>
  </si>
  <si>
    <t>Divya Chandraprabha Vati - 120 Tab</t>
  </si>
  <si>
    <t>81614-400</t>
  </si>
  <si>
    <t>Divya Gokshuradi Guggul -80Tab</t>
  </si>
  <si>
    <t>82943-48</t>
  </si>
  <si>
    <t>Divya Peedanil Spray 100 Ml -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</si>
</sst>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color rgb="FF000000"/>
      <name val="Bookman Old Style"/>
      <family val="1"/>
    </font>
    <font>
      <b/>
      <sz val="11"/>
      <name val="Bookman Old Style"/>
      <family val="1"/>
    </font>
    <font>
      <b/>
      <sz val="11"/>
      <color rgb="FF000000"/>
      <name val="Bookman Old Style"/>
      <family val="1"/>
    </font>
    <font>
      <b/>
      <i/>
      <sz val="11"/>
      <color theme="1"/>
      <name val="Bookman Old Style"/>
      <family val="1"/>
    </font>
    <font>
      <sz val="11"/>
      <color rgb="FFFF0000"/>
      <name val="Bookman Old Style"/>
      <family val="1"/>
    </font>
    <font>
      <b/>
      <sz val="11"/>
      <color rgb="FFFF0000"/>
      <name val="Bookman Old Style"/>
      <family val="1"/>
    </font>
    <font>
      <b/>
      <sz val="20"/>
      <color theme="1"/>
      <name val="Bookman Old Style"/>
      <family val="1"/>
    </font>
    <font>
      <sz val="12"/>
      <name val="Bookman Old Style"/>
      <family val="1"/>
    </font>
    <font>
      <b/>
      <sz val="20"/>
      <color rgb="FFFF0000"/>
      <name val="Bookman Old Style"/>
      <family val="1"/>
    </font>
    <font>
      <b/>
      <sz val="10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Bookman Old Style"/>
      <family val="1"/>
    </font>
    <font>
      <b/>
      <u/>
      <sz val="11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rgb="FFFF0000"/>
      <name val="Bookman Old Style"/>
      <family val="1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sz val="16"/>
      <color theme="1"/>
      <name val="Bookman Old Style"/>
      <family val="1"/>
    </font>
    <font>
      <b/>
      <sz val="16"/>
      <color theme="1"/>
      <name val="Bookman Old Style"/>
      <family val="1"/>
    </font>
    <font>
      <sz val="18"/>
      <color theme="1"/>
      <name val="Bookman Old Style"/>
      <family val="1"/>
    </font>
    <font>
      <b/>
      <sz val="18"/>
      <color theme="1"/>
      <name val="Bookman Old Style"/>
      <family val="1"/>
    </font>
    <font>
      <sz val="12"/>
      <color theme="1"/>
      <name val="Bookman Old Style"/>
      <family val="1"/>
    </font>
    <font>
      <sz val="11"/>
      <color rgb="FF00B050"/>
      <name val="Calibri"/>
      <family val="2"/>
      <scheme val="minor"/>
    </font>
    <font>
      <sz val="11"/>
      <color rgb="FFFFFF00"/>
      <name val="Bookman Old Style"/>
      <family val="1"/>
    </font>
    <font>
      <sz val="11"/>
      <color rgb="FF00B050"/>
      <name val="Bookman Old Style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F4BE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DCF0C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0">
    <xf numFmtId="0" fontId="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</xf>
  </cellStyleXfs>
  <cellXfs count="345">
    <xf numFmtId="0" fontId="0" fillId="0" borderId="0" xfId="0">
      <alignment vertical="top"/>
    </xf>
    <xf numFmtId="0" fontId="4" fillId="2" borderId="0" xfId="0" applyFont="1" applyFill="1">
      <alignment vertical="top"/>
    </xf>
    <xf numFmtId="0" fontId="3" fillId="2" borderId="7" xfId="0" applyFont="1" applyFill="1" applyBorder="1" applyAlignment="1"/>
    <xf numFmtId="0" fontId="4" fillId="2" borderId="0" xfId="0" applyFont="1" applyFill="1" applyProtection="1">
      <alignment vertical="top"/>
      <protection locked="0"/>
    </xf>
    <xf numFmtId="15" fontId="4" fillId="2" borderId="0" xfId="0" applyNumberFormat="1" applyFont="1" applyFill="1" applyAlignment="1">
      <alignment horizontal="center" vertical="top"/>
    </xf>
    <xf numFmtId="0" fontId="4" fillId="2" borderId="7" xfId="0" applyFont="1" applyFill="1" applyBorder="1" applyProtection="1">
      <alignment vertical="top"/>
      <protection locked="0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>
      <alignment vertical="top"/>
    </xf>
    <xf numFmtId="0" fontId="4" fillId="2" borderId="7" xfId="0" applyFont="1" applyFill="1" applyBorder="1">
      <alignment vertical="top"/>
    </xf>
    <xf numFmtId="49" fontId="4" fillId="2" borderId="0" xfId="0" applyNumberFormat="1" applyFont="1" applyFill="1">
      <alignment vertical="top"/>
    </xf>
    <xf numFmtId="0" fontId="5" fillId="2" borderId="7" xfId="0" applyFont="1" applyFill="1" applyBorder="1">
      <alignment vertical="top"/>
    </xf>
    <xf numFmtId="0" fontId="5" fillId="2" borderId="10" xfId="0" applyFont="1" applyFill="1" applyBorder="1">
      <alignment vertical="top"/>
    </xf>
    <xf numFmtId="0" fontId="5" fillId="2" borderId="9" xfId="0" applyFont="1" applyFill="1" applyBorder="1">
      <alignment vertical="top"/>
    </xf>
    <xf numFmtId="0" fontId="5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4" fillId="2" borderId="3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0" fontId="5" fillId="2" borderId="8" xfId="0" applyFont="1" applyFill="1" applyBorder="1" applyAlignment="1">
      <alignment horizontal="right" vertical="top"/>
    </xf>
    <xf numFmtId="0" fontId="5" fillId="2" borderId="9" xfId="0" applyFont="1" applyFill="1" applyBorder="1" applyAlignment="1">
      <alignment horizontal="right" vertical="top"/>
    </xf>
    <xf numFmtId="0" fontId="5" fillId="2" borderId="11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15" fontId="5" fillId="2" borderId="0" xfId="0" applyNumberFormat="1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0" xfId="0" applyFont="1">
      <alignment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2" fontId="4" fillId="0" borderId="0" xfId="0" applyNumberFormat="1" applyFont="1" applyAlignment="1">
      <alignment horizontal="right" vertical="top"/>
    </xf>
    <xf numFmtId="0" fontId="5" fillId="2" borderId="9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top" wrapText="1"/>
    </xf>
    <xf numFmtId="0" fontId="3" fillId="2" borderId="0" xfId="0" applyFont="1" applyFill="1" applyAlignment="1"/>
    <xf numFmtId="0" fontId="5" fillId="2" borderId="9" xfId="0" applyFont="1" applyFill="1" applyBorder="1" applyAlignment="1">
      <alignment horizontal="left" vertical="top"/>
    </xf>
    <xf numFmtId="2" fontId="5" fillId="2" borderId="7" xfId="0" applyNumberFormat="1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4" fillId="2" borderId="2" xfId="0" quotePrefix="1" applyFont="1" applyFill="1" applyBorder="1" applyAlignment="1" applyProtection="1">
      <alignment horizontal="left" vertical="top"/>
      <protection locked="0"/>
    </xf>
    <xf numFmtId="0" fontId="4" fillId="2" borderId="2" xfId="0" applyFont="1" applyFill="1" applyBorder="1" applyAlignment="1" applyProtection="1">
      <alignment horizontal="right" vertical="top"/>
      <protection locked="0"/>
    </xf>
    <xf numFmtId="15" fontId="4" fillId="2" borderId="2" xfId="0" quotePrefix="1" applyNumberFormat="1" applyFont="1" applyFill="1" applyBorder="1" applyAlignment="1" applyProtection="1">
      <alignment horizontal="left" vertical="top"/>
      <protection locked="0"/>
    </xf>
    <xf numFmtId="15" fontId="4" fillId="2" borderId="2" xfId="0" applyNumberFormat="1" applyFont="1" applyFill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horizontal="right" vertical="top"/>
      <protection locked="0"/>
    </xf>
    <xf numFmtId="0" fontId="4" fillId="2" borderId="5" xfId="0" applyFont="1" applyFill="1" applyBorder="1" applyAlignment="1" applyProtection="1">
      <alignment horizontal="right" vertical="top"/>
      <protection locked="0"/>
    </xf>
    <xf numFmtId="0" fontId="7" fillId="2" borderId="1" xfId="0" applyFont="1" applyFill="1" applyBorder="1" applyProtection="1">
      <alignment vertical="top"/>
      <protection locked="0"/>
    </xf>
    <xf numFmtId="0" fontId="7" fillId="2" borderId="2" xfId="0" applyFont="1" applyFill="1" applyBorder="1" applyProtection="1">
      <alignment vertical="top"/>
      <protection locked="0"/>
    </xf>
    <xf numFmtId="0" fontId="4" fillId="2" borderId="11" xfId="0" applyFont="1" applyFill="1" applyBorder="1" applyAlignment="1">
      <alignment horizontal="right" vertical="top"/>
    </xf>
    <xf numFmtId="2" fontId="4" fillId="0" borderId="18" xfId="0" applyNumberFormat="1" applyFont="1" applyBorder="1" applyAlignment="1">
      <alignment horizontal="right" vertical="center" wrapText="1"/>
    </xf>
    <xf numFmtId="0" fontId="9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3" fillId="0" borderId="12" xfId="0" applyFont="1" applyBorder="1" applyAlignment="1" applyProtection="1">
      <alignment vertical="center" wrapText="1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2" fontId="4" fillId="0" borderId="12" xfId="0" applyNumberFormat="1" applyFont="1" applyBorder="1" applyAlignment="1" applyProtection="1">
      <alignment horizontal="right" vertical="top" wrapText="1"/>
      <protection hidden="1"/>
    </xf>
    <xf numFmtId="2" fontId="3" fillId="0" borderId="12" xfId="0" applyNumberFormat="1" applyFont="1" applyBorder="1" applyAlignment="1" applyProtection="1">
      <alignment horizontal="center" vertical="center"/>
      <protection hidden="1"/>
    </xf>
    <xf numFmtId="2" fontId="6" fillId="0" borderId="12" xfId="0" applyNumberFormat="1" applyFont="1" applyBorder="1" applyAlignment="1" applyProtection="1">
      <alignment vertical="top" wrapText="1"/>
      <protection hidden="1"/>
    </xf>
    <xf numFmtId="2" fontId="5" fillId="0" borderId="0" xfId="0" applyNumberFormat="1" applyFont="1" applyAlignment="1">
      <alignment horizontal="center" vertical="top"/>
    </xf>
    <xf numFmtId="2" fontId="4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center" vertical="top"/>
    </xf>
    <xf numFmtId="2" fontId="4" fillId="0" borderId="19" xfId="0" applyNumberFormat="1" applyFont="1" applyBorder="1" applyAlignment="1" applyProtection="1">
      <alignment horizontal="right" vertical="top" wrapText="1"/>
      <protection hidden="1"/>
    </xf>
    <xf numFmtId="0" fontId="4" fillId="2" borderId="0" xfId="0" applyFont="1" applyFill="1" applyAlignment="1" applyProtection="1">
      <alignment horizontal="right" vertical="top"/>
      <protection locked="0"/>
    </xf>
    <xf numFmtId="2" fontId="5" fillId="2" borderId="18" xfId="0" applyNumberFormat="1" applyFont="1" applyFill="1" applyBorder="1" applyAlignment="1" applyProtection="1">
      <alignment vertical="top" wrapText="1"/>
      <protection locked="0"/>
    </xf>
    <xf numFmtId="0" fontId="9" fillId="2" borderId="11" xfId="0" applyFont="1" applyFill="1" applyBorder="1" applyAlignment="1">
      <alignment horizontal="center" vertical="center"/>
    </xf>
    <xf numFmtId="1" fontId="5" fillId="2" borderId="18" xfId="0" applyNumberFormat="1" applyFont="1" applyFill="1" applyBorder="1" applyAlignment="1" applyProtection="1">
      <alignment vertical="top" wrapText="1"/>
      <protection locked="0"/>
    </xf>
    <xf numFmtId="2" fontId="5" fillId="0" borderId="16" xfId="0" applyNumberFormat="1" applyFont="1" applyBorder="1" applyAlignment="1" applyProtection="1">
      <alignment horizontal="right" vertical="top" wrapText="1"/>
      <protection hidden="1"/>
    </xf>
    <xf numFmtId="49" fontId="4" fillId="2" borderId="7" xfId="0" applyNumberFormat="1" applyFont="1" applyFill="1" applyBorder="1">
      <alignment vertical="top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5" fillId="2" borderId="0" xfId="0" applyFont="1" applyFill="1" applyAlignment="1">
      <alignment horizontal="center" vertical="top"/>
    </xf>
    <xf numFmtId="0" fontId="4" fillId="2" borderId="0" xfId="0" applyFont="1" applyFill="1" applyAlignment="1" applyProtection="1">
      <alignment horizontal="center" vertical="top"/>
      <protection locked="0"/>
    </xf>
    <xf numFmtId="0" fontId="13" fillId="2" borderId="2" xfId="0" applyFont="1" applyFill="1" applyBorder="1" applyProtection="1">
      <alignment vertical="top"/>
      <protection locked="0"/>
    </xf>
    <xf numFmtId="0" fontId="4" fillId="2" borderId="4" xfId="0" applyFont="1" applyFill="1" applyBorder="1" applyAlignment="1" applyProtection="1">
      <alignment horizontal="center" vertical="top"/>
      <protection locked="0"/>
    </xf>
    <xf numFmtId="0" fontId="13" fillId="2" borderId="2" xfId="0" applyFont="1" applyFill="1" applyBorder="1" applyAlignment="1" applyProtection="1">
      <alignment horizontal="left" vertical="top"/>
      <protection locked="0"/>
    </xf>
    <xf numFmtId="0" fontId="13" fillId="2" borderId="5" xfId="0" applyFont="1" applyFill="1" applyBorder="1" applyAlignment="1" applyProtection="1">
      <alignment horizontal="left" vertical="top"/>
      <protection locked="0"/>
    </xf>
    <xf numFmtId="16" fontId="13" fillId="2" borderId="0" xfId="0" applyNumberFormat="1" applyFont="1" applyFill="1" applyAlignment="1" applyProtection="1">
      <alignment horizontal="left" vertical="top"/>
      <protection locked="0"/>
    </xf>
    <xf numFmtId="0" fontId="7" fillId="2" borderId="4" xfId="0" applyFont="1" applyFill="1" applyBorder="1">
      <alignment vertical="top"/>
    </xf>
    <xf numFmtId="0" fontId="7" fillId="2" borderId="5" xfId="0" applyFont="1" applyFill="1" applyBorder="1">
      <alignment vertical="top"/>
    </xf>
    <xf numFmtId="0" fontId="3" fillId="2" borderId="10" xfId="0" applyFont="1" applyFill="1" applyBorder="1" applyProtection="1">
      <alignment vertical="top"/>
      <protection locked="0"/>
    </xf>
    <xf numFmtId="0" fontId="3" fillId="2" borderId="9" xfId="0" applyFont="1" applyFill="1" applyBorder="1" applyProtection="1">
      <alignment vertical="top"/>
      <protection locked="0"/>
    </xf>
    <xf numFmtId="15" fontId="4" fillId="2" borderId="5" xfId="0" applyNumberFormat="1" applyFont="1" applyFill="1" applyBorder="1" applyAlignment="1" applyProtection="1">
      <alignment horizontal="right" vertical="top"/>
      <protection locked="0"/>
    </xf>
    <xf numFmtId="0" fontId="4" fillId="2" borderId="10" xfId="0" applyFont="1" applyFill="1" applyBorder="1" applyAlignment="1" applyProtection="1">
      <alignment horizontal="center" vertical="top"/>
      <protection locked="0"/>
    </xf>
    <xf numFmtId="0" fontId="4" fillId="2" borderId="9" xfId="0" applyFont="1" applyFill="1" applyBorder="1" applyAlignment="1" applyProtection="1">
      <alignment horizontal="center" vertical="top"/>
      <protection locked="0"/>
    </xf>
    <xf numFmtId="0" fontId="13" fillId="2" borderId="9" xfId="0" applyFont="1" applyFill="1" applyBorder="1" applyAlignment="1" applyProtection="1">
      <alignment horizontal="left" vertical="top"/>
      <protection locked="0"/>
    </xf>
    <xf numFmtId="0" fontId="4" fillId="2" borderId="9" xfId="0" applyFont="1" applyFill="1" applyBorder="1" applyAlignment="1" applyProtection="1">
      <alignment horizontal="right" vertical="top"/>
      <protection locked="0"/>
    </xf>
    <xf numFmtId="0" fontId="13" fillId="0" borderId="2" xfId="0" applyFont="1" applyBorder="1" applyAlignment="1" applyProtection="1">
      <alignment horizontal="left" vertical="top"/>
      <protection locked="0"/>
    </xf>
    <xf numFmtId="2" fontId="4" fillId="2" borderId="0" xfId="0" applyNumberFormat="1" applyFont="1" applyFill="1" applyAlignment="1">
      <alignment horizontal="center" vertical="top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21" xfId="0" applyFont="1" applyFill="1" applyBorder="1" applyAlignment="1" applyProtection="1">
      <alignment horizontal="center" vertical="top"/>
      <protection locked="0"/>
    </xf>
    <xf numFmtId="0" fontId="5" fillId="2" borderId="21" xfId="0" applyFont="1" applyFill="1" applyBorder="1" applyAlignment="1" applyProtection="1">
      <alignment horizontal="left" vertical="top"/>
      <protection locked="0"/>
    </xf>
    <xf numFmtId="0" fontId="5" fillId="2" borderId="22" xfId="0" applyFont="1" applyFill="1" applyBorder="1" applyAlignment="1" applyProtection="1">
      <alignment horizontal="left" vertical="top"/>
      <protection locked="0"/>
    </xf>
    <xf numFmtId="0" fontId="5" fillId="2" borderId="23" xfId="0" applyFont="1" applyFill="1" applyBorder="1" applyAlignment="1" applyProtection="1">
      <alignment horizontal="left" vertical="top"/>
      <protection locked="0"/>
    </xf>
    <xf numFmtId="0" fontId="0" fillId="0" borderId="12" xfId="0" applyBorder="1" applyAlignment="1"/>
    <xf numFmtId="0" fontId="5" fillId="2" borderId="0" xfId="0" applyFont="1" applyFill="1" applyAlignment="1">
      <alignment vertical="center" wrapText="1"/>
    </xf>
    <xf numFmtId="2" fontId="5" fillId="2" borderId="0" xfId="0" applyNumberFormat="1" applyFont="1" applyFill="1" applyAlignment="1">
      <alignment horizontal="left" vertical="center" wrapText="1"/>
    </xf>
    <xf numFmtId="0" fontId="5" fillId="2" borderId="9" xfId="0" applyFont="1" applyFill="1" applyBorder="1" applyAlignment="1">
      <alignment vertical="center" wrapText="1"/>
    </xf>
    <xf numFmtId="1" fontId="4" fillId="0" borderId="12" xfId="0" applyNumberFormat="1" applyFont="1" applyBorder="1" applyAlignment="1" applyProtection="1">
      <alignment vertical="top" wrapText="1"/>
      <protection locked="0"/>
    </xf>
    <xf numFmtId="2" fontId="4" fillId="0" borderId="16" xfId="0" applyNumberFormat="1" applyFont="1" applyBorder="1" applyProtection="1">
      <alignment vertical="top"/>
      <protection hidden="1"/>
    </xf>
    <xf numFmtId="2" fontId="6" fillId="0" borderId="20" xfId="0" applyNumberFormat="1" applyFont="1" applyBorder="1" applyAlignment="1" applyProtection="1">
      <alignment vertical="top" wrapText="1"/>
      <protection hidden="1"/>
    </xf>
    <xf numFmtId="2" fontId="3" fillId="0" borderId="20" xfId="0" applyNumberFormat="1" applyFont="1" applyBorder="1" applyAlignment="1" applyProtection="1">
      <alignment horizontal="center" vertical="center"/>
      <protection hidden="1"/>
    </xf>
    <xf numFmtId="2" fontId="4" fillId="0" borderId="20" xfId="0" applyNumberFormat="1" applyFont="1" applyBorder="1" applyAlignment="1" applyProtection="1">
      <protection hidden="1"/>
    </xf>
    <xf numFmtId="0" fontId="8" fillId="0" borderId="18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25" xfId="0" applyFont="1" applyBorder="1" applyAlignment="1">
      <alignment horizontal="center" vertical="top" wrapText="1"/>
    </xf>
    <xf numFmtId="0" fontId="0" fillId="0" borderId="12" xfId="0" applyBorder="1" applyAlignment="1">
      <alignment horizontal="left"/>
    </xf>
    <xf numFmtId="0" fontId="5" fillId="2" borderId="13" xfId="0" applyFont="1" applyFill="1" applyBorder="1" applyAlignment="1">
      <alignment horizontal="left" vertical="center"/>
    </xf>
    <xf numFmtId="2" fontId="5" fillId="2" borderId="13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2" fontId="5" fillId="2" borderId="7" xfId="0" applyNumberFormat="1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8" fillId="0" borderId="26" xfId="0" applyFont="1" applyBorder="1" applyAlignment="1">
      <alignment horizontal="center" vertical="top" wrapText="1"/>
    </xf>
    <xf numFmtId="2" fontId="3" fillId="0" borderId="28" xfId="0" applyNumberFormat="1" applyFont="1" applyBorder="1" applyAlignment="1" applyProtection="1">
      <alignment horizontal="center" vertical="center"/>
      <protection hidden="1"/>
    </xf>
    <xf numFmtId="2" fontId="3" fillId="0" borderId="18" xfId="0" applyNumberFormat="1" applyFont="1" applyBorder="1" applyAlignment="1">
      <alignment horizontal="center" vertical="center"/>
    </xf>
    <xf numFmtId="2" fontId="5" fillId="2" borderId="25" xfId="0" applyNumberFormat="1" applyFont="1" applyFill="1" applyBorder="1" applyAlignment="1" applyProtection="1">
      <alignment vertical="top" wrapText="1"/>
      <protection locked="0"/>
    </xf>
    <xf numFmtId="2" fontId="4" fillId="0" borderId="0" xfId="0" applyNumberFormat="1" applyFont="1">
      <alignment vertical="top"/>
    </xf>
    <xf numFmtId="0" fontId="3" fillId="3" borderId="12" xfId="0" applyFont="1" applyFill="1" applyBorder="1" applyAlignment="1" applyProtection="1">
      <alignment vertical="center" wrapText="1"/>
      <protection hidden="1"/>
    </xf>
    <xf numFmtId="2" fontId="4" fillId="0" borderId="0" xfId="0" applyNumberFormat="1" applyFont="1" applyAlignment="1">
      <alignment horizontal="center" vertical="top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2" xfId="0" applyFont="1" applyFill="1" applyBorder="1" applyAlignment="1" applyProtection="1">
      <alignment horizontal="center" vertical="top"/>
      <protection locked="0"/>
    </xf>
    <xf numFmtId="2" fontId="5" fillId="0" borderId="26" xfId="0" applyNumberFormat="1" applyFont="1" applyBorder="1" applyAlignment="1">
      <alignment horizontal="right" vertical="center" wrapText="1"/>
    </xf>
    <xf numFmtId="0" fontId="4" fillId="2" borderId="3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 applyAlignment="1" applyProtection="1">
      <alignment horizontal="right" vertical="top"/>
      <protection locked="0"/>
    </xf>
    <xf numFmtId="0" fontId="4" fillId="2" borderId="11" xfId="0" applyFont="1" applyFill="1" applyBorder="1" applyAlignment="1" applyProtection="1">
      <alignment horizontal="right" vertical="top"/>
      <protection locked="0"/>
    </xf>
    <xf numFmtId="0" fontId="4" fillId="2" borderId="8" xfId="0" applyFont="1" applyFill="1" applyBorder="1" applyAlignment="1" applyProtection="1">
      <alignment horizontal="right" vertical="top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2" fontId="4" fillId="0" borderId="16" xfId="0" applyNumberFormat="1" applyFont="1" applyBorder="1" applyAlignment="1" applyProtection="1">
      <alignment horizontal="right" vertical="top" wrapText="1"/>
      <protection hidden="1"/>
    </xf>
    <xf numFmtId="0" fontId="3" fillId="0" borderId="12" xfId="0" applyFont="1" applyBorder="1" applyAlignment="1" applyProtection="1">
      <alignment horizontal="left" vertical="center" wrapText="1"/>
      <protection hidden="1"/>
    </xf>
    <xf numFmtId="0" fontId="4" fillId="0" borderId="12" xfId="0" applyFont="1" applyBorder="1" applyAlignment="1" applyProtection="1">
      <alignment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2" fontId="4" fillId="0" borderId="12" xfId="0" applyNumberFormat="1" applyFont="1" applyBorder="1" applyAlignment="1" applyProtection="1">
      <alignment horizontal="center" vertical="center"/>
      <protection hidden="1"/>
    </xf>
    <xf numFmtId="2" fontId="4" fillId="0" borderId="12" xfId="0" applyNumberFormat="1" applyFont="1" applyBorder="1" applyAlignment="1" applyProtection="1">
      <alignment vertical="top" wrapText="1"/>
      <protection hidden="1"/>
    </xf>
    <xf numFmtId="0" fontId="16" fillId="2" borderId="0" xfId="99" applyFill="1" applyBorder="1" applyAlignment="1" applyProtection="1">
      <alignment vertical="top"/>
      <protection locked="0"/>
    </xf>
    <xf numFmtId="0" fontId="16" fillId="2" borderId="7" xfId="99" applyFill="1" applyBorder="1" applyAlignment="1"/>
    <xf numFmtId="2" fontId="3" fillId="0" borderId="31" xfId="0" applyNumberFormat="1" applyFont="1" applyBorder="1" applyAlignment="1" applyProtection="1">
      <alignment horizontal="center" vertical="center"/>
      <protection hidden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49" fontId="4" fillId="2" borderId="10" xfId="0" applyNumberFormat="1" applyFont="1" applyFill="1" applyBorder="1">
      <alignment vertical="top"/>
    </xf>
    <xf numFmtId="0" fontId="4" fillId="2" borderId="12" xfId="0" applyFont="1" applyFill="1" applyBorder="1">
      <alignment vertical="top"/>
    </xf>
    <xf numFmtId="0" fontId="13" fillId="0" borderId="9" xfId="0" applyFont="1" applyBorder="1" applyAlignment="1" applyProtection="1">
      <alignment horizontal="left" vertical="top"/>
      <protection locked="0"/>
    </xf>
    <xf numFmtId="2" fontId="13" fillId="0" borderId="9" xfId="0" applyNumberFormat="1" applyFont="1" applyBorder="1" applyAlignment="1" applyProtection="1">
      <alignment horizontal="left" vertical="top"/>
      <protection locked="0"/>
    </xf>
    <xf numFmtId="2" fontId="5" fillId="2" borderId="9" xfId="0" applyNumberFormat="1" applyFont="1" applyFill="1" applyBorder="1" applyAlignment="1" applyProtection="1">
      <alignment horizontal="center" vertical="top"/>
      <protection locked="0"/>
    </xf>
    <xf numFmtId="2" fontId="5" fillId="2" borderId="9" xfId="0" applyNumberFormat="1" applyFont="1" applyFill="1" applyBorder="1" applyAlignment="1" applyProtection="1">
      <alignment horizontal="right" vertical="top"/>
      <protection locked="0"/>
    </xf>
    <xf numFmtId="0" fontId="5" fillId="2" borderId="9" xfId="0" applyFont="1" applyFill="1" applyBorder="1" applyAlignment="1" applyProtection="1">
      <alignment horizontal="right" vertical="top"/>
      <protection locked="0"/>
    </xf>
    <xf numFmtId="0" fontId="4" fillId="2" borderId="5" xfId="0" applyFont="1" applyFill="1" applyBorder="1">
      <alignment vertical="top"/>
    </xf>
    <xf numFmtId="0" fontId="5" fillId="2" borderId="13" xfId="0" applyFont="1" applyFill="1" applyBorder="1" applyAlignment="1">
      <alignment horizontal="left" vertical="center" wrapText="1"/>
    </xf>
    <xf numFmtId="49" fontId="4" fillId="0" borderId="0" xfId="0" applyNumberFormat="1" applyFo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3" xfId="0" applyFont="1" applyFill="1" applyBorder="1" applyAlignment="1">
      <alignment horizontal="right" vertical="top"/>
    </xf>
    <xf numFmtId="0" fontId="9" fillId="2" borderId="1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49" fontId="4" fillId="2" borderId="9" xfId="0" applyNumberFormat="1" applyFont="1" applyFill="1" applyBorder="1">
      <alignment vertical="top"/>
    </xf>
    <xf numFmtId="0" fontId="5" fillId="2" borderId="1" xfId="0" applyFont="1" applyFill="1" applyBorder="1">
      <alignment vertical="top"/>
    </xf>
    <xf numFmtId="0" fontId="4" fillId="2" borderId="27" xfId="0" applyFont="1" applyFill="1" applyBorder="1">
      <alignment vertical="top"/>
    </xf>
    <xf numFmtId="0" fontId="18" fillId="2" borderId="7" xfId="99" applyFont="1" applyFill="1" applyBorder="1" applyAlignment="1"/>
    <xf numFmtId="0" fontId="5" fillId="4" borderId="1" xfId="0" applyFont="1" applyFill="1" applyBorder="1">
      <alignment vertical="top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>
      <alignment vertical="top"/>
    </xf>
    <xf numFmtId="0" fontId="5" fillId="4" borderId="2" xfId="0" applyFont="1" applyFill="1" applyBorder="1" applyAlignment="1">
      <alignment horizontal="right" vertical="top"/>
    </xf>
    <xf numFmtId="0" fontId="5" fillId="4" borderId="3" xfId="0" applyFont="1" applyFill="1" applyBorder="1" applyAlignment="1">
      <alignment horizontal="right" vertical="top"/>
    </xf>
    <xf numFmtId="0" fontId="17" fillId="2" borderId="10" xfId="0" applyFont="1" applyFill="1" applyBorder="1">
      <alignment vertical="top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left" vertical="top"/>
      <protection locked="0"/>
    </xf>
    <xf numFmtId="0" fontId="7" fillId="2" borderId="6" xfId="0" applyFont="1" applyFill="1" applyBorder="1" applyAlignment="1">
      <alignment horizontal="left" vertical="top"/>
    </xf>
    <xf numFmtId="0" fontId="4" fillId="2" borderId="8" xfId="0" applyFont="1" applyFill="1" applyBorder="1" applyAlignment="1" applyProtection="1">
      <alignment horizontal="left" vertical="top"/>
      <protection locked="0"/>
    </xf>
    <xf numFmtId="0" fontId="7" fillId="2" borderId="3" xfId="0" applyFont="1" applyFill="1" applyBorder="1" applyAlignment="1" applyProtection="1">
      <alignment horizontal="left" vertical="top"/>
      <protection locked="0"/>
    </xf>
    <xf numFmtId="0" fontId="3" fillId="2" borderId="11" xfId="0" applyFont="1" applyFill="1" applyBorder="1" applyAlignment="1" applyProtection="1">
      <alignment horizontal="left" vertical="top"/>
      <protection locked="0"/>
    </xf>
    <xf numFmtId="0" fontId="4" fillId="0" borderId="12" xfId="0" applyFont="1" applyBorder="1" applyAlignment="1" applyProtection="1">
      <alignment horizontal="left" vertical="center" wrapText="1"/>
      <protection hidden="1"/>
    </xf>
    <xf numFmtId="0" fontId="3" fillId="0" borderId="18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2" fontId="4" fillId="0" borderId="35" xfId="0" applyNumberFormat="1" applyFont="1" applyBorder="1" applyProtection="1">
      <alignment vertical="top"/>
      <protection hidden="1"/>
    </xf>
    <xf numFmtId="2" fontId="4" fillId="0" borderId="0" xfId="0" applyNumberFormat="1" applyFont="1" applyProtection="1">
      <alignment vertical="top"/>
      <protection hidden="1"/>
    </xf>
    <xf numFmtId="0" fontId="22" fillId="2" borderId="4" xfId="0" applyFont="1" applyFill="1" applyBorder="1">
      <alignment vertical="top"/>
    </xf>
    <xf numFmtId="0" fontId="21" fillId="2" borderId="5" xfId="0" applyFont="1" applyFill="1" applyBorder="1">
      <alignment vertical="top"/>
    </xf>
    <xf numFmtId="0" fontId="23" fillId="2" borderId="7" xfId="0" applyFont="1" applyFill="1" applyBorder="1">
      <alignment vertical="top"/>
    </xf>
    <xf numFmtId="0" fontId="23" fillId="2" borderId="0" xfId="0" applyFont="1" applyFill="1">
      <alignment vertical="top"/>
    </xf>
    <xf numFmtId="0" fontId="24" fillId="2" borderId="7" xfId="0" applyFont="1" applyFill="1" applyBorder="1">
      <alignment vertical="top"/>
    </xf>
    <xf numFmtId="0" fontId="23" fillId="2" borderId="7" xfId="0" quotePrefix="1" applyFont="1" applyFill="1" applyBorder="1">
      <alignment vertical="top"/>
    </xf>
    <xf numFmtId="49" fontId="23" fillId="2" borderId="7" xfId="0" applyNumberFormat="1" applyFont="1" applyFill="1" applyBorder="1">
      <alignment vertical="top"/>
    </xf>
    <xf numFmtId="49" fontId="23" fillId="2" borderId="0" xfId="0" applyNumberFormat="1" applyFont="1" applyFill="1">
      <alignment vertical="top"/>
    </xf>
    <xf numFmtId="0" fontId="25" fillId="2" borderId="7" xfId="0" applyFont="1" applyFill="1" applyBorder="1">
      <alignment vertical="top"/>
    </xf>
    <xf numFmtId="0" fontId="25" fillId="2" borderId="0" xfId="0" applyFont="1" applyFill="1">
      <alignment vertical="top"/>
    </xf>
    <xf numFmtId="0" fontId="26" fillId="2" borderId="7" xfId="0" applyFont="1" applyFill="1" applyBorder="1">
      <alignment vertical="top"/>
    </xf>
    <xf numFmtId="0" fontId="25" fillId="2" borderId="7" xfId="0" quotePrefix="1" applyFont="1" applyFill="1" applyBorder="1">
      <alignment vertical="top"/>
    </xf>
    <xf numFmtId="49" fontId="25" fillId="2" borderId="7" xfId="0" applyNumberFormat="1" applyFont="1" applyFill="1" applyBorder="1">
      <alignment vertical="top"/>
    </xf>
    <xf numFmtId="49" fontId="25" fillId="2" borderId="0" xfId="0" applyNumberFormat="1" applyFont="1" applyFill="1">
      <alignment vertical="top"/>
    </xf>
    <xf numFmtId="0" fontId="27" fillId="2" borderId="20" xfId="0" applyFont="1" applyFill="1" applyBorder="1" applyAlignment="1">
      <alignment horizontal="center"/>
    </xf>
    <xf numFmtId="0" fontId="27" fillId="2" borderId="28" xfId="0" applyFont="1" applyFill="1" applyBorder="1" applyAlignment="1">
      <alignment horizontal="center"/>
    </xf>
    <xf numFmtId="49" fontId="17" fillId="2" borderId="21" xfId="0" applyNumberFormat="1" applyFont="1" applyFill="1" applyBorder="1" applyAlignment="1">
      <alignment horizontal="left" vertical="top"/>
    </xf>
    <xf numFmtId="49" fontId="17" fillId="2" borderId="33" xfId="0" applyNumberFormat="1" applyFont="1" applyFill="1" applyBorder="1" applyAlignment="1">
      <alignment horizontal="left" vertical="top"/>
    </xf>
    <xf numFmtId="49" fontId="17" fillId="2" borderId="28" xfId="0" applyNumberFormat="1" applyFont="1" applyFill="1" applyBorder="1" applyAlignment="1">
      <alignment horizontal="left" vertical="top"/>
    </xf>
    <xf numFmtId="164" fontId="4" fillId="0" borderId="0" xfId="0" applyNumberFormat="1" applyFont="1">
      <alignment vertical="top"/>
    </xf>
    <xf numFmtId="0" fontId="0" fillId="5" borderId="12" xfId="0" applyFill="1" applyBorder="1" applyAlignment="1"/>
    <xf numFmtId="2" fontId="5" fillId="2" borderId="0" xfId="0" applyNumberFormat="1" applyFont="1" applyFill="1" applyAlignment="1" applyProtection="1">
      <alignment vertical="top" wrapText="1"/>
      <protection locked="0"/>
    </xf>
    <xf numFmtId="0" fontId="5" fillId="0" borderId="0" xfId="0" applyFont="1" applyAlignment="1">
      <alignment horizontal="center" vertical="top" wrapText="1"/>
    </xf>
    <xf numFmtId="2" fontId="4" fillId="0" borderId="35" xfId="0" applyNumberFormat="1" applyFont="1" applyBorder="1" applyAlignment="1" applyProtection="1">
      <alignment horizontal="right" vertical="top" wrapText="1"/>
      <protection hidden="1"/>
    </xf>
    <xf numFmtId="0" fontId="8" fillId="0" borderId="24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2" fontId="4" fillId="0" borderId="20" xfId="0" applyNumberFormat="1" applyFont="1" applyBorder="1" applyProtection="1">
      <alignment vertical="top"/>
      <protection hidden="1"/>
    </xf>
    <xf numFmtId="2" fontId="4" fillId="0" borderId="12" xfId="0" applyNumberFormat="1" applyFont="1" applyBorder="1" applyProtection="1">
      <alignment vertical="top"/>
      <protection hidden="1"/>
    </xf>
    <xf numFmtId="1" fontId="4" fillId="0" borderId="0" xfId="0" applyNumberFormat="1" applyFont="1">
      <alignment vertical="top"/>
    </xf>
    <xf numFmtId="0" fontId="0" fillId="4" borderId="12" xfId="0" applyFill="1" applyBorder="1" applyAlignment="1"/>
    <xf numFmtId="0" fontId="3" fillId="4" borderId="12" xfId="0" applyFont="1" applyFill="1" applyBorder="1" applyAlignment="1" applyProtection="1">
      <alignment vertical="center" wrapText="1"/>
      <protection hidden="1"/>
    </xf>
    <xf numFmtId="0" fontId="3" fillId="4" borderId="12" xfId="0" applyFont="1" applyFill="1" applyBorder="1" applyAlignment="1" applyProtection="1">
      <alignment horizontal="left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/>
      <protection hidden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left" vertical="center"/>
    </xf>
    <xf numFmtId="0" fontId="5" fillId="6" borderId="20" xfId="0" applyFont="1" applyFill="1" applyBorder="1" applyAlignment="1">
      <alignment horizontal="left"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left" vertical="center" wrapText="1"/>
    </xf>
    <xf numFmtId="2" fontId="5" fillId="6" borderId="16" xfId="0" applyNumberFormat="1" applyFont="1" applyFill="1" applyBorder="1" applyAlignment="1">
      <alignment horizontal="left" vertical="center" wrapText="1"/>
    </xf>
    <xf numFmtId="2" fontId="5" fillId="6" borderId="35" xfId="0" applyNumberFormat="1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7" borderId="12" xfId="0" applyFill="1" applyBorder="1" applyAlignment="1"/>
    <xf numFmtId="2" fontId="6" fillId="0" borderId="31" xfId="0" applyNumberFormat="1" applyFont="1" applyBorder="1" applyAlignment="1" applyProtection="1">
      <alignment vertical="top" wrapText="1"/>
      <protection hidden="1"/>
    </xf>
    <xf numFmtId="2" fontId="4" fillId="0" borderId="36" xfId="0" applyNumberFormat="1" applyFont="1" applyBorder="1" applyAlignment="1" applyProtection="1">
      <protection hidden="1"/>
    </xf>
    <xf numFmtId="2" fontId="4" fillId="0" borderId="31" xfId="0" applyNumberFormat="1" applyFont="1" applyBorder="1" applyProtection="1">
      <alignment vertical="top"/>
      <protection hidden="1"/>
    </xf>
    <xf numFmtId="2" fontId="5" fillId="0" borderId="17" xfId="0" applyNumberFormat="1" applyFont="1" applyBorder="1" applyAlignment="1">
      <alignment horizontal="right" vertical="center" wrapText="1"/>
    </xf>
    <xf numFmtId="0" fontId="28" fillId="0" borderId="12" xfId="0" applyFont="1" applyBorder="1" applyAlignment="1"/>
    <xf numFmtId="2" fontId="3" fillId="8" borderId="12" xfId="0" applyNumberFormat="1" applyFont="1" applyFill="1" applyBorder="1" applyAlignment="1" applyProtection="1">
      <alignment horizontal="center" vertical="center"/>
      <protection hidden="1"/>
    </xf>
    <xf numFmtId="0" fontId="3" fillId="9" borderId="12" xfId="0" applyFont="1" applyFill="1" applyBorder="1" applyAlignment="1" applyProtection="1">
      <alignment vertical="center" wrapText="1"/>
      <protection hidden="1"/>
    </xf>
    <xf numFmtId="0" fontId="0" fillId="9" borderId="12" xfId="0" applyFill="1" applyBorder="1" applyAlignment="1"/>
    <xf numFmtId="0" fontId="0" fillId="9" borderId="12" xfId="0" applyFill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Border="1" applyAlignment="1" applyProtection="1">
      <alignment horizontal="center" vertical="top" wrapText="1"/>
      <protection hidden="1"/>
    </xf>
    <xf numFmtId="2" fontId="5" fillId="2" borderId="2" xfId="0" applyNumberFormat="1" applyFont="1" applyFill="1" applyBorder="1" applyAlignment="1" applyProtection="1">
      <alignment horizontal="center" vertical="top" wrapText="1"/>
      <protection locked="0"/>
    </xf>
    <xf numFmtId="2" fontId="4" fillId="0" borderId="0" xfId="0" applyNumberFormat="1" applyFont="1" applyAlignment="1" applyProtection="1">
      <alignment horizontal="center" vertical="top" wrapText="1"/>
      <protection hidden="1"/>
    </xf>
    <xf numFmtId="2" fontId="5" fillId="0" borderId="0" xfId="0" applyNumberFormat="1" applyFont="1" applyAlignment="1" applyProtection="1">
      <alignment horizontal="center" vertical="top" wrapText="1"/>
      <protection hidden="1"/>
    </xf>
    <xf numFmtId="0" fontId="7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top"/>
    </xf>
    <xf numFmtId="2" fontId="29" fillId="5" borderId="37" xfId="0" applyNumberFormat="1" applyFont="1" applyFill="1" applyBorder="1" applyAlignment="1" applyProtection="1">
      <alignment horizontal="center" vertical="top" wrapText="1"/>
      <protection hidden="1"/>
    </xf>
    <xf numFmtId="0" fontId="3" fillId="7" borderId="12" xfId="0" applyFont="1" applyFill="1" applyBorder="1" applyAlignment="1" applyProtection="1">
      <alignment vertical="center" wrapText="1"/>
      <protection hidden="1"/>
    </xf>
    <xf numFmtId="2" fontId="29" fillId="0" borderId="37" xfId="0" applyNumberFormat="1" applyFont="1" applyBorder="1" applyAlignment="1" applyProtection="1">
      <alignment horizontal="center" vertical="top" wrapText="1"/>
      <protection hidden="1"/>
    </xf>
    <xf numFmtId="2" fontId="30" fillId="10" borderId="37" xfId="0" applyNumberFormat="1" applyFont="1" applyFill="1" applyBorder="1" applyAlignment="1" applyProtection="1">
      <alignment horizontal="center" vertical="top" wrapText="1"/>
      <protection hidden="1"/>
    </xf>
    <xf numFmtId="2" fontId="30" fillId="0" borderId="37" xfId="0" applyNumberFormat="1" applyFont="1" applyBorder="1" applyAlignment="1" applyProtection="1">
      <alignment horizontal="center" vertical="top" wrapText="1"/>
      <protection hidden="1"/>
    </xf>
    <xf numFmtId="1" fontId="4" fillId="5" borderId="12" xfId="0" applyNumberFormat="1" applyFont="1" applyFill="1" applyBorder="1" applyAlignment="1" applyProtection="1">
      <alignment vertical="top" wrapText="1"/>
      <protection locked="0"/>
    </xf>
    <xf numFmtId="164" fontId="5" fillId="2" borderId="18" xfId="0" applyNumberFormat="1" applyFont="1" applyFill="1" applyBorder="1" applyAlignment="1" applyProtection="1">
      <alignment vertical="top" wrapText="1"/>
      <protection locked="0"/>
    </xf>
    <xf numFmtId="0" fontId="5" fillId="2" borderId="21" xfId="0" applyFont="1" applyFill="1" applyBorder="1" applyAlignment="1">
      <alignment horizontal="left" vertical="top"/>
    </xf>
    <xf numFmtId="0" fontId="5" fillId="2" borderId="33" xfId="0" applyFont="1" applyFill="1" applyBorder="1" applyAlignment="1">
      <alignment horizontal="left" vertical="top"/>
    </xf>
    <xf numFmtId="0" fontId="5" fillId="2" borderId="28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6" fillId="2" borderId="0" xfId="99" applyFill="1" applyBorder="1" applyAlignment="1">
      <alignment horizontal="center" vertical="center" wrapText="1"/>
    </xf>
    <xf numFmtId="0" fontId="19" fillId="2" borderId="0" xfId="99" applyFont="1" applyFill="1" applyBorder="1" applyAlignment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5" fillId="2" borderId="13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2" fontId="5" fillId="2" borderId="13" xfId="0" applyNumberFormat="1" applyFont="1" applyFill="1" applyBorder="1" applyAlignment="1">
      <alignment horizontal="center" vertical="center" wrapText="1"/>
    </xf>
    <xf numFmtId="2" fontId="5" fillId="2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vertical="top"/>
    </xf>
    <xf numFmtId="0" fontId="5" fillId="2" borderId="32" xfId="0" applyFont="1" applyFill="1" applyBorder="1" applyAlignment="1">
      <alignment horizontal="left" vertical="top"/>
    </xf>
    <xf numFmtId="0" fontId="5" fillId="2" borderId="27" xfId="0" applyFont="1" applyFill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5" fillId="2" borderId="7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49" fontId="5" fillId="2" borderId="21" xfId="0" applyNumberFormat="1" applyFont="1" applyFill="1" applyBorder="1" applyAlignment="1">
      <alignment horizontal="left" vertical="top"/>
    </xf>
    <xf numFmtId="49" fontId="5" fillId="2" borderId="33" xfId="0" applyNumberFormat="1" applyFont="1" applyFill="1" applyBorder="1" applyAlignment="1">
      <alignment horizontal="left" vertical="top"/>
    </xf>
    <xf numFmtId="49" fontId="5" fillId="2" borderId="28" xfId="0" applyNumberFormat="1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49" fontId="17" fillId="2" borderId="21" xfId="0" applyNumberFormat="1" applyFont="1" applyFill="1" applyBorder="1" applyAlignment="1">
      <alignment horizontal="left" vertical="top"/>
    </xf>
    <xf numFmtId="49" fontId="17" fillId="2" borderId="33" xfId="0" applyNumberFormat="1" applyFont="1" applyFill="1" applyBorder="1" applyAlignment="1">
      <alignment horizontal="left" vertical="top"/>
    </xf>
    <xf numFmtId="49" fontId="17" fillId="2" borderId="28" xfId="0" applyNumberFormat="1" applyFont="1" applyFill="1" applyBorder="1" applyAlignment="1">
      <alignment horizontal="left" vertical="top"/>
    </xf>
    <xf numFmtId="0" fontId="17" fillId="2" borderId="21" xfId="0" applyFont="1" applyFill="1" applyBorder="1" applyAlignment="1">
      <alignment horizontal="left" vertical="top"/>
    </xf>
    <xf numFmtId="0" fontId="17" fillId="2" borderId="33" xfId="0" applyFont="1" applyFill="1" applyBorder="1" applyAlignment="1">
      <alignment horizontal="left" vertical="top"/>
    </xf>
    <xf numFmtId="0" fontId="17" fillId="2" borderId="28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17" fillId="2" borderId="34" xfId="0" applyFont="1" applyFill="1" applyBorder="1" applyAlignment="1">
      <alignment horizontal="left" vertical="top"/>
    </xf>
    <xf numFmtId="0" fontId="17" fillId="2" borderId="32" xfId="0" applyFont="1" applyFill="1" applyBorder="1" applyAlignment="1">
      <alignment horizontal="left" vertical="top"/>
    </xf>
    <xf numFmtId="0" fontId="17" fillId="2" borderId="27" xfId="0" applyFont="1" applyFill="1" applyBorder="1" applyAlignment="1">
      <alignment horizontal="left" vertical="top"/>
    </xf>
  </cellXfs>
  <cellStyles count="100">
    <cellStyle name="Comma 2" xfId="98" xr:uid="{00000000-0005-0000-0000-000000000000}"/>
    <cellStyle name="Hyperlink" xfId="99" builtinId="8"/>
    <cellStyle name="Normal" xfId="0" builtinId="0"/>
    <cellStyle name="Normal 10" xfId="8" xr:uid="{00000000-0005-0000-0000-000003000000}"/>
    <cellStyle name="Normal 11" xfId="9" xr:uid="{00000000-0005-0000-0000-000004000000}"/>
    <cellStyle name="Normal 12" xfId="10" xr:uid="{00000000-0005-0000-0000-000005000000}"/>
    <cellStyle name="Normal 13" xfId="11" xr:uid="{00000000-0005-0000-0000-000006000000}"/>
    <cellStyle name="Normal 14" xfId="12" xr:uid="{00000000-0005-0000-0000-000007000000}"/>
    <cellStyle name="Normal 15" xfId="13" xr:uid="{00000000-0005-0000-0000-000008000000}"/>
    <cellStyle name="Normal 16" xfId="14" xr:uid="{00000000-0005-0000-0000-000009000000}"/>
    <cellStyle name="Normal 17" xfId="16" xr:uid="{00000000-0005-0000-0000-00000A000000}"/>
    <cellStyle name="Normal 18" xfId="17" xr:uid="{00000000-0005-0000-0000-00000B000000}"/>
    <cellStyle name="Normal 19" xfId="18" xr:uid="{00000000-0005-0000-0000-00000C000000}"/>
    <cellStyle name="Normal 2" xfId="15" xr:uid="{00000000-0005-0000-0000-00000D000000}"/>
    <cellStyle name="Normal 20" xfId="19" xr:uid="{00000000-0005-0000-0000-00000E000000}"/>
    <cellStyle name="Normal 21" xfId="20" xr:uid="{00000000-0005-0000-0000-00000F000000}"/>
    <cellStyle name="Normal 22" xfId="21" xr:uid="{00000000-0005-0000-0000-000010000000}"/>
    <cellStyle name="Normal 23" xfId="22" xr:uid="{00000000-0005-0000-0000-000011000000}"/>
    <cellStyle name="Normal 24" xfId="23" xr:uid="{00000000-0005-0000-0000-000012000000}"/>
    <cellStyle name="Normal 25" xfId="24" xr:uid="{00000000-0005-0000-0000-000013000000}"/>
    <cellStyle name="Normal 26" xfId="25" xr:uid="{00000000-0005-0000-0000-000014000000}"/>
    <cellStyle name="Normal 27" xfId="26" xr:uid="{00000000-0005-0000-0000-000015000000}"/>
    <cellStyle name="Normal 28" xfId="27" xr:uid="{00000000-0005-0000-0000-000016000000}"/>
    <cellStyle name="Normal 29" xfId="28" xr:uid="{00000000-0005-0000-0000-000017000000}"/>
    <cellStyle name="Normal 3" xfId="1" xr:uid="{00000000-0005-0000-0000-000018000000}"/>
    <cellStyle name="Normal 30" xfId="29" xr:uid="{00000000-0005-0000-0000-000019000000}"/>
    <cellStyle name="Normal 31" xfId="30" xr:uid="{00000000-0005-0000-0000-00001A000000}"/>
    <cellStyle name="Normal 32" xfId="31" xr:uid="{00000000-0005-0000-0000-00001B000000}"/>
    <cellStyle name="Normal 33" xfId="32" xr:uid="{00000000-0005-0000-0000-00001C000000}"/>
    <cellStyle name="Normal 34" xfId="33" xr:uid="{00000000-0005-0000-0000-00001D000000}"/>
    <cellStyle name="Normal 35" xfId="34" xr:uid="{00000000-0005-0000-0000-00001E000000}"/>
    <cellStyle name="Normal 36" xfId="35" xr:uid="{00000000-0005-0000-0000-00001F000000}"/>
    <cellStyle name="Normal 37" xfId="36" xr:uid="{00000000-0005-0000-0000-000020000000}"/>
    <cellStyle name="Normal 38" xfId="37" xr:uid="{00000000-0005-0000-0000-000021000000}"/>
    <cellStyle name="Normal 39" xfId="38" xr:uid="{00000000-0005-0000-0000-000022000000}"/>
    <cellStyle name="Normal 4" xfId="2" xr:uid="{00000000-0005-0000-0000-000023000000}"/>
    <cellStyle name="Normal 40" xfId="39" xr:uid="{00000000-0005-0000-0000-000024000000}"/>
    <cellStyle name="Normal 41" xfId="40" xr:uid="{00000000-0005-0000-0000-000025000000}"/>
    <cellStyle name="Normal 42" xfId="41" xr:uid="{00000000-0005-0000-0000-000026000000}"/>
    <cellStyle name="Normal 43" xfId="42" xr:uid="{00000000-0005-0000-0000-000027000000}"/>
    <cellStyle name="Normal 44" xfId="43" xr:uid="{00000000-0005-0000-0000-000028000000}"/>
    <cellStyle name="Normal 45" xfId="44" xr:uid="{00000000-0005-0000-0000-000029000000}"/>
    <cellStyle name="Normal 46" xfId="45" xr:uid="{00000000-0005-0000-0000-00002A000000}"/>
    <cellStyle name="Normal 47" xfId="46" xr:uid="{00000000-0005-0000-0000-00002B000000}"/>
    <cellStyle name="Normal 48" xfId="47" xr:uid="{00000000-0005-0000-0000-00002C000000}"/>
    <cellStyle name="Normal 49" xfId="48" xr:uid="{00000000-0005-0000-0000-00002D000000}"/>
    <cellStyle name="Normal 5" xfId="3" xr:uid="{00000000-0005-0000-0000-00002E000000}"/>
    <cellStyle name="Normal 50" xfId="49" xr:uid="{00000000-0005-0000-0000-00002F000000}"/>
    <cellStyle name="Normal 51" xfId="50" xr:uid="{00000000-0005-0000-0000-000030000000}"/>
    <cellStyle name="Normal 52" xfId="51" xr:uid="{00000000-0005-0000-0000-000031000000}"/>
    <cellStyle name="Normal 53" xfId="52" xr:uid="{00000000-0005-0000-0000-000032000000}"/>
    <cellStyle name="Normal 54" xfId="53" xr:uid="{00000000-0005-0000-0000-000033000000}"/>
    <cellStyle name="Normal 55" xfId="54" xr:uid="{00000000-0005-0000-0000-000034000000}"/>
    <cellStyle name="Normal 56" xfId="55" xr:uid="{00000000-0005-0000-0000-000035000000}"/>
    <cellStyle name="Normal 57" xfId="56" xr:uid="{00000000-0005-0000-0000-000036000000}"/>
    <cellStyle name="Normal 58" xfId="57" xr:uid="{00000000-0005-0000-0000-000037000000}"/>
    <cellStyle name="Normal 59" xfId="58" xr:uid="{00000000-0005-0000-0000-000038000000}"/>
    <cellStyle name="Normal 6" xfId="4" xr:uid="{00000000-0005-0000-0000-000039000000}"/>
    <cellStyle name="Normal 60" xfId="59" xr:uid="{00000000-0005-0000-0000-00003A000000}"/>
    <cellStyle name="Normal 61" xfId="60" xr:uid="{00000000-0005-0000-0000-00003B000000}"/>
    <cellStyle name="Normal 62" xfId="61" xr:uid="{00000000-0005-0000-0000-00003C000000}"/>
    <cellStyle name="Normal 63" xfId="62" xr:uid="{00000000-0005-0000-0000-00003D000000}"/>
    <cellStyle name="Normal 64" xfId="63" xr:uid="{00000000-0005-0000-0000-00003E000000}"/>
    <cellStyle name="Normal 65" xfId="64" xr:uid="{00000000-0005-0000-0000-00003F000000}"/>
    <cellStyle name="Normal 66" xfId="65" xr:uid="{00000000-0005-0000-0000-000040000000}"/>
    <cellStyle name="Normal 67" xfId="66" xr:uid="{00000000-0005-0000-0000-000041000000}"/>
    <cellStyle name="Normal 68" xfId="67" xr:uid="{00000000-0005-0000-0000-000042000000}"/>
    <cellStyle name="Normal 69" xfId="68" xr:uid="{00000000-0005-0000-0000-000043000000}"/>
    <cellStyle name="Normal 7" xfId="5" xr:uid="{00000000-0005-0000-0000-000044000000}"/>
    <cellStyle name="Normal 70" xfId="69" xr:uid="{00000000-0005-0000-0000-000045000000}"/>
    <cellStyle name="Normal 71" xfId="70" xr:uid="{00000000-0005-0000-0000-000046000000}"/>
    <cellStyle name="Normal 72" xfId="71" xr:uid="{00000000-0005-0000-0000-000047000000}"/>
    <cellStyle name="Normal 73" xfId="72" xr:uid="{00000000-0005-0000-0000-000048000000}"/>
    <cellStyle name="Normal 74" xfId="73" xr:uid="{00000000-0005-0000-0000-000049000000}"/>
    <cellStyle name="Normal 75" xfId="74" xr:uid="{00000000-0005-0000-0000-00004A000000}"/>
    <cellStyle name="Normal 76" xfId="75" xr:uid="{00000000-0005-0000-0000-00004B000000}"/>
    <cellStyle name="Normal 77" xfId="76" xr:uid="{00000000-0005-0000-0000-00004C000000}"/>
    <cellStyle name="Normal 78" xfId="77" xr:uid="{00000000-0005-0000-0000-00004D000000}"/>
    <cellStyle name="Normal 79" xfId="78" xr:uid="{00000000-0005-0000-0000-00004E000000}"/>
    <cellStyle name="Normal 8" xfId="6" xr:uid="{00000000-0005-0000-0000-00004F000000}"/>
    <cellStyle name="Normal 80" xfId="79" xr:uid="{00000000-0005-0000-0000-000050000000}"/>
    <cellStyle name="Normal 81" xfId="81" xr:uid="{00000000-0005-0000-0000-000051000000}"/>
    <cellStyle name="Normal 82" xfId="80" xr:uid="{00000000-0005-0000-0000-000052000000}"/>
    <cellStyle name="Normal 83" xfId="82" xr:uid="{00000000-0005-0000-0000-000053000000}"/>
    <cellStyle name="Normal 84" xfId="83" xr:uid="{00000000-0005-0000-0000-000054000000}"/>
    <cellStyle name="Normal 85" xfId="84" xr:uid="{00000000-0005-0000-0000-000055000000}"/>
    <cellStyle name="Normal 86" xfId="85" xr:uid="{00000000-0005-0000-0000-000056000000}"/>
    <cellStyle name="Normal 87" xfId="86" xr:uid="{00000000-0005-0000-0000-000057000000}"/>
    <cellStyle name="Normal 88" xfId="87" xr:uid="{00000000-0005-0000-0000-000058000000}"/>
    <cellStyle name="Normal 89" xfId="88" xr:uid="{00000000-0005-0000-0000-000059000000}"/>
    <cellStyle name="Normal 9" xfId="7" xr:uid="{00000000-0005-0000-0000-00005A000000}"/>
    <cellStyle name="Normal 90" xfId="89" xr:uid="{00000000-0005-0000-0000-00005B000000}"/>
    <cellStyle name="Normal 91" xfId="90" xr:uid="{00000000-0005-0000-0000-00005C000000}"/>
    <cellStyle name="Normal 92" xfId="91" xr:uid="{00000000-0005-0000-0000-00005D000000}"/>
    <cellStyle name="Normal 93" xfId="92" xr:uid="{00000000-0005-0000-0000-00005E000000}"/>
    <cellStyle name="Normal 94" xfId="97" xr:uid="{00000000-0005-0000-0000-00005F000000}"/>
    <cellStyle name="Normal 95" xfId="93" xr:uid="{00000000-0005-0000-0000-000060000000}"/>
    <cellStyle name="Normal 96" xfId="94" xr:uid="{00000000-0005-0000-0000-000061000000}"/>
    <cellStyle name="Normal 97" xfId="95" xr:uid="{00000000-0005-0000-0000-000062000000}"/>
    <cellStyle name="Normal 98" xfId="96" xr:uid="{00000000-0005-0000-0000-000063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6E2"/>
      <color rgb="FFECF5E7"/>
      <color rgb="FFFDEADF"/>
      <color rgb="FFFFFFAB"/>
      <color rgb="FFF8F4BE"/>
      <color rgb="FFFFFDE7"/>
      <color rgb="FFFB9189"/>
      <color rgb="FF59D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atanjaliglobal/?hl=en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company/patanjali-global/" TargetMode="External"/><Relationship Id="rId6" Type="http://schemas.openxmlformats.org/officeDocument/2006/relationships/image" Target="../media/image3.jfif"/><Relationship Id="rId5" Type="http://schemas.openxmlformats.org/officeDocument/2006/relationships/hyperlink" Target="https://www.patanjaliglobal.org/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atanjaliglobal/?hl=en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linkedin.com/company/patanjali-global/" TargetMode="External"/><Relationship Id="rId6" Type="http://schemas.openxmlformats.org/officeDocument/2006/relationships/image" Target="../media/image6.png"/><Relationship Id="rId5" Type="http://schemas.openxmlformats.org/officeDocument/2006/relationships/hyperlink" Target="https://www.patanjaliglobal.org/" TargetMode="Externa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atanjaliglobal/?hl=en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company/patanjali-global/" TargetMode="External"/><Relationship Id="rId6" Type="http://schemas.openxmlformats.org/officeDocument/2006/relationships/image" Target="../media/image3.jfif"/><Relationship Id="rId5" Type="http://schemas.openxmlformats.org/officeDocument/2006/relationships/hyperlink" Target="https://www.patanjaliglobal.org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717</xdr:row>
          <xdr:rowOff>209550</xdr:rowOff>
        </xdr:from>
        <xdr:to>
          <xdr:col>11</xdr:col>
          <xdr:colOff>276225</xdr:colOff>
          <xdr:row>718</xdr:row>
          <xdr:rowOff>200025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718</xdr:row>
          <xdr:rowOff>209550</xdr:rowOff>
        </xdr:from>
        <xdr:to>
          <xdr:col>11</xdr:col>
          <xdr:colOff>276225</xdr:colOff>
          <xdr:row>719</xdr:row>
          <xdr:rowOff>200025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719</xdr:row>
          <xdr:rowOff>209550</xdr:rowOff>
        </xdr:from>
        <xdr:to>
          <xdr:col>11</xdr:col>
          <xdr:colOff>276225</xdr:colOff>
          <xdr:row>720</xdr:row>
          <xdr:rowOff>200025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720</xdr:row>
          <xdr:rowOff>209550</xdr:rowOff>
        </xdr:from>
        <xdr:to>
          <xdr:col>11</xdr:col>
          <xdr:colOff>276225</xdr:colOff>
          <xdr:row>721</xdr:row>
          <xdr:rowOff>200025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713</xdr:row>
          <xdr:rowOff>209550</xdr:rowOff>
        </xdr:from>
        <xdr:to>
          <xdr:col>11</xdr:col>
          <xdr:colOff>276225</xdr:colOff>
          <xdr:row>714</xdr:row>
          <xdr:rowOff>171450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714</xdr:row>
          <xdr:rowOff>209550</xdr:rowOff>
        </xdr:from>
        <xdr:to>
          <xdr:col>11</xdr:col>
          <xdr:colOff>276225</xdr:colOff>
          <xdr:row>715</xdr:row>
          <xdr:rowOff>200025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715</xdr:row>
          <xdr:rowOff>209550</xdr:rowOff>
        </xdr:from>
        <xdr:to>
          <xdr:col>11</xdr:col>
          <xdr:colOff>276225</xdr:colOff>
          <xdr:row>716</xdr:row>
          <xdr:rowOff>200025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0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716</xdr:row>
          <xdr:rowOff>209550</xdr:rowOff>
        </xdr:from>
        <xdr:to>
          <xdr:col>11</xdr:col>
          <xdr:colOff>276225</xdr:colOff>
          <xdr:row>717</xdr:row>
          <xdr:rowOff>200025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0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717</xdr:row>
          <xdr:rowOff>209550</xdr:rowOff>
        </xdr:from>
        <xdr:to>
          <xdr:col>11</xdr:col>
          <xdr:colOff>276225</xdr:colOff>
          <xdr:row>718</xdr:row>
          <xdr:rowOff>200025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0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718</xdr:row>
          <xdr:rowOff>209550</xdr:rowOff>
        </xdr:from>
        <xdr:to>
          <xdr:col>11</xdr:col>
          <xdr:colOff>276225</xdr:colOff>
          <xdr:row>719</xdr:row>
          <xdr:rowOff>200025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0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719</xdr:row>
          <xdr:rowOff>209550</xdr:rowOff>
        </xdr:from>
        <xdr:to>
          <xdr:col>11</xdr:col>
          <xdr:colOff>276225</xdr:colOff>
          <xdr:row>720</xdr:row>
          <xdr:rowOff>200025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0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720</xdr:row>
          <xdr:rowOff>209550</xdr:rowOff>
        </xdr:from>
        <xdr:to>
          <xdr:col>11</xdr:col>
          <xdr:colOff>276225</xdr:colOff>
          <xdr:row>721</xdr:row>
          <xdr:rowOff>200025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0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73268</xdr:colOff>
      <xdr:row>7</xdr:row>
      <xdr:rowOff>61059</xdr:rowOff>
    </xdr:from>
    <xdr:to>
      <xdr:col>1</xdr:col>
      <xdr:colOff>12211</xdr:colOff>
      <xdr:row>7</xdr:row>
      <xdr:rowOff>305289</xdr:rowOff>
    </xdr:to>
    <xdr:pic>
      <xdr:nvPicPr>
        <xdr:cNvPr id="14" name="Pictur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84" t="35965" r="23684" b="35263"/>
        <a:stretch/>
      </xdr:blipFill>
      <xdr:spPr>
        <a:xfrm>
          <a:off x="73268" y="1775559"/>
          <a:ext cx="729518" cy="244230"/>
        </a:xfrm>
        <a:prstGeom prst="rect">
          <a:avLst/>
        </a:prstGeom>
      </xdr:spPr>
    </xdr:pic>
    <xdr:clientData/>
  </xdr:twoCellAnchor>
  <xdr:twoCellAnchor editAs="oneCell">
    <xdr:from>
      <xdr:col>1</xdr:col>
      <xdr:colOff>15154</xdr:colOff>
      <xdr:row>7</xdr:row>
      <xdr:rowOff>50318</xdr:rowOff>
    </xdr:from>
    <xdr:to>
      <xdr:col>1</xdr:col>
      <xdr:colOff>259385</xdr:colOff>
      <xdr:row>7</xdr:row>
      <xdr:rowOff>294549</xdr:rowOff>
    </xdr:to>
    <xdr:pic>
      <xdr:nvPicPr>
        <xdr:cNvPr id="15" name="Picture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29" y="1764818"/>
          <a:ext cx="244231" cy="244231"/>
        </a:xfrm>
        <a:prstGeom prst="rect">
          <a:avLst/>
        </a:prstGeom>
      </xdr:spPr>
    </xdr:pic>
    <xdr:clientData/>
  </xdr:twoCellAnchor>
  <xdr:twoCellAnchor editAs="oneCell">
    <xdr:from>
      <xdr:col>1</xdr:col>
      <xdr:colOff>316911</xdr:colOff>
      <xdr:row>7</xdr:row>
      <xdr:rowOff>36194</xdr:rowOff>
    </xdr:from>
    <xdr:to>
      <xdr:col>1</xdr:col>
      <xdr:colOff>634411</xdr:colOff>
      <xdr:row>7</xdr:row>
      <xdr:rowOff>326389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53" t="16765" r="15236" b="25050"/>
        <a:stretch/>
      </xdr:blipFill>
      <xdr:spPr>
        <a:xfrm>
          <a:off x="1107486" y="1750694"/>
          <a:ext cx="317500" cy="2901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721</xdr:row>
          <xdr:rowOff>209550</xdr:rowOff>
        </xdr:from>
        <xdr:to>
          <xdr:col>11</xdr:col>
          <xdr:colOff>276225</xdr:colOff>
          <xdr:row>722</xdr:row>
          <xdr:rowOff>200025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0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721</xdr:row>
          <xdr:rowOff>209550</xdr:rowOff>
        </xdr:from>
        <xdr:to>
          <xdr:col>11</xdr:col>
          <xdr:colOff>276225</xdr:colOff>
          <xdr:row>722</xdr:row>
          <xdr:rowOff>200025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720</xdr:row>
          <xdr:rowOff>209550</xdr:rowOff>
        </xdr:from>
        <xdr:to>
          <xdr:col>11</xdr:col>
          <xdr:colOff>276225</xdr:colOff>
          <xdr:row>721</xdr:row>
          <xdr:rowOff>200025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0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720</xdr:row>
          <xdr:rowOff>209550</xdr:rowOff>
        </xdr:from>
        <xdr:to>
          <xdr:col>11</xdr:col>
          <xdr:colOff>276225</xdr:colOff>
          <xdr:row>721</xdr:row>
          <xdr:rowOff>200025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0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721</xdr:row>
          <xdr:rowOff>209550</xdr:rowOff>
        </xdr:from>
        <xdr:to>
          <xdr:col>11</xdr:col>
          <xdr:colOff>276225</xdr:colOff>
          <xdr:row>722</xdr:row>
          <xdr:rowOff>200025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0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721</xdr:row>
          <xdr:rowOff>209550</xdr:rowOff>
        </xdr:from>
        <xdr:to>
          <xdr:col>11</xdr:col>
          <xdr:colOff>276225</xdr:colOff>
          <xdr:row>722</xdr:row>
          <xdr:rowOff>200025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0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711</xdr:row>
          <xdr:rowOff>209550</xdr:rowOff>
        </xdr:from>
        <xdr:to>
          <xdr:col>9</xdr:col>
          <xdr:colOff>514350</xdr:colOff>
          <xdr:row>713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712</xdr:row>
          <xdr:rowOff>209550</xdr:rowOff>
        </xdr:from>
        <xdr:to>
          <xdr:col>9</xdr:col>
          <xdr:colOff>514350</xdr:colOff>
          <xdr:row>714</xdr:row>
          <xdr:rowOff>28575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713</xdr:row>
          <xdr:rowOff>209550</xdr:rowOff>
        </xdr:from>
        <xdr:to>
          <xdr:col>9</xdr:col>
          <xdr:colOff>514350</xdr:colOff>
          <xdr:row>715</xdr:row>
          <xdr:rowOff>28575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714</xdr:row>
          <xdr:rowOff>209550</xdr:rowOff>
        </xdr:from>
        <xdr:to>
          <xdr:col>9</xdr:col>
          <xdr:colOff>514350</xdr:colOff>
          <xdr:row>716</xdr:row>
          <xdr:rowOff>28575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707</xdr:row>
          <xdr:rowOff>209550</xdr:rowOff>
        </xdr:from>
        <xdr:to>
          <xdr:col>9</xdr:col>
          <xdr:colOff>514350</xdr:colOff>
          <xdr:row>709</xdr:row>
          <xdr:rowOff>28575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708</xdr:row>
          <xdr:rowOff>209550</xdr:rowOff>
        </xdr:from>
        <xdr:to>
          <xdr:col>9</xdr:col>
          <xdr:colOff>514350</xdr:colOff>
          <xdr:row>710</xdr:row>
          <xdr:rowOff>28575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709</xdr:row>
          <xdr:rowOff>209550</xdr:rowOff>
        </xdr:from>
        <xdr:to>
          <xdr:col>9</xdr:col>
          <xdr:colOff>514350</xdr:colOff>
          <xdr:row>711</xdr:row>
          <xdr:rowOff>28575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710</xdr:row>
          <xdr:rowOff>209550</xdr:rowOff>
        </xdr:from>
        <xdr:to>
          <xdr:col>9</xdr:col>
          <xdr:colOff>514350</xdr:colOff>
          <xdr:row>712</xdr:row>
          <xdr:rowOff>28575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711</xdr:row>
          <xdr:rowOff>209550</xdr:rowOff>
        </xdr:from>
        <xdr:to>
          <xdr:col>9</xdr:col>
          <xdr:colOff>514350</xdr:colOff>
          <xdr:row>713</xdr:row>
          <xdr:rowOff>28575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712</xdr:row>
          <xdr:rowOff>209550</xdr:rowOff>
        </xdr:from>
        <xdr:to>
          <xdr:col>9</xdr:col>
          <xdr:colOff>514350</xdr:colOff>
          <xdr:row>714</xdr:row>
          <xdr:rowOff>28575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713</xdr:row>
          <xdr:rowOff>209550</xdr:rowOff>
        </xdr:from>
        <xdr:to>
          <xdr:col>9</xdr:col>
          <xdr:colOff>514350</xdr:colOff>
          <xdr:row>715</xdr:row>
          <xdr:rowOff>28575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714</xdr:row>
          <xdr:rowOff>209550</xdr:rowOff>
        </xdr:from>
        <xdr:to>
          <xdr:col>9</xdr:col>
          <xdr:colOff>514350</xdr:colOff>
          <xdr:row>716</xdr:row>
          <xdr:rowOff>28575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711</xdr:row>
          <xdr:rowOff>209550</xdr:rowOff>
        </xdr:from>
        <xdr:to>
          <xdr:col>9</xdr:col>
          <xdr:colOff>514350</xdr:colOff>
          <xdr:row>713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54057</xdr:colOff>
      <xdr:row>7</xdr:row>
      <xdr:rowOff>62486</xdr:rowOff>
    </xdr:from>
    <xdr:to>
      <xdr:col>1</xdr:col>
      <xdr:colOff>2132</xdr:colOff>
      <xdr:row>8</xdr:row>
      <xdr:rowOff>50161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57" y="1769400"/>
          <a:ext cx="731583" cy="253195"/>
        </a:xfrm>
        <a:prstGeom prst="rect">
          <a:avLst/>
        </a:prstGeom>
      </xdr:spPr>
    </xdr:pic>
    <xdr:clientData/>
  </xdr:twoCellAnchor>
  <xdr:twoCellAnchor editAs="oneCell">
    <xdr:from>
      <xdr:col>1</xdr:col>
      <xdr:colOff>44468</xdr:colOff>
      <xdr:row>7</xdr:row>
      <xdr:rowOff>63647</xdr:rowOff>
    </xdr:from>
    <xdr:to>
      <xdr:col>1</xdr:col>
      <xdr:colOff>288329</xdr:colOff>
      <xdr:row>8</xdr:row>
      <xdr:rowOff>51322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6813" y="1770561"/>
          <a:ext cx="243861" cy="253195"/>
        </a:xfrm>
        <a:prstGeom prst="rect">
          <a:avLst/>
        </a:prstGeom>
      </xdr:spPr>
    </xdr:pic>
    <xdr:clientData/>
  </xdr:twoCellAnchor>
  <xdr:twoCellAnchor editAs="oneCell">
    <xdr:from>
      <xdr:col>1</xdr:col>
      <xdr:colOff>385361</xdr:colOff>
      <xdr:row>7</xdr:row>
      <xdr:rowOff>45628</xdr:rowOff>
    </xdr:from>
    <xdr:to>
      <xdr:col>1</xdr:col>
      <xdr:colOff>702380</xdr:colOff>
      <xdr:row>8</xdr:row>
      <xdr:rowOff>75978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706" y="1752542"/>
          <a:ext cx="317019" cy="2958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714</xdr:row>
          <xdr:rowOff>209550</xdr:rowOff>
        </xdr:from>
        <xdr:to>
          <xdr:col>9</xdr:col>
          <xdr:colOff>485775</xdr:colOff>
          <xdr:row>716</xdr:row>
          <xdr:rowOff>28575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715</xdr:row>
          <xdr:rowOff>209550</xdr:rowOff>
        </xdr:from>
        <xdr:to>
          <xdr:col>9</xdr:col>
          <xdr:colOff>485775</xdr:colOff>
          <xdr:row>717</xdr:row>
          <xdr:rowOff>28575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714</xdr:row>
          <xdr:rowOff>209550</xdr:rowOff>
        </xdr:from>
        <xdr:to>
          <xdr:col>9</xdr:col>
          <xdr:colOff>485775</xdr:colOff>
          <xdr:row>716</xdr:row>
          <xdr:rowOff>28575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715</xdr:row>
          <xdr:rowOff>209550</xdr:rowOff>
        </xdr:from>
        <xdr:to>
          <xdr:col>9</xdr:col>
          <xdr:colOff>485775</xdr:colOff>
          <xdr:row>717</xdr:row>
          <xdr:rowOff>28575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1186</xdr:row>
          <xdr:rowOff>209550</xdr:rowOff>
        </xdr:from>
        <xdr:to>
          <xdr:col>12</xdr:col>
          <xdr:colOff>295275</xdr:colOff>
          <xdr:row>1187</xdr:row>
          <xdr:rowOff>200025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1187</xdr:row>
          <xdr:rowOff>209550</xdr:rowOff>
        </xdr:from>
        <xdr:to>
          <xdr:col>12</xdr:col>
          <xdr:colOff>295275</xdr:colOff>
          <xdr:row>1188</xdr:row>
          <xdr:rowOff>200025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1188</xdr:row>
          <xdr:rowOff>209550</xdr:rowOff>
        </xdr:from>
        <xdr:to>
          <xdr:col>12</xdr:col>
          <xdr:colOff>295275</xdr:colOff>
          <xdr:row>1189</xdr:row>
          <xdr:rowOff>200025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2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1189</xdr:row>
          <xdr:rowOff>209550</xdr:rowOff>
        </xdr:from>
        <xdr:to>
          <xdr:col>12</xdr:col>
          <xdr:colOff>295275</xdr:colOff>
          <xdr:row>1190</xdr:row>
          <xdr:rowOff>200025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2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1182</xdr:row>
          <xdr:rowOff>209550</xdr:rowOff>
        </xdr:from>
        <xdr:to>
          <xdr:col>12</xdr:col>
          <xdr:colOff>295275</xdr:colOff>
          <xdr:row>1183</xdr:row>
          <xdr:rowOff>171450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2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1183</xdr:row>
          <xdr:rowOff>209550</xdr:rowOff>
        </xdr:from>
        <xdr:to>
          <xdr:col>12</xdr:col>
          <xdr:colOff>295275</xdr:colOff>
          <xdr:row>1184</xdr:row>
          <xdr:rowOff>200025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2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1184</xdr:row>
          <xdr:rowOff>209550</xdr:rowOff>
        </xdr:from>
        <xdr:to>
          <xdr:col>12</xdr:col>
          <xdr:colOff>295275</xdr:colOff>
          <xdr:row>1185</xdr:row>
          <xdr:rowOff>200025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2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1185</xdr:row>
          <xdr:rowOff>209550</xdr:rowOff>
        </xdr:from>
        <xdr:to>
          <xdr:col>12</xdr:col>
          <xdr:colOff>295275</xdr:colOff>
          <xdr:row>1186</xdr:row>
          <xdr:rowOff>200025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2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1186</xdr:row>
          <xdr:rowOff>209550</xdr:rowOff>
        </xdr:from>
        <xdr:to>
          <xdr:col>12</xdr:col>
          <xdr:colOff>295275</xdr:colOff>
          <xdr:row>1187</xdr:row>
          <xdr:rowOff>200025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2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1187</xdr:row>
          <xdr:rowOff>209550</xdr:rowOff>
        </xdr:from>
        <xdr:to>
          <xdr:col>12</xdr:col>
          <xdr:colOff>295275</xdr:colOff>
          <xdr:row>1188</xdr:row>
          <xdr:rowOff>200025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2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1188</xdr:row>
          <xdr:rowOff>209550</xdr:rowOff>
        </xdr:from>
        <xdr:to>
          <xdr:col>12</xdr:col>
          <xdr:colOff>295275</xdr:colOff>
          <xdr:row>1189</xdr:row>
          <xdr:rowOff>200025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2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1189</xdr:row>
          <xdr:rowOff>209550</xdr:rowOff>
        </xdr:from>
        <xdr:to>
          <xdr:col>12</xdr:col>
          <xdr:colOff>295275</xdr:colOff>
          <xdr:row>1190</xdr:row>
          <xdr:rowOff>200025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2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73268</xdr:colOff>
      <xdr:row>7</xdr:row>
      <xdr:rowOff>61059</xdr:rowOff>
    </xdr:from>
    <xdr:to>
      <xdr:col>1</xdr:col>
      <xdr:colOff>12211</xdr:colOff>
      <xdr:row>7</xdr:row>
      <xdr:rowOff>305289</xdr:rowOff>
    </xdr:to>
    <xdr:pic>
      <xdr:nvPicPr>
        <xdr:cNvPr id="14" name="Pictur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84" t="35965" r="23684" b="35263"/>
        <a:stretch/>
      </xdr:blipFill>
      <xdr:spPr>
        <a:xfrm>
          <a:off x="73268" y="1775559"/>
          <a:ext cx="729518" cy="244230"/>
        </a:xfrm>
        <a:prstGeom prst="rect">
          <a:avLst/>
        </a:prstGeom>
      </xdr:spPr>
    </xdr:pic>
    <xdr:clientData/>
  </xdr:twoCellAnchor>
  <xdr:twoCellAnchor editAs="oneCell">
    <xdr:from>
      <xdr:col>1</xdr:col>
      <xdr:colOff>15154</xdr:colOff>
      <xdr:row>7</xdr:row>
      <xdr:rowOff>50318</xdr:rowOff>
    </xdr:from>
    <xdr:to>
      <xdr:col>1</xdr:col>
      <xdr:colOff>259385</xdr:colOff>
      <xdr:row>7</xdr:row>
      <xdr:rowOff>294549</xdr:rowOff>
    </xdr:to>
    <xdr:pic>
      <xdr:nvPicPr>
        <xdr:cNvPr id="15" name="Picture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29" y="1764818"/>
          <a:ext cx="244231" cy="244231"/>
        </a:xfrm>
        <a:prstGeom prst="rect">
          <a:avLst/>
        </a:prstGeom>
      </xdr:spPr>
    </xdr:pic>
    <xdr:clientData/>
  </xdr:twoCellAnchor>
  <xdr:twoCellAnchor editAs="oneCell">
    <xdr:from>
      <xdr:col>1</xdr:col>
      <xdr:colOff>316911</xdr:colOff>
      <xdr:row>7</xdr:row>
      <xdr:rowOff>36194</xdr:rowOff>
    </xdr:from>
    <xdr:to>
      <xdr:col>1</xdr:col>
      <xdr:colOff>634411</xdr:colOff>
      <xdr:row>7</xdr:row>
      <xdr:rowOff>326389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53" t="16765" r="15236" b="25050"/>
        <a:stretch/>
      </xdr:blipFill>
      <xdr:spPr>
        <a:xfrm>
          <a:off x="1107486" y="1750694"/>
          <a:ext cx="317500" cy="2901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1190</xdr:row>
          <xdr:rowOff>209550</xdr:rowOff>
        </xdr:from>
        <xdr:to>
          <xdr:col>12</xdr:col>
          <xdr:colOff>295275</xdr:colOff>
          <xdr:row>1191</xdr:row>
          <xdr:rowOff>200025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2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1190</xdr:row>
          <xdr:rowOff>209550</xdr:rowOff>
        </xdr:from>
        <xdr:to>
          <xdr:col>12</xdr:col>
          <xdr:colOff>295275</xdr:colOff>
          <xdr:row>1191</xdr:row>
          <xdr:rowOff>200025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2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1189</xdr:row>
          <xdr:rowOff>209550</xdr:rowOff>
        </xdr:from>
        <xdr:to>
          <xdr:col>12</xdr:col>
          <xdr:colOff>295275</xdr:colOff>
          <xdr:row>1190</xdr:row>
          <xdr:rowOff>200025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2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1189</xdr:row>
          <xdr:rowOff>209550</xdr:rowOff>
        </xdr:from>
        <xdr:to>
          <xdr:col>12</xdr:col>
          <xdr:colOff>295275</xdr:colOff>
          <xdr:row>1190</xdr:row>
          <xdr:rowOff>200025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2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1190</xdr:row>
          <xdr:rowOff>209550</xdr:rowOff>
        </xdr:from>
        <xdr:to>
          <xdr:col>12</xdr:col>
          <xdr:colOff>295275</xdr:colOff>
          <xdr:row>1191</xdr:row>
          <xdr:rowOff>200025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2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1190</xdr:row>
          <xdr:rowOff>209550</xdr:rowOff>
        </xdr:from>
        <xdr:to>
          <xdr:col>12</xdr:col>
          <xdr:colOff>295275</xdr:colOff>
          <xdr:row>1191</xdr:row>
          <xdr:rowOff>200025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2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https://www.patanjaliglobal.org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35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1" Type="http://schemas.openxmlformats.org/officeDocument/2006/relationships/hyperlink" Target="https://www.patanjaliglobal.org/" TargetMode="External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13" Type="http://schemas.openxmlformats.org/officeDocument/2006/relationships/ctrlProp" Target="../ctrlProps/ctrlProp44.xml"/><Relationship Id="rId18" Type="http://schemas.openxmlformats.org/officeDocument/2006/relationships/ctrlProp" Target="../ctrlProps/ctrlProp49.xml"/><Relationship Id="rId3" Type="http://schemas.openxmlformats.org/officeDocument/2006/relationships/drawing" Target="../drawings/drawing3.xml"/><Relationship Id="rId21" Type="http://schemas.openxmlformats.org/officeDocument/2006/relationships/ctrlProp" Target="../ctrlProps/ctrlProp52.xml"/><Relationship Id="rId7" Type="http://schemas.openxmlformats.org/officeDocument/2006/relationships/ctrlProp" Target="../ctrlProps/ctrlProp38.xml"/><Relationship Id="rId12" Type="http://schemas.openxmlformats.org/officeDocument/2006/relationships/ctrlProp" Target="../ctrlProps/ctrlProp43.xml"/><Relationship Id="rId17" Type="http://schemas.openxmlformats.org/officeDocument/2006/relationships/ctrlProp" Target="../ctrlProps/ctrlProp48.xml"/><Relationship Id="rId2" Type="http://schemas.openxmlformats.org/officeDocument/2006/relationships/printerSettings" Target="../printerSettings/printerSettings3.bin"/><Relationship Id="rId16" Type="http://schemas.openxmlformats.org/officeDocument/2006/relationships/ctrlProp" Target="../ctrlProps/ctrlProp47.xml"/><Relationship Id="rId20" Type="http://schemas.openxmlformats.org/officeDocument/2006/relationships/ctrlProp" Target="../ctrlProps/ctrlProp51.xml"/><Relationship Id="rId1" Type="http://schemas.openxmlformats.org/officeDocument/2006/relationships/hyperlink" Target="https://www.patanjaliglobal.org/" TargetMode="External"/><Relationship Id="rId6" Type="http://schemas.openxmlformats.org/officeDocument/2006/relationships/ctrlProp" Target="../ctrlProps/ctrlProp37.xml"/><Relationship Id="rId11" Type="http://schemas.openxmlformats.org/officeDocument/2006/relationships/ctrlProp" Target="../ctrlProps/ctrlProp42.xml"/><Relationship Id="rId5" Type="http://schemas.openxmlformats.org/officeDocument/2006/relationships/ctrlProp" Target="../ctrlProps/ctrlProp36.xml"/><Relationship Id="rId15" Type="http://schemas.openxmlformats.org/officeDocument/2006/relationships/ctrlProp" Target="../ctrlProps/ctrlProp46.xml"/><Relationship Id="rId10" Type="http://schemas.openxmlformats.org/officeDocument/2006/relationships/ctrlProp" Target="../ctrlProps/ctrlProp41.xml"/><Relationship Id="rId19" Type="http://schemas.openxmlformats.org/officeDocument/2006/relationships/ctrlProp" Target="../ctrlProps/ctrlProp50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40.xml"/><Relationship Id="rId14" Type="http://schemas.openxmlformats.org/officeDocument/2006/relationships/ctrlProp" Target="../ctrlProps/ctrlProp45.xml"/><Relationship Id="rId22" Type="http://schemas.openxmlformats.org/officeDocument/2006/relationships/ctrlProp" Target="../ctrlProps/ctrlProp5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Z1047251"/>
  <sheetViews>
    <sheetView view="pageBreakPreview" topLeftCell="B343" zoomScale="77" zoomScaleNormal="71" zoomScaleSheetLayoutView="77" workbookViewId="0">
      <selection activeCell="K702" sqref="K702"/>
    </sheetView>
  </sheetViews>
  <sheetFormatPr defaultRowHeight="18" customHeight="1"/>
  <cols>
    <col min="1" max="1" width="11.85546875" style="25" customWidth="1"/>
    <col min="2" max="2" width="17" style="25" customWidth="1"/>
    <col min="3" max="3" width="23.42578125" style="25" customWidth="1"/>
    <col min="4" max="4" width="50.5703125" style="25" customWidth="1"/>
    <col min="5" max="5" width="11.42578125" style="198" customWidth="1"/>
    <col min="6" max="6" width="25" style="24" customWidth="1"/>
    <col min="7" max="7" width="13.5703125" style="24" customWidth="1"/>
    <col min="8" max="8" width="23.7109375" style="24" customWidth="1"/>
    <col min="9" max="9" width="11.5703125" style="24" customWidth="1"/>
    <col min="10" max="10" width="14.28515625" style="1" customWidth="1"/>
    <col min="11" max="11" width="13.140625" style="27" customWidth="1"/>
    <col min="12" max="12" width="13.85546875" style="27" customWidth="1"/>
    <col min="13" max="13" width="18" style="28" customWidth="1"/>
    <col min="14" max="14" width="14.7109375" style="26" hidden="1" customWidth="1"/>
    <col min="15" max="15" width="12.42578125" style="25" hidden="1" customWidth="1"/>
    <col min="16" max="16" width="11.7109375" style="24" customWidth="1"/>
    <col min="17" max="17" width="9.140625" style="25" customWidth="1"/>
    <col min="18" max="18" width="14.42578125" style="25" customWidth="1"/>
    <col min="19" max="20" width="12.7109375" style="25" customWidth="1"/>
    <col min="21" max="24" width="12.7109375" style="25" hidden="1" customWidth="1"/>
    <col min="25" max="25" width="12.7109375" style="25" customWidth="1"/>
    <col min="26" max="26" width="19.140625" style="25" hidden="1" customWidth="1"/>
    <col min="27" max="30" width="0" style="25" hidden="1" customWidth="1"/>
    <col min="31" max="16384" width="9.140625" style="25"/>
  </cols>
  <sheetData>
    <row r="1" spans="1:25" ht="27" customHeight="1" thickBot="1">
      <c r="A1" s="281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3"/>
      <c r="N1" s="22"/>
      <c r="O1" s="13"/>
      <c r="P1" s="20"/>
      <c r="Q1" s="1"/>
      <c r="R1" s="1"/>
      <c r="S1" s="1"/>
      <c r="T1" s="1"/>
      <c r="U1" s="1"/>
      <c r="V1" s="1"/>
      <c r="W1" s="1"/>
      <c r="X1" s="1"/>
      <c r="Y1" s="1"/>
    </row>
    <row r="2" spans="1:25" ht="18" customHeight="1" thickBot="1">
      <c r="A2" s="284" t="s">
        <v>1</v>
      </c>
      <c r="B2" s="285"/>
      <c r="C2" s="285"/>
      <c r="D2" s="285"/>
      <c r="E2" s="285"/>
      <c r="F2" s="286" t="s">
        <v>2</v>
      </c>
      <c r="G2" s="287"/>
      <c r="H2" s="287"/>
      <c r="I2" s="287"/>
      <c r="J2" s="287"/>
      <c r="K2" s="287"/>
      <c r="L2" s="287"/>
      <c r="M2" s="288"/>
      <c r="N2" s="23"/>
      <c r="O2" s="14"/>
      <c r="P2" s="20"/>
      <c r="Q2" s="1"/>
      <c r="R2" s="1"/>
      <c r="S2" s="1"/>
      <c r="T2" s="1"/>
      <c r="U2" s="1"/>
      <c r="V2" s="1"/>
      <c r="W2" s="1"/>
      <c r="X2" s="1"/>
      <c r="Y2" s="1"/>
    </row>
    <row r="3" spans="1:25" ht="18" customHeight="1">
      <c r="A3" s="2" t="s">
        <v>3</v>
      </c>
      <c r="B3" s="42"/>
      <c r="C3" s="42"/>
      <c r="D3" s="3"/>
      <c r="E3" s="188"/>
      <c r="F3" s="289"/>
      <c r="G3" s="290"/>
      <c r="H3" s="290"/>
      <c r="I3" s="290"/>
      <c r="J3" s="290"/>
      <c r="K3" s="290"/>
      <c r="L3" s="290"/>
      <c r="M3" s="291"/>
      <c r="N3" s="23"/>
      <c r="O3" s="14"/>
      <c r="P3" s="20"/>
      <c r="Q3" s="1"/>
      <c r="R3" s="1"/>
      <c r="S3" s="1"/>
      <c r="T3" s="1"/>
      <c r="U3" s="1"/>
      <c r="V3" s="1"/>
      <c r="W3" s="1"/>
      <c r="X3" s="1"/>
      <c r="Y3" s="1"/>
    </row>
    <row r="4" spans="1:25" ht="18" customHeight="1">
      <c r="A4" s="2" t="s">
        <v>4</v>
      </c>
      <c r="B4" s="42"/>
      <c r="C4" s="42"/>
      <c r="D4" s="3"/>
      <c r="E4" s="188"/>
      <c r="F4" s="289"/>
      <c r="G4" s="290"/>
      <c r="H4" s="290"/>
      <c r="I4" s="290"/>
      <c r="J4" s="290"/>
      <c r="K4" s="290"/>
      <c r="L4" s="290"/>
      <c r="M4" s="291"/>
      <c r="N4" s="23"/>
      <c r="O4" s="14"/>
      <c r="P4" s="20"/>
      <c r="Q4" s="1"/>
      <c r="R4" s="1"/>
      <c r="S4" s="1"/>
      <c r="T4" s="1"/>
      <c r="U4" s="1"/>
      <c r="V4" s="1"/>
      <c r="W4" s="1"/>
      <c r="X4" s="1"/>
      <c r="Y4" s="1"/>
    </row>
    <row r="5" spans="1:25" ht="18" customHeight="1">
      <c r="A5" s="2" t="s">
        <v>5</v>
      </c>
      <c r="B5" s="42"/>
      <c r="C5" s="42"/>
      <c r="D5" s="3"/>
      <c r="E5" s="188"/>
      <c r="F5" s="289"/>
      <c r="G5" s="290"/>
      <c r="H5" s="290"/>
      <c r="I5" s="290"/>
      <c r="J5" s="290"/>
      <c r="K5" s="290"/>
      <c r="L5" s="290"/>
      <c r="M5" s="291"/>
      <c r="N5" s="23"/>
      <c r="O5" s="14"/>
      <c r="P5" s="20"/>
      <c r="Q5" s="1"/>
      <c r="R5" s="1"/>
      <c r="S5" s="1"/>
      <c r="T5" s="1"/>
      <c r="U5" s="1"/>
      <c r="V5" s="1"/>
      <c r="W5" s="1"/>
      <c r="X5" s="1"/>
      <c r="Y5" s="1"/>
    </row>
    <row r="6" spans="1:25" ht="18" customHeight="1">
      <c r="A6" s="2" t="s">
        <v>6</v>
      </c>
      <c r="B6" s="42"/>
      <c r="C6" s="42"/>
      <c r="D6" s="3"/>
      <c r="E6" s="188"/>
      <c r="F6" s="289"/>
      <c r="G6" s="290"/>
      <c r="H6" s="290"/>
      <c r="I6" s="290"/>
      <c r="J6" s="290"/>
      <c r="K6" s="290"/>
      <c r="L6" s="290"/>
      <c r="M6" s="291"/>
      <c r="N6" s="23"/>
      <c r="O6" s="14"/>
      <c r="P6" s="20"/>
      <c r="Q6" s="1"/>
      <c r="R6" s="1"/>
      <c r="S6" s="1"/>
      <c r="T6" s="1"/>
      <c r="U6" s="1"/>
      <c r="V6" s="1"/>
      <c r="W6" s="1"/>
      <c r="X6" s="1"/>
      <c r="Y6" s="1"/>
    </row>
    <row r="7" spans="1:25" ht="18" customHeight="1">
      <c r="A7" s="178" t="s">
        <v>7</v>
      </c>
      <c r="B7" s="42"/>
      <c r="C7" s="42"/>
      <c r="D7" s="3"/>
      <c r="E7" s="188"/>
      <c r="F7" s="186"/>
      <c r="G7" s="292" t="s">
        <v>8</v>
      </c>
      <c r="H7" s="293"/>
      <c r="I7" s="293"/>
      <c r="J7" s="293"/>
      <c r="K7" s="293"/>
      <c r="L7" s="293"/>
      <c r="M7" s="187"/>
      <c r="N7" s="23"/>
      <c r="O7" s="14"/>
      <c r="P7" s="20"/>
      <c r="Q7" s="1"/>
      <c r="R7" s="1"/>
      <c r="S7" s="1"/>
      <c r="T7" s="1"/>
      <c r="U7" s="1"/>
      <c r="V7" s="1"/>
      <c r="W7" s="1"/>
      <c r="X7" s="1"/>
      <c r="Y7" s="1"/>
    </row>
    <row r="8" spans="1:25" ht="32.25" customHeight="1" thickBot="1">
      <c r="A8" s="153"/>
      <c r="B8" s="42"/>
      <c r="C8" s="42"/>
      <c r="D8" s="3"/>
      <c r="E8" s="188"/>
      <c r="F8" s="155"/>
      <c r="G8" s="156"/>
      <c r="H8" s="156"/>
      <c r="I8" s="156"/>
      <c r="J8" s="156"/>
      <c r="K8" s="156"/>
      <c r="L8" s="156"/>
      <c r="M8" s="157"/>
      <c r="N8" s="23"/>
      <c r="O8" s="14"/>
      <c r="P8" s="20"/>
      <c r="Q8" s="1"/>
      <c r="R8" s="1"/>
      <c r="S8" s="1"/>
      <c r="T8" s="1"/>
      <c r="U8" s="1"/>
      <c r="V8" s="1"/>
      <c r="W8" s="1"/>
      <c r="X8" s="1"/>
      <c r="Y8" s="1"/>
    </row>
    <row r="9" spans="1:25" ht="18" customHeight="1" thickBot="1">
      <c r="A9" s="93" t="s">
        <v>9</v>
      </c>
      <c r="B9" s="94"/>
      <c r="C9" s="94"/>
      <c r="D9" s="94"/>
      <c r="E9" s="189"/>
      <c r="F9" s="104" t="s">
        <v>10</v>
      </c>
      <c r="G9" s="85"/>
      <c r="H9" s="139"/>
      <c r="I9" s="139"/>
      <c r="J9" s="56" t="s">
        <v>11</v>
      </c>
      <c r="K9" s="57"/>
      <c r="L9" s="57"/>
      <c r="M9" s="141"/>
      <c r="N9" s="86"/>
      <c r="O9" s="20"/>
      <c r="P9" s="20"/>
      <c r="Q9" s="1"/>
      <c r="R9" s="1"/>
      <c r="S9" s="1"/>
      <c r="T9" s="1"/>
      <c r="U9" s="1"/>
      <c r="V9" s="1"/>
      <c r="W9" s="1"/>
      <c r="X9" s="1"/>
      <c r="Y9" s="1"/>
    </row>
    <row r="10" spans="1:25" ht="18" customHeight="1" thickBot="1">
      <c r="A10" s="5"/>
      <c r="B10" s="3"/>
      <c r="C10" s="3"/>
      <c r="D10" s="3"/>
      <c r="E10" s="190"/>
      <c r="F10" s="105" t="s">
        <v>12</v>
      </c>
      <c r="G10" s="85"/>
      <c r="H10" s="139"/>
      <c r="I10" s="139"/>
      <c r="J10" s="58" t="s">
        <v>13</v>
      </c>
      <c r="K10" s="59"/>
      <c r="L10" s="59"/>
      <c r="M10" s="141"/>
      <c r="N10" s="21"/>
      <c r="O10" s="4"/>
      <c r="P10" s="20"/>
      <c r="Q10" s="1"/>
      <c r="R10" s="1"/>
      <c r="S10" s="1"/>
      <c r="T10" s="1"/>
      <c r="U10" s="1"/>
      <c r="V10" s="1"/>
      <c r="W10" s="1"/>
      <c r="X10" s="1"/>
      <c r="Y10" s="1"/>
    </row>
    <row r="11" spans="1:25" ht="18" customHeight="1" thickBot="1">
      <c r="A11" s="5"/>
      <c r="B11" s="3"/>
      <c r="C11" s="3"/>
      <c r="D11" s="3"/>
      <c r="E11" s="190"/>
      <c r="F11" s="105" t="s">
        <v>14</v>
      </c>
      <c r="G11" s="89"/>
      <c r="H11" s="294" t="s">
        <v>15</v>
      </c>
      <c r="I11" s="294"/>
      <c r="J11" s="294"/>
      <c r="K11" s="61" t="s">
        <v>16</v>
      </c>
      <c r="L11" s="97"/>
      <c r="M11" s="142"/>
      <c r="N11" s="86"/>
      <c r="O11" s="4"/>
      <c r="P11" s="20"/>
      <c r="Q11" s="1"/>
      <c r="R11" s="1"/>
      <c r="S11" s="1"/>
      <c r="T11" s="1"/>
      <c r="U11" s="1"/>
      <c r="V11" s="1"/>
      <c r="W11" s="1"/>
      <c r="X11" s="1"/>
      <c r="Y11" s="1"/>
    </row>
    <row r="12" spans="1:25" ht="18" customHeight="1" thickBot="1">
      <c r="A12" s="5"/>
      <c r="B12" s="3"/>
      <c r="C12" s="3"/>
      <c r="D12" s="3"/>
      <c r="E12" s="190"/>
      <c r="F12" s="106" t="s">
        <v>17</v>
      </c>
      <c r="G12" s="85"/>
      <c r="H12" s="139" t="s">
        <v>18</v>
      </c>
      <c r="I12" s="139"/>
      <c r="J12" s="88"/>
      <c r="K12" s="60"/>
      <c r="L12" s="60"/>
      <c r="M12" s="141"/>
      <c r="N12" s="86"/>
      <c r="O12" s="6"/>
      <c r="P12" s="20"/>
      <c r="Q12" s="1"/>
      <c r="R12" s="1"/>
      <c r="S12" s="1"/>
      <c r="T12" s="1"/>
      <c r="U12" s="1"/>
      <c r="V12" s="1"/>
      <c r="W12" s="1"/>
      <c r="X12" s="1"/>
      <c r="Y12" s="1"/>
    </row>
    <row r="13" spans="1:25" ht="18" customHeight="1" thickBot="1">
      <c r="A13" s="5"/>
      <c r="B13" s="3"/>
      <c r="C13" s="3"/>
      <c r="D13" s="3"/>
      <c r="E13" s="190"/>
      <c r="F13" s="107" t="s">
        <v>19</v>
      </c>
      <c r="G13" s="85"/>
      <c r="H13" s="139" t="s">
        <v>20</v>
      </c>
      <c r="I13" s="139"/>
      <c r="J13" s="90"/>
      <c r="K13" s="57"/>
      <c r="L13" s="57"/>
      <c r="M13" s="141"/>
      <c r="N13" s="86"/>
      <c r="O13" s="6"/>
      <c r="P13" s="20"/>
      <c r="Q13" s="1"/>
      <c r="R13" s="1"/>
      <c r="S13" s="1"/>
      <c r="T13" s="1"/>
      <c r="U13" s="1"/>
      <c r="V13" s="1"/>
      <c r="W13" s="1"/>
      <c r="X13" s="1"/>
      <c r="Y13" s="1"/>
    </row>
    <row r="14" spans="1:25" ht="18" customHeight="1" thickBot="1">
      <c r="A14" s="5"/>
      <c r="B14" s="3"/>
      <c r="C14" s="3"/>
      <c r="D14" s="3"/>
      <c r="E14" s="190"/>
      <c r="F14" s="107" t="s">
        <v>21</v>
      </c>
      <c r="G14" s="85"/>
      <c r="H14" s="139" t="s">
        <v>22</v>
      </c>
      <c r="I14" s="139"/>
      <c r="J14" s="90"/>
      <c r="K14" s="57"/>
      <c r="L14" s="57"/>
      <c r="M14" s="141"/>
      <c r="N14" s="86"/>
      <c r="O14" s="6"/>
      <c r="P14" s="20"/>
      <c r="Q14" s="1"/>
      <c r="R14" s="1"/>
      <c r="S14" s="1"/>
      <c r="T14" s="1"/>
      <c r="U14" s="1"/>
      <c r="V14" s="1"/>
      <c r="W14" s="1"/>
      <c r="X14" s="1"/>
      <c r="Y14" s="1"/>
    </row>
    <row r="15" spans="1:25" ht="18" customHeight="1" thickBot="1">
      <c r="A15" s="5"/>
      <c r="B15" s="3"/>
      <c r="C15" s="3"/>
      <c r="D15" s="3"/>
      <c r="E15" s="190"/>
      <c r="F15" s="107" t="s">
        <v>23</v>
      </c>
      <c r="G15" s="85"/>
      <c r="H15" s="139"/>
      <c r="I15" s="139"/>
      <c r="J15" s="90"/>
      <c r="K15" s="57"/>
      <c r="L15" s="57"/>
      <c r="M15" s="141"/>
      <c r="N15" s="86"/>
      <c r="O15" s="6"/>
      <c r="P15" s="20"/>
      <c r="Q15" s="1"/>
      <c r="R15" s="1"/>
      <c r="S15" s="1"/>
      <c r="T15" s="1"/>
      <c r="U15" s="1"/>
      <c r="V15" s="1"/>
      <c r="W15" s="1"/>
      <c r="X15" s="1"/>
      <c r="Y15" s="1"/>
    </row>
    <row r="16" spans="1:25" ht="18" customHeight="1" thickBot="1">
      <c r="A16" s="5"/>
      <c r="B16" s="3"/>
      <c r="C16" s="3"/>
      <c r="D16" s="3"/>
      <c r="E16" s="190"/>
      <c r="F16" s="107" t="s">
        <v>24</v>
      </c>
      <c r="G16" s="85"/>
      <c r="H16" s="139" t="s">
        <v>25</v>
      </c>
      <c r="I16" s="139"/>
      <c r="J16" s="90"/>
      <c r="K16" s="57"/>
      <c r="L16" s="57"/>
      <c r="M16" s="141"/>
      <c r="N16" s="86"/>
      <c r="O16" s="6"/>
      <c r="P16" s="20"/>
      <c r="Q16" s="1"/>
      <c r="R16" s="1"/>
      <c r="S16" s="1"/>
      <c r="T16" s="1"/>
      <c r="U16" s="1"/>
      <c r="V16" s="1"/>
      <c r="W16" s="1"/>
      <c r="X16" s="1"/>
      <c r="Y16" s="1"/>
    </row>
    <row r="17" spans="1:25" ht="18" customHeight="1" thickBot="1">
      <c r="A17" s="5"/>
      <c r="B17" s="3"/>
      <c r="C17" s="3"/>
      <c r="D17" s="3"/>
      <c r="E17" s="190"/>
      <c r="F17" s="107" t="s">
        <v>26</v>
      </c>
      <c r="G17" s="85"/>
      <c r="H17" s="139"/>
      <c r="I17" s="139"/>
      <c r="J17" s="90"/>
      <c r="K17" s="57"/>
      <c r="L17" s="57"/>
      <c r="M17" s="141"/>
      <c r="N17" s="86"/>
      <c r="O17" s="76"/>
      <c r="P17" s="20"/>
      <c r="Q17" s="1"/>
      <c r="R17" s="1"/>
      <c r="S17" s="1"/>
      <c r="T17" s="1"/>
      <c r="U17" s="1"/>
      <c r="V17" s="1"/>
      <c r="W17" s="1"/>
      <c r="X17" s="1"/>
      <c r="Y17" s="1"/>
    </row>
    <row r="18" spans="1:25" ht="18" customHeight="1" thickBot="1">
      <c r="A18" s="62" t="s">
        <v>27</v>
      </c>
      <c r="B18" s="63"/>
      <c r="C18" s="63"/>
      <c r="D18" s="63"/>
      <c r="E18" s="191"/>
      <c r="F18" s="107" t="s">
        <v>28</v>
      </c>
      <c r="G18" s="89"/>
      <c r="H18" s="135" t="s">
        <v>29</v>
      </c>
      <c r="I18" s="135"/>
      <c r="J18" s="91"/>
      <c r="K18" s="61"/>
      <c r="L18" s="61"/>
      <c r="M18" s="142"/>
      <c r="N18" s="86"/>
      <c r="O18" s="6"/>
      <c r="P18" s="103"/>
      <c r="Q18" s="1"/>
      <c r="R18" s="1"/>
      <c r="S18" s="1"/>
      <c r="T18" s="1"/>
      <c r="U18" s="1"/>
      <c r="V18" s="1"/>
      <c r="W18" s="1"/>
      <c r="X18" s="1"/>
      <c r="Y18" s="1"/>
    </row>
    <row r="19" spans="1:25" ht="18" customHeight="1" thickBot="1">
      <c r="A19" s="5"/>
      <c r="B19" s="3"/>
      <c r="C19" s="3"/>
      <c r="D19" s="3"/>
      <c r="E19" s="190"/>
      <c r="F19" s="107" t="s">
        <v>30</v>
      </c>
      <c r="G19" s="85"/>
      <c r="H19" s="139" t="s">
        <v>31</v>
      </c>
      <c r="I19" s="139"/>
      <c r="J19" s="102"/>
      <c r="K19" s="57"/>
      <c r="L19" s="57"/>
      <c r="M19" s="141"/>
      <c r="N19" s="77"/>
      <c r="O19" s="76"/>
      <c r="P19" s="103"/>
      <c r="Q19" s="1"/>
      <c r="R19" s="1"/>
      <c r="S19" s="1"/>
      <c r="T19" s="1"/>
      <c r="U19" s="1"/>
      <c r="V19" s="1"/>
      <c r="W19" s="1"/>
      <c r="X19" s="1"/>
      <c r="Y19" s="1"/>
    </row>
    <row r="20" spans="1:25" ht="18" customHeight="1" thickBot="1">
      <c r="A20" s="5"/>
      <c r="B20" s="3"/>
      <c r="C20" s="3"/>
      <c r="D20" s="3"/>
      <c r="E20" s="190"/>
      <c r="F20" s="107" t="s">
        <v>32</v>
      </c>
      <c r="G20" s="98"/>
      <c r="H20" s="99"/>
      <c r="I20" s="99"/>
      <c r="J20" s="160"/>
      <c r="K20" s="101"/>
      <c r="L20" s="101"/>
      <c r="M20" s="143"/>
      <c r="N20" s="77"/>
      <c r="O20" s="76"/>
      <c r="P20" s="103"/>
      <c r="Q20" s="1"/>
      <c r="R20" s="1"/>
      <c r="S20" s="1"/>
      <c r="T20" s="1"/>
      <c r="U20" s="1"/>
      <c r="V20" s="1"/>
      <c r="W20" s="1"/>
      <c r="X20" s="1"/>
      <c r="Y20" s="1"/>
    </row>
    <row r="21" spans="1:25" ht="18" customHeight="1" thickBot="1">
      <c r="A21" s="5"/>
      <c r="B21" s="3"/>
      <c r="C21" s="3"/>
      <c r="D21" s="3"/>
      <c r="E21" s="190"/>
      <c r="F21" s="107" t="s">
        <v>33</v>
      </c>
      <c r="G21" s="98"/>
      <c r="H21" s="162">
        <f>A707</f>
        <v>60.393916984999997</v>
      </c>
      <c r="I21" s="99"/>
      <c r="J21" s="160"/>
      <c r="K21" s="101"/>
      <c r="L21" s="101"/>
      <c r="M21" s="143"/>
      <c r="N21" s="86"/>
      <c r="O21" s="6"/>
      <c r="P21" s="20"/>
      <c r="Q21" s="1"/>
      <c r="R21" s="1"/>
      <c r="S21" s="1"/>
      <c r="T21" s="1"/>
      <c r="U21" s="1"/>
      <c r="V21" s="1"/>
      <c r="W21" s="1"/>
      <c r="X21" s="1"/>
      <c r="Y21" s="1"/>
    </row>
    <row r="22" spans="1:25" ht="18" customHeight="1" thickBot="1">
      <c r="A22" s="5"/>
      <c r="B22" s="3"/>
      <c r="C22" s="3"/>
      <c r="D22" s="3"/>
      <c r="E22" s="190"/>
      <c r="F22" s="107" t="s">
        <v>34</v>
      </c>
      <c r="G22" s="99"/>
      <c r="H22" s="162">
        <f>F707</f>
        <v>19.853000000000005</v>
      </c>
      <c r="I22" s="99"/>
      <c r="J22" s="161"/>
      <c r="K22" s="164"/>
      <c r="L22" s="163"/>
      <c r="M22" s="143"/>
      <c r="N22" s="86"/>
      <c r="O22" s="6"/>
      <c r="P22" s="20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 thickBot="1">
      <c r="A23" s="5"/>
      <c r="B23" s="3"/>
      <c r="C23" s="3"/>
      <c r="D23" s="3"/>
      <c r="E23" s="190"/>
      <c r="F23" s="107" t="s">
        <v>35</v>
      </c>
      <c r="G23" s="99"/>
      <c r="H23" s="162">
        <f>E707</f>
        <v>23.667730000000006</v>
      </c>
      <c r="I23" s="99"/>
      <c r="J23" s="161"/>
      <c r="K23" s="164"/>
      <c r="L23" s="163"/>
      <c r="M23" s="143"/>
      <c r="N23" s="86"/>
      <c r="O23" s="6"/>
      <c r="P23" s="20"/>
      <c r="Q23" s="1"/>
      <c r="R23" s="1"/>
      <c r="S23" s="1"/>
      <c r="T23" s="1"/>
      <c r="U23" s="1"/>
      <c r="V23" s="1"/>
      <c r="W23" s="1"/>
      <c r="X23" s="1"/>
      <c r="Y23" s="1"/>
    </row>
    <row r="24" spans="1:25" ht="18" customHeight="1" thickBot="1">
      <c r="A24" s="5"/>
      <c r="B24" s="3"/>
      <c r="C24" s="3"/>
      <c r="D24" s="3"/>
      <c r="E24" s="190"/>
      <c r="F24" s="107" t="s">
        <v>36</v>
      </c>
      <c r="G24" s="98"/>
      <c r="H24" s="99" t="s">
        <v>37</v>
      </c>
      <c r="I24" s="99"/>
      <c r="J24" s="100"/>
      <c r="K24" s="101"/>
      <c r="L24" s="101"/>
      <c r="M24" s="143"/>
      <c r="N24" s="86"/>
      <c r="O24" s="6"/>
      <c r="P24" s="20"/>
      <c r="Q24" s="1"/>
      <c r="R24" s="1"/>
      <c r="S24" s="1"/>
      <c r="T24" s="1"/>
      <c r="U24" s="1"/>
      <c r="V24" s="1"/>
      <c r="W24" s="1"/>
      <c r="X24" s="1"/>
      <c r="Y24" s="1"/>
    </row>
    <row r="25" spans="1:25" ht="16.5" thickBot="1">
      <c r="A25" s="95"/>
      <c r="B25" s="96"/>
      <c r="C25" s="96"/>
      <c r="D25" s="96"/>
      <c r="E25" s="192"/>
      <c r="F25" s="108" t="s">
        <v>38</v>
      </c>
      <c r="G25" s="87"/>
      <c r="H25" s="87" t="s">
        <v>39</v>
      </c>
      <c r="I25" s="87"/>
      <c r="J25" s="92"/>
      <c r="K25" s="79"/>
      <c r="L25" s="79"/>
      <c r="M25" s="144"/>
      <c r="N25" s="86"/>
      <c r="O25" s="6"/>
      <c r="P25" s="20"/>
      <c r="Q25" s="1"/>
      <c r="R25" s="1"/>
      <c r="S25" s="1"/>
      <c r="T25" s="1"/>
      <c r="U25" s="1"/>
      <c r="V25" s="1"/>
      <c r="W25" s="1"/>
      <c r="X25" s="1"/>
      <c r="Y25" s="1"/>
    </row>
    <row r="26" spans="1:25" s="24" customFormat="1" ht="75" customHeight="1" thickBot="1">
      <c r="A26" s="240" t="s">
        <v>40</v>
      </c>
      <c r="B26" s="241" t="s">
        <v>41</v>
      </c>
      <c r="C26" s="241" t="s">
        <v>42</v>
      </c>
      <c r="D26" s="242" t="s">
        <v>43</v>
      </c>
      <c r="E26" s="243" t="s">
        <v>44</v>
      </c>
      <c r="F26" s="244" t="s">
        <v>45</v>
      </c>
      <c r="G26" s="245" t="s">
        <v>46</v>
      </c>
      <c r="H26" s="245" t="s">
        <v>47</v>
      </c>
      <c r="I26" s="245" t="s">
        <v>48</v>
      </c>
      <c r="J26" s="246" t="s">
        <v>49</v>
      </c>
      <c r="K26" s="246" t="s">
        <v>50</v>
      </c>
      <c r="L26" s="246" t="s">
        <v>51</v>
      </c>
      <c r="M26" s="248" t="s">
        <v>52</v>
      </c>
      <c r="N26" s="231" t="s">
        <v>53</v>
      </c>
      <c r="O26" s="231" t="s">
        <v>54</v>
      </c>
      <c r="P26" s="232" t="s">
        <v>55</v>
      </c>
      <c r="Q26" s="232" t="s">
        <v>56</v>
      </c>
      <c r="R26" s="232" t="s">
        <v>57</v>
      </c>
      <c r="S26" s="232" t="s">
        <v>58</v>
      </c>
      <c r="T26" s="229"/>
      <c r="U26" s="229" t="s">
        <v>59</v>
      </c>
      <c r="V26" s="229" t="s">
        <v>60</v>
      </c>
      <c r="W26" s="229" t="s">
        <v>60</v>
      </c>
    </row>
    <row r="27" spans="1:25" ht="18" customHeight="1">
      <c r="A27" s="145">
        <f>SUBTOTAL(3,$B$27:B27)</f>
        <v>1</v>
      </c>
      <c r="B27" s="109" t="s">
        <v>61</v>
      </c>
      <c r="C27" s="109" t="s">
        <v>62</v>
      </c>
      <c r="D27" s="148" t="s">
        <v>63</v>
      </c>
      <c r="E27" s="193" t="s">
        <v>64</v>
      </c>
      <c r="F27" s="149" t="s">
        <v>65</v>
      </c>
      <c r="G27" s="149" t="s">
        <v>66</v>
      </c>
      <c r="H27" s="149">
        <v>60</v>
      </c>
      <c r="I27" s="149">
        <v>432</v>
      </c>
      <c r="J27" s="113">
        <v>2</v>
      </c>
      <c r="K27" s="150">
        <v>6.78</v>
      </c>
      <c r="L27" s="72">
        <f t="shared" ref="L27:L35" si="0">+I27*K27</f>
        <v>2928.96</v>
      </c>
      <c r="M27" s="230">
        <f t="shared" ref="M27:M35" si="1">L27*J27</f>
        <v>5857.92</v>
      </c>
      <c r="N27" s="150">
        <v>4.5359999999999998E-2</v>
      </c>
      <c r="O27" s="151">
        <f t="shared" ref="O27:O35" si="2">+N27*J27</f>
        <v>9.0719999999999995E-2</v>
      </c>
      <c r="P27" s="150">
        <v>10.8</v>
      </c>
      <c r="Q27" s="150">
        <v>12.42</v>
      </c>
      <c r="R27" s="117">
        <f t="shared" ref="R27:R35" si="3">+J27*P27</f>
        <v>21.6</v>
      </c>
      <c r="S27" s="234">
        <f t="shared" ref="S27:S35" si="4">Q27*J27</f>
        <v>24.84</v>
      </c>
      <c r="T27" s="206"/>
      <c r="U27" s="206" t="e">
        <v>#N/A</v>
      </c>
      <c r="V27" s="206" t="e">
        <v>#N/A</v>
      </c>
      <c r="W27" s="206" t="e">
        <v>#N/A</v>
      </c>
      <c r="X27" s="206"/>
      <c r="Y27" s="206"/>
    </row>
    <row r="28" spans="1:25" ht="18" customHeight="1">
      <c r="A28" s="145">
        <f>SUBTOTAL(3,$B$27:B28)</f>
        <v>2</v>
      </c>
      <c r="B28" s="109" t="s">
        <v>67</v>
      </c>
      <c r="C28" s="109" t="s">
        <v>62</v>
      </c>
      <c r="D28" s="70" t="s">
        <v>68</v>
      </c>
      <c r="E28" s="147" t="s">
        <v>64</v>
      </c>
      <c r="F28" s="71" t="s">
        <v>65</v>
      </c>
      <c r="G28" s="71" t="s">
        <v>66</v>
      </c>
      <c r="H28" s="71">
        <v>60</v>
      </c>
      <c r="I28" s="71">
        <v>432</v>
      </c>
      <c r="J28" s="113">
        <v>2</v>
      </c>
      <c r="K28" s="73">
        <v>6.78</v>
      </c>
      <c r="L28" s="72">
        <f t="shared" si="0"/>
        <v>2928.96</v>
      </c>
      <c r="M28" s="230">
        <f t="shared" si="1"/>
        <v>5857.92</v>
      </c>
      <c r="N28" s="73">
        <v>4.5359999999999998E-2</v>
      </c>
      <c r="O28" s="74">
        <f t="shared" si="2"/>
        <v>9.0719999999999995E-2</v>
      </c>
      <c r="P28" s="73">
        <v>10.8</v>
      </c>
      <c r="Q28" s="73">
        <v>12.42</v>
      </c>
      <c r="R28" s="117">
        <f t="shared" si="3"/>
        <v>21.6</v>
      </c>
      <c r="S28" s="234">
        <f t="shared" si="4"/>
        <v>24.84</v>
      </c>
      <c r="T28" s="206"/>
      <c r="U28" s="206" t="e">
        <v>#N/A</v>
      </c>
      <c r="V28" s="206" t="e">
        <v>#N/A</v>
      </c>
      <c r="W28" s="206" t="e">
        <v>#N/A</v>
      </c>
      <c r="X28" s="206"/>
      <c r="Y28" s="206"/>
    </row>
    <row r="29" spans="1:25" ht="18" customHeight="1">
      <c r="A29" s="145">
        <f>SUBTOTAL(3,$B$27:B29)</f>
        <v>3</v>
      </c>
      <c r="B29" s="109" t="s">
        <v>69</v>
      </c>
      <c r="C29" s="109" t="s">
        <v>62</v>
      </c>
      <c r="D29" s="70" t="s">
        <v>70</v>
      </c>
      <c r="E29" s="147" t="s">
        <v>64</v>
      </c>
      <c r="F29" s="71" t="s">
        <v>65</v>
      </c>
      <c r="G29" s="71" t="s">
        <v>66</v>
      </c>
      <c r="H29" s="71">
        <v>60</v>
      </c>
      <c r="I29" s="71">
        <v>432</v>
      </c>
      <c r="J29" s="113">
        <v>2</v>
      </c>
      <c r="K29" s="73">
        <v>6.78</v>
      </c>
      <c r="L29" s="72">
        <f t="shared" si="0"/>
        <v>2928.96</v>
      </c>
      <c r="M29" s="230">
        <f t="shared" si="1"/>
        <v>5857.92</v>
      </c>
      <c r="N29" s="73">
        <v>4.5359999999999998E-2</v>
      </c>
      <c r="O29" s="74">
        <f t="shared" si="2"/>
        <v>9.0719999999999995E-2</v>
      </c>
      <c r="P29" s="73">
        <v>10.8</v>
      </c>
      <c r="Q29" s="73">
        <v>12.42</v>
      </c>
      <c r="R29" s="117">
        <f t="shared" si="3"/>
        <v>21.6</v>
      </c>
      <c r="S29" s="234">
        <f t="shared" si="4"/>
        <v>24.84</v>
      </c>
      <c r="T29" s="206"/>
      <c r="U29" s="206" t="e">
        <v>#N/A</v>
      </c>
      <c r="V29" s="206" t="e">
        <v>#N/A</v>
      </c>
      <c r="W29" s="206" t="e">
        <v>#N/A</v>
      </c>
      <c r="X29" s="206"/>
      <c r="Y29" s="206"/>
    </row>
    <row r="30" spans="1:25" ht="18" customHeight="1">
      <c r="A30" s="145">
        <f>SUBTOTAL(3,$B$27:B30)</f>
        <v>4</v>
      </c>
      <c r="B30" s="109" t="s">
        <v>71</v>
      </c>
      <c r="C30" s="109" t="s">
        <v>62</v>
      </c>
      <c r="D30" s="148" t="s">
        <v>72</v>
      </c>
      <c r="E30" s="193" t="s">
        <v>73</v>
      </c>
      <c r="F30" s="149" t="s">
        <v>65</v>
      </c>
      <c r="G30" s="149" t="s">
        <v>66</v>
      </c>
      <c r="H30" s="149">
        <v>60</v>
      </c>
      <c r="I30" s="149">
        <v>432</v>
      </c>
      <c r="J30" s="113">
        <v>2</v>
      </c>
      <c r="K30" s="150">
        <v>6.78</v>
      </c>
      <c r="L30" s="72">
        <f t="shared" si="0"/>
        <v>2928.96</v>
      </c>
      <c r="M30" s="230">
        <f t="shared" si="1"/>
        <v>5857.92</v>
      </c>
      <c r="N30" s="150">
        <v>0.13300000000000001</v>
      </c>
      <c r="O30" s="151">
        <f t="shared" si="2"/>
        <v>0.26600000000000001</v>
      </c>
      <c r="P30" s="150">
        <v>8.64</v>
      </c>
      <c r="Q30" s="150">
        <v>19.53</v>
      </c>
      <c r="R30" s="117">
        <f t="shared" si="3"/>
        <v>17.28</v>
      </c>
      <c r="S30" s="234">
        <f t="shared" si="4"/>
        <v>39.06</v>
      </c>
      <c r="T30" s="206"/>
      <c r="U30" s="206" t="e">
        <v>#N/A</v>
      </c>
      <c r="V30" s="206" t="e">
        <v>#N/A</v>
      </c>
      <c r="W30" s="206" t="e">
        <v>#N/A</v>
      </c>
      <c r="X30" s="206"/>
      <c r="Y30" s="206"/>
    </row>
    <row r="31" spans="1:25" ht="18" customHeight="1">
      <c r="A31" s="145">
        <f>SUBTOTAL(3,$B$27:B31)</f>
        <v>5</v>
      </c>
      <c r="B31" s="109" t="s">
        <v>74</v>
      </c>
      <c r="C31" s="109" t="s">
        <v>62</v>
      </c>
      <c r="D31" s="148" t="s">
        <v>75</v>
      </c>
      <c r="E31" s="193" t="s">
        <v>73</v>
      </c>
      <c r="F31" s="149" t="s">
        <v>65</v>
      </c>
      <c r="G31" s="149" t="s">
        <v>66</v>
      </c>
      <c r="H31" s="149">
        <v>60</v>
      </c>
      <c r="I31" s="149">
        <v>432</v>
      </c>
      <c r="J31" s="113">
        <v>2</v>
      </c>
      <c r="K31" s="150">
        <v>6.78</v>
      </c>
      <c r="L31" s="72">
        <f t="shared" si="0"/>
        <v>2928.96</v>
      </c>
      <c r="M31" s="230">
        <f t="shared" si="1"/>
        <v>5857.92</v>
      </c>
      <c r="N31" s="150">
        <v>0.13300000000000001</v>
      </c>
      <c r="O31" s="151">
        <f t="shared" si="2"/>
        <v>0.26600000000000001</v>
      </c>
      <c r="P31" s="150">
        <v>8.64</v>
      </c>
      <c r="Q31" s="150">
        <v>19.53</v>
      </c>
      <c r="R31" s="117">
        <f t="shared" si="3"/>
        <v>17.28</v>
      </c>
      <c r="S31" s="234">
        <f t="shared" si="4"/>
        <v>39.06</v>
      </c>
      <c r="T31" s="206"/>
      <c r="U31" s="206" t="e">
        <v>#N/A</v>
      </c>
      <c r="V31" s="206" t="e">
        <v>#N/A</v>
      </c>
      <c r="W31" s="206" t="e">
        <v>#N/A</v>
      </c>
      <c r="X31" s="206"/>
      <c r="Y31" s="206"/>
    </row>
    <row r="32" spans="1:25" ht="18" customHeight="1">
      <c r="A32" s="145">
        <f>SUBTOTAL(3,$B$27:B32)</f>
        <v>6</v>
      </c>
      <c r="B32" s="109" t="s">
        <v>76</v>
      </c>
      <c r="C32" s="109" t="s">
        <v>62</v>
      </c>
      <c r="D32" s="70" t="s">
        <v>77</v>
      </c>
      <c r="E32" s="147" t="s">
        <v>73</v>
      </c>
      <c r="F32" s="71" t="s">
        <v>65</v>
      </c>
      <c r="G32" s="71" t="s">
        <v>66</v>
      </c>
      <c r="H32" s="71">
        <v>60</v>
      </c>
      <c r="I32" s="71">
        <v>432</v>
      </c>
      <c r="J32" s="113">
        <v>2</v>
      </c>
      <c r="K32" s="73">
        <v>6.78</v>
      </c>
      <c r="L32" s="72">
        <f t="shared" si="0"/>
        <v>2928.96</v>
      </c>
      <c r="M32" s="230">
        <f t="shared" si="1"/>
        <v>5857.92</v>
      </c>
      <c r="N32" s="73">
        <v>0.13300000000000001</v>
      </c>
      <c r="O32" s="74">
        <f t="shared" si="2"/>
        <v>0.26600000000000001</v>
      </c>
      <c r="P32" s="73">
        <v>8.64</v>
      </c>
      <c r="Q32" s="73">
        <v>19.53</v>
      </c>
      <c r="R32" s="117">
        <f t="shared" si="3"/>
        <v>17.28</v>
      </c>
      <c r="S32" s="234">
        <f t="shared" si="4"/>
        <v>39.06</v>
      </c>
      <c r="T32" s="206"/>
      <c r="U32" s="206" t="e">
        <v>#N/A</v>
      </c>
      <c r="V32" s="206" t="e">
        <v>#N/A</v>
      </c>
      <c r="W32" s="206" t="e">
        <v>#N/A</v>
      </c>
      <c r="X32" s="206"/>
      <c r="Y32" s="206"/>
    </row>
    <row r="33" spans="1:25" ht="18" customHeight="1">
      <c r="A33" s="145">
        <f>SUBTOTAL(3,$B$27:B33)</f>
        <v>7</v>
      </c>
      <c r="B33" s="109" t="s">
        <v>78</v>
      </c>
      <c r="C33" s="109" t="s">
        <v>62</v>
      </c>
      <c r="D33" s="70" t="s">
        <v>79</v>
      </c>
      <c r="E33" s="147" t="s">
        <v>73</v>
      </c>
      <c r="F33" s="71" t="s">
        <v>65</v>
      </c>
      <c r="G33" s="71" t="s">
        <v>66</v>
      </c>
      <c r="H33" s="71">
        <v>60</v>
      </c>
      <c r="I33" s="71">
        <v>432</v>
      </c>
      <c r="J33" s="113">
        <v>2</v>
      </c>
      <c r="K33" s="73">
        <v>6.78</v>
      </c>
      <c r="L33" s="72">
        <f t="shared" si="0"/>
        <v>2928.96</v>
      </c>
      <c r="M33" s="230">
        <f t="shared" si="1"/>
        <v>5857.92</v>
      </c>
      <c r="N33" s="73">
        <v>0.13300000000000001</v>
      </c>
      <c r="O33" s="74">
        <f t="shared" si="2"/>
        <v>0.26600000000000001</v>
      </c>
      <c r="P33" s="73">
        <v>8.64</v>
      </c>
      <c r="Q33" s="73">
        <v>19.53</v>
      </c>
      <c r="R33" s="117">
        <f t="shared" si="3"/>
        <v>17.28</v>
      </c>
      <c r="S33" s="234">
        <f t="shared" si="4"/>
        <v>39.06</v>
      </c>
      <c r="T33" s="206"/>
      <c r="U33" s="206" t="e">
        <v>#N/A</v>
      </c>
      <c r="V33" s="206" t="e">
        <v>#N/A</v>
      </c>
      <c r="W33" s="206" t="e">
        <v>#N/A</v>
      </c>
      <c r="X33" s="206"/>
      <c r="Y33" s="206"/>
    </row>
    <row r="34" spans="1:25" ht="18" customHeight="1">
      <c r="A34" s="145">
        <f>SUBTOTAL(3,$B$27:B34)</f>
        <v>8</v>
      </c>
      <c r="B34" s="109" t="s">
        <v>80</v>
      </c>
      <c r="C34" s="109" t="s">
        <v>62</v>
      </c>
      <c r="D34" s="70" t="s">
        <v>81</v>
      </c>
      <c r="E34" s="147" t="s">
        <v>73</v>
      </c>
      <c r="F34" s="71" t="s">
        <v>65</v>
      </c>
      <c r="G34" s="71" t="s">
        <v>66</v>
      </c>
      <c r="H34" s="71">
        <v>60</v>
      </c>
      <c r="I34" s="71">
        <v>432</v>
      </c>
      <c r="J34" s="113">
        <v>2</v>
      </c>
      <c r="K34" s="73">
        <v>6.78</v>
      </c>
      <c r="L34" s="72">
        <f t="shared" si="0"/>
        <v>2928.96</v>
      </c>
      <c r="M34" s="230">
        <f t="shared" si="1"/>
        <v>5857.92</v>
      </c>
      <c r="N34" s="73">
        <v>0.13300000000000001</v>
      </c>
      <c r="O34" s="74">
        <f t="shared" si="2"/>
        <v>0.26600000000000001</v>
      </c>
      <c r="P34" s="73">
        <v>8.64</v>
      </c>
      <c r="Q34" s="73">
        <v>19.53</v>
      </c>
      <c r="R34" s="117">
        <f t="shared" si="3"/>
        <v>17.28</v>
      </c>
      <c r="S34" s="234">
        <f t="shared" si="4"/>
        <v>39.06</v>
      </c>
      <c r="T34" s="206"/>
      <c r="U34" s="206" t="e">
        <v>#N/A</v>
      </c>
      <c r="V34" s="206" t="e">
        <v>#N/A</v>
      </c>
      <c r="W34" s="206" t="e">
        <v>#N/A</v>
      </c>
      <c r="X34" s="206"/>
      <c r="Y34" s="206"/>
    </row>
    <row r="35" spans="1:25" ht="18" customHeight="1">
      <c r="A35" s="145">
        <f>SUBTOTAL(3,$B$27:B35)</f>
        <v>9</v>
      </c>
      <c r="B35" s="109" t="s">
        <v>82</v>
      </c>
      <c r="C35" s="109" t="s">
        <v>62</v>
      </c>
      <c r="D35" s="70" t="s">
        <v>83</v>
      </c>
      <c r="E35" s="147" t="s">
        <v>73</v>
      </c>
      <c r="F35" s="71" t="s">
        <v>65</v>
      </c>
      <c r="G35" s="71" t="s">
        <v>66</v>
      </c>
      <c r="H35" s="71">
        <v>60</v>
      </c>
      <c r="I35" s="71">
        <v>432</v>
      </c>
      <c r="J35" s="113">
        <v>2</v>
      </c>
      <c r="K35" s="73">
        <v>6.78</v>
      </c>
      <c r="L35" s="72">
        <f t="shared" si="0"/>
        <v>2928.96</v>
      </c>
      <c r="M35" s="230">
        <f t="shared" si="1"/>
        <v>5857.92</v>
      </c>
      <c r="N35" s="73">
        <v>0.13300000000000001</v>
      </c>
      <c r="O35" s="74">
        <f t="shared" si="2"/>
        <v>0.26600000000000001</v>
      </c>
      <c r="P35" s="73">
        <v>8.64</v>
      </c>
      <c r="Q35" s="73">
        <v>19.53</v>
      </c>
      <c r="R35" s="117">
        <f t="shared" si="3"/>
        <v>17.28</v>
      </c>
      <c r="S35" s="234">
        <f t="shared" si="4"/>
        <v>39.06</v>
      </c>
      <c r="T35" s="206"/>
      <c r="U35" s="206" t="e">
        <v>#N/A</v>
      </c>
      <c r="V35" s="206" t="e">
        <v>#N/A</v>
      </c>
      <c r="W35" s="206" t="e">
        <v>#N/A</v>
      </c>
      <c r="X35" s="206"/>
      <c r="Y35" s="206"/>
    </row>
    <row r="36" spans="1:25" ht="18" customHeight="1">
      <c r="A36" s="145">
        <f>SUBTOTAL(3,$B$27:B36)</f>
        <v>10</v>
      </c>
      <c r="B36" s="109" t="s">
        <v>84</v>
      </c>
      <c r="C36" s="109" t="s">
        <v>85</v>
      </c>
      <c r="D36" s="70" t="s">
        <v>86</v>
      </c>
      <c r="E36" s="147" t="s">
        <v>87</v>
      </c>
      <c r="F36" s="71" t="s">
        <v>65</v>
      </c>
      <c r="G36" s="71" t="s">
        <v>66</v>
      </c>
      <c r="H36" s="71">
        <v>60</v>
      </c>
      <c r="I36" s="71">
        <v>288</v>
      </c>
      <c r="J36" s="113">
        <v>2</v>
      </c>
      <c r="K36" s="73">
        <v>9.99</v>
      </c>
      <c r="L36" s="72">
        <f t="shared" ref="L36:L39" si="5">+I36*K36</f>
        <v>2877.12</v>
      </c>
      <c r="M36" s="230">
        <f t="shared" ref="M36:M39" si="6">L36*J36</f>
        <v>5754.24</v>
      </c>
      <c r="N36" s="73">
        <v>7.5997999999999996E-2</v>
      </c>
      <c r="O36" s="74">
        <f t="shared" ref="O36:O39" si="7">+N36*J36</f>
        <v>0.15199599999999999</v>
      </c>
      <c r="P36" s="73">
        <v>18</v>
      </c>
      <c r="Q36" s="73">
        <v>19.399999999999999</v>
      </c>
      <c r="R36" s="117">
        <f t="shared" ref="R36:R39" si="8">+J36*P36</f>
        <v>36</v>
      </c>
      <c r="S36" s="234">
        <f t="shared" ref="S36:S39" si="9">Q36*J36</f>
        <v>38.799999999999997</v>
      </c>
      <c r="T36" s="206"/>
      <c r="U36" s="206" t="e">
        <v>#N/A</v>
      </c>
      <c r="V36" s="206" t="e">
        <v>#N/A</v>
      </c>
      <c r="W36" s="206" t="e">
        <v>#N/A</v>
      </c>
      <c r="X36" s="206"/>
      <c r="Y36" s="206"/>
    </row>
    <row r="37" spans="1:25" ht="18" customHeight="1">
      <c r="A37" s="145">
        <f>SUBTOTAL(3,$B$27:B37)</f>
        <v>11</v>
      </c>
      <c r="B37" s="109" t="s">
        <v>88</v>
      </c>
      <c r="C37" s="109" t="s">
        <v>85</v>
      </c>
      <c r="D37" s="70" t="s">
        <v>89</v>
      </c>
      <c r="E37" s="147" t="s">
        <v>90</v>
      </c>
      <c r="F37" s="71" t="s">
        <v>65</v>
      </c>
      <c r="G37" s="71" t="s">
        <v>66</v>
      </c>
      <c r="H37" s="71">
        <v>18</v>
      </c>
      <c r="I37" s="71">
        <v>120</v>
      </c>
      <c r="J37" s="113">
        <v>2</v>
      </c>
      <c r="K37" s="73">
        <v>19.97</v>
      </c>
      <c r="L37" s="72">
        <f t="shared" si="5"/>
        <v>2396.3999999999996</v>
      </c>
      <c r="M37" s="230">
        <f t="shared" si="6"/>
        <v>4792.7999999999993</v>
      </c>
      <c r="N37" s="73">
        <v>7.0000000000000007E-2</v>
      </c>
      <c r="O37" s="74">
        <f t="shared" si="7"/>
        <v>0.14000000000000001</v>
      </c>
      <c r="P37" s="73">
        <v>16.8</v>
      </c>
      <c r="Q37" s="73">
        <v>18.48</v>
      </c>
      <c r="R37" s="117">
        <f t="shared" si="8"/>
        <v>33.6</v>
      </c>
      <c r="S37" s="234">
        <f t="shared" si="9"/>
        <v>36.96</v>
      </c>
      <c r="T37" s="206"/>
      <c r="U37" s="206" t="e">
        <v>#N/A</v>
      </c>
      <c r="V37" s="206" t="e">
        <v>#N/A</v>
      </c>
      <c r="W37" s="206" t="e">
        <v>#N/A</v>
      </c>
      <c r="X37" s="206"/>
      <c r="Y37" s="206"/>
    </row>
    <row r="38" spans="1:25" ht="18" customHeight="1">
      <c r="A38" s="145">
        <f>SUBTOTAL(3,$B$27:B38)</f>
        <v>12</v>
      </c>
      <c r="B38" s="109" t="s">
        <v>91</v>
      </c>
      <c r="C38" s="109" t="s">
        <v>85</v>
      </c>
      <c r="D38" s="70" t="s">
        <v>92</v>
      </c>
      <c r="E38" s="147" t="s">
        <v>93</v>
      </c>
      <c r="F38" s="71" t="s">
        <v>65</v>
      </c>
      <c r="G38" s="71" t="s">
        <v>66</v>
      </c>
      <c r="H38" s="71">
        <v>24</v>
      </c>
      <c r="I38" s="71">
        <v>120</v>
      </c>
      <c r="J38" s="113">
        <v>2</v>
      </c>
      <c r="K38" s="73">
        <v>19.97</v>
      </c>
      <c r="L38" s="72">
        <f t="shared" si="5"/>
        <v>2396.3999999999996</v>
      </c>
      <c r="M38" s="230">
        <f t="shared" si="6"/>
        <v>4792.7999999999993</v>
      </c>
      <c r="N38" s="73">
        <v>6.9000000000000006E-2</v>
      </c>
      <c r="O38" s="74">
        <f t="shared" si="7"/>
        <v>0.13800000000000001</v>
      </c>
      <c r="P38" s="73">
        <v>16.8</v>
      </c>
      <c r="Q38" s="73">
        <v>18.600000000000001</v>
      </c>
      <c r="R38" s="117">
        <f t="shared" si="8"/>
        <v>33.6</v>
      </c>
      <c r="S38" s="234">
        <f t="shared" si="9"/>
        <v>37.200000000000003</v>
      </c>
      <c r="T38" s="206"/>
      <c r="U38" s="206" t="e">
        <v>#N/A</v>
      </c>
      <c r="V38" s="206" t="e">
        <v>#N/A</v>
      </c>
      <c r="W38" s="206" t="e">
        <v>#N/A</v>
      </c>
      <c r="X38" s="206"/>
      <c r="Y38" s="206"/>
    </row>
    <row r="39" spans="1:25" ht="18" customHeight="1">
      <c r="A39" s="145">
        <f>SUBTOTAL(3,$B$27:B39)</f>
        <v>13</v>
      </c>
      <c r="B39" s="109" t="s">
        <v>94</v>
      </c>
      <c r="C39" s="109" t="s">
        <v>85</v>
      </c>
      <c r="D39" s="70" t="s">
        <v>95</v>
      </c>
      <c r="E39" s="147" t="s">
        <v>93</v>
      </c>
      <c r="F39" s="71" t="s">
        <v>65</v>
      </c>
      <c r="G39" s="71" t="s">
        <v>66</v>
      </c>
      <c r="H39" s="71">
        <v>24</v>
      </c>
      <c r="I39" s="71">
        <v>120</v>
      </c>
      <c r="J39" s="113">
        <v>2</v>
      </c>
      <c r="K39" s="73">
        <v>19.97</v>
      </c>
      <c r="L39" s="72">
        <f t="shared" si="5"/>
        <v>2396.3999999999996</v>
      </c>
      <c r="M39" s="230">
        <f t="shared" si="6"/>
        <v>4792.7999999999993</v>
      </c>
      <c r="N39" s="73">
        <v>6.9000000000000006E-2</v>
      </c>
      <c r="O39" s="74">
        <f t="shared" si="7"/>
        <v>0.13800000000000001</v>
      </c>
      <c r="P39" s="73">
        <v>16.8</v>
      </c>
      <c r="Q39" s="73">
        <v>18.239999999999998</v>
      </c>
      <c r="R39" s="117">
        <f t="shared" si="8"/>
        <v>33.6</v>
      </c>
      <c r="S39" s="234">
        <f t="shared" si="9"/>
        <v>36.479999999999997</v>
      </c>
      <c r="T39" s="206"/>
      <c r="U39" s="206" t="e">
        <v>#N/A</v>
      </c>
      <c r="V39" s="206" t="e">
        <v>#N/A</v>
      </c>
      <c r="W39" s="206" t="e">
        <v>#N/A</v>
      </c>
      <c r="X39" s="206"/>
      <c r="Y39" s="206"/>
    </row>
    <row r="40" spans="1:25" ht="18" hidden="1" customHeight="1">
      <c r="A40" s="145">
        <f>SUBTOTAL(3,$B$27:B40)</f>
        <v>13</v>
      </c>
      <c r="B40" s="109" t="s">
        <v>96</v>
      </c>
      <c r="C40" s="109" t="s">
        <v>97</v>
      </c>
      <c r="D40" s="70" t="s">
        <v>98</v>
      </c>
      <c r="E40" s="147" t="s">
        <v>99</v>
      </c>
      <c r="F40" s="71" t="s">
        <v>65</v>
      </c>
      <c r="G40" s="71" t="s">
        <v>66</v>
      </c>
      <c r="H40" s="71">
        <v>24</v>
      </c>
      <c r="I40" s="71">
        <v>96</v>
      </c>
      <c r="J40" s="113">
        <v>0</v>
      </c>
      <c r="K40" s="73">
        <v>40.97</v>
      </c>
      <c r="L40" s="72">
        <f t="shared" ref="L40:L89" si="10">+I40*K40</f>
        <v>3933.12</v>
      </c>
      <c r="M40" s="230">
        <f t="shared" ref="M40:M89" si="11">L40*J40</f>
        <v>0</v>
      </c>
      <c r="N40" s="73">
        <v>0.05</v>
      </c>
      <c r="O40" s="74">
        <f t="shared" ref="O40:O89" si="12">+N40*J40</f>
        <v>0</v>
      </c>
      <c r="P40" s="73">
        <v>24</v>
      </c>
      <c r="Q40" s="73">
        <v>27.44</v>
      </c>
      <c r="R40" s="117">
        <f t="shared" ref="R40:R89" si="13">+J40*P40</f>
        <v>0</v>
      </c>
      <c r="S40" s="234">
        <f t="shared" ref="S40:S89" si="14">Q40*J40</f>
        <v>0</v>
      </c>
      <c r="T40" s="206"/>
      <c r="U40" s="206" t="e">
        <v>#N/A</v>
      </c>
      <c r="V40" s="206" t="e">
        <v>#N/A</v>
      </c>
      <c r="W40" s="206" t="e">
        <v>#N/A</v>
      </c>
      <c r="X40" s="206"/>
      <c r="Y40" s="206"/>
    </row>
    <row r="41" spans="1:25" ht="18" hidden="1" customHeight="1">
      <c r="A41" s="145">
        <f>SUBTOTAL(3,$B$27:B41)</f>
        <v>13</v>
      </c>
      <c r="B41" s="109" t="s">
        <v>100</v>
      </c>
      <c r="C41" s="109" t="s">
        <v>97</v>
      </c>
      <c r="D41" s="70" t="s">
        <v>101</v>
      </c>
      <c r="E41" s="147" t="s">
        <v>102</v>
      </c>
      <c r="F41" s="71" t="s">
        <v>65</v>
      </c>
      <c r="G41" s="71" t="s">
        <v>66</v>
      </c>
      <c r="H41" s="71">
        <v>36</v>
      </c>
      <c r="I41" s="71">
        <v>48</v>
      </c>
      <c r="J41" s="113">
        <v>0</v>
      </c>
      <c r="K41" s="73">
        <v>75.12</v>
      </c>
      <c r="L41" s="72">
        <f t="shared" si="10"/>
        <v>3605.76</v>
      </c>
      <c r="M41" s="230">
        <f t="shared" si="11"/>
        <v>0</v>
      </c>
      <c r="N41" s="73">
        <v>0.05</v>
      </c>
      <c r="O41" s="74">
        <f t="shared" si="12"/>
        <v>0</v>
      </c>
      <c r="P41" s="73">
        <v>24</v>
      </c>
      <c r="Q41" s="73">
        <v>27.503999999999998</v>
      </c>
      <c r="R41" s="117">
        <f t="shared" si="13"/>
        <v>0</v>
      </c>
      <c r="S41" s="234">
        <f t="shared" si="14"/>
        <v>0</v>
      </c>
      <c r="T41" s="206"/>
      <c r="U41" s="206" t="e">
        <v>#N/A</v>
      </c>
      <c r="V41" s="206" t="e">
        <v>#N/A</v>
      </c>
      <c r="W41" s="206" t="e">
        <v>#N/A</v>
      </c>
      <c r="X41" s="206"/>
      <c r="Y41" s="206"/>
    </row>
    <row r="42" spans="1:25" ht="18" hidden="1" customHeight="1">
      <c r="A42" s="145">
        <f>SUBTOTAL(3,$B$27:B42)</f>
        <v>13</v>
      </c>
      <c r="B42" s="109" t="s">
        <v>103</v>
      </c>
      <c r="C42" s="109" t="s">
        <v>104</v>
      </c>
      <c r="D42" s="70" t="s">
        <v>105</v>
      </c>
      <c r="E42" s="147" t="s">
        <v>106</v>
      </c>
      <c r="F42" s="71" t="s">
        <v>65</v>
      </c>
      <c r="G42" s="71" t="s">
        <v>107</v>
      </c>
      <c r="H42" s="71">
        <v>24</v>
      </c>
      <c r="I42" s="71">
        <v>288</v>
      </c>
      <c r="J42" s="113">
        <v>0</v>
      </c>
      <c r="K42" s="73">
        <v>17.47</v>
      </c>
      <c r="L42" s="72">
        <f t="shared" si="10"/>
        <v>5031.3599999999997</v>
      </c>
      <c r="M42" s="230">
        <f t="shared" si="11"/>
        <v>0</v>
      </c>
      <c r="N42" s="73">
        <v>4.3804799999999998E-2</v>
      </c>
      <c r="O42" s="74">
        <f t="shared" si="12"/>
        <v>0</v>
      </c>
      <c r="P42" s="73">
        <v>7.2</v>
      </c>
      <c r="Q42" s="73">
        <v>13.69</v>
      </c>
      <c r="R42" s="117">
        <f t="shared" si="13"/>
        <v>0</v>
      </c>
      <c r="S42" s="234">
        <f t="shared" si="14"/>
        <v>0</v>
      </c>
      <c r="T42" s="206"/>
      <c r="U42" s="206" t="e">
        <v>#N/A</v>
      </c>
      <c r="V42" s="206" t="e">
        <v>#N/A</v>
      </c>
      <c r="W42" s="206" t="e">
        <v>#N/A</v>
      </c>
      <c r="X42" s="206"/>
      <c r="Y42" s="206"/>
    </row>
    <row r="43" spans="1:25" ht="18" hidden="1" customHeight="1">
      <c r="A43" s="145">
        <f>SUBTOTAL(3,$B$27:B43)</f>
        <v>13</v>
      </c>
      <c r="B43" s="109" t="s">
        <v>108</v>
      </c>
      <c r="C43" s="109" t="s">
        <v>104</v>
      </c>
      <c r="D43" s="70" t="s">
        <v>109</v>
      </c>
      <c r="E43" s="147" t="s">
        <v>106</v>
      </c>
      <c r="F43" s="71" t="s">
        <v>65</v>
      </c>
      <c r="G43" s="71" t="s">
        <v>107</v>
      </c>
      <c r="H43" s="71">
        <v>24</v>
      </c>
      <c r="I43" s="71">
        <v>288</v>
      </c>
      <c r="J43" s="113">
        <v>0</v>
      </c>
      <c r="K43" s="73">
        <v>17.47</v>
      </c>
      <c r="L43" s="72">
        <f t="shared" si="10"/>
        <v>5031.3599999999997</v>
      </c>
      <c r="M43" s="230">
        <f t="shared" si="11"/>
        <v>0</v>
      </c>
      <c r="N43" s="73">
        <v>4.3804799999999998E-2</v>
      </c>
      <c r="O43" s="74">
        <f t="shared" si="12"/>
        <v>0</v>
      </c>
      <c r="P43" s="73">
        <v>7.2</v>
      </c>
      <c r="Q43" s="73">
        <v>13.69</v>
      </c>
      <c r="R43" s="117">
        <f t="shared" si="13"/>
        <v>0</v>
      </c>
      <c r="S43" s="234">
        <f t="shared" si="14"/>
        <v>0</v>
      </c>
      <c r="T43" s="206"/>
      <c r="U43" s="206" t="e">
        <v>#N/A</v>
      </c>
      <c r="V43" s="206" t="e">
        <v>#N/A</v>
      </c>
      <c r="W43" s="206" t="e">
        <v>#N/A</v>
      </c>
      <c r="X43" s="206"/>
      <c r="Y43" s="206"/>
    </row>
    <row r="44" spans="1:25" ht="18" hidden="1" customHeight="1">
      <c r="A44" s="145">
        <f>SUBTOTAL(3,$B$27:B44)</f>
        <v>13</v>
      </c>
      <c r="B44" s="109" t="s">
        <v>110</v>
      </c>
      <c r="C44" s="109" t="s">
        <v>104</v>
      </c>
      <c r="D44" s="70" t="s">
        <v>111</v>
      </c>
      <c r="E44" s="147" t="s">
        <v>112</v>
      </c>
      <c r="F44" s="71" t="s">
        <v>65</v>
      </c>
      <c r="G44" s="71" t="s">
        <v>113</v>
      </c>
      <c r="H44" s="71">
        <v>24</v>
      </c>
      <c r="I44" s="71">
        <v>288</v>
      </c>
      <c r="J44" s="113">
        <v>0</v>
      </c>
      <c r="K44" s="73">
        <v>112.29</v>
      </c>
      <c r="L44" s="72">
        <f t="shared" si="10"/>
        <v>32339.52</v>
      </c>
      <c r="M44" s="230">
        <f t="shared" si="11"/>
        <v>0</v>
      </c>
      <c r="N44" s="73">
        <v>4.91172E-2</v>
      </c>
      <c r="O44" s="74">
        <f t="shared" si="12"/>
        <v>0</v>
      </c>
      <c r="P44" s="73">
        <v>4.32</v>
      </c>
      <c r="Q44" s="73">
        <v>12.81</v>
      </c>
      <c r="R44" s="117">
        <f t="shared" si="13"/>
        <v>0</v>
      </c>
      <c r="S44" s="234">
        <f t="shared" si="14"/>
        <v>0</v>
      </c>
      <c r="T44" s="206"/>
      <c r="U44" s="206" t="e">
        <v>#N/A</v>
      </c>
      <c r="V44" s="206" t="e">
        <v>#N/A</v>
      </c>
      <c r="W44" s="206" t="e">
        <v>#N/A</v>
      </c>
      <c r="X44" s="206"/>
      <c r="Y44" s="206"/>
    </row>
    <row r="45" spans="1:25" ht="18" hidden="1" customHeight="1">
      <c r="A45" s="145">
        <f>SUBTOTAL(3,$B$27:B45)</f>
        <v>13</v>
      </c>
      <c r="B45" s="109" t="s">
        <v>114</v>
      </c>
      <c r="C45" s="109" t="s">
        <v>104</v>
      </c>
      <c r="D45" s="70" t="s">
        <v>115</v>
      </c>
      <c r="E45" s="147" t="s">
        <v>112</v>
      </c>
      <c r="F45" s="71" t="s">
        <v>65</v>
      </c>
      <c r="G45" s="71" t="s">
        <v>113</v>
      </c>
      <c r="H45" s="71">
        <v>24</v>
      </c>
      <c r="I45" s="71">
        <v>288</v>
      </c>
      <c r="J45" s="113">
        <v>0</v>
      </c>
      <c r="K45" s="73">
        <v>128.34</v>
      </c>
      <c r="L45" s="72">
        <f t="shared" si="10"/>
        <v>36961.919999999998</v>
      </c>
      <c r="M45" s="230">
        <f t="shared" si="11"/>
        <v>0</v>
      </c>
      <c r="N45" s="73">
        <v>4.91172E-2</v>
      </c>
      <c r="O45" s="74">
        <f t="shared" si="12"/>
        <v>0</v>
      </c>
      <c r="P45" s="73">
        <v>4.32</v>
      </c>
      <c r="Q45" s="73">
        <v>12.81</v>
      </c>
      <c r="R45" s="117">
        <f t="shared" si="13"/>
        <v>0</v>
      </c>
      <c r="S45" s="234">
        <f t="shared" si="14"/>
        <v>0</v>
      </c>
      <c r="T45" s="206"/>
      <c r="U45" s="206" t="e">
        <v>#N/A</v>
      </c>
      <c r="V45" s="206" t="e">
        <v>#N/A</v>
      </c>
      <c r="W45" s="206" t="e">
        <v>#N/A</v>
      </c>
      <c r="X45" s="206"/>
      <c r="Y45" s="206"/>
    </row>
    <row r="46" spans="1:25" ht="18" hidden="1" customHeight="1">
      <c r="A46" s="145">
        <f>SUBTOTAL(3,$B$27:B46)</f>
        <v>13</v>
      </c>
      <c r="B46" s="109" t="s">
        <v>116</v>
      </c>
      <c r="C46" s="109" t="s">
        <v>117</v>
      </c>
      <c r="D46" s="70" t="s">
        <v>118</v>
      </c>
      <c r="E46" s="147" t="s">
        <v>106</v>
      </c>
      <c r="F46" s="71" t="s">
        <v>65</v>
      </c>
      <c r="G46" s="71" t="s">
        <v>107</v>
      </c>
      <c r="H46" s="71">
        <v>24</v>
      </c>
      <c r="I46" s="71">
        <v>288</v>
      </c>
      <c r="J46" s="113">
        <v>0</v>
      </c>
      <c r="K46" s="73">
        <v>17.47</v>
      </c>
      <c r="L46" s="72">
        <f t="shared" si="10"/>
        <v>5031.3599999999997</v>
      </c>
      <c r="M46" s="230">
        <f t="shared" si="11"/>
        <v>0</v>
      </c>
      <c r="N46" s="73">
        <v>4.3804799999999998E-2</v>
      </c>
      <c r="O46" s="74">
        <f t="shared" si="12"/>
        <v>0</v>
      </c>
      <c r="P46" s="73">
        <v>7.2</v>
      </c>
      <c r="Q46" s="73">
        <v>13.5</v>
      </c>
      <c r="R46" s="117">
        <f t="shared" si="13"/>
        <v>0</v>
      </c>
      <c r="S46" s="234">
        <f t="shared" si="14"/>
        <v>0</v>
      </c>
      <c r="T46" s="206"/>
      <c r="U46" s="206" t="e">
        <v>#N/A</v>
      </c>
      <c r="V46" s="206" t="e">
        <v>#N/A</v>
      </c>
      <c r="W46" s="206" t="e">
        <v>#N/A</v>
      </c>
      <c r="X46" s="206"/>
      <c r="Y46" s="206"/>
    </row>
    <row r="47" spans="1:25" ht="18" hidden="1" customHeight="1">
      <c r="A47" s="145">
        <f>SUBTOTAL(3,$B$27:B47)</f>
        <v>13</v>
      </c>
      <c r="B47" s="109" t="s">
        <v>119</v>
      </c>
      <c r="C47" s="109" t="s">
        <v>120</v>
      </c>
      <c r="D47" s="70" t="s">
        <v>121</v>
      </c>
      <c r="E47" s="147" t="s">
        <v>122</v>
      </c>
      <c r="F47" s="71" t="s">
        <v>65</v>
      </c>
      <c r="G47" s="71" t="s">
        <v>107</v>
      </c>
      <c r="H47" s="71">
        <v>24</v>
      </c>
      <c r="I47" s="71">
        <v>288</v>
      </c>
      <c r="J47" s="113">
        <v>0</v>
      </c>
      <c r="K47" s="73">
        <v>34.950000000000003</v>
      </c>
      <c r="L47" s="72">
        <f t="shared" si="10"/>
        <v>10065.6</v>
      </c>
      <c r="M47" s="230">
        <f t="shared" si="11"/>
        <v>0</v>
      </c>
      <c r="N47" s="73">
        <v>4.3804799999999998E-2</v>
      </c>
      <c r="O47" s="74">
        <f t="shared" si="12"/>
        <v>0</v>
      </c>
      <c r="P47" s="73">
        <v>14.4</v>
      </c>
      <c r="Q47" s="73">
        <v>20.77</v>
      </c>
      <c r="R47" s="117">
        <f t="shared" si="13"/>
        <v>0</v>
      </c>
      <c r="S47" s="234">
        <f t="shared" si="14"/>
        <v>0</v>
      </c>
      <c r="T47" s="206"/>
      <c r="U47" s="206" t="e">
        <v>#N/A</v>
      </c>
      <c r="V47" s="206" t="e">
        <v>#N/A</v>
      </c>
      <c r="W47" s="206" t="e">
        <v>#N/A</v>
      </c>
      <c r="X47" s="206"/>
      <c r="Y47" s="206"/>
    </row>
    <row r="48" spans="1:25" ht="18" hidden="1" customHeight="1">
      <c r="A48" s="145">
        <f>SUBTOTAL(3,$B$27:B48)</f>
        <v>13</v>
      </c>
      <c r="B48" s="109" t="s">
        <v>123</v>
      </c>
      <c r="C48" s="109" t="s">
        <v>124</v>
      </c>
      <c r="D48" s="70" t="s">
        <v>125</v>
      </c>
      <c r="E48" s="147" t="s">
        <v>106</v>
      </c>
      <c r="F48" s="71" t="s">
        <v>65</v>
      </c>
      <c r="G48" s="71" t="s">
        <v>107</v>
      </c>
      <c r="H48" s="71">
        <v>24</v>
      </c>
      <c r="I48" s="71">
        <v>96</v>
      </c>
      <c r="J48" s="113">
        <v>0</v>
      </c>
      <c r="K48" s="73">
        <v>27.96</v>
      </c>
      <c r="L48" s="72">
        <f t="shared" si="10"/>
        <v>2684.16</v>
      </c>
      <c r="M48" s="230">
        <f t="shared" si="11"/>
        <v>0</v>
      </c>
      <c r="N48" s="73">
        <v>8.8506000000000001E-2</v>
      </c>
      <c r="O48" s="74">
        <f t="shared" si="12"/>
        <v>0</v>
      </c>
      <c r="P48" s="73">
        <v>2.4000000000000004</v>
      </c>
      <c r="Q48" s="73">
        <v>5.21</v>
      </c>
      <c r="R48" s="117">
        <f t="shared" si="13"/>
        <v>0</v>
      </c>
      <c r="S48" s="234">
        <f t="shared" si="14"/>
        <v>0</v>
      </c>
      <c r="T48" s="206"/>
      <c r="U48" s="206" t="e">
        <v>#N/A</v>
      </c>
      <c r="V48" s="206" t="e">
        <v>#N/A</v>
      </c>
      <c r="W48" s="206" t="e">
        <v>#N/A</v>
      </c>
      <c r="X48" s="206"/>
      <c r="Y48" s="206"/>
    </row>
    <row r="49" spans="1:25" ht="18" hidden="1" customHeight="1">
      <c r="A49" s="145">
        <f>SUBTOTAL(3,$B$27:B49)</f>
        <v>13</v>
      </c>
      <c r="B49" s="109" t="s">
        <v>126</v>
      </c>
      <c r="C49" s="109" t="s">
        <v>124</v>
      </c>
      <c r="D49" s="70" t="s">
        <v>127</v>
      </c>
      <c r="E49" s="147" t="s">
        <v>106</v>
      </c>
      <c r="F49" s="71" t="s">
        <v>65</v>
      </c>
      <c r="G49" s="71" t="s">
        <v>107</v>
      </c>
      <c r="H49" s="71">
        <v>24</v>
      </c>
      <c r="I49" s="71">
        <v>96</v>
      </c>
      <c r="J49" s="113">
        <v>0</v>
      </c>
      <c r="K49" s="73">
        <v>27.96</v>
      </c>
      <c r="L49" s="72">
        <f t="shared" si="10"/>
        <v>2684.16</v>
      </c>
      <c r="M49" s="230">
        <f t="shared" si="11"/>
        <v>0</v>
      </c>
      <c r="N49" s="73">
        <v>8.8506000000000001E-2</v>
      </c>
      <c r="O49" s="74">
        <f t="shared" si="12"/>
        <v>0</v>
      </c>
      <c r="P49" s="73">
        <v>2.4000000000000004</v>
      </c>
      <c r="Q49" s="73">
        <v>5.21</v>
      </c>
      <c r="R49" s="117">
        <f t="shared" si="13"/>
        <v>0</v>
      </c>
      <c r="S49" s="234">
        <f t="shared" si="14"/>
        <v>0</v>
      </c>
      <c r="T49" s="206"/>
      <c r="U49" s="206" t="e">
        <v>#N/A</v>
      </c>
      <c r="V49" s="206" t="e">
        <v>#N/A</v>
      </c>
      <c r="W49" s="206" t="e">
        <v>#N/A</v>
      </c>
      <c r="X49" s="206"/>
      <c r="Y49" s="206"/>
    </row>
    <row r="50" spans="1:25" ht="18" hidden="1" customHeight="1">
      <c r="A50" s="145">
        <f>SUBTOTAL(3,$B$27:B50)</f>
        <v>13</v>
      </c>
      <c r="B50" s="109" t="s">
        <v>128</v>
      </c>
      <c r="C50" s="109" t="s">
        <v>124</v>
      </c>
      <c r="D50" s="70" t="s">
        <v>129</v>
      </c>
      <c r="E50" s="147" t="s">
        <v>106</v>
      </c>
      <c r="F50" s="71" t="s">
        <v>65</v>
      </c>
      <c r="G50" s="71" t="s">
        <v>107</v>
      </c>
      <c r="H50" s="71">
        <v>24</v>
      </c>
      <c r="I50" s="71">
        <v>96</v>
      </c>
      <c r="J50" s="113">
        <v>0</v>
      </c>
      <c r="K50" s="73">
        <v>27.96</v>
      </c>
      <c r="L50" s="72">
        <f t="shared" si="10"/>
        <v>2684.16</v>
      </c>
      <c r="M50" s="230">
        <f t="shared" si="11"/>
        <v>0</v>
      </c>
      <c r="N50" s="73">
        <v>8.8506000000000001E-2</v>
      </c>
      <c r="O50" s="74">
        <f t="shared" si="12"/>
        <v>0</v>
      </c>
      <c r="P50" s="73">
        <v>2.4000000000000004</v>
      </c>
      <c r="Q50" s="73">
        <v>5.21</v>
      </c>
      <c r="R50" s="117">
        <f t="shared" si="13"/>
        <v>0</v>
      </c>
      <c r="S50" s="234">
        <f t="shared" si="14"/>
        <v>0</v>
      </c>
      <c r="T50" s="206"/>
      <c r="U50" s="206" t="e">
        <v>#N/A</v>
      </c>
      <c r="V50" s="206" t="e">
        <v>#N/A</v>
      </c>
      <c r="W50" s="206" t="e">
        <v>#N/A</v>
      </c>
      <c r="X50" s="206"/>
      <c r="Y50" s="206"/>
    </row>
    <row r="51" spans="1:25" ht="18" hidden="1" customHeight="1">
      <c r="A51" s="145">
        <f>SUBTOTAL(3,$B$27:B51)</f>
        <v>13</v>
      </c>
      <c r="B51" s="109" t="s">
        <v>130</v>
      </c>
      <c r="C51" s="109" t="s">
        <v>131</v>
      </c>
      <c r="D51" s="70" t="s">
        <v>132</v>
      </c>
      <c r="E51" s="147" t="s">
        <v>133</v>
      </c>
      <c r="F51" s="71" t="s">
        <v>65</v>
      </c>
      <c r="G51" s="71" t="s">
        <v>134</v>
      </c>
      <c r="H51" s="71">
        <v>24</v>
      </c>
      <c r="I51" s="71">
        <v>216</v>
      </c>
      <c r="J51" s="113">
        <v>0</v>
      </c>
      <c r="K51" s="73">
        <v>17.47</v>
      </c>
      <c r="L51" s="72">
        <f t="shared" si="10"/>
        <v>3773.5199999999995</v>
      </c>
      <c r="M51" s="230">
        <f t="shared" si="11"/>
        <v>0</v>
      </c>
      <c r="N51" s="73">
        <v>5.6817599999999996E-2</v>
      </c>
      <c r="O51" s="74">
        <f t="shared" si="12"/>
        <v>0</v>
      </c>
      <c r="P51" s="73">
        <v>2.16</v>
      </c>
      <c r="Q51" s="73">
        <v>8</v>
      </c>
      <c r="R51" s="117">
        <f t="shared" si="13"/>
        <v>0</v>
      </c>
      <c r="S51" s="234">
        <f t="shared" si="14"/>
        <v>0</v>
      </c>
      <c r="T51" s="206"/>
      <c r="U51" s="206" t="e">
        <v>#N/A</v>
      </c>
      <c r="V51" s="206" t="e">
        <v>#N/A</v>
      </c>
      <c r="W51" s="206" t="e">
        <v>#N/A</v>
      </c>
      <c r="X51" s="206"/>
      <c r="Y51" s="206"/>
    </row>
    <row r="52" spans="1:25" ht="18" hidden="1" customHeight="1">
      <c r="A52" s="145">
        <f>SUBTOTAL(3,$B$27:B52)</f>
        <v>13</v>
      </c>
      <c r="B52" s="109" t="s">
        <v>135</v>
      </c>
      <c r="C52" s="109" t="s">
        <v>136</v>
      </c>
      <c r="D52" s="70" t="s">
        <v>137</v>
      </c>
      <c r="E52" s="147" t="s">
        <v>138</v>
      </c>
      <c r="F52" s="71" t="s">
        <v>65</v>
      </c>
      <c r="G52" s="71" t="s">
        <v>66</v>
      </c>
      <c r="H52" s="71">
        <v>60</v>
      </c>
      <c r="I52" s="71">
        <v>96</v>
      </c>
      <c r="J52" s="113">
        <v>0</v>
      </c>
      <c r="K52" s="73">
        <v>74.27</v>
      </c>
      <c r="L52" s="72">
        <f t="shared" si="10"/>
        <v>7129.92</v>
      </c>
      <c r="M52" s="230">
        <f t="shared" si="11"/>
        <v>0</v>
      </c>
      <c r="N52" s="73">
        <v>0.04</v>
      </c>
      <c r="O52" s="74">
        <f t="shared" si="12"/>
        <v>0</v>
      </c>
      <c r="P52" s="73">
        <v>13.5</v>
      </c>
      <c r="Q52" s="73">
        <v>18.3</v>
      </c>
      <c r="R52" s="117">
        <f t="shared" si="13"/>
        <v>0</v>
      </c>
      <c r="S52" s="234">
        <f t="shared" si="14"/>
        <v>0</v>
      </c>
      <c r="T52" s="206"/>
      <c r="U52" s="206" t="e">
        <v>#N/A</v>
      </c>
      <c r="V52" s="206" t="e">
        <v>#N/A</v>
      </c>
      <c r="W52" s="206" t="e">
        <v>#N/A</v>
      </c>
      <c r="X52" s="206"/>
      <c r="Y52" s="206"/>
    </row>
    <row r="53" spans="1:25" ht="18" hidden="1" customHeight="1">
      <c r="A53" s="145">
        <f>SUBTOTAL(3,$B$27:B53)</f>
        <v>13</v>
      </c>
      <c r="B53" s="109" t="s">
        <v>139</v>
      </c>
      <c r="C53" s="109" t="s">
        <v>140</v>
      </c>
      <c r="D53" s="70" t="s">
        <v>141</v>
      </c>
      <c r="E53" s="147" t="s">
        <v>106</v>
      </c>
      <c r="F53" s="71" t="s">
        <v>65</v>
      </c>
      <c r="G53" s="71" t="s">
        <v>142</v>
      </c>
      <c r="H53" s="71">
        <v>24</v>
      </c>
      <c r="I53" s="71">
        <v>288</v>
      </c>
      <c r="J53" s="113">
        <v>0</v>
      </c>
      <c r="K53" s="73">
        <v>13.31</v>
      </c>
      <c r="L53" s="72">
        <f t="shared" si="10"/>
        <v>3833.28</v>
      </c>
      <c r="M53" s="230">
        <f t="shared" si="11"/>
        <v>0</v>
      </c>
      <c r="N53" s="73">
        <v>4.3804799999999998E-2</v>
      </c>
      <c r="O53" s="74">
        <f t="shared" si="12"/>
        <v>0</v>
      </c>
      <c r="P53" s="73">
        <v>7.2</v>
      </c>
      <c r="Q53" s="73">
        <v>13.69</v>
      </c>
      <c r="R53" s="117">
        <f t="shared" si="13"/>
        <v>0</v>
      </c>
      <c r="S53" s="234">
        <f t="shared" si="14"/>
        <v>0</v>
      </c>
      <c r="T53" s="206"/>
      <c r="U53" s="206" t="e">
        <v>#N/A</v>
      </c>
      <c r="V53" s="206" t="e">
        <v>#N/A</v>
      </c>
      <c r="W53" s="206" t="e">
        <v>#N/A</v>
      </c>
      <c r="X53" s="206"/>
      <c r="Y53" s="206"/>
    </row>
    <row r="54" spans="1:25" ht="18" hidden="1" customHeight="1">
      <c r="A54" s="145">
        <f>SUBTOTAL(3,$B$27:B54)</f>
        <v>13</v>
      </c>
      <c r="B54" s="109" t="s">
        <v>143</v>
      </c>
      <c r="C54" s="109" t="s">
        <v>144</v>
      </c>
      <c r="D54" s="70" t="s">
        <v>145</v>
      </c>
      <c r="E54" s="147" t="s">
        <v>146</v>
      </c>
      <c r="F54" s="71" t="s">
        <v>65</v>
      </c>
      <c r="G54" s="71" t="s">
        <v>147</v>
      </c>
      <c r="H54" s="71">
        <v>24</v>
      </c>
      <c r="I54" s="71">
        <v>200</v>
      </c>
      <c r="J54" s="113">
        <v>0</v>
      </c>
      <c r="K54" s="73">
        <v>17.77</v>
      </c>
      <c r="L54" s="72">
        <f t="shared" si="10"/>
        <v>3554</v>
      </c>
      <c r="M54" s="230">
        <f t="shared" si="11"/>
        <v>0</v>
      </c>
      <c r="N54" s="73">
        <v>0.04</v>
      </c>
      <c r="O54" s="74">
        <f t="shared" si="12"/>
        <v>0</v>
      </c>
      <c r="P54" s="73">
        <v>20</v>
      </c>
      <c r="Q54" s="73">
        <v>21.8</v>
      </c>
      <c r="R54" s="117">
        <f t="shared" si="13"/>
        <v>0</v>
      </c>
      <c r="S54" s="234">
        <f t="shared" si="14"/>
        <v>0</v>
      </c>
      <c r="T54" s="206"/>
      <c r="U54" s="206" t="e">
        <v>#N/A</v>
      </c>
      <c r="V54" s="206" t="e">
        <v>#N/A</v>
      </c>
      <c r="W54" s="206" t="e">
        <v>#N/A</v>
      </c>
      <c r="X54" s="206"/>
      <c r="Y54" s="206"/>
    </row>
    <row r="55" spans="1:25" ht="18" hidden="1" customHeight="1">
      <c r="A55" s="145">
        <f>SUBTOTAL(3,$B$27:B55)</f>
        <v>13</v>
      </c>
      <c r="B55" s="109" t="s">
        <v>148</v>
      </c>
      <c r="C55" s="109" t="s">
        <v>144</v>
      </c>
      <c r="D55" s="70" t="s">
        <v>149</v>
      </c>
      <c r="E55" s="147" t="s">
        <v>146</v>
      </c>
      <c r="F55" s="71" t="s">
        <v>65</v>
      </c>
      <c r="G55" s="71" t="s">
        <v>147</v>
      </c>
      <c r="H55" s="71">
        <v>24</v>
      </c>
      <c r="I55" s="71">
        <v>200</v>
      </c>
      <c r="J55" s="113">
        <v>0</v>
      </c>
      <c r="K55" s="73">
        <v>17.77</v>
      </c>
      <c r="L55" s="72">
        <f t="shared" si="10"/>
        <v>3554</v>
      </c>
      <c r="M55" s="230">
        <f t="shared" si="11"/>
        <v>0</v>
      </c>
      <c r="N55" s="73">
        <v>0.04</v>
      </c>
      <c r="O55" s="74">
        <f t="shared" si="12"/>
        <v>0</v>
      </c>
      <c r="P55" s="73">
        <v>20</v>
      </c>
      <c r="Q55" s="73">
        <v>21.8</v>
      </c>
      <c r="R55" s="117">
        <f t="shared" si="13"/>
        <v>0</v>
      </c>
      <c r="S55" s="234">
        <f t="shared" si="14"/>
        <v>0</v>
      </c>
      <c r="T55" s="206"/>
      <c r="U55" s="206" t="e">
        <v>#N/A</v>
      </c>
      <c r="V55" s="206" t="e">
        <v>#N/A</v>
      </c>
      <c r="W55" s="206" t="e">
        <v>#N/A</v>
      </c>
      <c r="X55" s="206"/>
      <c r="Y55" s="206"/>
    </row>
    <row r="56" spans="1:25" ht="18" hidden="1" customHeight="1">
      <c r="A56" s="145">
        <f>SUBTOTAL(3,$B$27:B56)</f>
        <v>13</v>
      </c>
      <c r="B56" s="109" t="s">
        <v>150</v>
      </c>
      <c r="C56" s="109" t="s">
        <v>144</v>
      </c>
      <c r="D56" s="70" t="s">
        <v>151</v>
      </c>
      <c r="E56" s="147" t="s">
        <v>146</v>
      </c>
      <c r="F56" s="71" t="s">
        <v>65</v>
      </c>
      <c r="G56" s="71" t="s">
        <v>147</v>
      </c>
      <c r="H56" s="71">
        <v>24</v>
      </c>
      <c r="I56" s="71">
        <v>200</v>
      </c>
      <c r="J56" s="113">
        <v>0</v>
      </c>
      <c r="K56" s="73">
        <v>17.77</v>
      </c>
      <c r="L56" s="72">
        <f t="shared" si="10"/>
        <v>3554</v>
      </c>
      <c r="M56" s="230">
        <f t="shared" si="11"/>
        <v>0</v>
      </c>
      <c r="N56" s="73">
        <v>0.04</v>
      </c>
      <c r="O56" s="74">
        <f t="shared" si="12"/>
        <v>0</v>
      </c>
      <c r="P56" s="73">
        <v>20</v>
      </c>
      <c r="Q56" s="73">
        <v>21.8</v>
      </c>
      <c r="R56" s="117">
        <f t="shared" si="13"/>
        <v>0</v>
      </c>
      <c r="S56" s="234">
        <f t="shared" si="14"/>
        <v>0</v>
      </c>
      <c r="T56" s="206"/>
      <c r="U56" s="206" t="e">
        <v>#N/A</v>
      </c>
      <c r="V56" s="206" t="e">
        <v>#N/A</v>
      </c>
      <c r="W56" s="206" t="e">
        <v>#N/A</v>
      </c>
      <c r="X56" s="206"/>
      <c r="Y56" s="206"/>
    </row>
    <row r="57" spans="1:25" ht="18" hidden="1" customHeight="1">
      <c r="A57" s="145">
        <f>SUBTOTAL(3,$B$27:B57)</f>
        <v>13</v>
      </c>
      <c r="B57" s="109" t="s">
        <v>152</v>
      </c>
      <c r="C57" s="109" t="s">
        <v>144</v>
      </c>
      <c r="D57" s="70" t="s">
        <v>153</v>
      </c>
      <c r="E57" s="147" t="s">
        <v>146</v>
      </c>
      <c r="F57" s="71" t="s">
        <v>65</v>
      </c>
      <c r="G57" s="71" t="s">
        <v>147</v>
      </c>
      <c r="H57" s="71">
        <v>24</v>
      </c>
      <c r="I57" s="71">
        <v>200</v>
      </c>
      <c r="J57" s="113">
        <v>0</v>
      </c>
      <c r="K57" s="73">
        <v>17.77</v>
      </c>
      <c r="L57" s="72">
        <f t="shared" si="10"/>
        <v>3554</v>
      </c>
      <c r="M57" s="230">
        <f t="shared" si="11"/>
        <v>0</v>
      </c>
      <c r="N57" s="73">
        <v>0.04</v>
      </c>
      <c r="O57" s="74">
        <f t="shared" si="12"/>
        <v>0</v>
      </c>
      <c r="P57" s="73">
        <v>20</v>
      </c>
      <c r="Q57" s="73">
        <v>21.8</v>
      </c>
      <c r="R57" s="117">
        <f t="shared" si="13"/>
        <v>0</v>
      </c>
      <c r="S57" s="234">
        <f t="shared" si="14"/>
        <v>0</v>
      </c>
      <c r="T57" s="206"/>
      <c r="U57" s="206" t="e">
        <v>#N/A</v>
      </c>
      <c r="V57" s="206" t="e">
        <v>#N/A</v>
      </c>
      <c r="W57" s="206" t="e">
        <v>#N/A</v>
      </c>
      <c r="X57" s="206"/>
      <c r="Y57" s="206"/>
    </row>
    <row r="58" spans="1:25" ht="18" hidden="1" customHeight="1">
      <c r="A58" s="145">
        <f>SUBTOTAL(3,$B$27:B58)</f>
        <v>13</v>
      </c>
      <c r="B58" s="109" t="s">
        <v>154</v>
      </c>
      <c r="C58" s="109" t="s">
        <v>144</v>
      </c>
      <c r="D58" s="70" t="s">
        <v>155</v>
      </c>
      <c r="E58" s="147" t="s">
        <v>146</v>
      </c>
      <c r="F58" s="71" t="s">
        <v>65</v>
      </c>
      <c r="G58" s="71" t="s">
        <v>147</v>
      </c>
      <c r="H58" s="71">
        <v>24</v>
      </c>
      <c r="I58" s="71">
        <v>200</v>
      </c>
      <c r="J58" s="113">
        <v>0</v>
      </c>
      <c r="K58" s="73">
        <v>17.77</v>
      </c>
      <c r="L58" s="72">
        <f t="shared" si="10"/>
        <v>3554</v>
      </c>
      <c r="M58" s="230">
        <f t="shared" si="11"/>
        <v>0</v>
      </c>
      <c r="N58" s="73">
        <v>0.04</v>
      </c>
      <c r="O58" s="74">
        <f t="shared" si="12"/>
        <v>0</v>
      </c>
      <c r="P58" s="73">
        <v>20</v>
      </c>
      <c r="Q58" s="73">
        <v>23.200000000000003</v>
      </c>
      <c r="R58" s="117">
        <f t="shared" si="13"/>
        <v>0</v>
      </c>
      <c r="S58" s="234">
        <f t="shared" si="14"/>
        <v>0</v>
      </c>
      <c r="T58" s="206"/>
      <c r="U58" s="206" t="e">
        <v>#N/A</v>
      </c>
      <c r="V58" s="206" t="e">
        <v>#N/A</v>
      </c>
      <c r="W58" s="206" t="e">
        <v>#N/A</v>
      </c>
      <c r="X58" s="206"/>
      <c r="Y58" s="206"/>
    </row>
    <row r="59" spans="1:25" ht="18" hidden="1" customHeight="1">
      <c r="A59" s="145">
        <f>SUBTOTAL(3,$B$27:B59)</f>
        <v>13</v>
      </c>
      <c r="B59" s="109" t="s">
        <v>156</v>
      </c>
      <c r="C59" s="109" t="s">
        <v>144</v>
      </c>
      <c r="D59" s="70" t="s">
        <v>157</v>
      </c>
      <c r="E59" s="147" t="s">
        <v>146</v>
      </c>
      <c r="F59" s="71" t="s">
        <v>65</v>
      </c>
      <c r="G59" s="71" t="s">
        <v>147</v>
      </c>
      <c r="H59" s="71">
        <v>24</v>
      </c>
      <c r="I59" s="71">
        <v>200</v>
      </c>
      <c r="J59" s="113">
        <v>0</v>
      </c>
      <c r="K59" s="73">
        <v>17.77</v>
      </c>
      <c r="L59" s="72">
        <f t="shared" si="10"/>
        <v>3554</v>
      </c>
      <c r="M59" s="230">
        <f t="shared" si="11"/>
        <v>0</v>
      </c>
      <c r="N59" s="73">
        <v>0.04</v>
      </c>
      <c r="O59" s="74">
        <f t="shared" si="12"/>
        <v>0</v>
      </c>
      <c r="P59" s="73">
        <v>20</v>
      </c>
      <c r="Q59" s="73">
        <v>21.8</v>
      </c>
      <c r="R59" s="117">
        <f t="shared" si="13"/>
        <v>0</v>
      </c>
      <c r="S59" s="234">
        <f t="shared" si="14"/>
        <v>0</v>
      </c>
      <c r="T59" s="206"/>
      <c r="U59" s="206" t="e">
        <v>#N/A</v>
      </c>
      <c r="V59" s="206" t="e">
        <v>#N/A</v>
      </c>
      <c r="W59" s="206" t="e">
        <v>#N/A</v>
      </c>
      <c r="X59" s="206"/>
      <c r="Y59" s="206"/>
    </row>
    <row r="60" spans="1:25" ht="18" hidden="1" customHeight="1">
      <c r="A60" s="145">
        <f>SUBTOTAL(3,$B$27:B60)</f>
        <v>13</v>
      </c>
      <c r="B60" s="109" t="s">
        <v>158</v>
      </c>
      <c r="C60" s="109" t="s">
        <v>104</v>
      </c>
      <c r="D60" s="70" t="s">
        <v>159</v>
      </c>
      <c r="E60" s="147">
        <v>0</v>
      </c>
      <c r="F60" s="71" t="s">
        <v>65</v>
      </c>
      <c r="G60" s="71" t="s">
        <v>107</v>
      </c>
      <c r="H60" s="71">
        <v>24</v>
      </c>
      <c r="I60" s="71">
        <v>48</v>
      </c>
      <c r="J60" s="113">
        <v>0</v>
      </c>
      <c r="K60" s="73">
        <v>61.64</v>
      </c>
      <c r="L60" s="72">
        <f t="shared" si="10"/>
        <v>2958.7200000000003</v>
      </c>
      <c r="M60" s="230">
        <f t="shared" si="11"/>
        <v>0</v>
      </c>
      <c r="N60" s="73">
        <v>0.02</v>
      </c>
      <c r="O60" s="74">
        <f t="shared" si="12"/>
        <v>0</v>
      </c>
      <c r="P60" s="73">
        <v>0.14400000000000002</v>
      </c>
      <c r="Q60" s="73">
        <v>1.6800000000000002</v>
      </c>
      <c r="R60" s="117">
        <f t="shared" si="13"/>
        <v>0</v>
      </c>
      <c r="S60" s="234">
        <f t="shared" si="14"/>
        <v>0</v>
      </c>
      <c r="T60" s="206"/>
      <c r="U60" s="206" t="e">
        <v>#N/A</v>
      </c>
      <c r="V60" s="206" t="e">
        <v>#N/A</v>
      </c>
      <c r="W60" s="206" t="e">
        <v>#N/A</v>
      </c>
      <c r="X60" s="206"/>
      <c r="Y60" s="206"/>
    </row>
    <row r="61" spans="1:25" ht="18" hidden="1" customHeight="1">
      <c r="A61" s="145">
        <f>SUBTOTAL(3,$B$27:B61)</f>
        <v>13</v>
      </c>
      <c r="B61" s="109" t="s">
        <v>160</v>
      </c>
      <c r="C61" s="109" t="s">
        <v>161</v>
      </c>
      <c r="D61" s="70" t="s">
        <v>162</v>
      </c>
      <c r="E61" s="147" t="s">
        <v>122</v>
      </c>
      <c r="F61" s="71" t="s">
        <v>65</v>
      </c>
      <c r="G61" s="71" t="s">
        <v>66</v>
      </c>
      <c r="H61" s="71">
        <v>36</v>
      </c>
      <c r="I61" s="71">
        <v>288</v>
      </c>
      <c r="J61" s="113">
        <v>0</v>
      </c>
      <c r="K61" s="73">
        <v>29.96</v>
      </c>
      <c r="L61" s="72">
        <f t="shared" si="10"/>
        <v>8628.48</v>
      </c>
      <c r="M61" s="230">
        <f t="shared" si="11"/>
        <v>0</v>
      </c>
      <c r="N61" s="73">
        <v>0.03</v>
      </c>
      <c r="O61" s="74">
        <f t="shared" si="12"/>
        <v>0</v>
      </c>
      <c r="P61" s="73">
        <v>14.4</v>
      </c>
      <c r="Q61" s="73">
        <v>22.175999999999998</v>
      </c>
      <c r="R61" s="117">
        <f t="shared" si="13"/>
        <v>0</v>
      </c>
      <c r="S61" s="234">
        <f t="shared" si="14"/>
        <v>0</v>
      </c>
      <c r="T61" s="206"/>
      <c r="U61" s="206" t="e">
        <v>#N/A</v>
      </c>
      <c r="V61" s="206" t="e">
        <v>#N/A</v>
      </c>
      <c r="W61" s="206" t="e">
        <v>#N/A</v>
      </c>
      <c r="X61" s="206"/>
      <c r="Y61" s="206"/>
    </row>
    <row r="62" spans="1:25" ht="18" hidden="1" customHeight="1">
      <c r="A62" s="145">
        <f>SUBTOTAL(3,$B$27:B62)</f>
        <v>13</v>
      </c>
      <c r="B62" s="109" t="s">
        <v>163</v>
      </c>
      <c r="C62" s="109" t="s">
        <v>161</v>
      </c>
      <c r="D62" s="70" t="s">
        <v>164</v>
      </c>
      <c r="E62" s="147" t="s">
        <v>146</v>
      </c>
      <c r="F62" s="71" t="s">
        <v>65</v>
      </c>
      <c r="G62" s="71" t="s">
        <v>66</v>
      </c>
      <c r="H62" s="71">
        <v>36</v>
      </c>
      <c r="I62" s="71">
        <v>216</v>
      </c>
      <c r="J62" s="113">
        <v>0</v>
      </c>
      <c r="K62" s="73">
        <v>53.26</v>
      </c>
      <c r="L62" s="72">
        <f t="shared" si="10"/>
        <v>11504.16</v>
      </c>
      <c r="M62" s="230">
        <f t="shared" si="11"/>
        <v>0</v>
      </c>
      <c r="N62" s="73">
        <v>0.03</v>
      </c>
      <c r="O62" s="74">
        <f t="shared" si="12"/>
        <v>0</v>
      </c>
      <c r="P62" s="73">
        <v>21.6</v>
      </c>
      <c r="Q62" s="73">
        <v>28.944000000000003</v>
      </c>
      <c r="R62" s="117">
        <f t="shared" si="13"/>
        <v>0</v>
      </c>
      <c r="S62" s="234">
        <f t="shared" si="14"/>
        <v>0</v>
      </c>
      <c r="T62" s="206"/>
      <c r="U62" s="206" t="e">
        <v>#N/A</v>
      </c>
      <c r="V62" s="206" t="e">
        <v>#N/A</v>
      </c>
      <c r="W62" s="206" t="e">
        <v>#N/A</v>
      </c>
      <c r="X62" s="206"/>
      <c r="Y62" s="206"/>
    </row>
    <row r="63" spans="1:25" ht="18" hidden="1" customHeight="1">
      <c r="A63" s="145">
        <f>SUBTOTAL(3,$B$27:B63)</f>
        <v>13</v>
      </c>
      <c r="B63" s="109" t="s">
        <v>165</v>
      </c>
      <c r="C63" s="109" t="s">
        <v>166</v>
      </c>
      <c r="D63" s="70" t="s">
        <v>167</v>
      </c>
      <c r="E63" s="147" t="s">
        <v>168</v>
      </c>
      <c r="F63" s="71" t="s">
        <v>65</v>
      </c>
      <c r="G63" s="71" t="s">
        <v>169</v>
      </c>
      <c r="H63" s="71">
        <v>9</v>
      </c>
      <c r="I63" s="71">
        <v>60</v>
      </c>
      <c r="J63" s="113">
        <v>0</v>
      </c>
      <c r="K63" s="73">
        <v>119.81</v>
      </c>
      <c r="L63" s="72">
        <f t="shared" si="10"/>
        <v>7188.6</v>
      </c>
      <c r="M63" s="230">
        <f t="shared" si="11"/>
        <v>0</v>
      </c>
      <c r="N63" s="73">
        <v>2.5999999999999999E-2</v>
      </c>
      <c r="O63" s="74">
        <f t="shared" si="12"/>
        <v>0</v>
      </c>
      <c r="P63" s="73">
        <v>10.86</v>
      </c>
      <c r="Q63" s="73">
        <v>12.84</v>
      </c>
      <c r="R63" s="117">
        <f t="shared" si="13"/>
        <v>0</v>
      </c>
      <c r="S63" s="234">
        <f t="shared" si="14"/>
        <v>0</v>
      </c>
      <c r="T63" s="206"/>
      <c r="U63" s="206" t="e">
        <v>#N/A</v>
      </c>
      <c r="V63" s="206" t="e">
        <v>#N/A</v>
      </c>
      <c r="W63" s="206" t="e">
        <v>#N/A</v>
      </c>
      <c r="X63" s="206"/>
      <c r="Y63" s="206"/>
    </row>
    <row r="64" spans="1:25" ht="18" hidden="1" customHeight="1">
      <c r="A64" s="145">
        <f>SUBTOTAL(3,$B$27:B64)</f>
        <v>13</v>
      </c>
      <c r="B64" s="109" t="s">
        <v>170</v>
      </c>
      <c r="C64" s="109" t="s">
        <v>171</v>
      </c>
      <c r="D64" s="70" t="s">
        <v>172</v>
      </c>
      <c r="E64" s="147" t="s">
        <v>122</v>
      </c>
      <c r="F64" s="71" t="s">
        <v>65</v>
      </c>
      <c r="G64" s="71" t="s">
        <v>173</v>
      </c>
      <c r="H64" s="71">
        <v>12</v>
      </c>
      <c r="I64" s="71">
        <v>200</v>
      </c>
      <c r="J64" s="113">
        <v>0</v>
      </c>
      <c r="K64" s="73">
        <v>23.94</v>
      </c>
      <c r="L64" s="72">
        <f t="shared" si="10"/>
        <v>4788</v>
      </c>
      <c r="M64" s="230">
        <f t="shared" si="11"/>
        <v>0</v>
      </c>
      <c r="N64" s="73">
        <v>2.5999999999999999E-2</v>
      </c>
      <c r="O64" s="74">
        <f t="shared" si="12"/>
        <v>0</v>
      </c>
      <c r="P64" s="73">
        <v>10</v>
      </c>
      <c r="Q64" s="73">
        <v>14.000000000000002</v>
      </c>
      <c r="R64" s="117">
        <f t="shared" si="13"/>
        <v>0</v>
      </c>
      <c r="S64" s="234">
        <f t="shared" si="14"/>
        <v>0</v>
      </c>
      <c r="T64" s="206"/>
      <c r="U64" s="206" t="e">
        <v>#N/A</v>
      </c>
      <c r="V64" s="206" t="e">
        <v>#N/A</v>
      </c>
      <c r="W64" s="206" t="e">
        <v>#N/A</v>
      </c>
      <c r="X64" s="206"/>
      <c r="Y64" s="206"/>
    </row>
    <row r="65" spans="1:25" ht="18" hidden="1" customHeight="1">
      <c r="A65" s="145">
        <f>SUBTOTAL(3,$B$27:B65)</f>
        <v>13</v>
      </c>
      <c r="B65" s="109" t="s">
        <v>174</v>
      </c>
      <c r="C65" s="109" t="s">
        <v>171</v>
      </c>
      <c r="D65" s="70" t="s">
        <v>175</v>
      </c>
      <c r="E65" s="147" t="s">
        <v>146</v>
      </c>
      <c r="F65" s="71" t="s">
        <v>65</v>
      </c>
      <c r="G65" s="71" t="s">
        <v>173</v>
      </c>
      <c r="H65" s="71">
        <v>12</v>
      </c>
      <c r="I65" s="71">
        <v>100</v>
      </c>
      <c r="J65" s="113">
        <v>0</v>
      </c>
      <c r="K65" s="73">
        <v>41.28</v>
      </c>
      <c r="L65" s="72">
        <f t="shared" si="10"/>
        <v>4128</v>
      </c>
      <c r="M65" s="230">
        <f t="shared" si="11"/>
        <v>0</v>
      </c>
      <c r="N65" s="73">
        <v>2.5999999999999999E-2</v>
      </c>
      <c r="O65" s="74">
        <f t="shared" si="12"/>
        <v>0</v>
      </c>
      <c r="P65" s="73">
        <v>10</v>
      </c>
      <c r="Q65" s="73">
        <v>12.5</v>
      </c>
      <c r="R65" s="117">
        <f t="shared" si="13"/>
        <v>0</v>
      </c>
      <c r="S65" s="234">
        <f t="shared" si="14"/>
        <v>0</v>
      </c>
      <c r="T65" s="206"/>
      <c r="U65" s="206" t="e">
        <v>#N/A</v>
      </c>
      <c r="V65" s="206" t="e">
        <v>#N/A</v>
      </c>
      <c r="W65" s="206" t="e">
        <v>#N/A</v>
      </c>
      <c r="X65" s="206"/>
      <c r="Y65" s="206"/>
    </row>
    <row r="66" spans="1:25" ht="18" hidden="1" customHeight="1">
      <c r="A66" s="145">
        <f>SUBTOTAL(3,$B$27:B66)</f>
        <v>13</v>
      </c>
      <c r="B66" s="109" t="s">
        <v>176</v>
      </c>
      <c r="C66" s="109" t="s">
        <v>177</v>
      </c>
      <c r="D66" s="70" t="s">
        <v>178</v>
      </c>
      <c r="E66" s="147" t="s">
        <v>168</v>
      </c>
      <c r="F66" s="71" t="s">
        <v>65</v>
      </c>
      <c r="G66" s="71" t="s">
        <v>179</v>
      </c>
      <c r="H66" s="71">
        <v>12</v>
      </c>
      <c r="I66" s="71">
        <v>48</v>
      </c>
      <c r="J66" s="113">
        <v>0</v>
      </c>
      <c r="K66" s="73">
        <v>28.76</v>
      </c>
      <c r="L66" s="72">
        <f t="shared" si="10"/>
        <v>1380.48</v>
      </c>
      <c r="M66" s="230">
        <f t="shared" si="11"/>
        <v>0</v>
      </c>
      <c r="N66" s="73">
        <v>2.5999999999999999E-2</v>
      </c>
      <c r="O66" s="74">
        <f t="shared" si="12"/>
        <v>0</v>
      </c>
      <c r="P66" s="73">
        <v>8.7360000000000007</v>
      </c>
      <c r="Q66" s="73">
        <v>9.84</v>
      </c>
      <c r="R66" s="117">
        <f t="shared" si="13"/>
        <v>0</v>
      </c>
      <c r="S66" s="234">
        <f t="shared" si="14"/>
        <v>0</v>
      </c>
      <c r="T66" s="206"/>
      <c r="U66" s="206" t="e">
        <v>#N/A</v>
      </c>
      <c r="V66" s="206" t="e">
        <v>#N/A</v>
      </c>
      <c r="W66" s="206" t="e">
        <v>#N/A</v>
      </c>
      <c r="X66" s="206"/>
      <c r="Y66" s="206"/>
    </row>
    <row r="67" spans="1:25" ht="18" hidden="1" customHeight="1">
      <c r="A67" s="145">
        <f>SUBTOTAL(3,$B$27:B67)</f>
        <v>13</v>
      </c>
      <c r="B67" s="109" t="s">
        <v>180</v>
      </c>
      <c r="C67" s="109" t="s">
        <v>181</v>
      </c>
      <c r="D67" s="70" t="s">
        <v>182</v>
      </c>
      <c r="E67" s="147" t="s">
        <v>106</v>
      </c>
      <c r="F67" s="71" t="s">
        <v>65</v>
      </c>
      <c r="G67" s="71" t="s">
        <v>183</v>
      </c>
      <c r="H67" s="71">
        <v>36</v>
      </c>
      <c r="I67" s="71">
        <v>144</v>
      </c>
      <c r="J67" s="113">
        <v>0</v>
      </c>
      <c r="K67" s="73">
        <v>41.09</v>
      </c>
      <c r="L67" s="72">
        <f t="shared" si="10"/>
        <v>5916.9600000000009</v>
      </c>
      <c r="M67" s="230">
        <f t="shared" si="11"/>
        <v>0</v>
      </c>
      <c r="N67" s="73">
        <v>2.7534296999999999E-2</v>
      </c>
      <c r="O67" s="74">
        <f t="shared" si="12"/>
        <v>0</v>
      </c>
      <c r="P67" s="73">
        <v>3.6</v>
      </c>
      <c r="Q67" s="73">
        <v>7.75</v>
      </c>
      <c r="R67" s="117">
        <f t="shared" si="13"/>
        <v>0</v>
      </c>
      <c r="S67" s="234">
        <f t="shared" si="14"/>
        <v>0</v>
      </c>
      <c r="T67" s="206"/>
      <c r="U67" s="206" t="e">
        <v>#N/A</v>
      </c>
      <c r="V67" s="206" t="e">
        <v>#N/A</v>
      </c>
      <c r="W67" s="206" t="e">
        <v>#N/A</v>
      </c>
      <c r="X67" s="206"/>
      <c r="Y67" s="206"/>
    </row>
    <row r="68" spans="1:25" ht="18" hidden="1" customHeight="1">
      <c r="A68" s="145">
        <f>SUBTOTAL(3,$B$27:B68)</f>
        <v>13</v>
      </c>
      <c r="B68" s="109" t="s">
        <v>184</v>
      </c>
      <c r="C68" s="109" t="s">
        <v>185</v>
      </c>
      <c r="D68" s="70" t="s">
        <v>186</v>
      </c>
      <c r="E68" s="147" t="s">
        <v>106</v>
      </c>
      <c r="F68" s="71" t="s">
        <v>65</v>
      </c>
      <c r="G68" s="71" t="s">
        <v>187</v>
      </c>
      <c r="H68" s="71">
        <v>120</v>
      </c>
      <c r="I68" s="71">
        <v>288</v>
      </c>
      <c r="J68" s="113">
        <v>0</v>
      </c>
      <c r="K68" s="73">
        <v>35.54</v>
      </c>
      <c r="L68" s="72">
        <f t="shared" si="10"/>
        <v>10235.52</v>
      </c>
      <c r="M68" s="230">
        <f t="shared" si="11"/>
        <v>0</v>
      </c>
      <c r="N68" s="73">
        <v>4.3804799999999998E-2</v>
      </c>
      <c r="O68" s="74">
        <f t="shared" si="12"/>
        <v>0</v>
      </c>
      <c r="P68" s="73">
        <v>7.2</v>
      </c>
      <c r="Q68" s="73">
        <v>13.9</v>
      </c>
      <c r="R68" s="117">
        <f t="shared" si="13"/>
        <v>0</v>
      </c>
      <c r="S68" s="234">
        <f t="shared" si="14"/>
        <v>0</v>
      </c>
      <c r="T68" s="206"/>
      <c r="U68" s="206" t="e">
        <v>#N/A</v>
      </c>
      <c r="V68" s="206" t="e">
        <v>#N/A</v>
      </c>
      <c r="W68" s="206" t="e">
        <v>#N/A</v>
      </c>
      <c r="X68" s="206"/>
      <c r="Y68" s="206"/>
    </row>
    <row r="69" spans="1:25" ht="18" customHeight="1">
      <c r="A69" s="145">
        <f>SUBTOTAL(3,$B$27:B69)</f>
        <v>14</v>
      </c>
      <c r="B69" s="109" t="s">
        <v>188</v>
      </c>
      <c r="C69" s="109" t="s">
        <v>189</v>
      </c>
      <c r="D69" s="70" t="s">
        <v>190</v>
      </c>
      <c r="E69" s="147" t="s">
        <v>146</v>
      </c>
      <c r="F69" s="71" t="s">
        <v>65</v>
      </c>
      <c r="G69" s="71" t="s">
        <v>191</v>
      </c>
      <c r="H69" s="71">
        <v>24</v>
      </c>
      <c r="I69" s="71">
        <v>96</v>
      </c>
      <c r="J69" s="113">
        <v>10</v>
      </c>
      <c r="K69" s="73">
        <v>41.5</v>
      </c>
      <c r="L69" s="72">
        <f t="shared" si="10"/>
        <v>3984</v>
      </c>
      <c r="M69" s="230">
        <f t="shared" si="11"/>
        <v>39840</v>
      </c>
      <c r="N69" s="73">
        <v>2.904255E-2</v>
      </c>
      <c r="O69" s="74">
        <f t="shared" si="12"/>
        <v>0.2904255</v>
      </c>
      <c r="P69" s="73">
        <v>9.6000000000000014</v>
      </c>
      <c r="Q69" s="73">
        <v>12.24</v>
      </c>
      <c r="R69" s="117">
        <f t="shared" si="13"/>
        <v>96.000000000000014</v>
      </c>
      <c r="S69" s="234">
        <f t="shared" si="14"/>
        <v>122.4</v>
      </c>
      <c r="T69" s="206"/>
      <c r="U69" s="206" t="e">
        <v>#N/A</v>
      </c>
      <c r="V69" s="206" t="e">
        <v>#N/A</v>
      </c>
      <c r="W69" s="206" t="e">
        <v>#N/A</v>
      </c>
      <c r="X69" s="206"/>
      <c r="Y69" s="206"/>
    </row>
    <row r="70" spans="1:25" ht="18" customHeight="1">
      <c r="A70" s="145">
        <f>SUBTOTAL(3,$B$27:B70)</f>
        <v>15</v>
      </c>
      <c r="B70" s="109" t="s">
        <v>192</v>
      </c>
      <c r="C70" s="109" t="s">
        <v>189</v>
      </c>
      <c r="D70" s="70" t="s">
        <v>193</v>
      </c>
      <c r="E70" s="147" t="s">
        <v>146</v>
      </c>
      <c r="F70" s="71" t="s">
        <v>65</v>
      </c>
      <c r="G70" s="71" t="s">
        <v>191</v>
      </c>
      <c r="H70" s="71">
        <v>24</v>
      </c>
      <c r="I70" s="71">
        <v>96</v>
      </c>
      <c r="J70" s="113">
        <v>10</v>
      </c>
      <c r="K70" s="73">
        <v>41.5</v>
      </c>
      <c r="L70" s="72">
        <f t="shared" si="10"/>
        <v>3984</v>
      </c>
      <c r="M70" s="230">
        <f t="shared" si="11"/>
        <v>39840</v>
      </c>
      <c r="N70" s="73">
        <v>2.904255E-2</v>
      </c>
      <c r="O70" s="74">
        <f t="shared" si="12"/>
        <v>0.2904255</v>
      </c>
      <c r="P70" s="73">
        <v>9.6000000000000014</v>
      </c>
      <c r="Q70" s="73">
        <v>12.24</v>
      </c>
      <c r="R70" s="117">
        <f t="shared" si="13"/>
        <v>96.000000000000014</v>
      </c>
      <c r="S70" s="234">
        <f t="shared" si="14"/>
        <v>122.4</v>
      </c>
      <c r="T70" s="206"/>
      <c r="U70" s="206" t="e">
        <v>#N/A</v>
      </c>
      <c r="V70" s="206" t="e">
        <v>#N/A</v>
      </c>
      <c r="W70" s="206" t="e">
        <v>#N/A</v>
      </c>
      <c r="X70" s="206"/>
      <c r="Y70" s="206"/>
    </row>
    <row r="71" spans="1:25" ht="18" customHeight="1">
      <c r="A71" s="145">
        <f>SUBTOTAL(3,$B$27:B71)</f>
        <v>16</v>
      </c>
      <c r="B71" s="109" t="s">
        <v>194</v>
      </c>
      <c r="C71" s="109" t="s">
        <v>189</v>
      </c>
      <c r="D71" s="70" t="s">
        <v>195</v>
      </c>
      <c r="E71" s="147" t="s">
        <v>146</v>
      </c>
      <c r="F71" s="71" t="s">
        <v>65</v>
      </c>
      <c r="G71" s="71" t="s">
        <v>191</v>
      </c>
      <c r="H71" s="71">
        <v>24</v>
      </c>
      <c r="I71" s="71">
        <v>96</v>
      </c>
      <c r="J71" s="113">
        <v>10</v>
      </c>
      <c r="K71" s="73">
        <v>41.5</v>
      </c>
      <c r="L71" s="72">
        <f t="shared" si="10"/>
        <v>3984</v>
      </c>
      <c r="M71" s="230">
        <f t="shared" si="11"/>
        <v>39840</v>
      </c>
      <c r="N71" s="73">
        <v>2.904255E-2</v>
      </c>
      <c r="O71" s="74">
        <f t="shared" si="12"/>
        <v>0.2904255</v>
      </c>
      <c r="P71" s="73">
        <v>9.6000000000000014</v>
      </c>
      <c r="Q71" s="73">
        <v>12.24</v>
      </c>
      <c r="R71" s="117">
        <f t="shared" si="13"/>
        <v>96.000000000000014</v>
      </c>
      <c r="S71" s="234">
        <f t="shared" si="14"/>
        <v>122.4</v>
      </c>
      <c r="T71" s="206"/>
      <c r="U71" s="206" t="e">
        <v>#N/A</v>
      </c>
      <c r="V71" s="206" t="e">
        <v>#N/A</v>
      </c>
      <c r="W71" s="206" t="e">
        <v>#N/A</v>
      </c>
      <c r="X71" s="206"/>
      <c r="Y71" s="206"/>
    </row>
    <row r="72" spans="1:25" ht="18" customHeight="1">
      <c r="A72" s="145">
        <f>SUBTOTAL(3,$B$27:B72)</f>
        <v>17</v>
      </c>
      <c r="B72" s="109" t="s">
        <v>196</v>
      </c>
      <c r="C72" s="109" t="s">
        <v>189</v>
      </c>
      <c r="D72" s="70" t="s">
        <v>197</v>
      </c>
      <c r="E72" s="147" t="s">
        <v>146</v>
      </c>
      <c r="F72" s="71" t="s">
        <v>65</v>
      </c>
      <c r="G72" s="71" t="s">
        <v>191</v>
      </c>
      <c r="H72" s="71">
        <v>24</v>
      </c>
      <c r="I72" s="71">
        <v>96</v>
      </c>
      <c r="J72" s="113">
        <v>10</v>
      </c>
      <c r="K72" s="73">
        <v>41.5</v>
      </c>
      <c r="L72" s="72">
        <f t="shared" si="10"/>
        <v>3984</v>
      </c>
      <c r="M72" s="230">
        <f t="shared" si="11"/>
        <v>39840</v>
      </c>
      <c r="N72" s="73">
        <v>2.904255E-2</v>
      </c>
      <c r="O72" s="74">
        <f t="shared" si="12"/>
        <v>0.2904255</v>
      </c>
      <c r="P72" s="73">
        <v>9.6000000000000014</v>
      </c>
      <c r="Q72" s="73">
        <v>12.24</v>
      </c>
      <c r="R72" s="117">
        <f t="shared" si="13"/>
        <v>96.000000000000014</v>
      </c>
      <c r="S72" s="234">
        <f t="shared" si="14"/>
        <v>122.4</v>
      </c>
      <c r="T72" s="206"/>
      <c r="U72" s="206" t="e">
        <v>#N/A</v>
      </c>
      <c r="V72" s="206" t="e">
        <v>#N/A</v>
      </c>
      <c r="W72" s="206" t="e">
        <v>#N/A</v>
      </c>
      <c r="X72" s="206"/>
      <c r="Y72" s="206"/>
    </row>
    <row r="73" spans="1:25" ht="18" customHeight="1">
      <c r="A73" s="145">
        <f>SUBTOTAL(3,$B$27:B73)</f>
        <v>18</v>
      </c>
      <c r="B73" s="109" t="s">
        <v>198</v>
      </c>
      <c r="C73" s="109" t="s">
        <v>199</v>
      </c>
      <c r="D73" s="70" t="s">
        <v>200</v>
      </c>
      <c r="E73" s="147" t="s">
        <v>122</v>
      </c>
      <c r="F73" s="71" t="s">
        <v>65</v>
      </c>
      <c r="G73" s="71" t="s">
        <v>201</v>
      </c>
      <c r="H73" s="71">
        <v>24</v>
      </c>
      <c r="I73" s="71">
        <v>72</v>
      </c>
      <c r="J73" s="113">
        <v>10</v>
      </c>
      <c r="K73" s="73">
        <v>51.88</v>
      </c>
      <c r="L73" s="72">
        <f t="shared" si="10"/>
        <v>3735.36</v>
      </c>
      <c r="M73" s="230">
        <f t="shared" si="11"/>
        <v>37353.599999999999</v>
      </c>
      <c r="N73" s="73">
        <v>1.6371419999999998E-2</v>
      </c>
      <c r="O73" s="74">
        <f t="shared" si="12"/>
        <v>0.16371419999999998</v>
      </c>
      <c r="P73" s="73">
        <v>3.6</v>
      </c>
      <c r="Q73" s="73">
        <v>7.71</v>
      </c>
      <c r="R73" s="117">
        <f t="shared" si="13"/>
        <v>36</v>
      </c>
      <c r="S73" s="234">
        <f t="shared" si="14"/>
        <v>77.099999999999994</v>
      </c>
      <c r="T73" s="206"/>
      <c r="U73" s="206" t="e">
        <v>#N/A</v>
      </c>
      <c r="V73" s="206" t="e">
        <v>#N/A</v>
      </c>
      <c r="W73" s="206" t="e">
        <v>#N/A</v>
      </c>
      <c r="X73" s="206"/>
      <c r="Y73" s="206"/>
    </row>
    <row r="74" spans="1:25" ht="18" customHeight="1">
      <c r="A74" s="145">
        <f>SUBTOTAL(3,$B$27:B74)</f>
        <v>19</v>
      </c>
      <c r="B74" s="109" t="s">
        <v>202</v>
      </c>
      <c r="C74" s="109" t="s">
        <v>199</v>
      </c>
      <c r="D74" s="70" t="s">
        <v>203</v>
      </c>
      <c r="E74" s="147" t="s">
        <v>122</v>
      </c>
      <c r="F74" s="71" t="s">
        <v>204</v>
      </c>
      <c r="G74" s="71" t="s">
        <v>205</v>
      </c>
      <c r="H74" s="71">
        <v>24</v>
      </c>
      <c r="I74" s="71">
        <v>96</v>
      </c>
      <c r="J74" s="113">
        <v>10</v>
      </c>
      <c r="K74" s="73">
        <v>41.5</v>
      </c>
      <c r="L74" s="72">
        <f t="shared" si="10"/>
        <v>3984</v>
      </c>
      <c r="M74" s="230">
        <f t="shared" si="11"/>
        <v>39840</v>
      </c>
      <c r="N74" s="73">
        <v>2.0461E-2</v>
      </c>
      <c r="O74" s="74">
        <f t="shared" si="12"/>
        <v>0.20461000000000001</v>
      </c>
      <c r="P74" s="73">
        <v>4.8000000000000007</v>
      </c>
      <c r="Q74" s="73">
        <v>6.95</v>
      </c>
      <c r="R74" s="117">
        <f t="shared" si="13"/>
        <v>48.000000000000007</v>
      </c>
      <c r="S74" s="234">
        <f t="shared" si="14"/>
        <v>69.5</v>
      </c>
      <c r="T74" s="206"/>
      <c r="U74" s="206" t="e">
        <v>#N/A</v>
      </c>
      <c r="V74" s="206" t="e">
        <v>#N/A</v>
      </c>
      <c r="W74" s="206" t="e">
        <v>#N/A</v>
      </c>
      <c r="X74" s="206"/>
      <c r="Y74" s="206"/>
    </row>
    <row r="75" spans="1:25" ht="18" customHeight="1">
      <c r="A75" s="145">
        <f>SUBTOTAL(3,$B$27:B75)</f>
        <v>20</v>
      </c>
      <c r="B75" s="109" t="s">
        <v>206</v>
      </c>
      <c r="C75" s="109" t="s">
        <v>199</v>
      </c>
      <c r="D75" s="70" t="s">
        <v>207</v>
      </c>
      <c r="E75" s="147" t="s">
        <v>122</v>
      </c>
      <c r="F75" s="71" t="s">
        <v>65</v>
      </c>
      <c r="G75" s="71" t="s">
        <v>201</v>
      </c>
      <c r="H75" s="71">
        <v>24</v>
      </c>
      <c r="I75" s="71">
        <v>72</v>
      </c>
      <c r="J75" s="113">
        <v>10</v>
      </c>
      <c r="K75" s="73">
        <v>51.88</v>
      </c>
      <c r="L75" s="72">
        <f t="shared" si="10"/>
        <v>3735.36</v>
      </c>
      <c r="M75" s="230">
        <f t="shared" si="11"/>
        <v>37353.599999999999</v>
      </c>
      <c r="N75" s="73">
        <v>1.4742E-2</v>
      </c>
      <c r="O75" s="74">
        <f t="shared" si="12"/>
        <v>0.14742</v>
      </c>
      <c r="P75" s="73">
        <v>3.6</v>
      </c>
      <c r="Q75" s="73">
        <v>4.5</v>
      </c>
      <c r="R75" s="117">
        <f t="shared" si="13"/>
        <v>36</v>
      </c>
      <c r="S75" s="234">
        <f t="shared" si="14"/>
        <v>45</v>
      </c>
      <c r="T75" s="206"/>
      <c r="U75" s="206" t="e">
        <v>#N/A</v>
      </c>
      <c r="V75" s="206" t="e">
        <v>#N/A</v>
      </c>
      <c r="W75" s="206" t="e">
        <v>#N/A</v>
      </c>
      <c r="X75" s="206"/>
      <c r="Y75" s="206"/>
    </row>
    <row r="76" spans="1:25" ht="18" customHeight="1">
      <c r="A76" s="145">
        <f>SUBTOTAL(3,$B$27:B76)</f>
        <v>21</v>
      </c>
      <c r="B76" s="109" t="s">
        <v>208</v>
      </c>
      <c r="C76" s="109" t="s">
        <v>199</v>
      </c>
      <c r="D76" s="70" t="s">
        <v>209</v>
      </c>
      <c r="E76" s="147" t="s">
        <v>122</v>
      </c>
      <c r="F76" s="71" t="s">
        <v>65</v>
      </c>
      <c r="G76" s="71" t="s">
        <v>201</v>
      </c>
      <c r="H76" s="71">
        <v>24</v>
      </c>
      <c r="I76" s="71">
        <v>96</v>
      </c>
      <c r="J76" s="113">
        <v>10</v>
      </c>
      <c r="K76" s="73">
        <v>69.17</v>
      </c>
      <c r="L76" s="72">
        <f t="shared" si="10"/>
        <v>6640.32</v>
      </c>
      <c r="M76" s="230">
        <f t="shared" si="11"/>
        <v>66403.199999999997</v>
      </c>
      <c r="N76" s="73">
        <v>1.9901249999999999E-2</v>
      </c>
      <c r="O76" s="74">
        <f t="shared" si="12"/>
        <v>0.19901249999999998</v>
      </c>
      <c r="P76" s="73">
        <v>4.8000000000000007</v>
      </c>
      <c r="Q76" s="73">
        <v>6.41</v>
      </c>
      <c r="R76" s="117">
        <f t="shared" si="13"/>
        <v>48.000000000000007</v>
      </c>
      <c r="S76" s="234">
        <f t="shared" si="14"/>
        <v>64.099999999999994</v>
      </c>
      <c r="T76" s="206"/>
      <c r="U76" s="206" t="e">
        <v>#N/A</v>
      </c>
      <c r="V76" s="206" t="e">
        <v>#N/A</v>
      </c>
      <c r="W76" s="206" t="e">
        <v>#N/A</v>
      </c>
      <c r="X76" s="206"/>
      <c r="Y76" s="206"/>
    </row>
    <row r="77" spans="1:25" ht="18" customHeight="1">
      <c r="A77" s="145">
        <f>SUBTOTAL(3,$B$27:B77)</f>
        <v>22</v>
      </c>
      <c r="B77" s="109" t="s">
        <v>210</v>
      </c>
      <c r="C77" s="109" t="s">
        <v>199</v>
      </c>
      <c r="D77" s="70" t="s">
        <v>211</v>
      </c>
      <c r="E77" s="147" t="s">
        <v>122</v>
      </c>
      <c r="F77" s="71" t="s">
        <v>65</v>
      </c>
      <c r="G77" s="71" t="s">
        <v>201</v>
      </c>
      <c r="H77" s="71">
        <v>24</v>
      </c>
      <c r="I77" s="71">
        <v>72</v>
      </c>
      <c r="J77" s="113">
        <v>20</v>
      </c>
      <c r="K77" s="73">
        <v>48.42</v>
      </c>
      <c r="L77" s="72">
        <f t="shared" si="10"/>
        <v>3486.2400000000002</v>
      </c>
      <c r="M77" s="230">
        <f t="shared" si="11"/>
        <v>69724.800000000003</v>
      </c>
      <c r="N77" s="73">
        <v>1.6979625000000002E-2</v>
      </c>
      <c r="O77" s="74">
        <f t="shared" si="12"/>
        <v>0.33959250000000002</v>
      </c>
      <c r="P77" s="73">
        <v>3.6</v>
      </c>
      <c r="Q77" s="73">
        <v>7</v>
      </c>
      <c r="R77" s="117">
        <f t="shared" si="13"/>
        <v>72</v>
      </c>
      <c r="S77" s="234">
        <f t="shared" si="14"/>
        <v>140</v>
      </c>
      <c r="T77" s="206"/>
      <c r="U77" s="206" t="e">
        <v>#N/A</v>
      </c>
      <c r="V77" s="206" t="e">
        <v>#N/A</v>
      </c>
      <c r="W77" s="206" t="e">
        <v>#N/A</v>
      </c>
      <c r="X77" s="206"/>
      <c r="Y77" s="206"/>
    </row>
    <row r="78" spans="1:25" ht="18" customHeight="1">
      <c r="A78" s="145">
        <f>SUBTOTAL(3,$B$27:B78)</f>
        <v>23</v>
      </c>
      <c r="B78" s="109" t="s">
        <v>212</v>
      </c>
      <c r="C78" s="109" t="s">
        <v>199</v>
      </c>
      <c r="D78" s="70" t="s">
        <v>213</v>
      </c>
      <c r="E78" s="147" t="s">
        <v>106</v>
      </c>
      <c r="F78" s="71" t="s">
        <v>65</v>
      </c>
      <c r="G78" s="71" t="s">
        <v>201</v>
      </c>
      <c r="H78" s="71">
        <v>24</v>
      </c>
      <c r="I78" s="71">
        <v>144</v>
      </c>
      <c r="J78" s="113">
        <v>10</v>
      </c>
      <c r="K78" s="73">
        <v>26.98</v>
      </c>
      <c r="L78" s="72">
        <f t="shared" si="10"/>
        <v>3885.12</v>
      </c>
      <c r="M78" s="230">
        <f t="shared" si="11"/>
        <v>38851.199999999997</v>
      </c>
      <c r="N78" s="73">
        <v>1.8832499999999999E-2</v>
      </c>
      <c r="O78" s="74">
        <f t="shared" si="12"/>
        <v>0.18832499999999999</v>
      </c>
      <c r="P78" s="73">
        <v>3.6</v>
      </c>
      <c r="Q78" s="73">
        <v>5.55</v>
      </c>
      <c r="R78" s="117">
        <f t="shared" si="13"/>
        <v>36</v>
      </c>
      <c r="S78" s="234">
        <f t="shared" si="14"/>
        <v>55.5</v>
      </c>
      <c r="T78" s="206"/>
      <c r="U78" s="206" t="e">
        <v>#N/A</v>
      </c>
      <c r="V78" s="206" t="e">
        <v>#N/A</v>
      </c>
      <c r="W78" s="206" t="e">
        <v>#N/A</v>
      </c>
      <c r="X78" s="206"/>
      <c r="Y78" s="206"/>
    </row>
    <row r="79" spans="1:25" ht="18" hidden="1" customHeight="1">
      <c r="A79" s="145">
        <f>SUBTOTAL(3,$B$27:B79)</f>
        <v>23</v>
      </c>
      <c r="B79" s="109" t="s">
        <v>214</v>
      </c>
      <c r="C79" s="109" t="s">
        <v>215</v>
      </c>
      <c r="D79" s="70" t="s">
        <v>216</v>
      </c>
      <c r="E79" s="147" t="s">
        <v>217</v>
      </c>
      <c r="F79" s="71" t="s">
        <v>65</v>
      </c>
      <c r="G79" s="71" t="s">
        <v>218</v>
      </c>
      <c r="H79" s="71">
        <v>24</v>
      </c>
      <c r="I79" s="71">
        <v>24</v>
      </c>
      <c r="J79" s="113">
        <v>0</v>
      </c>
      <c r="K79" s="73">
        <v>57.64</v>
      </c>
      <c r="L79" s="72">
        <f t="shared" si="10"/>
        <v>1383.3600000000001</v>
      </c>
      <c r="M79" s="230">
        <f t="shared" si="11"/>
        <v>0</v>
      </c>
      <c r="N79" s="73">
        <v>2.9406000000000002E-2</v>
      </c>
      <c r="O79" s="74">
        <f t="shared" si="12"/>
        <v>0</v>
      </c>
      <c r="P79" s="73">
        <v>12</v>
      </c>
      <c r="Q79" s="73">
        <v>14.45</v>
      </c>
      <c r="R79" s="117">
        <f t="shared" si="13"/>
        <v>0</v>
      </c>
      <c r="S79" s="234">
        <f t="shared" si="14"/>
        <v>0</v>
      </c>
      <c r="T79" s="206"/>
      <c r="U79" s="206" t="e">
        <v>#N/A</v>
      </c>
      <c r="V79" s="206" t="e">
        <v>#N/A</v>
      </c>
      <c r="W79" s="206" t="e">
        <v>#N/A</v>
      </c>
      <c r="X79" s="206"/>
      <c r="Y79" s="206"/>
    </row>
    <row r="80" spans="1:25" ht="18" hidden="1" customHeight="1">
      <c r="A80" s="145">
        <f>SUBTOTAL(3,$B$27:B80)</f>
        <v>23</v>
      </c>
      <c r="B80" s="109" t="s">
        <v>219</v>
      </c>
      <c r="C80" s="109" t="s">
        <v>215</v>
      </c>
      <c r="D80" s="70" t="s">
        <v>220</v>
      </c>
      <c r="E80" s="147" t="s">
        <v>221</v>
      </c>
      <c r="F80" s="71" t="s">
        <v>65</v>
      </c>
      <c r="G80" s="71" t="s">
        <v>222</v>
      </c>
      <c r="H80" s="71">
        <v>12</v>
      </c>
      <c r="I80" s="71">
        <v>12</v>
      </c>
      <c r="J80" s="113">
        <v>0</v>
      </c>
      <c r="K80" s="73">
        <v>41.5</v>
      </c>
      <c r="L80" s="72">
        <f t="shared" si="10"/>
        <v>498</v>
      </c>
      <c r="M80" s="230">
        <f t="shared" si="11"/>
        <v>0</v>
      </c>
      <c r="N80" s="73">
        <v>2.5000000000000001E-2</v>
      </c>
      <c r="O80" s="74">
        <f t="shared" si="12"/>
        <v>0</v>
      </c>
      <c r="P80" s="73">
        <v>10.86</v>
      </c>
      <c r="Q80" s="73">
        <v>11.6</v>
      </c>
      <c r="R80" s="117">
        <f t="shared" si="13"/>
        <v>0</v>
      </c>
      <c r="S80" s="234">
        <f t="shared" si="14"/>
        <v>0</v>
      </c>
      <c r="T80" s="206"/>
      <c r="U80" s="206" t="e">
        <v>#N/A</v>
      </c>
      <c r="V80" s="206" t="e">
        <v>#N/A</v>
      </c>
      <c r="W80" s="206" t="e">
        <v>#N/A</v>
      </c>
      <c r="X80" s="206"/>
      <c r="Y80" s="206"/>
    </row>
    <row r="81" spans="1:25" ht="18" hidden="1" customHeight="1">
      <c r="A81" s="145">
        <f>SUBTOTAL(3,$B$27:B81)</f>
        <v>23</v>
      </c>
      <c r="B81" s="109" t="s">
        <v>223</v>
      </c>
      <c r="C81" s="109" t="s">
        <v>224</v>
      </c>
      <c r="D81" s="70" t="s">
        <v>225</v>
      </c>
      <c r="E81" s="147" t="s">
        <v>217</v>
      </c>
      <c r="F81" s="71" t="s">
        <v>65</v>
      </c>
      <c r="G81" s="71" t="s">
        <v>226</v>
      </c>
      <c r="H81" s="71">
        <v>24</v>
      </c>
      <c r="I81" s="71">
        <v>12</v>
      </c>
      <c r="J81" s="113">
        <v>0</v>
      </c>
      <c r="K81" s="73">
        <v>58.79</v>
      </c>
      <c r="L81" s="72">
        <f t="shared" si="10"/>
        <v>705.48</v>
      </c>
      <c r="M81" s="230">
        <f t="shared" si="11"/>
        <v>0</v>
      </c>
      <c r="N81" s="73">
        <v>1.694325E-2</v>
      </c>
      <c r="O81" s="74">
        <f t="shared" si="12"/>
        <v>0</v>
      </c>
      <c r="P81" s="73">
        <v>6</v>
      </c>
      <c r="Q81" s="73">
        <v>7.4</v>
      </c>
      <c r="R81" s="117">
        <f t="shared" si="13"/>
        <v>0</v>
      </c>
      <c r="S81" s="234">
        <f t="shared" si="14"/>
        <v>0</v>
      </c>
      <c r="T81" s="206"/>
      <c r="U81" s="206" t="e">
        <v>#N/A</v>
      </c>
      <c r="V81" s="206" t="e">
        <v>#N/A</v>
      </c>
      <c r="W81" s="206" t="e">
        <v>#N/A</v>
      </c>
      <c r="X81" s="206"/>
      <c r="Y81" s="206"/>
    </row>
    <row r="82" spans="1:25" ht="18" hidden="1" customHeight="1">
      <c r="A82" s="145">
        <f>SUBTOTAL(3,$B$27:B82)</f>
        <v>23</v>
      </c>
      <c r="B82" s="109" t="s">
        <v>227</v>
      </c>
      <c r="C82" s="109" t="s">
        <v>228</v>
      </c>
      <c r="D82" s="70" t="s">
        <v>229</v>
      </c>
      <c r="E82" s="147" t="s">
        <v>217</v>
      </c>
      <c r="F82" s="71" t="s">
        <v>65</v>
      </c>
      <c r="G82" s="71" t="s">
        <v>226</v>
      </c>
      <c r="H82" s="71">
        <v>60</v>
      </c>
      <c r="I82" s="71">
        <v>24</v>
      </c>
      <c r="J82" s="113">
        <v>0</v>
      </c>
      <c r="K82" s="73">
        <v>48.42</v>
      </c>
      <c r="L82" s="72">
        <f t="shared" si="10"/>
        <v>1162.08</v>
      </c>
      <c r="M82" s="230">
        <f t="shared" si="11"/>
        <v>0</v>
      </c>
      <c r="N82" s="73">
        <v>2.893944E-2</v>
      </c>
      <c r="O82" s="74">
        <f t="shared" si="12"/>
        <v>0</v>
      </c>
      <c r="P82" s="73">
        <v>12</v>
      </c>
      <c r="Q82" s="73">
        <v>14.65</v>
      </c>
      <c r="R82" s="117">
        <f t="shared" si="13"/>
        <v>0</v>
      </c>
      <c r="S82" s="234">
        <f t="shared" si="14"/>
        <v>0</v>
      </c>
      <c r="T82" s="206"/>
      <c r="U82" s="206" t="e">
        <v>#N/A</v>
      </c>
      <c r="V82" s="206" t="e">
        <v>#N/A</v>
      </c>
      <c r="W82" s="206" t="e">
        <v>#N/A</v>
      </c>
      <c r="X82" s="206"/>
      <c r="Y82" s="206"/>
    </row>
    <row r="83" spans="1:25" ht="18" hidden="1" customHeight="1">
      <c r="A83" s="145">
        <f>SUBTOTAL(3,$B$27:B83)</f>
        <v>23</v>
      </c>
      <c r="B83" s="109" t="s">
        <v>230</v>
      </c>
      <c r="C83" s="109" t="s">
        <v>228</v>
      </c>
      <c r="D83" s="70" t="s">
        <v>231</v>
      </c>
      <c r="E83" s="147" t="s">
        <v>232</v>
      </c>
      <c r="F83" s="71" t="s">
        <v>65</v>
      </c>
      <c r="G83" s="71" t="s">
        <v>226</v>
      </c>
      <c r="H83" s="71">
        <v>60</v>
      </c>
      <c r="I83" s="71">
        <v>24</v>
      </c>
      <c r="J83" s="113">
        <v>0</v>
      </c>
      <c r="K83" s="73">
        <v>51.88</v>
      </c>
      <c r="L83" s="72">
        <f t="shared" si="10"/>
        <v>1245.1200000000001</v>
      </c>
      <c r="M83" s="230">
        <f t="shared" si="11"/>
        <v>0</v>
      </c>
      <c r="N83" s="73">
        <v>0.03</v>
      </c>
      <c r="O83" s="74">
        <f t="shared" si="12"/>
        <v>0</v>
      </c>
      <c r="P83" s="73">
        <v>12</v>
      </c>
      <c r="Q83" s="73">
        <v>14.783999999999999</v>
      </c>
      <c r="R83" s="117">
        <f t="shared" si="13"/>
        <v>0</v>
      </c>
      <c r="S83" s="234">
        <f t="shared" si="14"/>
        <v>0</v>
      </c>
      <c r="T83" s="206"/>
      <c r="U83" s="206" t="e">
        <v>#N/A</v>
      </c>
      <c r="V83" s="206" t="e">
        <v>#N/A</v>
      </c>
      <c r="W83" s="206" t="e">
        <v>#N/A</v>
      </c>
      <c r="X83" s="206"/>
      <c r="Y83" s="206"/>
    </row>
    <row r="84" spans="1:25" ht="18" hidden="1" customHeight="1">
      <c r="A84" s="145">
        <f>SUBTOTAL(3,$B$27:B84)</f>
        <v>23</v>
      </c>
      <c r="B84" s="109" t="s">
        <v>233</v>
      </c>
      <c r="C84" s="109" t="s">
        <v>234</v>
      </c>
      <c r="D84" s="70" t="s">
        <v>235</v>
      </c>
      <c r="E84" s="147" t="s">
        <v>99</v>
      </c>
      <c r="F84" s="71" t="s">
        <v>65</v>
      </c>
      <c r="G84" s="71" t="s">
        <v>236</v>
      </c>
      <c r="H84" s="71">
        <v>60</v>
      </c>
      <c r="I84" s="71">
        <v>50</v>
      </c>
      <c r="J84" s="113">
        <v>0</v>
      </c>
      <c r="K84" s="73">
        <v>10.81</v>
      </c>
      <c r="L84" s="72">
        <f t="shared" si="10"/>
        <v>540.5</v>
      </c>
      <c r="M84" s="230">
        <f t="shared" si="11"/>
        <v>0</v>
      </c>
      <c r="N84" s="73">
        <v>1.0125E-2</v>
      </c>
      <c r="O84" s="74">
        <f t="shared" si="12"/>
        <v>0</v>
      </c>
      <c r="P84" s="73">
        <v>12.5</v>
      </c>
      <c r="Q84" s="73">
        <v>12.96</v>
      </c>
      <c r="R84" s="117">
        <f t="shared" si="13"/>
        <v>0</v>
      </c>
      <c r="S84" s="234">
        <f t="shared" si="14"/>
        <v>0</v>
      </c>
      <c r="T84" s="206"/>
      <c r="U84" s="206" t="e">
        <v>#N/A</v>
      </c>
      <c r="V84" s="206" t="e">
        <v>#N/A</v>
      </c>
      <c r="W84" s="206" t="e">
        <v>#N/A</v>
      </c>
      <c r="X84" s="206"/>
      <c r="Y84" s="206"/>
    </row>
    <row r="85" spans="1:25" ht="18" hidden="1" customHeight="1">
      <c r="A85" s="145">
        <f>SUBTOTAL(3,$B$27:B85)</f>
        <v>23</v>
      </c>
      <c r="B85" s="109" t="s">
        <v>237</v>
      </c>
      <c r="C85" s="109" t="s">
        <v>234</v>
      </c>
      <c r="D85" s="70" t="s">
        <v>238</v>
      </c>
      <c r="E85" s="147" t="s">
        <v>99</v>
      </c>
      <c r="F85" s="71" t="s">
        <v>65</v>
      </c>
      <c r="G85" s="71" t="s">
        <v>236</v>
      </c>
      <c r="H85" s="71">
        <v>36</v>
      </c>
      <c r="I85" s="71">
        <v>50</v>
      </c>
      <c r="J85" s="113">
        <v>0</v>
      </c>
      <c r="K85" s="73">
        <v>13.69</v>
      </c>
      <c r="L85" s="72">
        <f t="shared" si="10"/>
        <v>684.5</v>
      </c>
      <c r="M85" s="230">
        <f t="shared" si="11"/>
        <v>0</v>
      </c>
      <c r="N85" s="73">
        <v>1.0125E-2</v>
      </c>
      <c r="O85" s="74">
        <f t="shared" si="12"/>
        <v>0</v>
      </c>
      <c r="P85" s="73">
        <v>12.5</v>
      </c>
      <c r="Q85" s="73">
        <v>13.5</v>
      </c>
      <c r="R85" s="117">
        <f t="shared" si="13"/>
        <v>0</v>
      </c>
      <c r="S85" s="234">
        <f t="shared" si="14"/>
        <v>0</v>
      </c>
      <c r="T85" s="206"/>
      <c r="U85" s="206" t="e">
        <v>#N/A</v>
      </c>
      <c r="V85" s="206" t="e">
        <v>#N/A</v>
      </c>
      <c r="W85" s="206" t="e">
        <v>#N/A</v>
      </c>
      <c r="X85" s="206"/>
      <c r="Y85" s="206"/>
    </row>
    <row r="86" spans="1:25" ht="18" hidden="1" customHeight="1">
      <c r="A86" s="145">
        <f>SUBTOTAL(3,$B$27:B86)</f>
        <v>23</v>
      </c>
      <c r="B86" s="109" t="s">
        <v>239</v>
      </c>
      <c r="C86" s="109" t="s">
        <v>240</v>
      </c>
      <c r="D86" s="70" t="s">
        <v>241</v>
      </c>
      <c r="E86" s="147" t="s">
        <v>242</v>
      </c>
      <c r="F86" s="71" t="s">
        <v>65</v>
      </c>
      <c r="G86" s="71" t="s">
        <v>243</v>
      </c>
      <c r="H86" s="71">
        <v>60</v>
      </c>
      <c r="I86" s="71">
        <v>60</v>
      </c>
      <c r="J86" s="113">
        <v>0</v>
      </c>
      <c r="K86" s="73">
        <v>7.2</v>
      </c>
      <c r="L86" s="72">
        <f t="shared" si="10"/>
        <v>432</v>
      </c>
      <c r="M86" s="230">
        <f t="shared" si="11"/>
        <v>0</v>
      </c>
      <c r="N86" s="73">
        <v>7.1449000000000009E-3</v>
      </c>
      <c r="O86" s="74">
        <f t="shared" si="12"/>
        <v>0</v>
      </c>
      <c r="P86" s="73">
        <v>8.6999999999999993</v>
      </c>
      <c r="Q86" s="73">
        <v>9.33</v>
      </c>
      <c r="R86" s="117">
        <f t="shared" si="13"/>
        <v>0</v>
      </c>
      <c r="S86" s="234">
        <f t="shared" si="14"/>
        <v>0</v>
      </c>
      <c r="T86" s="206"/>
      <c r="U86" s="206" t="e">
        <v>#N/A</v>
      </c>
      <c r="V86" s="206" t="e">
        <v>#N/A</v>
      </c>
      <c r="W86" s="206" t="e">
        <v>#N/A</v>
      </c>
      <c r="X86" s="206"/>
      <c r="Y86" s="206"/>
    </row>
    <row r="87" spans="1:25" ht="18" hidden="1" customHeight="1">
      <c r="A87" s="145">
        <f>SUBTOTAL(3,$B$27:B87)</f>
        <v>23</v>
      </c>
      <c r="B87" s="109" t="s">
        <v>244</v>
      </c>
      <c r="C87" s="109" t="s">
        <v>240</v>
      </c>
      <c r="D87" s="70" t="s">
        <v>245</v>
      </c>
      <c r="E87" s="147" t="s">
        <v>246</v>
      </c>
      <c r="F87" s="71" t="s">
        <v>65</v>
      </c>
      <c r="G87" s="71" t="s">
        <v>243</v>
      </c>
      <c r="H87" s="71">
        <v>60</v>
      </c>
      <c r="I87" s="71">
        <v>50</v>
      </c>
      <c r="J87" s="113">
        <v>0</v>
      </c>
      <c r="K87" s="73">
        <v>17.29</v>
      </c>
      <c r="L87" s="72">
        <f t="shared" si="10"/>
        <v>864.5</v>
      </c>
      <c r="M87" s="230">
        <f t="shared" si="11"/>
        <v>0</v>
      </c>
      <c r="N87" s="73">
        <v>8.2118399999999998E-3</v>
      </c>
      <c r="O87" s="74">
        <f t="shared" si="12"/>
        <v>0</v>
      </c>
      <c r="P87" s="73">
        <v>11.25</v>
      </c>
      <c r="Q87" s="73">
        <v>13.5</v>
      </c>
      <c r="R87" s="117">
        <f t="shared" si="13"/>
        <v>0</v>
      </c>
      <c r="S87" s="234">
        <f t="shared" si="14"/>
        <v>0</v>
      </c>
      <c r="T87" s="206"/>
      <c r="U87" s="206" t="e">
        <v>#N/A</v>
      </c>
      <c r="V87" s="206" t="e">
        <v>#N/A</v>
      </c>
      <c r="W87" s="206" t="e">
        <v>#N/A</v>
      </c>
      <c r="X87" s="206"/>
      <c r="Y87" s="206"/>
    </row>
    <row r="88" spans="1:25" ht="18" hidden="1" customHeight="1">
      <c r="A88" s="145">
        <f>SUBTOTAL(3,$B$27:B88)</f>
        <v>23</v>
      </c>
      <c r="B88" s="109" t="s">
        <v>247</v>
      </c>
      <c r="C88" s="109" t="s">
        <v>240</v>
      </c>
      <c r="D88" s="70" t="s">
        <v>248</v>
      </c>
      <c r="E88" s="147" t="s">
        <v>249</v>
      </c>
      <c r="F88" s="71" t="s">
        <v>65</v>
      </c>
      <c r="G88" s="71" t="s">
        <v>243</v>
      </c>
      <c r="H88" s="71">
        <v>60</v>
      </c>
      <c r="I88" s="71">
        <v>24</v>
      </c>
      <c r="J88" s="113">
        <v>0</v>
      </c>
      <c r="K88" s="73">
        <v>28.82</v>
      </c>
      <c r="L88" s="72">
        <f t="shared" si="10"/>
        <v>691.68000000000006</v>
      </c>
      <c r="M88" s="230">
        <f t="shared" si="11"/>
        <v>0</v>
      </c>
      <c r="N88" s="73">
        <v>2.5999999999999999E-2</v>
      </c>
      <c r="O88" s="74">
        <f t="shared" si="12"/>
        <v>0</v>
      </c>
      <c r="P88" s="73">
        <v>12</v>
      </c>
      <c r="Q88" s="73">
        <v>14.783999999999999</v>
      </c>
      <c r="R88" s="117">
        <f t="shared" si="13"/>
        <v>0</v>
      </c>
      <c r="S88" s="234">
        <f t="shared" si="14"/>
        <v>0</v>
      </c>
      <c r="T88" s="206"/>
      <c r="U88" s="206" t="e">
        <v>#N/A</v>
      </c>
      <c r="V88" s="206" t="e">
        <v>#N/A</v>
      </c>
      <c r="W88" s="206" t="e">
        <v>#N/A</v>
      </c>
      <c r="X88" s="206"/>
      <c r="Y88" s="206"/>
    </row>
    <row r="89" spans="1:25" ht="18" hidden="1" customHeight="1">
      <c r="A89" s="145">
        <f>SUBTOTAL(3,$B$27:B89)</f>
        <v>23</v>
      </c>
      <c r="B89" s="109" t="s">
        <v>250</v>
      </c>
      <c r="C89" s="109" t="s">
        <v>240</v>
      </c>
      <c r="D89" s="70" t="s">
        <v>251</v>
      </c>
      <c r="E89" s="147" t="s">
        <v>99</v>
      </c>
      <c r="F89" s="71" t="s">
        <v>65</v>
      </c>
      <c r="G89" s="71" t="s">
        <v>243</v>
      </c>
      <c r="H89" s="71">
        <v>60</v>
      </c>
      <c r="I89" s="71">
        <v>50</v>
      </c>
      <c r="J89" s="113">
        <v>0</v>
      </c>
      <c r="K89" s="73">
        <v>15.85</v>
      </c>
      <c r="L89" s="72">
        <f t="shared" si="10"/>
        <v>792.5</v>
      </c>
      <c r="M89" s="230">
        <f t="shared" si="11"/>
        <v>0</v>
      </c>
      <c r="N89" s="73">
        <v>2.5999999999999999E-2</v>
      </c>
      <c r="O89" s="74">
        <f t="shared" si="12"/>
        <v>0</v>
      </c>
      <c r="P89" s="73">
        <v>12.5</v>
      </c>
      <c r="Q89" s="73">
        <v>12.6</v>
      </c>
      <c r="R89" s="117">
        <f t="shared" si="13"/>
        <v>0</v>
      </c>
      <c r="S89" s="234">
        <f t="shared" si="14"/>
        <v>0</v>
      </c>
      <c r="T89" s="206"/>
      <c r="U89" s="206" t="e">
        <v>#N/A</v>
      </c>
      <c r="V89" s="206" t="e">
        <v>#N/A</v>
      </c>
      <c r="W89" s="206" t="e">
        <v>#N/A</v>
      </c>
      <c r="X89" s="206"/>
      <c r="Y89" s="206"/>
    </row>
    <row r="90" spans="1:25" ht="18" hidden="1" customHeight="1">
      <c r="A90" s="145">
        <f>SUBTOTAL(3,$B$27:B90)</f>
        <v>23</v>
      </c>
      <c r="B90" s="109" t="s">
        <v>252</v>
      </c>
      <c r="C90" s="109" t="s">
        <v>240</v>
      </c>
      <c r="D90" s="70" t="s">
        <v>253</v>
      </c>
      <c r="E90" s="147" t="s">
        <v>99</v>
      </c>
      <c r="F90" s="71" t="s">
        <v>65</v>
      </c>
      <c r="G90" s="71" t="s">
        <v>243</v>
      </c>
      <c r="H90" s="71">
        <v>60</v>
      </c>
      <c r="I90" s="71">
        <v>16</v>
      </c>
      <c r="J90" s="113">
        <v>0</v>
      </c>
      <c r="K90" s="73">
        <v>28.82</v>
      </c>
      <c r="L90" s="72">
        <f t="shared" ref="L90:L130" si="15">+I90*K90</f>
        <v>461.12</v>
      </c>
      <c r="M90" s="230">
        <f t="shared" ref="M90:M130" si="16">L90*J90</f>
        <v>0</v>
      </c>
      <c r="N90" s="73">
        <v>2.5999999999999999E-2</v>
      </c>
      <c r="O90" s="74">
        <f t="shared" ref="O90:O130" si="17">+N90*J90</f>
        <v>0</v>
      </c>
      <c r="P90" s="73">
        <v>12</v>
      </c>
      <c r="Q90" s="73">
        <v>12.128</v>
      </c>
      <c r="R90" s="117">
        <f t="shared" ref="R90:R130" si="18">+J90*P90</f>
        <v>0</v>
      </c>
      <c r="S90" s="234">
        <f t="shared" ref="S90:S130" si="19">Q90*J90</f>
        <v>0</v>
      </c>
      <c r="T90" s="206"/>
      <c r="U90" s="206" t="e">
        <v>#N/A</v>
      </c>
      <c r="V90" s="206" t="e">
        <v>#N/A</v>
      </c>
      <c r="W90" s="206" t="e">
        <v>#N/A</v>
      </c>
      <c r="X90" s="206"/>
      <c r="Y90" s="206"/>
    </row>
    <row r="91" spans="1:25" ht="18" hidden="1" customHeight="1">
      <c r="A91" s="145">
        <f>SUBTOTAL(3,$B$27:B91)</f>
        <v>23</v>
      </c>
      <c r="B91" s="109" t="s">
        <v>254</v>
      </c>
      <c r="C91" s="109" t="s">
        <v>240</v>
      </c>
      <c r="D91" s="70" t="s">
        <v>255</v>
      </c>
      <c r="E91" s="147" t="s">
        <v>249</v>
      </c>
      <c r="F91" s="71" t="s">
        <v>65</v>
      </c>
      <c r="G91" s="71" t="s">
        <v>243</v>
      </c>
      <c r="H91" s="71">
        <v>60</v>
      </c>
      <c r="I91" s="71">
        <v>24</v>
      </c>
      <c r="J91" s="113">
        <v>0</v>
      </c>
      <c r="K91" s="73">
        <v>39.630000000000003</v>
      </c>
      <c r="L91" s="72">
        <f t="shared" si="15"/>
        <v>951.12000000000012</v>
      </c>
      <c r="M91" s="230">
        <f t="shared" si="16"/>
        <v>0</v>
      </c>
      <c r="N91" s="73">
        <v>2.5999999999999999E-2</v>
      </c>
      <c r="O91" s="74">
        <f t="shared" si="17"/>
        <v>0</v>
      </c>
      <c r="P91" s="73">
        <v>12</v>
      </c>
      <c r="Q91" s="73">
        <v>13.368000000000002</v>
      </c>
      <c r="R91" s="117">
        <f t="shared" si="18"/>
        <v>0</v>
      </c>
      <c r="S91" s="234">
        <f t="shared" si="19"/>
        <v>0</v>
      </c>
      <c r="T91" s="206"/>
      <c r="U91" s="206" t="e">
        <v>#N/A</v>
      </c>
      <c r="V91" s="206" t="e">
        <v>#N/A</v>
      </c>
      <c r="W91" s="206" t="e">
        <v>#N/A</v>
      </c>
      <c r="X91" s="206"/>
      <c r="Y91" s="206"/>
    </row>
    <row r="92" spans="1:25" ht="18" hidden="1" customHeight="1">
      <c r="A92" s="145">
        <f>SUBTOTAL(3,$B$27:B92)</f>
        <v>23</v>
      </c>
      <c r="B92" s="109" t="s">
        <v>256</v>
      </c>
      <c r="C92" s="109" t="s">
        <v>240</v>
      </c>
      <c r="D92" s="70" t="s">
        <v>257</v>
      </c>
      <c r="E92" s="147" t="s">
        <v>258</v>
      </c>
      <c r="F92" s="71" t="s">
        <v>65</v>
      </c>
      <c r="G92" s="71" t="s">
        <v>243</v>
      </c>
      <c r="H92" s="71">
        <v>60</v>
      </c>
      <c r="I92" s="71">
        <v>63</v>
      </c>
      <c r="J92" s="113">
        <v>0</v>
      </c>
      <c r="K92" s="73">
        <v>7.2</v>
      </c>
      <c r="L92" s="72">
        <f t="shared" si="15"/>
        <v>453.6</v>
      </c>
      <c r="M92" s="230">
        <f t="shared" si="16"/>
        <v>0</v>
      </c>
      <c r="N92" s="73">
        <v>2.5999999999999999E-2</v>
      </c>
      <c r="O92" s="74">
        <f t="shared" si="17"/>
        <v>0</v>
      </c>
      <c r="P92" s="73">
        <v>11.024999999999999</v>
      </c>
      <c r="Q92" s="73">
        <v>11.97</v>
      </c>
      <c r="R92" s="117">
        <f t="shared" si="18"/>
        <v>0</v>
      </c>
      <c r="S92" s="234">
        <f t="shared" si="19"/>
        <v>0</v>
      </c>
      <c r="T92" s="206"/>
      <c r="U92" s="206" t="e">
        <v>#N/A</v>
      </c>
      <c r="V92" s="206" t="e">
        <v>#N/A</v>
      </c>
      <c r="W92" s="206" t="e">
        <v>#N/A</v>
      </c>
      <c r="X92" s="206"/>
      <c r="Y92" s="206"/>
    </row>
    <row r="93" spans="1:25" ht="18" hidden="1" customHeight="1">
      <c r="A93" s="145">
        <f>SUBTOTAL(3,$B$27:B93)</f>
        <v>23</v>
      </c>
      <c r="B93" s="109" t="s">
        <v>259</v>
      </c>
      <c r="C93" s="109" t="s">
        <v>240</v>
      </c>
      <c r="D93" s="70" t="s">
        <v>260</v>
      </c>
      <c r="E93" s="147" t="s">
        <v>99</v>
      </c>
      <c r="F93" s="71" t="s">
        <v>65</v>
      </c>
      <c r="G93" s="71" t="s">
        <v>243</v>
      </c>
      <c r="H93" s="71">
        <v>36</v>
      </c>
      <c r="I93" s="71">
        <v>12</v>
      </c>
      <c r="J93" s="113">
        <v>0</v>
      </c>
      <c r="K93" s="73">
        <v>47.55</v>
      </c>
      <c r="L93" s="72">
        <f t="shared" si="15"/>
        <v>570.59999999999991</v>
      </c>
      <c r="M93" s="230">
        <f t="shared" si="16"/>
        <v>0</v>
      </c>
      <c r="N93" s="73">
        <v>2.5999999999999999E-2</v>
      </c>
      <c r="O93" s="74">
        <f t="shared" si="17"/>
        <v>0</v>
      </c>
      <c r="P93" s="73">
        <v>12</v>
      </c>
      <c r="Q93" s="73">
        <v>12.299999999999999</v>
      </c>
      <c r="R93" s="117">
        <f t="shared" si="18"/>
        <v>0</v>
      </c>
      <c r="S93" s="234">
        <f t="shared" si="19"/>
        <v>0</v>
      </c>
      <c r="T93" s="206"/>
      <c r="U93" s="206" t="e">
        <v>#N/A</v>
      </c>
      <c r="V93" s="206" t="e">
        <v>#N/A</v>
      </c>
      <c r="W93" s="206" t="e">
        <v>#N/A</v>
      </c>
      <c r="X93" s="206"/>
      <c r="Y93" s="206"/>
    </row>
    <row r="94" spans="1:25" ht="18" hidden="1" customHeight="1">
      <c r="A94" s="145">
        <f>SUBTOTAL(3,$B$27:B94)</f>
        <v>23</v>
      </c>
      <c r="B94" s="109" t="s">
        <v>261</v>
      </c>
      <c r="C94" s="109" t="s">
        <v>240</v>
      </c>
      <c r="D94" s="70" t="s">
        <v>262</v>
      </c>
      <c r="E94" s="147" t="s">
        <v>99</v>
      </c>
      <c r="F94" s="71" t="s">
        <v>65</v>
      </c>
      <c r="G94" s="71" t="s">
        <v>243</v>
      </c>
      <c r="H94" s="71">
        <v>60</v>
      </c>
      <c r="I94" s="71">
        <v>16</v>
      </c>
      <c r="J94" s="113">
        <v>0</v>
      </c>
      <c r="K94" s="73">
        <v>28.82</v>
      </c>
      <c r="L94" s="72">
        <f t="shared" si="15"/>
        <v>461.12</v>
      </c>
      <c r="M94" s="230">
        <f t="shared" si="16"/>
        <v>0</v>
      </c>
      <c r="N94" s="73">
        <v>2.5999999999999999E-2</v>
      </c>
      <c r="O94" s="74">
        <f t="shared" si="17"/>
        <v>0</v>
      </c>
      <c r="P94" s="73">
        <v>12</v>
      </c>
      <c r="Q94" s="73">
        <v>12.544</v>
      </c>
      <c r="R94" s="117">
        <f t="shared" si="18"/>
        <v>0</v>
      </c>
      <c r="S94" s="234">
        <f t="shared" si="19"/>
        <v>0</v>
      </c>
      <c r="T94" s="206"/>
      <c r="U94" s="206" t="e">
        <v>#N/A</v>
      </c>
      <c r="V94" s="206" t="e">
        <v>#N/A</v>
      </c>
      <c r="W94" s="206" t="e">
        <v>#N/A</v>
      </c>
      <c r="X94" s="206"/>
      <c r="Y94" s="206"/>
    </row>
    <row r="95" spans="1:25" ht="18" hidden="1" customHeight="1">
      <c r="A95" s="145">
        <f>SUBTOTAL(3,$B$27:B95)</f>
        <v>23</v>
      </c>
      <c r="B95" s="109" t="s">
        <v>263</v>
      </c>
      <c r="C95" s="109" t="s">
        <v>264</v>
      </c>
      <c r="D95" s="70" t="s">
        <v>265</v>
      </c>
      <c r="E95" s="147" t="s">
        <v>217</v>
      </c>
      <c r="F95" s="71" t="s">
        <v>65</v>
      </c>
      <c r="G95" s="71" t="s">
        <v>226</v>
      </c>
      <c r="H95" s="71">
        <v>60</v>
      </c>
      <c r="I95" s="71">
        <v>12</v>
      </c>
      <c r="J95" s="113">
        <v>0</v>
      </c>
      <c r="K95" s="73">
        <v>48.42</v>
      </c>
      <c r="L95" s="72">
        <f t="shared" si="15"/>
        <v>581.04</v>
      </c>
      <c r="M95" s="230">
        <f t="shared" si="16"/>
        <v>0</v>
      </c>
      <c r="N95" s="73">
        <v>1.694325E-2</v>
      </c>
      <c r="O95" s="74">
        <f t="shared" si="17"/>
        <v>0</v>
      </c>
      <c r="P95" s="73">
        <v>6</v>
      </c>
      <c r="Q95" s="73">
        <v>7.4</v>
      </c>
      <c r="R95" s="117">
        <f t="shared" si="18"/>
        <v>0</v>
      </c>
      <c r="S95" s="234">
        <f t="shared" si="19"/>
        <v>0</v>
      </c>
      <c r="T95" s="206"/>
      <c r="U95" s="206" t="e">
        <v>#N/A</v>
      </c>
      <c r="V95" s="206" t="e">
        <v>#N/A</v>
      </c>
      <c r="W95" s="206" t="e">
        <v>#N/A</v>
      </c>
      <c r="X95" s="206"/>
      <c r="Y95" s="206"/>
    </row>
    <row r="96" spans="1:25" ht="18" hidden="1" customHeight="1">
      <c r="A96" s="145">
        <f>SUBTOTAL(3,$B$27:B96)</f>
        <v>23</v>
      </c>
      <c r="B96" s="109" t="s">
        <v>266</v>
      </c>
      <c r="C96" s="109" t="s">
        <v>264</v>
      </c>
      <c r="D96" s="70" t="s">
        <v>267</v>
      </c>
      <c r="E96" s="147" t="s">
        <v>217</v>
      </c>
      <c r="F96" s="71" t="s">
        <v>65</v>
      </c>
      <c r="G96" s="71" t="s">
        <v>226</v>
      </c>
      <c r="H96" s="71">
        <v>60</v>
      </c>
      <c r="I96" s="71">
        <v>12</v>
      </c>
      <c r="J96" s="113">
        <v>0</v>
      </c>
      <c r="K96" s="73">
        <v>58.79</v>
      </c>
      <c r="L96" s="72">
        <f t="shared" si="15"/>
        <v>705.48</v>
      </c>
      <c r="M96" s="230">
        <f t="shared" si="16"/>
        <v>0</v>
      </c>
      <c r="N96" s="73">
        <v>1.694325E-2</v>
      </c>
      <c r="O96" s="74">
        <f t="shared" si="17"/>
        <v>0</v>
      </c>
      <c r="P96" s="73">
        <v>6</v>
      </c>
      <c r="Q96" s="73">
        <v>7.4</v>
      </c>
      <c r="R96" s="117">
        <f t="shared" si="18"/>
        <v>0</v>
      </c>
      <c r="S96" s="234">
        <f t="shared" si="19"/>
        <v>0</v>
      </c>
      <c r="T96" s="206"/>
      <c r="U96" s="206" t="e">
        <v>#N/A</v>
      </c>
      <c r="V96" s="206" t="e">
        <v>#N/A</v>
      </c>
      <c r="W96" s="206" t="e">
        <v>#N/A</v>
      </c>
      <c r="X96" s="206"/>
      <c r="Y96" s="206"/>
    </row>
    <row r="97" spans="1:25" ht="18" hidden="1" customHeight="1">
      <c r="A97" s="145">
        <f>SUBTOTAL(3,$B$27:B97)</f>
        <v>23</v>
      </c>
      <c r="B97" s="109" t="s">
        <v>268</v>
      </c>
      <c r="C97" s="109" t="s">
        <v>264</v>
      </c>
      <c r="D97" s="70" t="s">
        <v>269</v>
      </c>
      <c r="E97" s="147">
        <v>0</v>
      </c>
      <c r="F97" s="71" t="s">
        <v>65</v>
      </c>
      <c r="G97" s="71" t="s">
        <v>226</v>
      </c>
      <c r="H97" s="71">
        <v>24</v>
      </c>
      <c r="I97" s="71">
        <v>12</v>
      </c>
      <c r="J97" s="113">
        <v>0</v>
      </c>
      <c r="K97" s="73">
        <v>86.46</v>
      </c>
      <c r="L97" s="72">
        <f t="shared" si="15"/>
        <v>1037.52</v>
      </c>
      <c r="M97" s="230">
        <f t="shared" si="16"/>
        <v>0</v>
      </c>
      <c r="N97" s="73">
        <v>0.04</v>
      </c>
      <c r="O97" s="74">
        <f t="shared" si="17"/>
        <v>0</v>
      </c>
      <c r="P97" s="73">
        <v>12</v>
      </c>
      <c r="Q97" s="73">
        <v>14.52</v>
      </c>
      <c r="R97" s="117">
        <f t="shared" si="18"/>
        <v>0</v>
      </c>
      <c r="S97" s="234">
        <f t="shared" si="19"/>
        <v>0</v>
      </c>
      <c r="T97" s="206"/>
      <c r="U97" s="206" t="e">
        <v>#N/A</v>
      </c>
      <c r="V97" s="206" t="e">
        <v>#N/A</v>
      </c>
      <c r="W97" s="206" t="e">
        <v>#N/A</v>
      </c>
      <c r="X97" s="206"/>
      <c r="Y97" s="206"/>
    </row>
    <row r="98" spans="1:25" ht="18" hidden="1" customHeight="1">
      <c r="A98" s="145">
        <f>SUBTOTAL(3,$B$27:B98)</f>
        <v>23</v>
      </c>
      <c r="B98" s="109" t="s">
        <v>270</v>
      </c>
      <c r="C98" s="109" t="s">
        <v>271</v>
      </c>
      <c r="D98" s="70" t="s">
        <v>272</v>
      </c>
      <c r="E98" s="147" t="s">
        <v>273</v>
      </c>
      <c r="F98" s="71" t="s">
        <v>65</v>
      </c>
      <c r="G98" s="71" t="s">
        <v>274</v>
      </c>
      <c r="H98" s="71">
        <v>36</v>
      </c>
      <c r="I98" s="71">
        <v>180</v>
      </c>
      <c r="J98" s="113">
        <v>0</v>
      </c>
      <c r="K98" s="73">
        <v>6.48</v>
      </c>
      <c r="L98" s="72">
        <f t="shared" si="15"/>
        <v>1166.4000000000001</v>
      </c>
      <c r="M98" s="230">
        <f t="shared" si="16"/>
        <v>0</v>
      </c>
      <c r="N98" s="73">
        <v>2.5000000000000001E-2</v>
      </c>
      <c r="O98" s="74">
        <f t="shared" si="17"/>
        <v>0</v>
      </c>
      <c r="P98" s="73">
        <v>7</v>
      </c>
      <c r="Q98" s="73">
        <v>8.9</v>
      </c>
      <c r="R98" s="117">
        <f t="shared" si="18"/>
        <v>0</v>
      </c>
      <c r="S98" s="234">
        <f t="shared" si="19"/>
        <v>0</v>
      </c>
      <c r="T98" s="206"/>
      <c r="U98" s="206" t="e">
        <v>#N/A</v>
      </c>
      <c r="V98" s="206" t="e">
        <v>#N/A</v>
      </c>
      <c r="W98" s="206" t="e">
        <v>#N/A</v>
      </c>
      <c r="X98" s="206"/>
      <c r="Y98" s="206"/>
    </row>
    <row r="99" spans="1:25" ht="18" hidden="1" customHeight="1">
      <c r="A99" s="145">
        <f>SUBTOTAL(3,$B$27:B99)</f>
        <v>23</v>
      </c>
      <c r="B99" s="109" t="s">
        <v>275</v>
      </c>
      <c r="C99" s="109" t="s">
        <v>276</v>
      </c>
      <c r="D99" s="70" t="s">
        <v>277</v>
      </c>
      <c r="E99" s="147" t="s">
        <v>278</v>
      </c>
      <c r="F99" s="71" t="s">
        <v>65</v>
      </c>
      <c r="G99" s="71" t="s">
        <v>274</v>
      </c>
      <c r="H99" s="71">
        <v>36</v>
      </c>
      <c r="I99" s="71">
        <v>180</v>
      </c>
      <c r="J99" s="113">
        <v>0</v>
      </c>
      <c r="K99" s="73">
        <v>12.97</v>
      </c>
      <c r="L99" s="72">
        <f t="shared" si="15"/>
        <v>2334.6</v>
      </c>
      <c r="M99" s="230">
        <f t="shared" si="16"/>
        <v>0</v>
      </c>
      <c r="N99" s="73">
        <v>2.8000000000000001E-2</v>
      </c>
      <c r="O99" s="74">
        <f t="shared" si="17"/>
        <v>0</v>
      </c>
      <c r="P99" s="73">
        <v>10</v>
      </c>
      <c r="Q99" s="73">
        <v>12.3</v>
      </c>
      <c r="R99" s="117">
        <f t="shared" si="18"/>
        <v>0</v>
      </c>
      <c r="S99" s="234">
        <f t="shared" si="19"/>
        <v>0</v>
      </c>
      <c r="T99" s="206"/>
      <c r="U99" s="206" t="e">
        <v>#N/A</v>
      </c>
      <c r="V99" s="206" t="e">
        <v>#N/A</v>
      </c>
      <c r="W99" s="206" t="e">
        <v>#N/A</v>
      </c>
      <c r="X99" s="206"/>
      <c r="Y99" s="206"/>
    </row>
    <row r="100" spans="1:25" ht="18" customHeight="1">
      <c r="A100" s="145">
        <f>SUBTOTAL(3,$B$27:B100)</f>
        <v>24</v>
      </c>
      <c r="B100" s="109" t="s">
        <v>279</v>
      </c>
      <c r="C100" s="109" t="s">
        <v>280</v>
      </c>
      <c r="D100" s="70" t="s">
        <v>281</v>
      </c>
      <c r="E100" s="147" t="s">
        <v>282</v>
      </c>
      <c r="F100" s="71" t="s">
        <v>65</v>
      </c>
      <c r="G100" s="71" t="s">
        <v>243</v>
      </c>
      <c r="H100" s="71">
        <v>24</v>
      </c>
      <c r="I100" s="71">
        <v>36</v>
      </c>
      <c r="J100" s="113">
        <v>10</v>
      </c>
      <c r="K100" s="73">
        <v>28.82</v>
      </c>
      <c r="L100" s="72">
        <f t="shared" si="15"/>
        <v>1037.52</v>
      </c>
      <c r="M100" s="230">
        <f t="shared" si="16"/>
        <v>10375.200000000001</v>
      </c>
      <c r="N100" s="73">
        <v>2.4E-2</v>
      </c>
      <c r="O100" s="74">
        <f t="shared" si="17"/>
        <v>0.24</v>
      </c>
      <c r="P100" s="73">
        <v>6.4799999999999995</v>
      </c>
      <c r="Q100" s="73">
        <v>7.056</v>
      </c>
      <c r="R100" s="117">
        <f t="shared" si="18"/>
        <v>64.8</v>
      </c>
      <c r="S100" s="234">
        <f t="shared" si="19"/>
        <v>70.56</v>
      </c>
      <c r="T100" s="206"/>
      <c r="U100" s="206" t="e">
        <v>#N/A</v>
      </c>
      <c r="V100" s="206" t="e">
        <v>#N/A</v>
      </c>
      <c r="W100" s="206" t="e">
        <v>#N/A</v>
      </c>
      <c r="X100" s="206"/>
      <c r="Y100" s="206"/>
    </row>
    <row r="101" spans="1:25" ht="18" customHeight="1">
      <c r="A101" s="145">
        <f>SUBTOTAL(3,$B$27:B101)</f>
        <v>25</v>
      </c>
      <c r="B101" s="109" t="s">
        <v>283</v>
      </c>
      <c r="C101" s="109" t="s">
        <v>280</v>
      </c>
      <c r="D101" s="70" t="s">
        <v>284</v>
      </c>
      <c r="E101" s="147" t="s">
        <v>122</v>
      </c>
      <c r="F101" s="71" t="s">
        <v>65</v>
      </c>
      <c r="G101" s="71" t="s">
        <v>243</v>
      </c>
      <c r="H101" s="71">
        <v>24</v>
      </c>
      <c r="I101" s="71">
        <v>144</v>
      </c>
      <c r="J101" s="113">
        <v>30</v>
      </c>
      <c r="K101" s="73">
        <v>7.2</v>
      </c>
      <c r="L101" s="72">
        <f t="shared" si="15"/>
        <v>1036.8</v>
      </c>
      <c r="M101" s="230">
        <f t="shared" si="16"/>
        <v>31104</v>
      </c>
      <c r="N101" s="73">
        <v>2.4E-2</v>
      </c>
      <c r="O101" s="74">
        <f t="shared" si="17"/>
        <v>0.72</v>
      </c>
      <c r="P101" s="73">
        <v>7.2</v>
      </c>
      <c r="Q101" s="73">
        <v>8.0640000000000001</v>
      </c>
      <c r="R101" s="117">
        <f t="shared" si="18"/>
        <v>216</v>
      </c>
      <c r="S101" s="234">
        <f t="shared" si="19"/>
        <v>241.92000000000002</v>
      </c>
      <c r="T101" s="206"/>
      <c r="U101" s="206" t="e">
        <v>#N/A</v>
      </c>
      <c r="V101" s="206" t="e">
        <v>#N/A</v>
      </c>
      <c r="W101" s="206" t="e">
        <v>#N/A</v>
      </c>
      <c r="X101" s="206"/>
      <c r="Y101" s="206"/>
    </row>
    <row r="102" spans="1:25" ht="18" customHeight="1">
      <c r="A102" s="145">
        <f>SUBTOTAL(3,$B$27:B102)</f>
        <v>26</v>
      </c>
      <c r="B102" s="109" t="s">
        <v>285</v>
      </c>
      <c r="C102" s="109" t="s">
        <v>280</v>
      </c>
      <c r="D102" s="70" t="s">
        <v>286</v>
      </c>
      <c r="E102" s="147" t="s">
        <v>122</v>
      </c>
      <c r="F102" s="71" t="s">
        <v>65</v>
      </c>
      <c r="G102" s="71" t="s">
        <v>243</v>
      </c>
      <c r="H102" s="71">
        <v>24</v>
      </c>
      <c r="I102" s="71">
        <v>36</v>
      </c>
      <c r="J102" s="113">
        <v>30</v>
      </c>
      <c r="K102" s="73">
        <v>27.38</v>
      </c>
      <c r="L102" s="72">
        <f t="shared" si="15"/>
        <v>985.68</v>
      </c>
      <c r="M102" s="230">
        <f t="shared" si="16"/>
        <v>29570.399999999998</v>
      </c>
      <c r="N102" s="73">
        <v>2.4E-2</v>
      </c>
      <c r="O102" s="74">
        <f t="shared" si="17"/>
        <v>0.72</v>
      </c>
      <c r="P102" s="73">
        <v>7.2</v>
      </c>
      <c r="Q102" s="73">
        <v>7.8479999999999999</v>
      </c>
      <c r="R102" s="117">
        <f t="shared" si="18"/>
        <v>216</v>
      </c>
      <c r="S102" s="234">
        <f t="shared" si="19"/>
        <v>235.44</v>
      </c>
      <c r="T102" s="206"/>
      <c r="U102" s="206" t="e">
        <v>#N/A</v>
      </c>
      <c r="V102" s="206" t="e">
        <v>#N/A</v>
      </c>
      <c r="W102" s="206" t="e">
        <v>#N/A</v>
      </c>
      <c r="X102" s="206"/>
      <c r="Y102" s="206"/>
    </row>
    <row r="103" spans="1:25" ht="18" customHeight="1">
      <c r="A103" s="145">
        <f>SUBTOTAL(3,$B$27:B103)</f>
        <v>27</v>
      </c>
      <c r="B103" s="109" t="s">
        <v>287</v>
      </c>
      <c r="C103" s="109" t="s">
        <v>280</v>
      </c>
      <c r="D103" s="70" t="s">
        <v>288</v>
      </c>
      <c r="E103" s="147" t="s">
        <v>289</v>
      </c>
      <c r="F103" s="71" t="s">
        <v>65</v>
      </c>
      <c r="G103" s="71" t="s">
        <v>243</v>
      </c>
      <c r="H103" s="71">
        <v>24</v>
      </c>
      <c r="I103" s="71">
        <v>144</v>
      </c>
      <c r="J103" s="113">
        <v>10</v>
      </c>
      <c r="K103" s="73">
        <v>7.2</v>
      </c>
      <c r="L103" s="72">
        <f t="shared" si="15"/>
        <v>1036.8</v>
      </c>
      <c r="M103" s="230">
        <f t="shared" si="16"/>
        <v>10368</v>
      </c>
      <c r="N103" s="73">
        <v>2.4E-2</v>
      </c>
      <c r="O103" s="74">
        <f t="shared" si="17"/>
        <v>0.24</v>
      </c>
      <c r="P103" s="73">
        <v>8.2080000000000002</v>
      </c>
      <c r="Q103" s="73">
        <v>9.2160000000000011</v>
      </c>
      <c r="R103" s="117">
        <f t="shared" si="18"/>
        <v>82.08</v>
      </c>
      <c r="S103" s="234">
        <f t="shared" si="19"/>
        <v>92.160000000000011</v>
      </c>
      <c r="T103" s="206"/>
      <c r="U103" s="206" t="e">
        <v>#N/A</v>
      </c>
      <c r="V103" s="206" t="e">
        <v>#N/A</v>
      </c>
      <c r="W103" s="206" t="e">
        <v>#N/A</v>
      </c>
      <c r="X103" s="206"/>
      <c r="Y103" s="206"/>
    </row>
    <row r="104" spans="1:25" ht="18" customHeight="1">
      <c r="A104" s="145">
        <f>SUBTOTAL(3,$B$27:B104)</f>
        <v>28</v>
      </c>
      <c r="B104" s="109" t="s">
        <v>290</v>
      </c>
      <c r="C104" s="109" t="s">
        <v>280</v>
      </c>
      <c r="D104" s="70" t="s">
        <v>291</v>
      </c>
      <c r="E104" s="147" t="s">
        <v>289</v>
      </c>
      <c r="F104" s="71" t="s">
        <v>65</v>
      </c>
      <c r="G104" s="71" t="s">
        <v>243</v>
      </c>
      <c r="H104" s="71">
        <v>24</v>
      </c>
      <c r="I104" s="71">
        <v>144</v>
      </c>
      <c r="J104" s="113">
        <v>10</v>
      </c>
      <c r="K104" s="73">
        <v>7.2</v>
      </c>
      <c r="L104" s="72">
        <f t="shared" si="15"/>
        <v>1036.8</v>
      </c>
      <c r="M104" s="230">
        <f t="shared" si="16"/>
        <v>10368</v>
      </c>
      <c r="N104" s="73">
        <v>2.4E-2</v>
      </c>
      <c r="O104" s="74">
        <f t="shared" si="17"/>
        <v>0.24</v>
      </c>
      <c r="P104" s="73">
        <v>8.2080000000000002</v>
      </c>
      <c r="Q104" s="73">
        <v>9.2160000000000011</v>
      </c>
      <c r="R104" s="117">
        <f t="shared" si="18"/>
        <v>82.08</v>
      </c>
      <c r="S104" s="234">
        <f t="shared" si="19"/>
        <v>92.160000000000011</v>
      </c>
      <c r="T104" s="206"/>
      <c r="U104" s="206" t="e">
        <v>#N/A</v>
      </c>
      <c r="V104" s="206" t="e">
        <v>#N/A</v>
      </c>
      <c r="W104" s="206" t="e">
        <v>#N/A</v>
      </c>
      <c r="X104" s="206"/>
      <c r="Y104" s="206"/>
    </row>
    <row r="105" spans="1:25" ht="18" customHeight="1">
      <c r="A105" s="145">
        <f>SUBTOTAL(3,$B$27:B105)</f>
        <v>29</v>
      </c>
      <c r="B105" s="109" t="s">
        <v>292</v>
      </c>
      <c r="C105" s="109" t="s">
        <v>280</v>
      </c>
      <c r="D105" s="70" t="s">
        <v>293</v>
      </c>
      <c r="E105" s="147" t="s">
        <v>289</v>
      </c>
      <c r="F105" s="71" t="s">
        <v>65</v>
      </c>
      <c r="G105" s="71" t="s">
        <v>243</v>
      </c>
      <c r="H105" s="71">
        <v>24</v>
      </c>
      <c r="I105" s="71">
        <v>36</v>
      </c>
      <c r="J105" s="113">
        <v>30</v>
      </c>
      <c r="K105" s="73">
        <v>27.38</v>
      </c>
      <c r="L105" s="72">
        <f t="shared" si="15"/>
        <v>985.68</v>
      </c>
      <c r="M105" s="230">
        <f t="shared" si="16"/>
        <v>29570.399999999998</v>
      </c>
      <c r="N105" s="73">
        <v>2.4E-2</v>
      </c>
      <c r="O105" s="74">
        <f t="shared" si="17"/>
        <v>0.72</v>
      </c>
      <c r="P105" s="73">
        <v>8.2080000000000002</v>
      </c>
      <c r="Q105" s="73">
        <v>8.9640000000000004</v>
      </c>
      <c r="R105" s="117">
        <f t="shared" si="18"/>
        <v>246.24</v>
      </c>
      <c r="S105" s="234">
        <f t="shared" si="19"/>
        <v>268.92</v>
      </c>
      <c r="T105" s="206"/>
      <c r="U105" s="206" t="e">
        <v>#N/A</v>
      </c>
      <c r="V105" s="206" t="e">
        <v>#N/A</v>
      </c>
      <c r="W105" s="206" t="e">
        <v>#N/A</v>
      </c>
      <c r="X105" s="206"/>
      <c r="Y105" s="206"/>
    </row>
    <row r="106" spans="1:25" ht="18" customHeight="1">
      <c r="A106" s="145">
        <f>SUBTOTAL(3,$B$27:B106)</f>
        <v>30</v>
      </c>
      <c r="B106" s="109" t="s">
        <v>294</v>
      </c>
      <c r="C106" s="109" t="s">
        <v>280</v>
      </c>
      <c r="D106" s="70" t="s">
        <v>295</v>
      </c>
      <c r="E106" s="147" t="s">
        <v>289</v>
      </c>
      <c r="F106" s="71" t="s">
        <v>65</v>
      </c>
      <c r="G106" s="71" t="s">
        <v>243</v>
      </c>
      <c r="H106" s="71">
        <v>24</v>
      </c>
      <c r="I106" s="71">
        <v>36</v>
      </c>
      <c r="J106" s="113">
        <v>30</v>
      </c>
      <c r="K106" s="73">
        <v>27.38</v>
      </c>
      <c r="L106" s="72">
        <f t="shared" si="15"/>
        <v>985.68</v>
      </c>
      <c r="M106" s="230">
        <f t="shared" si="16"/>
        <v>29570.399999999998</v>
      </c>
      <c r="N106" s="73">
        <v>2.4E-2</v>
      </c>
      <c r="O106" s="74">
        <f t="shared" si="17"/>
        <v>0.72</v>
      </c>
      <c r="P106" s="73">
        <v>8.2080000000000002</v>
      </c>
      <c r="Q106" s="73">
        <v>8.9640000000000004</v>
      </c>
      <c r="R106" s="117">
        <f t="shared" si="18"/>
        <v>246.24</v>
      </c>
      <c r="S106" s="234">
        <f t="shared" si="19"/>
        <v>268.92</v>
      </c>
      <c r="T106" s="206"/>
      <c r="U106" s="206" t="e">
        <v>#N/A</v>
      </c>
      <c r="V106" s="206" t="e">
        <v>#N/A</v>
      </c>
      <c r="W106" s="206" t="e">
        <v>#N/A</v>
      </c>
      <c r="X106" s="206"/>
      <c r="Y106" s="206"/>
    </row>
    <row r="107" spans="1:25" ht="18" customHeight="1">
      <c r="A107" s="145">
        <f>SUBTOTAL(3,$B$27:B107)</f>
        <v>31</v>
      </c>
      <c r="B107" s="109" t="s">
        <v>296</v>
      </c>
      <c r="C107" s="109" t="s">
        <v>280</v>
      </c>
      <c r="D107" s="70" t="s">
        <v>297</v>
      </c>
      <c r="E107" s="147" t="s">
        <v>298</v>
      </c>
      <c r="F107" s="71" t="s">
        <v>65</v>
      </c>
      <c r="G107" s="71" t="s">
        <v>243</v>
      </c>
      <c r="H107" s="71">
        <v>24</v>
      </c>
      <c r="I107" s="71">
        <v>36</v>
      </c>
      <c r="J107" s="113">
        <v>30</v>
      </c>
      <c r="K107" s="73">
        <v>62.68</v>
      </c>
      <c r="L107" s="72">
        <f t="shared" si="15"/>
        <v>2256.48</v>
      </c>
      <c r="M107" s="230">
        <f t="shared" si="16"/>
        <v>67694.399999999994</v>
      </c>
      <c r="N107" s="73">
        <v>2.4E-2</v>
      </c>
      <c r="O107" s="74">
        <f t="shared" si="17"/>
        <v>0.72</v>
      </c>
      <c r="P107" s="73">
        <v>10.799999999999999</v>
      </c>
      <c r="Q107" s="73">
        <v>11.844000000000001</v>
      </c>
      <c r="R107" s="117">
        <f t="shared" si="18"/>
        <v>323.99999999999994</v>
      </c>
      <c r="S107" s="234">
        <f t="shared" si="19"/>
        <v>355.32000000000005</v>
      </c>
      <c r="T107" s="206"/>
      <c r="U107" s="206" t="e">
        <v>#N/A</v>
      </c>
      <c r="V107" s="206" t="e">
        <v>#N/A</v>
      </c>
      <c r="W107" s="206" t="e">
        <v>#N/A</v>
      </c>
      <c r="X107" s="206"/>
      <c r="Y107" s="206"/>
    </row>
    <row r="108" spans="1:25" ht="18" customHeight="1">
      <c r="A108" s="145">
        <f>SUBTOTAL(3,$B$27:B108)</f>
        <v>32</v>
      </c>
      <c r="B108" s="109" t="s">
        <v>299</v>
      </c>
      <c r="C108" s="109" t="s">
        <v>280</v>
      </c>
      <c r="D108" s="70" t="s">
        <v>300</v>
      </c>
      <c r="E108" s="147" t="s">
        <v>298</v>
      </c>
      <c r="F108" s="71" t="s">
        <v>65</v>
      </c>
      <c r="G108" s="71" t="s">
        <v>243</v>
      </c>
      <c r="H108" s="71">
        <v>24</v>
      </c>
      <c r="I108" s="71">
        <v>36</v>
      </c>
      <c r="J108" s="113">
        <v>30</v>
      </c>
      <c r="K108" s="73">
        <v>62.68</v>
      </c>
      <c r="L108" s="72">
        <f t="shared" si="15"/>
        <v>2256.48</v>
      </c>
      <c r="M108" s="230">
        <f t="shared" si="16"/>
        <v>67694.399999999994</v>
      </c>
      <c r="N108" s="73">
        <v>2.4E-2</v>
      </c>
      <c r="O108" s="74">
        <f t="shared" si="17"/>
        <v>0.72</v>
      </c>
      <c r="P108" s="73">
        <v>10.799999999999999</v>
      </c>
      <c r="Q108" s="73">
        <v>11.988000000000001</v>
      </c>
      <c r="R108" s="117">
        <f t="shared" si="18"/>
        <v>323.99999999999994</v>
      </c>
      <c r="S108" s="234">
        <f t="shared" si="19"/>
        <v>359.64000000000004</v>
      </c>
      <c r="T108" s="206"/>
      <c r="U108" s="206" t="e">
        <v>#N/A</v>
      </c>
      <c r="V108" s="206" t="e">
        <v>#N/A</v>
      </c>
      <c r="W108" s="206" t="e">
        <v>#N/A</v>
      </c>
      <c r="X108" s="206"/>
      <c r="Y108" s="206"/>
    </row>
    <row r="109" spans="1:25" ht="18" customHeight="1">
      <c r="A109" s="145">
        <f>SUBTOTAL(3,$B$27:B109)</f>
        <v>33</v>
      </c>
      <c r="B109" s="109" t="s">
        <v>301</v>
      </c>
      <c r="C109" s="109" t="s">
        <v>280</v>
      </c>
      <c r="D109" s="70" t="s">
        <v>302</v>
      </c>
      <c r="E109" s="147" t="s">
        <v>298</v>
      </c>
      <c r="F109" s="71" t="s">
        <v>65</v>
      </c>
      <c r="G109" s="71" t="s">
        <v>243</v>
      </c>
      <c r="H109" s="71">
        <v>24</v>
      </c>
      <c r="I109" s="71">
        <v>100</v>
      </c>
      <c r="J109" s="113">
        <v>10</v>
      </c>
      <c r="K109" s="73">
        <v>39.630000000000003</v>
      </c>
      <c r="L109" s="72">
        <f t="shared" si="15"/>
        <v>3963.0000000000005</v>
      </c>
      <c r="M109" s="230">
        <f t="shared" si="16"/>
        <v>39630.000000000007</v>
      </c>
      <c r="N109" s="73">
        <v>2.4E-2</v>
      </c>
      <c r="O109" s="74">
        <f t="shared" si="17"/>
        <v>0.24</v>
      </c>
      <c r="P109" s="73">
        <v>7.5</v>
      </c>
      <c r="Q109" s="73">
        <v>8.9</v>
      </c>
      <c r="R109" s="117">
        <f t="shared" si="18"/>
        <v>75</v>
      </c>
      <c r="S109" s="234">
        <f t="shared" si="19"/>
        <v>89</v>
      </c>
      <c r="T109" s="206"/>
      <c r="U109" s="206" t="e">
        <v>#N/A</v>
      </c>
      <c r="V109" s="206" t="e">
        <v>#N/A</v>
      </c>
      <c r="W109" s="206" t="e">
        <v>#N/A</v>
      </c>
      <c r="X109" s="206"/>
      <c r="Y109" s="206"/>
    </row>
    <row r="110" spans="1:25" ht="18" customHeight="1">
      <c r="A110" s="145">
        <f>SUBTOTAL(3,$B$27:B110)</f>
        <v>34</v>
      </c>
      <c r="B110" s="109" t="s">
        <v>303</v>
      </c>
      <c r="C110" s="109" t="s">
        <v>280</v>
      </c>
      <c r="D110" s="70" t="s">
        <v>304</v>
      </c>
      <c r="E110" s="147" t="s">
        <v>298</v>
      </c>
      <c r="F110" s="71" t="s">
        <v>65</v>
      </c>
      <c r="G110" s="71" t="s">
        <v>305</v>
      </c>
      <c r="H110" s="71">
        <v>24</v>
      </c>
      <c r="I110" s="71">
        <v>144</v>
      </c>
      <c r="J110" s="113">
        <v>5</v>
      </c>
      <c r="K110" s="73">
        <v>21.61</v>
      </c>
      <c r="L110" s="72">
        <f t="shared" si="15"/>
        <v>3111.84</v>
      </c>
      <c r="M110" s="230">
        <f t="shared" si="16"/>
        <v>15559.2</v>
      </c>
      <c r="N110" s="73">
        <v>2.4E-2</v>
      </c>
      <c r="O110" s="74">
        <f t="shared" si="17"/>
        <v>0.12</v>
      </c>
      <c r="P110" s="73">
        <v>10.799999999999999</v>
      </c>
      <c r="Q110" s="73">
        <v>11.808</v>
      </c>
      <c r="R110" s="117">
        <f t="shared" si="18"/>
        <v>53.999999999999993</v>
      </c>
      <c r="S110" s="234">
        <f t="shared" si="19"/>
        <v>59.04</v>
      </c>
      <c r="T110" s="206"/>
      <c r="U110" s="206" t="e">
        <v>#N/A</v>
      </c>
      <c r="V110" s="206" t="e">
        <v>#N/A</v>
      </c>
      <c r="W110" s="206" t="e">
        <v>#N/A</v>
      </c>
      <c r="X110" s="206"/>
      <c r="Y110" s="206"/>
    </row>
    <row r="111" spans="1:25" ht="18" customHeight="1">
      <c r="A111" s="145">
        <f>SUBTOTAL(3,$B$27:B111)</f>
        <v>35</v>
      </c>
      <c r="B111" s="109" t="s">
        <v>306</v>
      </c>
      <c r="C111" s="109" t="s">
        <v>280</v>
      </c>
      <c r="D111" s="70" t="s">
        <v>307</v>
      </c>
      <c r="E111" s="147" t="s">
        <v>298</v>
      </c>
      <c r="F111" s="71" t="s">
        <v>65</v>
      </c>
      <c r="G111" s="71" t="s">
        <v>243</v>
      </c>
      <c r="H111" s="71">
        <v>24</v>
      </c>
      <c r="I111" s="71">
        <v>144</v>
      </c>
      <c r="J111" s="113">
        <v>5</v>
      </c>
      <c r="K111" s="73">
        <v>15.85</v>
      </c>
      <c r="L111" s="72">
        <f t="shared" si="15"/>
        <v>2282.4</v>
      </c>
      <c r="M111" s="230">
        <f t="shared" si="16"/>
        <v>11412</v>
      </c>
      <c r="N111" s="73">
        <v>2.4E-2</v>
      </c>
      <c r="O111" s="74">
        <f t="shared" si="17"/>
        <v>0.12</v>
      </c>
      <c r="P111" s="73">
        <v>10.799999999999999</v>
      </c>
      <c r="Q111" s="73">
        <v>12.815999999999999</v>
      </c>
      <c r="R111" s="117">
        <f t="shared" si="18"/>
        <v>53.999999999999993</v>
      </c>
      <c r="S111" s="234">
        <f t="shared" si="19"/>
        <v>64.08</v>
      </c>
      <c r="T111" s="206"/>
      <c r="U111" s="206" t="e">
        <v>#N/A</v>
      </c>
      <c r="V111" s="206" t="e">
        <v>#N/A</v>
      </c>
      <c r="W111" s="206" t="e">
        <v>#N/A</v>
      </c>
      <c r="X111" s="206"/>
      <c r="Y111" s="206"/>
    </row>
    <row r="112" spans="1:25" ht="18" customHeight="1">
      <c r="A112" s="145">
        <f>SUBTOTAL(3,$B$27:B112)</f>
        <v>36</v>
      </c>
      <c r="B112" s="109" t="s">
        <v>308</v>
      </c>
      <c r="C112" s="109" t="s">
        <v>280</v>
      </c>
      <c r="D112" s="70" t="s">
        <v>309</v>
      </c>
      <c r="E112" s="147" t="s">
        <v>298</v>
      </c>
      <c r="F112" s="71" t="s">
        <v>65</v>
      </c>
      <c r="G112" s="71" t="s">
        <v>243</v>
      </c>
      <c r="H112" s="71">
        <v>24</v>
      </c>
      <c r="I112" s="71">
        <v>144</v>
      </c>
      <c r="J112" s="113">
        <v>5</v>
      </c>
      <c r="K112" s="73">
        <v>15.85</v>
      </c>
      <c r="L112" s="72">
        <f t="shared" si="15"/>
        <v>2282.4</v>
      </c>
      <c r="M112" s="230">
        <f t="shared" si="16"/>
        <v>11412</v>
      </c>
      <c r="N112" s="73">
        <v>2.4E-2</v>
      </c>
      <c r="O112" s="74">
        <f t="shared" si="17"/>
        <v>0.12</v>
      </c>
      <c r="P112" s="73">
        <v>10.799999999999999</v>
      </c>
      <c r="Q112" s="73">
        <v>12.959999999999999</v>
      </c>
      <c r="R112" s="117">
        <f t="shared" si="18"/>
        <v>53.999999999999993</v>
      </c>
      <c r="S112" s="234">
        <f t="shared" si="19"/>
        <v>64.8</v>
      </c>
      <c r="T112" s="206"/>
      <c r="U112" s="206" t="e">
        <v>#N/A</v>
      </c>
      <c r="V112" s="206" t="e">
        <v>#N/A</v>
      </c>
      <c r="W112" s="206" t="e">
        <v>#N/A</v>
      </c>
      <c r="X112" s="206"/>
      <c r="Y112" s="206"/>
    </row>
    <row r="113" spans="1:25" ht="18" customHeight="1">
      <c r="A113" s="145">
        <f>SUBTOTAL(3,$B$27:B113)</f>
        <v>37</v>
      </c>
      <c r="B113" s="109" t="s">
        <v>310</v>
      </c>
      <c r="C113" s="109" t="s">
        <v>280</v>
      </c>
      <c r="D113" s="70" t="s">
        <v>311</v>
      </c>
      <c r="E113" s="147" t="s">
        <v>298</v>
      </c>
      <c r="F113" s="71" t="s">
        <v>65</v>
      </c>
      <c r="G113" s="71" t="s">
        <v>243</v>
      </c>
      <c r="H113" s="71">
        <v>24</v>
      </c>
      <c r="I113" s="71">
        <v>144</v>
      </c>
      <c r="J113" s="113">
        <v>5</v>
      </c>
      <c r="K113" s="73">
        <v>15.85</v>
      </c>
      <c r="L113" s="72">
        <f t="shared" si="15"/>
        <v>2282.4</v>
      </c>
      <c r="M113" s="230">
        <f t="shared" si="16"/>
        <v>11412</v>
      </c>
      <c r="N113" s="73">
        <v>2.4E-2</v>
      </c>
      <c r="O113" s="74">
        <f t="shared" si="17"/>
        <v>0.12</v>
      </c>
      <c r="P113" s="73">
        <v>10.799999999999999</v>
      </c>
      <c r="Q113" s="73">
        <v>12.671999999999999</v>
      </c>
      <c r="R113" s="117">
        <f t="shared" si="18"/>
        <v>53.999999999999993</v>
      </c>
      <c r="S113" s="234">
        <f t="shared" si="19"/>
        <v>63.359999999999992</v>
      </c>
      <c r="T113" s="206"/>
      <c r="U113" s="206" t="e">
        <v>#N/A</v>
      </c>
      <c r="V113" s="206" t="e">
        <v>#N/A</v>
      </c>
      <c r="W113" s="206" t="e">
        <v>#N/A</v>
      </c>
      <c r="X113" s="206"/>
      <c r="Y113" s="206"/>
    </row>
    <row r="114" spans="1:25" ht="18" hidden="1" customHeight="1">
      <c r="A114" s="145">
        <f>SUBTOTAL(3,$B$27:B114)</f>
        <v>37</v>
      </c>
      <c r="B114" s="109" t="s">
        <v>312</v>
      </c>
      <c r="C114" s="109" t="s">
        <v>313</v>
      </c>
      <c r="D114" s="70" t="s">
        <v>314</v>
      </c>
      <c r="E114" s="147" t="s">
        <v>298</v>
      </c>
      <c r="F114" s="71" t="s">
        <v>65</v>
      </c>
      <c r="G114" s="71" t="s">
        <v>305</v>
      </c>
      <c r="H114" s="71">
        <v>24</v>
      </c>
      <c r="I114" s="71">
        <v>36</v>
      </c>
      <c r="J114" s="113">
        <v>0</v>
      </c>
      <c r="K114" s="73">
        <v>64.84</v>
      </c>
      <c r="L114" s="72">
        <f t="shared" si="15"/>
        <v>2334.2400000000002</v>
      </c>
      <c r="M114" s="230">
        <f t="shared" si="16"/>
        <v>0</v>
      </c>
      <c r="N114" s="73">
        <v>2.4E-2</v>
      </c>
      <c r="O114" s="74">
        <f t="shared" si="17"/>
        <v>0</v>
      </c>
      <c r="P114" s="73">
        <v>10.799999999999999</v>
      </c>
      <c r="Q114" s="73">
        <v>11.844000000000001</v>
      </c>
      <c r="R114" s="117">
        <f t="shared" si="18"/>
        <v>0</v>
      </c>
      <c r="S114" s="234">
        <f t="shared" si="19"/>
        <v>0</v>
      </c>
      <c r="T114" s="206"/>
      <c r="U114" s="206" t="e">
        <v>#N/A</v>
      </c>
      <c r="V114" s="206" t="e">
        <v>#N/A</v>
      </c>
      <c r="W114" s="206" t="e">
        <v>#N/A</v>
      </c>
      <c r="X114" s="206"/>
      <c r="Y114" s="206"/>
    </row>
    <row r="115" spans="1:25" ht="18" customHeight="1">
      <c r="A115" s="145">
        <f>SUBTOTAL(3,$B$27:B115)</f>
        <v>38</v>
      </c>
      <c r="B115" s="109" t="s">
        <v>315</v>
      </c>
      <c r="C115" s="109" t="s">
        <v>280</v>
      </c>
      <c r="D115" s="70" t="s">
        <v>316</v>
      </c>
      <c r="E115" s="147" t="s">
        <v>298</v>
      </c>
      <c r="F115" s="71" t="s">
        <v>204</v>
      </c>
      <c r="G115" s="71" t="s">
        <v>243</v>
      </c>
      <c r="H115" s="71">
        <v>24</v>
      </c>
      <c r="I115" s="71">
        <v>144</v>
      </c>
      <c r="J115" s="113">
        <v>10</v>
      </c>
      <c r="K115" s="73">
        <v>16.57</v>
      </c>
      <c r="L115" s="72">
        <f t="shared" si="15"/>
        <v>2386.08</v>
      </c>
      <c r="M115" s="230">
        <f t="shared" si="16"/>
        <v>23860.799999999999</v>
      </c>
      <c r="N115" s="73">
        <v>2.5919999999999999E-2</v>
      </c>
      <c r="O115" s="74">
        <f t="shared" si="17"/>
        <v>0.25919999999999999</v>
      </c>
      <c r="P115" s="73">
        <v>10.799999999999999</v>
      </c>
      <c r="Q115" s="73">
        <v>12.5</v>
      </c>
      <c r="R115" s="117">
        <f t="shared" si="18"/>
        <v>107.99999999999999</v>
      </c>
      <c r="S115" s="234">
        <f t="shared" si="19"/>
        <v>125</v>
      </c>
      <c r="T115" s="206"/>
      <c r="U115" s="206" t="e">
        <v>#N/A</v>
      </c>
      <c r="V115" s="206" t="e">
        <v>#N/A</v>
      </c>
      <c r="W115" s="206" t="e">
        <v>#N/A</v>
      </c>
      <c r="X115" s="206"/>
      <c r="Y115" s="206"/>
    </row>
    <row r="116" spans="1:25" ht="18" customHeight="1">
      <c r="A116" s="145">
        <f>SUBTOTAL(3,$B$27:B116)</f>
        <v>39</v>
      </c>
      <c r="B116" s="109" t="s">
        <v>317</v>
      </c>
      <c r="C116" s="109" t="s">
        <v>280</v>
      </c>
      <c r="D116" s="70" t="s">
        <v>318</v>
      </c>
      <c r="E116" s="147" t="s">
        <v>298</v>
      </c>
      <c r="F116" s="71" t="s">
        <v>204</v>
      </c>
      <c r="G116" s="71" t="s">
        <v>243</v>
      </c>
      <c r="H116" s="71">
        <v>24</v>
      </c>
      <c r="I116" s="71">
        <v>144</v>
      </c>
      <c r="J116" s="113">
        <v>10</v>
      </c>
      <c r="K116" s="73">
        <v>16.57</v>
      </c>
      <c r="L116" s="72">
        <f t="shared" si="15"/>
        <v>2386.08</v>
      </c>
      <c r="M116" s="230">
        <f t="shared" si="16"/>
        <v>23860.799999999999</v>
      </c>
      <c r="N116" s="73">
        <v>2.5919999999999999E-2</v>
      </c>
      <c r="O116" s="74">
        <f t="shared" si="17"/>
        <v>0.25919999999999999</v>
      </c>
      <c r="P116" s="73">
        <v>10.799999999999999</v>
      </c>
      <c r="Q116" s="73">
        <v>12.5</v>
      </c>
      <c r="R116" s="117">
        <f t="shared" si="18"/>
        <v>107.99999999999999</v>
      </c>
      <c r="S116" s="234">
        <f t="shared" si="19"/>
        <v>125</v>
      </c>
      <c r="T116" s="206"/>
      <c r="U116" s="206" t="e">
        <v>#N/A</v>
      </c>
      <c r="V116" s="206" t="e">
        <v>#N/A</v>
      </c>
      <c r="W116" s="206" t="e">
        <v>#N/A</v>
      </c>
      <c r="X116" s="206"/>
      <c r="Y116" s="206"/>
    </row>
    <row r="117" spans="1:25" ht="18" customHeight="1">
      <c r="A117" s="145">
        <f>SUBTOTAL(3,$B$27:B117)</f>
        <v>40</v>
      </c>
      <c r="B117" s="109" t="s">
        <v>319</v>
      </c>
      <c r="C117" s="109" t="s">
        <v>280</v>
      </c>
      <c r="D117" s="70" t="s">
        <v>320</v>
      </c>
      <c r="E117" s="147" t="s">
        <v>298</v>
      </c>
      <c r="F117" s="71" t="s">
        <v>204</v>
      </c>
      <c r="G117" s="71" t="s">
        <v>243</v>
      </c>
      <c r="H117" s="71">
        <v>24</v>
      </c>
      <c r="I117" s="71">
        <v>144</v>
      </c>
      <c r="J117" s="113">
        <v>5</v>
      </c>
      <c r="K117" s="73">
        <v>25.22</v>
      </c>
      <c r="L117" s="72">
        <f t="shared" si="15"/>
        <v>3631.68</v>
      </c>
      <c r="M117" s="230">
        <f t="shared" si="16"/>
        <v>18158.399999999998</v>
      </c>
      <c r="N117" s="73">
        <v>2.5919999999999999E-2</v>
      </c>
      <c r="O117" s="74">
        <f t="shared" si="17"/>
        <v>0.12959999999999999</v>
      </c>
      <c r="P117" s="73">
        <v>10.799999999999999</v>
      </c>
      <c r="Q117" s="73">
        <v>12.5</v>
      </c>
      <c r="R117" s="117">
        <f t="shared" si="18"/>
        <v>53.999999999999993</v>
      </c>
      <c r="S117" s="234">
        <f t="shared" si="19"/>
        <v>62.5</v>
      </c>
      <c r="T117" s="206"/>
      <c r="U117" s="206" t="e">
        <v>#N/A</v>
      </c>
      <c r="V117" s="206" t="e">
        <v>#N/A</v>
      </c>
      <c r="W117" s="206" t="e">
        <v>#N/A</v>
      </c>
      <c r="X117" s="206"/>
      <c r="Y117" s="206"/>
    </row>
    <row r="118" spans="1:25" ht="18" customHeight="1">
      <c r="A118" s="145">
        <f>SUBTOTAL(3,$B$27:B118)</f>
        <v>41</v>
      </c>
      <c r="B118" s="109" t="s">
        <v>321</v>
      </c>
      <c r="C118" s="109" t="s">
        <v>280</v>
      </c>
      <c r="D118" s="70" t="s">
        <v>322</v>
      </c>
      <c r="E118" s="147" t="s">
        <v>298</v>
      </c>
      <c r="F118" s="71" t="s">
        <v>204</v>
      </c>
      <c r="G118" s="71" t="s">
        <v>243</v>
      </c>
      <c r="H118" s="71">
        <v>24</v>
      </c>
      <c r="I118" s="71">
        <v>144</v>
      </c>
      <c r="J118" s="113">
        <v>5</v>
      </c>
      <c r="K118" s="73">
        <v>25.22</v>
      </c>
      <c r="L118" s="72">
        <f t="shared" si="15"/>
        <v>3631.68</v>
      </c>
      <c r="M118" s="230">
        <f t="shared" si="16"/>
        <v>18158.399999999998</v>
      </c>
      <c r="N118" s="73">
        <v>2.5919999999999999E-2</v>
      </c>
      <c r="O118" s="74">
        <f t="shared" si="17"/>
        <v>0.12959999999999999</v>
      </c>
      <c r="P118" s="73">
        <v>10.799999999999999</v>
      </c>
      <c r="Q118" s="73">
        <v>12.5</v>
      </c>
      <c r="R118" s="117">
        <f t="shared" si="18"/>
        <v>53.999999999999993</v>
      </c>
      <c r="S118" s="234">
        <f t="shared" si="19"/>
        <v>62.5</v>
      </c>
      <c r="T118" s="206"/>
      <c r="U118" s="206" t="e">
        <v>#N/A</v>
      </c>
      <c r="V118" s="206" t="e">
        <v>#N/A</v>
      </c>
      <c r="W118" s="206" t="e">
        <v>#N/A</v>
      </c>
      <c r="X118" s="206"/>
      <c r="Y118" s="206"/>
    </row>
    <row r="119" spans="1:25" ht="18" customHeight="1">
      <c r="A119" s="145">
        <f>SUBTOTAL(3,$B$27:B119)</f>
        <v>42</v>
      </c>
      <c r="B119" s="109" t="s">
        <v>323</v>
      </c>
      <c r="C119" s="109" t="s">
        <v>280</v>
      </c>
      <c r="D119" s="70" t="s">
        <v>324</v>
      </c>
      <c r="E119" s="147" t="s">
        <v>298</v>
      </c>
      <c r="F119" s="71" t="s">
        <v>204</v>
      </c>
      <c r="G119" s="71" t="s">
        <v>243</v>
      </c>
      <c r="H119" s="71">
        <v>24</v>
      </c>
      <c r="I119" s="71">
        <v>144</v>
      </c>
      <c r="J119" s="113">
        <v>5</v>
      </c>
      <c r="K119" s="73">
        <v>32.42</v>
      </c>
      <c r="L119" s="72">
        <f t="shared" si="15"/>
        <v>4668.4800000000005</v>
      </c>
      <c r="M119" s="230">
        <f t="shared" si="16"/>
        <v>23342.400000000001</v>
      </c>
      <c r="N119" s="73">
        <v>2.5919999999999999E-2</v>
      </c>
      <c r="O119" s="74">
        <f t="shared" si="17"/>
        <v>0.12959999999999999</v>
      </c>
      <c r="P119" s="73">
        <v>10.799999999999999</v>
      </c>
      <c r="Q119" s="73">
        <v>12.5</v>
      </c>
      <c r="R119" s="117">
        <f t="shared" si="18"/>
        <v>53.999999999999993</v>
      </c>
      <c r="S119" s="234">
        <f t="shared" si="19"/>
        <v>62.5</v>
      </c>
      <c r="T119" s="206"/>
      <c r="U119" s="206" t="e">
        <v>#N/A</v>
      </c>
      <c r="V119" s="206" t="e">
        <v>#N/A</v>
      </c>
      <c r="W119" s="206" t="e">
        <v>#N/A</v>
      </c>
      <c r="X119" s="206"/>
      <c r="Y119" s="206"/>
    </row>
    <row r="120" spans="1:25" ht="18" customHeight="1">
      <c r="A120" s="145">
        <f>SUBTOTAL(3,$B$27:B120)</f>
        <v>43</v>
      </c>
      <c r="B120" s="109" t="s">
        <v>325</v>
      </c>
      <c r="C120" s="109" t="s">
        <v>280</v>
      </c>
      <c r="D120" s="70" t="s">
        <v>326</v>
      </c>
      <c r="E120" s="147" t="s">
        <v>298</v>
      </c>
      <c r="F120" s="71" t="s">
        <v>204</v>
      </c>
      <c r="G120" s="71" t="s">
        <v>243</v>
      </c>
      <c r="H120" s="71">
        <v>24</v>
      </c>
      <c r="I120" s="71">
        <v>144</v>
      </c>
      <c r="J120" s="113">
        <v>5</v>
      </c>
      <c r="K120" s="73">
        <v>16.57</v>
      </c>
      <c r="L120" s="72">
        <f t="shared" si="15"/>
        <v>2386.08</v>
      </c>
      <c r="M120" s="230">
        <f t="shared" si="16"/>
        <v>11930.4</v>
      </c>
      <c r="N120" s="73">
        <v>2.5919999999999999E-2</v>
      </c>
      <c r="O120" s="74">
        <f t="shared" si="17"/>
        <v>0.12959999999999999</v>
      </c>
      <c r="P120" s="73">
        <v>10.799999999999999</v>
      </c>
      <c r="Q120" s="73">
        <v>12.5</v>
      </c>
      <c r="R120" s="117">
        <f t="shared" si="18"/>
        <v>53.999999999999993</v>
      </c>
      <c r="S120" s="234">
        <f t="shared" si="19"/>
        <v>62.5</v>
      </c>
      <c r="T120" s="206"/>
      <c r="U120" s="206" t="e">
        <v>#N/A</v>
      </c>
      <c r="V120" s="206" t="e">
        <v>#N/A</v>
      </c>
      <c r="W120" s="206" t="e">
        <v>#N/A</v>
      </c>
      <c r="X120" s="206"/>
      <c r="Y120" s="206"/>
    </row>
    <row r="121" spans="1:25" ht="18" customHeight="1">
      <c r="A121" s="145">
        <f>SUBTOTAL(3,$B$27:B121)</f>
        <v>44</v>
      </c>
      <c r="B121" s="109" t="s">
        <v>327</v>
      </c>
      <c r="C121" s="109" t="s">
        <v>280</v>
      </c>
      <c r="D121" s="70" t="s">
        <v>328</v>
      </c>
      <c r="E121" s="147" t="s">
        <v>329</v>
      </c>
      <c r="F121" s="71" t="s">
        <v>65</v>
      </c>
      <c r="G121" s="71" t="s">
        <v>243</v>
      </c>
      <c r="H121" s="71">
        <v>24</v>
      </c>
      <c r="I121" s="71">
        <v>48</v>
      </c>
      <c r="J121" s="113">
        <v>10</v>
      </c>
      <c r="K121" s="73">
        <v>43.23</v>
      </c>
      <c r="L121" s="72">
        <f t="shared" si="15"/>
        <v>2075.04</v>
      </c>
      <c r="M121" s="230">
        <f t="shared" si="16"/>
        <v>20750.400000000001</v>
      </c>
      <c r="N121" s="73">
        <v>2.2037500000000002E-2</v>
      </c>
      <c r="O121" s="74">
        <f t="shared" si="17"/>
        <v>0.22037500000000002</v>
      </c>
      <c r="P121" s="73">
        <v>6</v>
      </c>
      <c r="Q121" s="73">
        <v>10.7</v>
      </c>
      <c r="R121" s="117">
        <f t="shared" si="18"/>
        <v>60</v>
      </c>
      <c r="S121" s="234">
        <f t="shared" si="19"/>
        <v>107</v>
      </c>
      <c r="T121" s="206"/>
      <c r="U121" s="206" t="e">
        <v>#N/A</v>
      </c>
      <c r="V121" s="206" t="e">
        <v>#N/A</v>
      </c>
      <c r="W121" s="206" t="e">
        <v>#N/A</v>
      </c>
      <c r="X121" s="206"/>
      <c r="Y121" s="206"/>
    </row>
    <row r="122" spans="1:25" ht="18" customHeight="1">
      <c r="A122" s="145">
        <f>SUBTOTAL(3,$B$27:B122)</f>
        <v>45</v>
      </c>
      <c r="B122" s="109" t="s">
        <v>330</v>
      </c>
      <c r="C122" s="109" t="s">
        <v>280</v>
      </c>
      <c r="D122" s="70" t="s">
        <v>331</v>
      </c>
      <c r="E122" s="147" t="s">
        <v>329</v>
      </c>
      <c r="F122" s="71" t="s">
        <v>204</v>
      </c>
      <c r="G122" s="71">
        <v>34011941</v>
      </c>
      <c r="H122" s="71">
        <v>24</v>
      </c>
      <c r="I122" s="71">
        <v>72</v>
      </c>
      <c r="J122" s="113">
        <v>10</v>
      </c>
      <c r="K122" s="73">
        <v>27.62</v>
      </c>
      <c r="L122" s="72">
        <f t="shared" si="15"/>
        <v>1988.64</v>
      </c>
      <c r="M122" s="230">
        <f t="shared" si="16"/>
        <v>19886.400000000001</v>
      </c>
      <c r="N122" s="73">
        <v>2.2037500000000002E-2</v>
      </c>
      <c r="O122" s="74">
        <f t="shared" si="17"/>
        <v>0.22037500000000002</v>
      </c>
      <c r="P122" s="73">
        <v>9</v>
      </c>
      <c r="Q122" s="73">
        <v>10.7</v>
      </c>
      <c r="R122" s="117">
        <f t="shared" si="18"/>
        <v>90</v>
      </c>
      <c r="S122" s="234">
        <f t="shared" si="19"/>
        <v>107</v>
      </c>
      <c r="T122" s="206"/>
      <c r="U122" s="206" t="e">
        <v>#N/A</v>
      </c>
      <c r="V122" s="206" t="e">
        <v>#N/A</v>
      </c>
      <c r="W122" s="206" t="e">
        <v>#N/A</v>
      </c>
      <c r="X122" s="206"/>
      <c r="Y122" s="206"/>
    </row>
    <row r="123" spans="1:25" ht="18" customHeight="1">
      <c r="A123" s="145">
        <f>SUBTOTAL(3,$B$27:B123)</f>
        <v>46</v>
      </c>
      <c r="B123" s="109" t="s">
        <v>332</v>
      </c>
      <c r="C123" s="109" t="s">
        <v>280</v>
      </c>
      <c r="D123" s="70" t="s">
        <v>333</v>
      </c>
      <c r="E123" s="147" t="s">
        <v>329</v>
      </c>
      <c r="F123" s="71" t="s">
        <v>204</v>
      </c>
      <c r="G123" s="71">
        <v>34011941</v>
      </c>
      <c r="H123" s="71">
        <v>24</v>
      </c>
      <c r="I123" s="71">
        <v>72</v>
      </c>
      <c r="J123" s="113">
        <v>10</v>
      </c>
      <c r="K123" s="73">
        <v>54.03</v>
      </c>
      <c r="L123" s="72">
        <f t="shared" si="15"/>
        <v>3890.16</v>
      </c>
      <c r="M123" s="230">
        <f t="shared" si="16"/>
        <v>38901.599999999999</v>
      </c>
      <c r="N123" s="73">
        <v>2.2037500000000002E-2</v>
      </c>
      <c r="O123" s="74">
        <f t="shared" si="17"/>
        <v>0.22037500000000002</v>
      </c>
      <c r="P123" s="73">
        <v>9</v>
      </c>
      <c r="Q123" s="73">
        <v>10.7</v>
      </c>
      <c r="R123" s="117">
        <f t="shared" si="18"/>
        <v>90</v>
      </c>
      <c r="S123" s="234">
        <f t="shared" si="19"/>
        <v>107</v>
      </c>
      <c r="T123" s="206"/>
      <c r="U123" s="206" t="e">
        <v>#N/A</v>
      </c>
      <c r="V123" s="206" t="e">
        <v>#N/A</v>
      </c>
      <c r="W123" s="206" t="e">
        <v>#N/A</v>
      </c>
      <c r="X123" s="206"/>
      <c r="Y123" s="206"/>
    </row>
    <row r="124" spans="1:25" ht="18" customHeight="1">
      <c r="A124" s="145">
        <f>SUBTOTAL(3,$B$27:B124)</f>
        <v>47</v>
      </c>
      <c r="B124" s="109" t="s">
        <v>334</v>
      </c>
      <c r="C124" s="109" t="s">
        <v>280</v>
      </c>
      <c r="D124" s="70" t="s">
        <v>335</v>
      </c>
      <c r="E124" s="147" t="s">
        <v>329</v>
      </c>
      <c r="F124" s="71" t="s">
        <v>204</v>
      </c>
      <c r="G124" s="71">
        <v>34011941</v>
      </c>
      <c r="H124" s="71">
        <v>24</v>
      </c>
      <c r="I124" s="71">
        <v>72</v>
      </c>
      <c r="J124" s="113">
        <v>10</v>
      </c>
      <c r="K124" s="73">
        <v>26.6</v>
      </c>
      <c r="L124" s="72">
        <f t="shared" si="15"/>
        <v>1915.2</v>
      </c>
      <c r="M124" s="230">
        <f t="shared" si="16"/>
        <v>19152</v>
      </c>
      <c r="N124" s="73">
        <v>2.2037500000000002E-2</v>
      </c>
      <c r="O124" s="74">
        <f t="shared" si="17"/>
        <v>0.22037500000000002</v>
      </c>
      <c r="P124" s="73">
        <v>9</v>
      </c>
      <c r="Q124" s="73">
        <v>10.7</v>
      </c>
      <c r="R124" s="117">
        <f t="shared" si="18"/>
        <v>90</v>
      </c>
      <c r="S124" s="234">
        <f t="shared" si="19"/>
        <v>107</v>
      </c>
      <c r="T124" s="206"/>
      <c r="U124" s="206" t="e">
        <v>#N/A</v>
      </c>
      <c r="V124" s="206" t="e">
        <v>#N/A</v>
      </c>
      <c r="W124" s="206" t="e">
        <v>#N/A</v>
      </c>
      <c r="X124" s="206"/>
      <c r="Y124" s="206"/>
    </row>
    <row r="125" spans="1:25" ht="18" customHeight="1">
      <c r="A125" s="145">
        <f>SUBTOTAL(3,$B$27:B125)</f>
        <v>48</v>
      </c>
      <c r="B125" s="109" t="s">
        <v>336</v>
      </c>
      <c r="C125" s="109" t="s">
        <v>280</v>
      </c>
      <c r="D125" s="70" t="s">
        <v>337</v>
      </c>
      <c r="E125" s="147" t="s">
        <v>329</v>
      </c>
      <c r="F125" s="71" t="s">
        <v>204</v>
      </c>
      <c r="G125" s="71">
        <v>34011941</v>
      </c>
      <c r="H125" s="71">
        <v>24</v>
      </c>
      <c r="I125" s="71">
        <v>72</v>
      </c>
      <c r="J125" s="113">
        <v>10</v>
      </c>
      <c r="K125" s="73">
        <v>27.62</v>
      </c>
      <c r="L125" s="72">
        <f t="shared" si="15"/>
        <v>1988.64</v>
      </c>
      <c r="M125" s="230">
        <f t="shared" si="16"/>
        <v>19886.400000000001</v>
      </c>
      <c r="N125" s="73">
        <v>2.2037500000000002E-2</v>
      </c>
      <c r="O125" s="74">
        <f t="shared" si="17"/>
        <v>0.22037500000000002</v>
      </c>
      <c r="P125" s="73">
        <v>9</v>
      </c>
      <c r="Q125" s="73">
        <v>10.7</v>
      </c>
      <c r="R125" s="117">
        <f t="shared" si="18"/>
        <v>90</v>
      </c>
      <c r="S125" s="234">
        <f t="shared" si="19"/>
        <v>107</v>
      </c>
      <c r="T125" s="206"/>
      <c r="U125" s="206" t="e">
        <v>#N/A</v>
      </c>
      <c r="V125" s="206" t="e">
        <v>#N/A</v>
      </c>
      <c r="W125" s="206" t="e">
        <v>#N/A</v>
      </c>
      <c r="X125" s="206"/>
      <c r="Y125" s="206"/>
    </row>
    <row r="126" spans="1:25" ht="18" customHeight="1">
      <c r="A126" s="145">
        <f>SUBTOTAL(3,$B$27:B126)</f>
        <v>49</v>
      </c>
      <c r="B126" s="109" t="s">
        <v>338</v>
      </c>
      <c r="C126" s="109" t="s">
        <v>280</v>
      </c>
      <c r="D126" s="70" t="s">
        <v>339</v>
      </c>
      <c r="E126" s="147" t="s">
        <v>340</v>
      </c>
      <c r="F126" s="71" t="s">
        <v>65</v>
      </c>
      <c r="G126" s="71" t="s">
        <v>243</v>
      </c>
      <c r="H126" s="71">
        <v>24</v>
      </c>
      <c r="I126" s="71">
        <v>72</v>
      </c>
      <c r="J126" s="113">
        <v>10</v>
      </c>
      <c r="K126" s="73">
        <v>31.7</v>
      </c>
      <c r="L126" s="72">
        <f t="shared" si="15"/>
        <v>2282.4</v>
      </c>
      <c r="M126" s="230">
        <f t="shared" si="16"/>
        <v>22824</v>
      </c>
      <c r="N126" s="73">
        <v>2.5999999999999999E-2</v>
      </c>
      <c r="O126" s="74">
        <f t="shared" si="17"/>
        <v>0.26</v>
      </c>
      <c r="P126" s="73">
        <v>10.8</v>
      </c>
      <c r="Q126" s="73">
        <v>12.42</v>
      </c>
      <c r="R126" s="117">
        <f t="shared" si="18"/>
        <v>108</v>
      </c>
      <c r="S126" s="234">
        <f t="shared" si="19"/>
        <v>124.2</v>
      </c>
      <c r="T126" s="206"/>
      <c r="U126" s="206" t="e">
        <v>#N/A</v>
      </c>
      <c r="V126" s="206" t="e">
        <v>#N/A</v>
      </c>
      <c r="W126" s="206" t="e">
        <v>#N/A</v>
      </c>
      <c r="X126" s="206"/>
      <c r="Y126" s="206"/>
    </row>
    <row r="127" spans="1:25" ht="18" customHeight="1">
      <c r="A127" s="145">
        <f>SUBTOTAL(3,$B$27:B127)</f>
        <v>50</v>
      </c>
      <c r="B127" s="109" t="s">
        <v>341</v>
      </c>
      <c r="C127" s="109" t="s">
        <v>280</v>
      </c>
      <c r="D127" s="70" t="s">
        <v>342</v>
      </c>
      <c r="E127" s="147" t="s">
        <v>340</v>
      </c>
      <c r="F127" s="71" t="s">
        <v>65</v>
      </c>
      <c r="G127" s="71" t="s">
        <v>243</v>
      </c>
      <c r="H127" s="71">
        <v>24</v>
      </c>
      <c r="I127" s="71">
        <v>72</v>
      </c>
      <c r="J127" s="113">
        <v>10</v>
      </c>
      <c r="K127" s="73">
        <v>31.7</v>
      </c>
      <c r="L127" s="72">
        <f t="shared" si="15"/>
        <v>2282.4</v>
      </c>
      <c r="M127" s="230">
        <f t="shared" si="16"/>
        <v>22824</v>
      </c>
      <c r="N127" s="73">
        <v>2.5999999999999999E-2</v>
      </c>
      <c r="O127" s="74">
        <f t="shared" si="17"/>
        <v>0.26</v>
      </c>
      <c r="P127" s="73">
        <v>10.8</v>
      </c>
      <c r="Q127" s="73">
        <v>12.42</v>
      </c>
      <c r="R127" s="117">
        <f t="shared" si="18"/>
        <v>108</v>
      </c>
      <c r="S127" s="234">
        <f t="shared" si="19"/>
        <v>124.2</v>
      </c>
      <c r="T127" s="206"/>
      <c r="U127" s="206" t="e">
        <v>#N/A</v>
      </c>
      <c r="V127" s="206" t="e">
        <v>#N/A</v>
      </c>
      <c r="W127" s="206" t="e">
        <v>#N/A</v>
      </c>
      <c r="X127" s="206"/>
      <c r="Y127" s="206"/>
    </row>
    <row r="128" spans="1:25" ht="18" customHeight="1">
      <c r="A128" s="145">
        <f>SUBTOTAL(3,$B$27:B128)</f>
        <v>51</v>
      </c>
      <c r="B128" s="109" t="s">
        <v>343</v>
      </c>
      <c r="C128" s="109" t="s">
        <v>280</v>
      </c>
      <c r="D128" s="70" t="s">
        <v>344</v>
      </c>
      <c r="E128" s="147" t="s">
        <v>340</v>
      </c>
      <c r="F128" s="71" t="s">
        <v>65</v>
      </c>
      <c r="G128" s="71" t="s">
        <v>243</v>
      </c>
      <c r="H128" s="71">
        <v>24</v>
      </c>
      <c r="I128" s="71">
        <v>72</v>
      </c>
      <c r="J128" s="113">
        <v>10</v>
      </c>
      <c r="K128" s="73">
        <v>31.7</v>
      </c>
      <c r="L128" s="72">
        <f t="shared" si="15"/>
        <v>2282.4</v>
      </c>
      <c r="M128" s="230">
        <f t="shared" si="16"/>
        <v>22824</v>
      </c>
      <c r="N128" s="73">
        <v>2.5999999999999999E-2</v>
      </c>
      <c r="O128" s="74">
        <f t="shared" si="17"/>
        <v>0.26</v>
      </c>
      <c r="P128" s="73">
        <v>10.8</v>
      </c>
      <c r="Q128" s="73">
        <v>12.42</v>
      </c>
      <c r="R128" s="117">
        <f t="shared" si="18"/>
        <v>108</v>
      </c>
      <c r="S128" s="234">
        <f t="shared" si="19"/>
        <v>124.2</v>
      </c>
      <c r="T128" s="206"/>
      <c r="U128" s="206" t="e">
        <v>#N/A</v>
      </c>
      <c r="V128" s="206" t="e">
        <v>#N/A</v>
      </c>
      <c r="W128" s="206" t="e">
        <v>#N/A</v>
      </c>
      <c r="X128" s="206"/>
      <c r="Y128" s="206"/>
    </row>
    <row r="129" spans="1:25" ht="18" hidden="1" customHeight="1">
      <c r="A129" s="145">
        <f>SUBTOTAL(3,$B$27:B129)</f>
        <v>51</v>
      </c>
      <c r="B129" s="109" t="s">
        <v>345</v>
      </c>
      <c r="C129" s="109" t="s">
        <v>234</v>
      </c>
      <c r="D129" s="70" t="s">
        <v>346</v>
      </c>
      <c r="E129" s="147" t="s">
        <v>146</v>
      </c>
      <c r="F129" s="71" t="s">
        <v>65</v>
      </c>
      <c r="G129" s="71" t="s">
        <v>236</v>
      </c>
      <c r="H129" s="71">
        <v>36</v>
      </c>
      <c r="I129" s="71">
        <v>96</v>
      </c>
      <c r="J129" s="113">
        <v>0</v>
      </c>
      <c r="K129" s="73">
        <v>7.2</v>
      </c>
      <c r="L129" s="72">
        <f t="shared" si="15"/>
        <v>691.2</v>
      </c>
      <c r="M129" s="230">
        <f t="shared" si="16"/>
        <v>0</v>
      </c>
      <c r="N129" s="73">
        <v>2.5000000000000001E-2</v>
      </c>
      <c r="O129" s="74">
        <f t="shared" si="17"/>
        <v>0</v>
      </c>
      <c r="P129" s="73">
        <v>9.6000000000000014</v>
      </c>
      <c r="Q129" s="73">
        <v>9.8879999999999999</v>
      </c>
      <c r="R129" s="117">
        <f t="shared" si="18"/>
        <v>0</v>
      </c>
      <c r="S129" s="234">
        <f t="shared" si="19"/>
        <v>0</v>
      </c>
      <c r="T129" s="206"/>
      <c r="U129" s="206" t="e">
        <v>#N/A</v>
      </c>
      <c r="V129" s="206" t="e">
        <v>#N/A</v>
      </c>
      <c r="W129" s="206" t="e">
        <v>#N/A</v>
      </c>
      <c r="X129" s="206"/>
      <c r="Y129" s="206"/>
    </row>
    <row r="130" spans="1:25" ht="18" hidden="1" customHeight="1">
      <c r="A130" s="145">
        <f>SUBTOTAL(3,$B$27:B130)</f>
        <v>51</v>
      </c>
      <c r="B130" s="109" t="s">
        <v>347</v>
      </c>
      <c r="C130" s="109" t="s">
        <v>234</v>
      </c>
      <c r="D130" s="70" t="s">
        <v>348</v>
      </c>
      <c r="E130" s="147" t="s">
        <v>349</v>
      </c>
      <c r="F130" s="71" t="s">
        <v>65</v>
      </c>
      <c r="G130" s="71" t="s">
        <v>236</v>
      </c>
      <c r="H130" s="71">
        <v>60</v>
      </c>
      <c r="I130" s="71">
        <v>60</v>
      </c>
      <c r="J130" s="113">
        <v>0</v>
      </c>
      <c r="K130" s="73">
        <v>7.2</v>
      </c>
      <c r="L130" s="72">
        <f t="shared" si="15"/>
        <v>432</v>
      </c>
      <c r="M130" s="230">
        <f t="shared" si="16"/>
        <v>0</v>
      </c>
      <c r="N130" s="73">
        <v>2.5000000000000001E-2</v>
      </c>
      <c r="O130" s="74">
        <f t="shared" si="17"/>
        <v>0</v>
      </c>
      <c r="P130" s="73">
        <v>11.88</v>
      </c>
      <c r="Q130" s="73">
        <v>12.299999999999999</v>
      </c>
      <c r="R130" s="117">
        <f t="shared" si="18"/>
        <v>0</v>
      </c>
      <c r="S130" s="234">
        <f t="shared" si="19"/>
        <v>0</v>
      </c>
      <c r="T130" s="206"/>
      <c r="U130" s="206" t="e">
        <v>#N/A</v>
      </c>
      <c r="V130" s="206" t="e">
        <v>#N/A</v>
      </c>
      <c r="W130" s="206" t="e">
        <v>#N/A</v>
      </c>
      <c r="X130" s="206"/>
      <c r="Y130" s="206"/>
    </row>
    <row r="131" spans="1:25" ht="18" hidden="1" customHeight="1">
      <c r="A131" s="145">
        <f>SUBTOTAL(3,$B$27:B131)</f>
        <v>51</v>
      </c>
      <c r="B131" s="109" t="s">
        <v>350</v>
      </c>
      <c r="C131" s="109" t="s">
        <v>234</v>
      </c>
      <c r="D131" s="70" t="s">
        <v>351</v>
      </c>
      <c r="E131" s="147" t="s">
        <v>349</v>
      </c>
      <c r="F131" s="71" t="s">
        <v>65</v>
      </c>
      <c r="G131" s="71" t="s">
        <v>218</v>
      </c>
      <c r="H131" s="71">
        <v>60</v>
      </c>
      <c r="I131" s="71">
        <v>60</v>
      </c>
      <c r="J131" s="113">
        <v>0</v>
      </c>
      <c r="K131" s="73">
        <v>7.2</v>
      </c>
      <c r="L131" s="72">
        <f t="shared" ref="L131:L188" si="20">+I131*K131</f>
        <v>432</v>
      </c>
      <c r="M131" s="230">
        <f t="shared" ref="M131:M188" si="21">L131*J131</f>
        <v>0</v>
      </c>
      <c r="N131" s="73">
        <v>2.5000000000000001E-2</v>
      </c>
      <c r="O131" s="74">
        <f t="shared" ref="O131:O188" si="22">+N131*J131</f>
        <v>0</v>
      </c>
      <c r="P131" s="73">
        <v>11.88</v>
      </c>
      <c r="Q131" s="73">
        <v>12.54</v>
      </c>
      <c r="R131" s="117">
        <f t="shared" ref="R131:R188" si="23">+J131*P131</f>
        <v>0</v>
      </c>
      <c r="S131" s="234">
        <f t="shared" ref="S131:S188" si="24">Q131*J131</f>
        <v>0</v>
      </c>
      <c r="T131" s="206"/>
      <c r="U131" s="206" t="e">
        <v>#N/A</v>
      </c>
      <c r="V131" s="206" t="e">
        <v>#N/A</v>
      </c>
      <c r="W131" s="206" t="e">
        <v>#N/A</v>
      </c>
      <c r="X131" s="206"/>
      <c r="Y131" s="206"/>
    </row>
    <row r="132" spans="1:25" ht="18" hidden="1" customHeight="1">
      <c r="A132" s="145">
        <f>SUBTOTAL(3,$B$27:B132)</f>
        <v>51</v>
      </c>
      <c r="B132" s="109" t="s">
        <v>352</v>
      </c>
      <c r="C132" s="109" t="s">
        <v>234</v>
      </c>
      <c r="D132" s="70" t="s">
        <v>353</v>
      </c>
      <c r="E132" s="147" t="s">
        <v>99</v>
      </c>
      <c r="F132" s="71" t="s">
        <v>65</v>
      </c>
      <c r="G132" s="71" t="s">
        <v>218</v>
      </c>
      <c r="H132" s="71">
        <v>60</v>
      </c>
      <c r="I132" s="71">
        <v>50</v>
      </c>
      <c r="J132" s="113">
        <v>0</v>
      </c>
      <c r="K132" s="73">
        <v>10.81</v>
      </c>
      <c r="L132" s="72">
        <f t="shared" si="20"/>
        <v>540.5</v>
      </c>
      <c r="M132" s="230">
        <f t="shared" si="21"/>
        <v>0</v>
      </c>
      <c r="N132" s="73">
        <v>2.5000000000000001E-2</v>
      </c>
      <c r="O132" s="74">
        <f t="shared" si="22"/>
        <v>0</v>
      </c>
      <c r="P132" s="73">
        <v>12.5</v>
      </c>
      <c r="Q132" s="73">
        <v>13.100000000000001</v>
      </c>
      <c r="R132" s="117">
        <f t="shared" si="23"/>
        <v>0</v>
      </c>
      <c r="S132" s="234">
        <f t="shared" si="24"/>
        <v>0</v>
      </c>
      <c r="T132" s="206"/>
      <c r="U132" s="206" t="e">
        <v>#N/A</v>
      </c>
      <c r="V132" s="206" t="e">
        <v>#N/A</v>
      </c>
      <c r="W132" s="206" t="e">
        <v>#N/A</v>
      </c>
      <c r="X132" s="206"/>
      <c r="Y132" s="206"/>
    </row>
    <row r="133" spans="1:25" ht="18" hidden="1" customHeight="1">
      <c r="A133" s="145">
        <f>SUBTOTAL(3,$B$27:B133)</f>
        <v>51</v>
      </c>
      <c r="B133" s="109" t="s">
        <v>354</v>
      </c>
      <c r="C133" s="109" t="s">
        <v>234</v>
      </c>
      <c r="D133" s="70" t="s">
        <v>355</v>
      </c>
      <c r="E133" s="147" t="s">
        <v>99</v>
      </c>
      <c r="F133" s="71" t="s">
        <v>65</v>
      </c>
      <c r="G133" s="71" t="s">
        <v>218</v>
      </c>
      <c r="H133" s="71">
        <v>60</v>
      </c>
      <c r="I133" s="71">
        <v>50</v>
      </c>
      <c r="J133" s="113">
        <v>0</v>
      </c>
      <c r="K133" s="73">
        <v>13.69</v>
      </c>
      <c r="L133" s="72">
        <f t="shared" si="20"/>
        <v>684.5</v>
      </c>
      <c r="M133" s="230">
        <f t="shared" si="21"/>
        <v>0</v>
      </c>
      <c r="N133" s="73">
        <v>2.5000000000000001E-2</v>
      </c>
      <c r="O133" s="74">
        <f t="shared" si="22"/>
        <v>0</v>
      </c>
      <c r="P133" s="73">
        <v>12.5</v>
      </c>
      <c r="Q133" s="73">
        <v>13.200000000000001</v>
      </c>
      <c r="R133" s="117">
        <f t="shared" si="23"/>
        <v>0</v>
      </c>
      <c r="S133" s="234">
        <f t="shared" si="24"/>
        <v>0</v>
      </c>
      <c r="T133" s="206"/>
      <c r="U133" s="206" t="e">
        <v>#N/A</v>
      </c>
      <c r="V133" s="206" t="e">
        <v>#N/A</v>
      </c>
      <c r="W133" s="206" t="e">
        <v>#N/A</v>
      </c>
      <c r="X133" s="206"/>
      <c r="Y133" s="206"/>
    </row>
    <row r="134" spans="1:25" ht="18" hidden="1" customHeight="1">
      <c r="A134" s="145">
        <f>SUBTOTAL(3,$B$27:B134)</f>
        <v>51</v>
      </c>
      <c r="B134" s="109" t="s">
        <v>356</v>
      </c>
      <c r="C134" s="109" t="s">
        <v>234</v>
      </c>
      <c r="D134" s="70" t="s">
        <v>357</v>
      </c>
      <c r="E134" s="147" t="s">
        <v>99</v>
      </c>
      <c r="F134" s="71" t="s">
        <v>65</v>
      </c>
      <c r="G134" s="71" t="s">
        <v>236</v>
      </c>
      <c r="H134" s="71">
        <v>36</v>
      </c>
      <c r="I134" s="71">
        <v>50</v>
      </c>
      <c r="J134" s="113">
        <v>0</v>
      </c>
      <c r="K134" s="73">
        <v>21.61</v>
      </c>
      <c r="L134" s="72">
        <f t="shared" si="20"/>
        <v>1080.5</v>
      </c>
      <c r="M134" s="230">
        <f t="shared" si="21"/>
        <v>0</v>
      </c>
      <c r="N134" s="73">
        <v>2.5000000000000001E-2</v>
      </c>
      <c r="O134" s="74">
        <f t="shared" si="22"/>
        <v>0</v>
      </c>
      <c r="P134" s="73">
        <v>12.5</v>
      </c>
      <c r="Q134" s="73">
        <v>12.9</v>
      </c>
      <c r="R134" s="117">
        <f t="shared" si="23"/>
        <v>0</v>
      </c>
      <c r="S134" s="234">
        <f t="shared" si="24"/>
        <v>0</v>
      </c>
      <c r="T134" s="206"/>
      <c r="U134" s="206" t="e">
        <v>#N/A</v>
      </c>
      <c r="V134" s="206" t="e">
        <v>#N/A</v>
      </c>
      <c r="W134" s="206" t="e">
        <v>#N/A</v>
      </c>
      <c r="X134" s="206"/>
      <c r="Y134" s="206"/>
    </row>
    <row r="135" spans="1:25" ht="18" hidden="1" customHeight="1">
      <c r="A135" s="145">
        <f>SUBTOTAL(3,$B$27:B135)</f>
        <v>51</v>
      </c>
      <c r="B135" s="109" t="s">
        <v>358</v>
      </c>
      <c r="C135" s="109" t="s">
        <v>359</v>
      </c>
      <c r="D135" s="70" t="s">
        <v>360</v>
      </c>
      <c r="E135" s="147" t="s">
        <v>102</v>
      </c>
      <c r="F135" s="71" t="s">
        <v>65</v>
      </c>
      <c r="G135" s="71" t="s">
        <v>218</v>
      </c>
      <c r="H135" s="71">
        <v>60</v>
      </c>
      <c r="I135" s="71">
        <v>40</v>
      </c>
      <c r="J135" s="113">
        <v>0</v>
      </c>
      <c r="K135" s="73">
        <v>25.94</v>
      </c>
      <c r="L135" s="72">
        <f t="shared" si="20"/>
        <v>1037.6000000000001</v>
      </c>
      <c r="M135" s="230">
        <f t="shared" si="21"/>
        <v>0</v>
      </c>
      <c r="N135" s="73">
        <v>4.4999999999999998E-2</v>
      </c>
      <c r="O135" s="74">
        <f t="shared" si="22"/>
        <v>0</v>
      </c>
      <c r="P135" s="73">
        <v>20</v>
      </c>
      <c r="Q135" s="73">
        <v>20.240000000000002</v>
      </c>
      <c r="R135" s="117">
        <f t="shared" si="23"/>
        <v>0</v>
      </c>
      <c r="S135" s="234">
        <f t="shared" si="24"/>
        <v>0</v>
      </c>
      <c r="T135" s="206"/>
      <c r="U135" s="206" t="e">
        <v>#N/A</v>
      </c>
      <c r="V135" s="206" t="e">
        <v>#N/A</v>
      </c>
      <c r="W135" s="206" t="e">
        <v>#N/A</v>
      </c>
      <c r="X135" s="206"/>
      <c r="Y135" s="206"/>
    </row>
    <row r="136" spans="1:25" ht="18" hidden="1" customHeight="1">
      <c r="A136" s="145">
        <f>SUBTOTAL(3,$B$27:B136)</f>
        <v>51</v>
      </c>
      <c r="B136" s="109" t="s">
        <v>361</v>
      </c>
      <c r="C136" s="109" t="s">
        <v>359</v>
      </c>
      <c r="D136" s="70" t="s">
        <v>362</v>
      </c>
      <c r="E136" s="147" t="s">
        <v>102</v>
      </c>
      <c r="F136" s="71" t="s">
        <v>65</v>
      </c>
      <c r="G136" s="71" t="s">
        <v>218</v>
      </c>
      <c r="H136" s="71">
        <v>60</v>
      </c>
      <c r="I136" s="71">
        <v>40</v>
      </c>
      <c r="J136" s="113">
        <v>0</v>
      </c>
      <c r="K136" s="73">
        <v>25.94</v>
      </c>
      <c r="L136" s="72">
        <f t="shared" si="20"/>
        <v>1037.6000000000001</v>
      </c>
      <c r="M136" s="230">
        <f t="shared" si="21"/>
        <v>0</v>
      </c>
      <c r="N136" s="73">
        <v>4.4999999999999998E-2</v>
      </c>
      <c r="O136" s="74">
        <f t="shared" si="22"/>
        <v>0</v>
      </c>
      <c r="P136" s="73">
        <v>20</v>
      </c>
      <c r="Q136" s="73">
        <v>20.48</v>
      </c>
      <c r="R136" s="117">
        <f t="shared" si="23"/>
        <v>0</v>
      </c>
      <c r="S136" s="234">
        <f t="shared" si="24"/>
        <v>0</v>
      </c>
      <c r="T136" s="206"/>
      <c r="U136" s="206" t="e">
        <v>#N/A</v>
      </c>
      <c r="V136" s="206" t="e">
        <v>#N/A</v>
      </c>
      <c r="W136" s="206" t="e">
        <v>#N/A</v>
      </c>
      <c r="X136" s="206"/>
      <c r="Y136" s="206"/>
    </row>
    <row r="137" spans="1:25" ht="18" hidden="1" customHeight="1">
      <c r="A137" s="145">
        <f>SUBTOTAL(3,$B$27:B137)</f>
        <v>51</v>
      </c>
      <c r="B137" s="109" t="s">
        <v>363</v>
      </c>
      <c r="C137" s="109" t="s">
        <v>359</v>
      </c>
      <c r="D137" s="70" t="s">
        <v>364</v>
      </c>
      <c r="E137" s="147" t="s">
        <v>102</v>
      </c>
      <c r="F137" s="71" t="s">
        <v>65</v>
      </c>
      <c r="G137" s="71" t="s">
        <v>218</v>
      </c>
      <c r="H137" s="71">
        <v>60</v>
      </c>
      <c r="I137" s="71">
        <v>40</v>
      </c>
      <c r="J137" s="113">
        <v>0</v>
      </c>
      <c r="K137" s="73">
        <v>30.98</v>
      </c>
      <c r="L137" s="72">
        <f t="shared" si="20"/>
        <v>1239.2</v>
      </c>
      <c r="M137" s="230">
        <f t="shared" si="21"/>
        <v>0</v>
      </c>
      <c r="N137" s="73">
        <v>4.4999999999999998E-2</v>
      </c>
      <c r="O137" s="74">
        <f t="shared" si="22"/>
        <v>0</v>
      </c>
      <c r="P137" s="73">
        <v>20</v>
      </c>
      <c r="Q137" s="73">
        <v>20.240000000000002</v>
      </c>
      <c r="R137" s="117">
        <f t="shared" si="23"/>
        <v>0</v>
      </c>
      <c r="S137" s="234">
        <f t="shared" si="24"/>
        <v>0</v>
      </c>
      <c r="T137" s="206"/>
      <c r="U137" s="206" t="e">
        <v>#N/A</v>
      </c>
      <c r="V137" s="206" t="e">
        <v>#N/A</v>
      </c>
      <c r="W137" s="206" t="e">
        <v>#N/A</v>
      </c>
      <c r="X137" s="206"/>
      <c r="Y137" s="206"/>
    </row>
    <row r="138" spans="1:25" ht="18" hidden="1" customHeight="1">
      <c r="A138" s="145">
        <f>SUBTOTAL(3,$B$27:B138)</f>
        <v>51</v>
      </c>
      <c r="B138" s="109" t="s">
        <v>365</v>
      </c>
      <c r="C138" s="109" t="s">
        <v>359</v>
      </c>
      <c r="D138" s="70" t="s">
        <v>366</v>
      </c>
      <c r="E138" s="147" t="s">
        <v>102</v>
      </c>
      <c r="F138" s="71" t="s">
        <v>65</v>
      </c>
      <c r="G138" s="71" t="s">
        <v>218</v>
      </c>
      <c r="H138" s="71">
        <v>60</v>
      </c>
      <c r="I138" s="71">
        <v>40</v>
      </c>
      <c r="J138" s="113">
        <v>0</v>
      </c>
      <c r="K138" s="73">
        <v>30.98</v>
      </c>
      <c r="L138" s="72">
        <f t="shared" si="20"/>
        <v>1239.2</v>
      </c>
      <c r="M138" s="230">
        <f t="shared" si="21"/>
        <v>0</v>
      </c>
      <c r="N138" s="73">
        <v>4.4999999999999998E-2</v>
      </c>
      <c r="O138" s="74">
        <f t="shared" si="22"/>
        <v>0</v>
      </c>
      <c r="P138" s="73">
        <v>20</v>
      </c>
      <c r="Q138" s="73">
        <v>20.440000000000001</v>
      </c>
      <c r="R138" s="117">
        <f t="shared" si="23"/>
        <v>0</v>
      </c>
      <c r="S138" s="234">
        <f t="shared" si="24"/>
        <v>0</v>
      </c>
      <c r="T138" s="206"/>
      <c r="U138" s="206" t="e">
        <v>#N/A</v>
      </c>
      <c r="V138" s="206" t="e">
        <v>#N/A</v>
      </c>
      <c r="W138" s="206" t="e">
        <v>#N/A</v>
      </c>
      <c r="X138" s="206"/>
      <c r="Y138" s="206"/>
    </row>
    <row r="139" spans="1:25" ht="18" hidden="1" customHeight="1">
      <c r="A139" s="145">
        <f>SUBTOTAL(3,$B$27:B139)</f>
        <v>51</v>
      </c>
      <c r="B139" s="109" t="s">
        <v>367</v>
      </c>
      <c r="C139" s="109" t="s">
        <v>359</v>
      </c>
      <c r="D139" s="70" t="s">
        <v>368</v>
      </c>
      <c r="E139" s="147" t="s">
        <v>102</v>
      </c>
      <c r="F139" s="71" t="s">
        <v>65</v>
      </c>
      <c r="G139" s="71" t="s">
        <v>218</v>
      </c>
      <c r="H139" s="71">
        <v>60</v>
      </c>
      <c r="I139" s="71">
        <v>24</v>
      </c>
      <c r="J139" s="113">
        <v>0</v>
      </c>
      <c r="K139" s="73">
        <v>79.25</v>
      </c>
      <c r="L139" s="72">
        <f t="shared" si="20"/>
        <v>1902</v>
      </c>
      <c r="M139" s="230">
        <f t="shared" si="21"/>
        <v>0</v>
      </c>
      <c r="N139" s="73">
        <v>4.4999999999999998E-2</v>
      </c>
      <c r="O139" s="74">
        <f t="shared" si="22"/>
        <v>0</v>
      </c>
      <c r="P139" s="73">
        <v>12</v>
      </c>
      <c r="Q139" s="73">
        <v>14.544</v>
      </c>
      <c r="R139" s="117">
        <f t="shared" si="23"/>
        <v>0</v>
      </c>
      <c r="S139" s="234">
        <f t="shared" si="24"/>
        <v>0</v>
      </c>
      <c r="T139" s="206"/>
      <c r="U139" s="206" t="e">
        <v>#N/A</v>
      </c>
      <c r="V139" s="206" t="e">
        <v>#N/A</v>
      </c>
      <c r="W139" s="206" t="e">
        <v>#N/A</v>
      </c>
      <c r="X139" s="206"/>
      <c r="Y139" s="206"/>
    </row>
    <row r="140" spans="1:25" ht="18" hidden="1" customHeight="1">
      <c r="A140" s="145">
        <f>SUBTOTAL(3,$B$27:B140)</f>
        <v>51</v>
      </c>
      <c r="B140" s="109" t="s">
        <v>369</v>
      </c>
      <c r="C140" s="109" t="s">
        <v>359</v>
      </c>
      <c r="D140" s="70" t="s">
        <v>370</v>
      </c>
      <c r="E140" s="147" t="s">
        <v>371</v>
      </c>
      <c r="F140" s="71" t="s">
        <v>65</v>
      </c>
      <c r="G140" s="71" t="s">
        <v>218</v>
      </c>
      <c r="H140" s="71">
        <v>60</v>
      </c>
      <c r="I140" s="71">
        <v>25</v>
      </c>
      <c r="J140" s="113">
        <v>0</v>
      </c>
      <c r="K140" s="73">
        <v>61.24</v>
      </c>
      <c r="L140" s="72">
        <f t="shared" si="20"/>
        <v>1531</v>
      </c>
      <c r="M140" s="230">
        <f t="shared" si="21"/>
        <v>0</v>
      </c>
      <c r="N140" s="73">
        <v>5.2575999999999998E-2</v>
      </c>
      <c r="O140" s="74">
        <f t="shared" si="22"/>
        <v>0</v>
      </c>
      <c r="P140" s="73">
        <v>25</v>
      </c>
      <c r="Q140" s="73">
        <v>25.55</v>
      </c>
      <c r="R140" s="117">
        <f t="shared" si="23"/>
        <v>0</v>
      </c>
      <c r="S140" s="234">
        <f t="shared" si="24"/>
        <v>0</v>
      </c>
      <c r="T140" s="206"/>
      <c r="U140" s="206" t="e">
        <v>#N/A</v>
      </c>
      <c r="V140" s="206" t="e">
        <v>#N/A</v>
      </c>
      <c r="W140" s="206" t="e">
        <v>#N/A</v>
      </c>
      <c r="X140" s="206"/>
      <c r="Y140" s="206"/>
    </row>
    <row r="141" spans="1:25" ht="18" hidden="1" customHeight="1">
      <c r="A141" s="145">
        <f>SUBTOTAL(3,$B$27:B141)</f>
        <v>51</v>
      </c>
      <c r="B141" s="109" t="s">
        <v>372</v>
      </c>
      <c r="C141" s="109" t="s">
        <v>359</v>
      </c>
      <c r="D141" s="70" t="s">
        <v>373</v>
      </c>
      <c r="E141" s="147" t="s">
        <v>371</v>
      </c>
      <c r="F141" s="71" t="s">
        <v>65</v>
      </c>
      <c r="G141" s="71" t="s">
        <v>218</v>
      </c>
      <c r="H141" s="71">
        <v>60</v>
      </c>
      <c r="I141" s="71">
        <v>25</v>
      </c>
      <c r="J141" s="113">
        <v>0</v>
      </c>
      <c r="K141" s="73">
        <v>61.24</v>
      </c>
      <c r="L141" s="72">
        <f>+I141*K141</f>
        <v>1531</v>
      </c>
      <c r="M141" s="230">
        <f>L141*J141</f>
        <v>0</v>
      </c>
      <c r="N141" s="73">
        <v>4.4999999999999998E-2</v>
      </c>
      <c r="O141" s="74">
        <f t="shared" si="22"/>
        <v>0</v>
      </c>
      <c r="P141" s="73">
        <v>25</v>
      </c>
      <c r="Q141" s="73">
        <v>25.7</v>
      </c>
      <c r="R141" s="117">
        <f t="shared" si="23"/>
        <v>0</v>
      </c>
      <c r="S141" s="234">
        <f t="shared" si="24"/>
        <v>0</v>
      </c>
      <c r="T141" s="206"/>
      <c r="U141" s="206" t="e">
        <v>#N/A</v>
      </c>
      <c r="V141" s="206" t="e">
        <v>#N/A</v>
      </c>
      <c r="W141" s="206" t="e">
        <v>#N/A</v>
      </c>
      <c r="X141" s="206"/>
      <c r="Y141" s="206"/>
    </row>
    <row r="142" spans="1:25" ht="18" hidden="1" customHeight="1">
      <c r="A142" s="145">
        <f>SUBTOTAL(3,$B$27:B142)</f>
        <v>51</v>
      </c>
      <c r="B142" s="109" t="s">
        <v>374</v>
      </c>
      <c r="C142" s="109" t="s">
        <v>359</v>
      </c>
      <c r="D142" s="70" t="s">
        <v>375</v>
      </c>
      <c r="E142" s="147" t="s">
        <v>371</v>
      </c>
      <c r="F142" s="71" t="s">
        <v>65</v>
      </c>
      <c r="G142" s="71" t="s">
        <v>218</v>
      </c>
      <c r="H142" s="71">
        <v>60</v>
      </c>
      <c r="I142" s="71">
        <v>25</v>
      </c>
      <c r="J142" s="113">
        <v>0</v>
      </c>
      <c r="K142" s="73">
        <v>50.43</v>
      </c>
      <c r="L142" s="72">
        <f>+I142*K142</f>
        <v>1260.75</v>
      </c>
      <c r="M142" s="230">
        <f>L142*J142</f>
        <v>0</v>
      </c>
      <c r="N142" s="73">
        <v>5.2575999999999998E-2</v>
      </c>
      <c r="O142" s="74">
        <f t="shared" si="22"/>
        <v>0</v>
      </c>
      <c r="P142" s="73">
        <v>25</v>
      </c>
      <c r="Q142" s="73">
        <v>25.55</v>
      </c>
      <c r="R142" s="117">
        <f t="shared" si="23"/>
        <v>0</v>
      </c>
      <c r="S142" s="234">
        <f t="shared" si="24"/>
        <v>0</v>
      </c>
      <c r="T142" s="206"/>
      <c r="U142" s="206" t="e">
        <v>#N/A</v>
      </c>
      <c r="V142" s="206" t="e">
        <v>#N/A</v>
      </c>
      <c r="W142" s="206" t="e">
        <v>#N/A</v>
      </c>
      <c r="X142" s="206"/>
      <c r="Y142" s="206"/>
    </row>
    <row r="143" spans="1:25" ht="18" hidden="1" customHeight="1">
      <c r="A143" s="145">
        <f>SUBTOTAL(3,$B$27:B143)</f>
        <v>51</v>
      </c>
      <c r="B143" s="109" t="s">
        <v>376</v>
      </c>
      <c r="C143" s="109" t="s">
        <v>359</v>
      </c>
      <c r="D143" s="70" t="s">
        <v>377</v>
      </c>
      <c r="E143" s="147" t="s">
        <v>371</v>
      </c>
      <c r="F143" s="71" t="s">
        <v>65</v>
      </c>
      <c r="G143" s="71" t="s">
        <v>218</v>
      </c>
      <c r="H143" s="71">
        <v>60</v>
      </c>
      <c r="I143" s="71">
        <v>25</v>
      </c>
      <c r="J143" s="113">
        <v>0</v>
      </c>
      <c r="K143" s="73">
        <v>50.43</v>
      </c>
      <c r="L143" s="72">
        <f>+I143*K143</f>
        <v>1260.75</v>
      </c>
      <c r="M143" s="230">
        <f>L143*J143</f>
        <v>0</v>
      </c>
      <c r="N143" s="73">
        <v>4.4999999999999998E-2</v>
      </c>
      <c r="O143" s="74">
        <f t="shared" si="22"/>
        <v>0</v>
      </c>
      <c r="P143" s="73">
        <v>25</v>
      </c>
      <c r="Q143" s="73">
        <v>25.374999999999996</v>
      </c>
      <c r="R143" s="117">
        <f t="shared" si="23"/>
        <v>0</v>
      </c>
      <c r="S143" s="234">
        <f t="shared" si="24"/>
        <v>0</v>
      </c>
      <c r="T143" s="206"/>
      <c r="U143" s="206" t="e">
        <v>#N/A</v>
      </c>
      <c r="V143" s="206" t="e">
        <v>#N/A</v>
      </c>
      <c r="W143" s="206" t="e">
        <v>#N/A</v>
      </c>
      <c r="X143" s="206"/>
      <c r="Y143" s="206"/>
    </row>
    <row r="144" spans="1:25" ht="18" hidden="1" customHeight="1">
      <c r="A144" s="145">
        <f>SUBTOTAL(3,$B$27:B144)</f>
        <v>51</v>
      </c>
      <c r="B144" s="109" t="s">
        <v>378</v>
      </c>
      <c r="C144" s="109" t="s">
        <v>359</v>
      </c>
      <c r="D144" s="70" t="s">
        <v>379</v>
      </c>
      <c r="E144" s="147" t="s">
        <v>371</v>
      </c>
      <c r="F144" s="71" t="s">
        <v>65</v>
      </c>
      <c r="G144" s="71" t="s">
        <v>218</v>
      </c>
      <c r="H144" s="71">
        <v>60</v>
      </c>
      <c r="I144" s="71">
        <v>12</v>
      </c>
      <c r="J144" s="113">
        <v>0</v>
      </c>
      <c r="K144" s="73">
        <v>151.30000000000001</v>
      </c>
      <c r="L144" s="72">
        <f t="shared" si="20"/>
        <v>1815.6000000000001</v>
      </c>
      <c r="M144" s="230">
        <f t="shared" si="21"/>
        <v>0</v>
      </c>
      <c r="N144" s="73">
        <v>3.4045375000000003E-2</v>
      </c>
      <c r="O144" s="74">
        <f t="shared" si="22"/>
        <v>0</v>
      </c>
      <c r="P144" s="73">
        <v>12</v>
      </c>
      <c r="Q144" s="73">
        <v>13.87</v>
      </c>
      <c r="R144" s="117">
        <f t="shared" si="23"/>
        <v>0</v>
      </c>
      <c r="S144" s="234">
        <f t="shared" si="24"/>
        <v>0</v>
      </c>
      <c r="T144" s="206"/>
      <c r="U144" s="206" t="e">
        <v>#N/A</v>
      </c>
      <c r="V144" s="206" t="e">
        <v>#N/A</v>
      </c>
      <c r="W144" s="206" t="e">
        <v>#N/A</v>
      </c>
      <c r="X144" s="206"/>
      <c r="Y144" s="206"/>
    </row>
    <row r="145" spans="1:25" ht="18" hidden="1" customHeight="1">
      <c r="A145" s="145">
        <f>SUBTOTAL(3,$B$27:B145)</f>
        <v>51</v>
      </c>
      <c r="B145" s="109" t="s">
        <v>380</v>
      </c>
      <c r="C145" s="109" t="s">
        <v>359</v>
      </c>
      <c r="D145" s="70" t="s">
        <v>381</v>
      </c>
      <c r="E145" s="147" t="s">
        <v>382</v>
      </c>
      <c r="F145" s="71" t="s">
        <v>65</v>
      </c>
      <c r="G145" s="71" t="s">
        <v>218</v>
      </c>
      <c r="H145" s="71">
        <v>60</v>
      </c>
      <c r="I145" s="71">
        <v>12</v>
      </c>
      <c r="J145" s="113">
        <v>0</v>
      </c>
      <c r="K145" s="73">
        <v>99.43</v>
      </c>
      <c r="L145" s="72">
        <f t="shared" si="20"/>
        <v>1193.1600000000001</v>
      </c>
      <c r="M145" s="230">
        <f t="shared" si="21"/>
        <v>0</v>
      </c>
      <c r="N145" s="73">
        <v>4.4999999999999998E-2</v>
      </c>
      <c r="O145" s="74">
        <f t="shared" si="22"/>
        <v>0</v>
      </c>
      <c r="P145" s="73">
        <v>24</v>
      </c>
      <c r="Q145" s="73">
        <v>24.936</v>
      </c>
      <c r="R145" s="117">
        <f t="shared" si="23"/>
        <v>0</v>
      </c>
      <c r="S145" s="234">
        <f t="shared" si="24"/>
        <v>0</v>
      </c>
      <c r="T145" s="206"/>
      <c r="U145" s="206" t="e">
        <v>#N/A</v>
      </c>
      <c r="V145" s="206" t="e">
        <v>#N/A</v>
      </c>
      <c r="W145" s="206" t="e">
        <v>#N/A</v>
      </c>
      <c r="X145" s="206"/>
      <c r="Y145" s="206"/>
    </row>
    <row r="146" spans="1:25" ht="18" hidden="1" customHeight="1">
      <c r="A146" s="145">
        <f>SUBTOTAL(3,$B$27:B146)</f>
        <v>51</v>
      </c>
      <c r="B146" s="109" t="s">
        <v>383</v>
      </c>
      <c r="C146" s="109" t="s">
        <v>359</v>
      </c>
      <c r="D146" s="70" t="s">
        <v>384</v>
      </c>
      <c r="E146" s="147" t="s">
        <v>382</v>
      </c>
      <c r="F146" s="71" t="s">
        <v>65</v>
      </c>
      <c r="G146" s="71" t="s">
        <v>218</v>
      </c>
      <c r="H146" s="71">
        <v>60</v>
      </c>
      <c r="I146" s="71">
        <v>12</v>
      </c>
      <c r="J146" s="113">
        <v>0</v>
      </c>
      <c r="K146" s="73">
        <v>99.43</v>
      </c>
      <c r="L146" s="72">
        <f t="shared" si="20"/>
        <v>1193.1600000000001</v>
      </c>
      <c r="M146" s="230">
        <f t="shared" si="21"/>
        <v>0</v>
      </c>
      <c r="N146" s="73">
        <v>4.4999999999999998E-2</v>
      </c>
      <c r="O146" s="74">
        <f t="shared" si="22"/>
        <v>0</v>
      </c>
      <c r="P146" s="73">
        <v>24</v>
      </c>
      <c r="Q146" s="73">
        <v>24.335999999999999</v>
      </c>
      <c r="R146" s="117">
        <f t="shared" si="23"/>
        <v>0</v>
      </c>
      <c r="S146" s="234">
        <f t="shared" si="24"/>
        <v>0</v>
      </c>
      <c r="T146" s="206"/>
      <c r="U146" s="206" t="e">
        <v>#N/A</v>
      </c>
      <c r="V146" s="206" t="e">
        <v>#N/A</v>
      </c>
      <c r="W146" s="206" t="e">
        <v>#N/A</v>
      </c>
      <c r="X146" s="206"/>
      <c r="Y146" s="206"/>
    </row>
    <row r="147" spans="1:25" ht="18" hidden="1" customHeight="1">
      <c r="A147" s="145">
        <f>SUBTOTAL(3,$B$27:B147)</f>
        <v>51</v>
      </c>
      <c r="B147" s="109" t="s">
        <v>385</v>
      </c>
      <c r="C147" s="109" t="s">
        <v>359</v>
      </c>
      <c r="D147" s="70" t="s">
        <v>386</v>
      </c>
      <c r="E147" s="147" t="s">
        <v>382</v>
      </c>
      <c r="F147" s="71" t="s">
        <v>65</v>
      </c>
      <c r="G147" s="71" t="s">
        <v>218</v>
      </c>
      <c r="H147" s="71">
        <v>60</v>
      </c>
      <c r="I147" s="71">
        <v>12</v>
      </c>
      <c r="J147" s="113">
        <v>0</v>
      </c>
      <c r="K147" s="73">
        <v>121.04</v>
      </c>
      <c r="L147" s="72">
        <f t="shared" si="20"/>
        <v>1452.48</v>
      </c>
      <c r="M147" s="230">
        <f t="shared" si="21"/>
        <v>0</v>
      </c>
      <c r="N147" s="73">
        <v>4.4999999999999998E-2</v>
      </c>
      <c r="O147" s="74">
        <f t="shared" si="22"/>
        <v>0</v>
      </c>
      <c r="P147" s="73">
        <v>24</v>
      </c>
      <c r="Q147" s="73">
        <v>24.36</v>
      </c>
      <c r="R147" s="117">
        <f t="shared" si="23"/>
        <v>0</v>
      </c>
      <c r="S147" s="234">
        <f t="shared" si="24"/>
        <v>0</v>
      </c>
      <c r="T147" s="206"/>
      <c r="U147" s="206" t="e">
        <v>#N/A</v>
      </c>
      <c r="V147" s="206" t="e">
        <v>#N/A</v>
      </c>
      <c r="W147" s="206" t="e">
        <v>#N/A</v>
      </c>
      <c r="X147" s="206"/>
      <c r="Y147" s="206"/>
    </row>
    <row r="148" spans="1:25" ht="18" hidden="1" customHeight="1">
      <c r="A148" s="145">
        <f>SUBTOTAL(3,$B$27:B148)</f>
        <v>51</v>
      </c>
      <c r="B148" s="109" t="s">
        <v>387</v>
      </c>
      <c r="C148" s="109" t="s">
        <v>359</v>
      </c>
      <c r="D148" s="70" t="s">
        <v>388</v>
      </c>
      <c r="E148" s="147" t="s">
        <v>382</v>
      </c>
      <c r="F148" s="71" t="s">
        <v>65</v>
      </c>
      <c r="G148" s="71" t="s">
        <v>218</v>
      </c>
      <c r="H148" s="71">
        <v>60</v>
      </c>
      <c r="I148" s="71">
        <v>12</v>
      </c>
      <c r="J148" s="113">
        <v>0</v>
      </c>
      <c r="K148" s="73">
        <v>121.04</v>
      </c>
      <c r="L148" s="72">
        <f t="shared" si="20"/>
        <v>1452.48</v>
      </c>
      <c r="M148" s="230">
        <f t="shared" si="21"/>
        <v>0</v>
      </c>
      <c r="N148" s="73">
        <v>4.4999999999999998E-2</v>
      </c>
      <c r="O148" s="74">
        <f t="shared" si="22"/>
        <v>0</v>
      </c>
      <c r="P148" s="73">
        <v>24</v>
      </c>
      <c r="Q148" s="73">
        <v>24.527999999999999</v>
      </c>
      <c r="R148" s="117">
        <f t="shared" si="23"/>
        <v>0</v>
      </c>
      <c r="S148" s="234">
        <f t="shared" si="24"/>
        <v>0</v>
      </c>
      <c r="T148" s="206"/>
      <c r="U148" s="206" t="e">
        <v>#N/A</v>
      </c>
      <c r="V148" s="206" t="e">
        <v>#N/A</v>
      </c>
      <c r="W148" s="206" t="e">
        <v>#N/A</v>
      </c>
      <c r="X148" s="206"/>
      <c r="Y148" s="206"/>
    </row>
    <row r="149" spans="1:25" ht="18" hidden="1" customHeight="1">
      <c r="A149" s="145">
        <f>SUBTOTAL(3,$B$27:B149)</f>
        <v>51</v>
      </c>
      <c r="B149" s="109" t="s">
        <v>389</v>
      </c>
      <c r="C149" s="109" t="s">
        <v>359</v>
      </c>
      <c r="D149" s="70" t="s">
        <v>390</v>
      </c>
      <c r="E149" s="147" t="s">
        <v>391</v>
      </c>
      <c r="F149" s="71" t="s">
        <v>65</v>
      </c>
      <c r="G149" s="71" t="s">
        <v>218</v>
      </c>
      <c r="H149" s="71">
        <v>60</v>
      </c>
      <c r="I149" s="71">
        <v>5</v>
      </c>
      <c r="J149" s="113">
        <v>0</v>
      </c>
      <c r="K149" s="73">
        <v>248.57</v>
      </c>
      <c r="L149" s="72">
        <f t="shared" si="20"/>
        <v>1242.8499999999999</v>
      </c>
      <c r="M149" s="230">
        <f t="shared" si="21"/>
        <v>0</v>
      </c>
      <c r="N149" s="73">
        <v>4.4999999999999998E-2</v>
      </c>
      <c r="O149" s="74">
        <f t="shared" si="22"/>
        <v>0</v>
      </c>
      <c r="P149" s="73">
        <v>25</v>
      </c>
      <c r="Q149" s="73">
        <v>25.240000000000002</v>
      </c>
      <c r="R149" s="117">
        <f t="shared" si="23"/>
        <v>0</v>
      </c>
      <c r="S149" s="234">
        <f t="shared" si="24"/>
        <v>0</v>
      </c>
      <c r="T149" s="206"/>
      <c r="U149" s="206" t="e">
        <v>#N/A</v>
      </c>
      <c r="V149" s="206" t="e">
        <v>#N/A</v>
      </c>
      <c r="W149" s="206" t="e">
        <v>#N/A</v>
      </c>
      <c r="X149" s="206"/>
      <c r="Y149" s="206"/>
    </row>
    <row r="150" spans="1:25" ht="18" hidden="1" customHeight="1">
      <c r="A150" s="145">
        <f>SUBTOTAL(3,$B$27:B150)</f>
        <v>51</v>
      </c>
      <c r="B150" s="109" t="s">
        <v>392</v>
      </c>
      <c r="C150" s="109" t="s">
        <v>359</v>
      </c>
      <c r="D150" s="70" t="s">
        <v>393</v>
      </c>
      <c r="E150" s="147" t="s">
        <v>391</v>
      </c>
      <c r="F150" s="71" t="s">
        <v>65</v>
      </c>
      <c r="G150" s="71" t="s">
        <v>218</v>
      </c>
      <c r="H150" s="71">
        <v>60</v>
      </c>
      <c r="I150" s="71">
        <v>5</v>
      </c>
      <c r="J150" s="113">
        <v>0</v>
      </c>
      <c r="K150" s="73">
        <v>248.57</v>
      </c>
      <c r="L150" s="72">
        <f t="shared" si="20"/>
        <v>1242.8499999999999</v>
      </c>
      <c r="M150" s="230">
        <f t="shared" si="21"/>
        <v>0</v>
      </c>
      <c r="N150" s="73">
        <v>4.4999999999999998E-2</v>
      </c>
      <c r="O150" s="74">
        <f t="shared" si="22"/>
        <v>0</v>
      </c>
      <c r="P150" s="73">
        <v>25</v>
      </c>
      <c r="Q150" s="73">
        <v>25.325000000000003</v>
      </c>
      <c r="R150" s="117">
        <f t="shared" si="23"/>
        <v>0</v>
      </c>
      <c r="S150" s="234">
        <f t="shared" si="24"/>
        <v>0</v>
      </c>
      <c r="T150" s="206"/>
      <c r="U150" s="206" t="e">
        <v>#N/A</v>
      </c>
      <c r="V150" s="206" t="e">
        <v>#N/A</v>
      </c>
      <c r="W150" s="206" t="e">
        <v>#N/A</v>
      </c>
      <c r="X150" s="206"/>
      <c r="Y150" s="206"/>
    </row>
    <row r="151" spans="1:25" ht="18" hidden="1" customHeight="1">
      <c r="A151" s="145">
        <f>SUBTOTAL(3,$B$27:B151)</f>
        <v>51</v>
      </c>
      <c r="B151" s="109" t="s">
        <v>394</v>
      </c>
      <c r="C151" s="109" t="s">
        <v>395</v>
      </c>
      <c r="D151" s="70" t="s">
        <v>396</v>
      </c>
      <c r="E151" s="147" t="s">
        <v>168</v>
      </c>
      <c r="F151" s="71" t="s">
        <v>65</v>
      </c>
      <c r="G151" s="71" t="s">
        <v>397</v>
      </c>
      <c r="H151" s="71">
        <v>24</v>
      </c>
      <c r="I151" s="71">
        <v>48</v>
      </c>
      <c r="J151" s="113">
        <v>0</v>
      </c>
      <c r="K151" s="73">
        <v>31.13</v>
      </c>
      <c r="L151" s="72">
        <f t="shared" si="20"/>
        <v>1494.24</v>
      </c>
      <c r="M151" s="230">
        <f t="shared" si="21"/>
        <v>0</v>
      </c>
      <c r="N151" s="73">
        <v>2.3086700000000002E-2</v>
      </c>
      <c r="O151" s="74">
        <f t="shared" si="22"/>
        <v>0</v>
      </c>
      <c r="P151" s="73">
        <v>9.6000000000000014</v>
      </c>
      <c r="Q151" s="73">
        <v>11.040000000000003</v>
      </c>
      <c r="R151" s="117">
        <f t="shared" si="23"/>
        <v>0</v>
      </c>
      <c r="S151" s="234">
        <f t="shared" si="24"/>
        <v>0</v>
      </c>
      <c r="T151" s="206"/>
      <c r="U151" s="206" t="e">
        <v>#N/A</v>
      </c>
      <c r="V151" s="206" t="e">
        <v>#N/A</v>
      </c>
      <c r="W151" s="206" t="e">
        <v>#N/A</v>
      </c>
      <c r="X151" s="206"/>
      <c r="Y151" s="206"/>
    </row>
    <row r="152" spans="1:25" ht="18" hidden="1" customHeight="1">
      <c r="A152" s="145">
        <f>SUBTOTAL(3,$B$27:B152)</f>
        <v>51</v>
      </c>
      <c r="B152" s="109" t="s">
        <v>398</v>
      </c>
      <c r="C152" s="109" t="s">
        <v>395</v>
      </c>
      <c r="D152" s="70" t="s">
        <v>399</v>
      </c>
      <c r="E152" s="147" t="s">
        <v>400</v>
      </c>
      <c r="F152" s="71" t="s">
        <v>65</v>
      </c>
      <c r="G152" s="71" t="s">
        <v>397</v>
      </c>
      <c r="H152" s="71">
        <v>24</v>
      </c>
      <c r="I152" s="71">
        <v>30</v>
      </c>
      <c r="J152" s="113">
        <v>0</v>
      </c>
      <c r="K152" s="73">
        <v>41.5</v>
      </c>
      <c r="L152" s="72">
        <f t="shared" si="20"/>
        <v>1245</v>
      </c>
      <c r="M152" s="230">
        <f t="shared" si="21"/>
        <v>0</v>
      </c>
      <c r="N152" s="73">
        <v>2.5000000000000001E-2</v>
      </c>
      <c r="O152" s="74">
        <f t="shared" si="22"/>
        <v>0</v>
      </c>
      <c r="P152" s="73">
        <v>7.5</v>
      </c>
      <c r="Q152" s="73">
        <v>8.6300000000000008</v>
      </c>
      <c r="R152" s="117">
        <f t="shared" si="23"/>
        <v>0</v>
      </c>
      <c r="S152" s="234">
        <f t="shared" si="24"/>
        <v>0</v>
      </c>
      <c r="T152" s="206"/>
      <c r="U152" s="206" t="e">
        <v>#N/A</v>
      </c>
      <c r="V152" s="206" t="e">
        <v>#N/A</v>
      </c>
      <c r="W152" s="206" t="e">
        <v>#N/A</v>
      </c>
      <c r="X152" s="206"/>
      <c r="Y152" s="206"/>
    </row>
    <row r="153" spans="1:25" ht="18" hidden="1" customHeight="1">
      <c r="A153" s="145">
        <f>SUBTOTAL(3,$B$27:B153)</f>
        <v>51</v>
      </c>
      <c r="B153" s="109" t="s">
        <v>401</v>
      </c>
      <c r="C153" s="109" t="s">
        <v>395</v>
      </c>
      <c r="D153" s="70" t="s">
        <v>402</v>
      </c>
      <c r="E153" s="147" t="s">
        <v>400</v>
      </c>
      <c r="F153" s="71" t="s">
        <v>204</v>
      </c>
      <c r="G153" s="71" t="s">
        <v>397</v>
      </c>
      <c r="H153" s="71">
        <v>24</v>
      </c>
      <c r="I153" s="71">
        <v>30</v>
      </c>
      <c r="J153" s="113">
        <v>0</v>
      </c>
      <c r="K153" s="73">
        <v>41.5</v>
      </c>
      <c r="L153" s="72">
        <f t="shared" si="20"/>
        <v>1245</v>
      </c>
      <c r="M153" s="230">
        <f t="shared" si="21"/>
        <v>0</v>
      </c>
      <c r="N153" s="73">
        <v>1.7684999999999996E-2</v>
      </c>
      <c r="O153" s="74">
        <f t="shared" si="22"/>
        <v>0</v>
      </c>
      <c r="P153" s="73">
        <v>7.5</v>
      </c>
      <c r="Q153" s="73">
        <v>8.625</v>
      </c>
      <c r="R153" s="117">
        <f t="shared" si="23"/>
        <v>0</v>
      </c>
      <c r="S153" s="234">
        <f t="shared" si="24"/>
        <v>0</v>
      </c>
      <c r="T153" s="206"/>
      <c r="U153" s="206" t="e">
        <v>#N/A</v>
      </c>
      <c r="V153" s="206" t="e">
        <v>#N/A</v>
      </c>
      <c r="W153" s="206" t="e">
        <v>#N/A</v>
      </c>
      <c r="X153" s="206"/>
      <c r="Y153" s="206"/>
    </row>
    <row r="154" spans="1:25" ht="18" hidden="1" customHeight="1">
      <c r="A154" s="145">
        <f>SUBTOTAL(3,$B$27:B154)</f>
        <v>51</v>
      </c>
      <c r="B154" s="109" t="s">
        <v>403</v>
      </c>
      <c r="C154" s="109" t="s">
        <v>395</v>
      </c>
      <c r="D154" s="70" t="s">
        <v>404</v>
      </c>
      <c r="E154" s="147" t="s">
        <v>168</v>
      </c>
      <c r="F154" s="71" t="s">
        <v>65</v>
      </c>
      <c r="G154" s="71" t="s">
        <v>397</v>
      </c>
      <c r="H154" s="71">
        <v>24</v>
      </c>
      <c r="I154" s="71">
        <v>48</v>
      </c>
      <c r="J154" s="113">
        <v>0</v>
      </c>
      <c r="K154" s="73">
        <v>31.13</v>
      </c>
      <c r="L154" s="72">
        <f t="shared" si="20"/>
        <v>1494.24</v>
      </c>
      <c r="M154" s="230">
        <f t="shared" si="21"/>
        <v>0</v>
      </c>
      <c r="N154" s="73">
        <v>2.3086700000000002E-2</v>
      </c>
      <c r="O154" s="74">
        <f t="shared" si="22"/>
        <v>0</v>
      </c>
      <c r="P154" s="73">
        <v>9.6000000000000014</v>
      </c>
      <c r="Q154" s="73">
        <v>11.040000000000003</v>
      </c>
      <c r="R154" s="117">
        <f t="shared" si="23"/>
        <v>0</v>
      </c>
      <c r="S154" s="234">
        <f t="shared" si="24"/>
        <v>0</v>
      </c>
      <c r="T154" s="206"/>
      <c r="U154" s="206" t="e">
        <v>#N/A</v>
      </c>
      <c r="V154" s="206" t="e">
        <v>#N/A</v>
      </c>
      <c r="W154" s="206" t="e">
        <v>#N/A</v>
      </c>
      <c r="X154" s="206"/>
      <c r="Y154" s="206"/>
    </row>
    <row r="155" spans="1:25" ht="21" hidden="1" customHeight="1">
      <c r="A155" s="145">
        <f>SUBTOTAL(3,$B$27:B155)</f>
        <v>51</v>
      </c>
      <c r="B155" s="109" t="s">
        <v>405</v>
      </c>
      <c r="C155" s="109" t="s">
        <v>395</v>
      </c>
      <c r="D155" s="70" t="s">
        <v>406</v>
      </c>
      <c r="E155" s="147" t="s">
        <v>407</v>
      </c>
      <c r="F155" s="71" t="s">
        <v>65</v>
      </c>
      <c r="G155" s="71" t="s">
        <v>397</v>
      </c>
      <c r="H155" s="71">
        <v>24</v>
      </c>
      <c r="I155" s="71">
        <v>12</v>
      </c>
      <c r="J155" s="113">
        <v>0</v>
      </c>
      <c r="K155" s="73">
        <v>121.04</v>
      </c>
      <c r="L155" s="72">
        <f t="shared" si="20"/>
        <v>1452.48</v>
      </c>
      <c r="M155" s="230">
        <f t="shared" si="21"/>
        <v>0</v>
      </c>
      <c r="N155" s="73">
        <v>2.8000000000000001E-2</v>
      </c>
      <c r="O155" s="74">
        <f t="shared" si="22"/>
        <v>0</v>
      </c>
      <c r="P155" s="73">
        <v>12.24</v>
      </c>
      <c r="Q155" s="73">
        <v>14.22</v>
      </c>
      <c r="R155" s="117">
        <f t="shared" si="23"/>
        <v>0</v>
      </c>
      <c r="S155" s="234">
        <f t="shared" si="24"/>
        <v>0</v>
      </c>
      <c r="T155" s="206"/>
      <c r="U155" s="206" t="e">
        <v>#N/A</v>
      </c>
      <c r="V155" s="206" t="e">
        <v>#N/A</v>
      </c>
      <c r="W155" s="206" t="e">
        <v>#N/A</v>
      </c>
      <c r="X155" s="206"/>
      <c r="Y155" s="206"/>
    </row>
    <row r="156" spans="1:25" ht="18" hidden="1" customHeight="1">
      <c r="A156" s="145">
        <f>SUBTOTAL(3,$B$27:B156)</f>
        <v>51</v>
      </c>
      <c r="B156" s="109" t="s">
        <v>408</v>
      </c>
      <c r="C156" s="109" t="s">
        <v>395</v>
      </c>
      <c r="D156" s="70" t="s">
        <v>409</v>
      </c>
      <c r="E156" s="147" t="s">
        <v>410</v>
      </c>
      <c r="F156" s="71" t="s">
        <v>65</v>
      </c>
      <c r="G156" s="71" t="s">
        <v>397</v>
      </c>
      <c r="H156" s="71">
        <v>24</v>
      </c>
      <c r="I156" s="71">
        <v>12</v>
      </c>
      <c r="J156" s="113">
        <v>0</v>
      </c>
      <c r="K156" s="73">
        <v>76.08</v>
      </c>
      <c r="L156" s="72">
        <f t="shared" si="20"/>
        <v>912.96</v>
      </c>
      <c r="M156" s="230">
        <f t="shared" si="21"/>
        <v>0</v>
      </c>
      <c r="N156" s="73">
        <v>2.8000000000000001E-2</v>
      </c>
      <c r="O156" s="74">
        <f t="shared" si="22"/>
        <v>0</v>
      </c>
      <c r="P156" s="73">
        <v>9.18</v>
      </c>
      <c r="Q156" s="73">
        <v>10.452</v>
      </c>
      <c r="R156" s="117">
        <f t="shared" si="23"/>
        <v>0</v>
      </c>
      <c r="S156" s="234">
        <f t="shared" si="24"/>
        <v>0</v>
      </c>
      <c r="T156" s="206"/>
      <c r="U156" s="206" t="e">
        <v>#N/A</v>
      </c>
      <c r="V156" s="206" t="e">
        <v>#N/A</v>
      </c>
      <c r="W156" s="206" t="e">
        <v>#N/A</v>
      </c>
      <c r="X156" s="206"/>
      <c r="Y156" s="206"/>
    </row>
    <row r="157" spans="1:25" ht="18" hidden="1" customHeight="1">
      <c r="A157" s="145">
        <f>SUBTOTAL(3,$B$27:B157)</f>
        <v>51</v>
      </c>
      <c r="B157" s="109" t="s">
        <v>411</v>
      </c>
      <c r="C157" s="109" t="s">
        <v>412</v>
      </c>
      <c r="D157" s="70" t="s">
        <v>413</v>
      </c>
      <c r="E157" s="147" t="s">
        <v>414</v>
      </c>
      <c r="F157" s="71" t="s">
        <v>65</v>
      </c>
      <c r="G157" s="71" t="s">
        <v>305</v>
      </c>
      <c r="H157" s="71">
        <v>24</v>
      </c>
      <c r="I157" s="71">
        <v>36</v>
      </c>
      <c r="J157" s="113">
        <v>0</v>
      </c>
      <c r="K157" s="73">
        <v>101.05</v>
      </c>
      <c r="L157" s="72">
        <f t="shared" si="20"/>
        <v>3637.7999999999997</v>
      </c>
      <c r="M157" s="230">
        <f t="shared" si="21"/>
        <v>0</v>
      </c>
      <c r="N157" s="73">
        <v>2.5999999999999999E-2</v>
      </c>
      <c r="O157" s="74">
        <f t="shared" si="22"/>
        <v>0</v>
      </c>
      <c r="P157" s="73">
        <v>9.6120000000000001</v>
      </c>
      <c r="Q157" s="73">
        <v>11.700000000000001</v>
      </c>
      <c r="R157" s="117">
        <f t="shared" si="23"/>
        <v>0</v>
      </c>
      <c r="S157" s="234">
        <f t="shared" si="24"/>
        <v>0</v>
      </c>
      <c r="T157" s="206"/>
      <c r="U157" s="206" t="e">
        <v>#N/A</v>
      </c>
      <c r="V157" s="206" t="e">
        <v>#N/A</v>
      </c>
      <c r="W157" s="206" t="e">
        <v>#N/A</v>
      </c>
      <c r="X157" s="206"/>
      <c r="Y157" s="206"/>
    </row>
    <row r="158" spans="1:25" ht="18" hidden="1" customHeight="1">
      <c r="A158" s="145">
        <f>SUBTOTAL(3,$B$27:B158)</f>
        <v>51</v>
      </c>
      <c r="B158" s="109" t="s">
        <v>415</v>
      </c>
      <c r="C158" s="109" t="s">
        <v>412</v>
      </c>
      <c r="D158" s="70" t="s">
        <v>416</v>
      </c>
      <c r="E158" s="147" t="s">
        <v>417</v>
      </c>
      <c r="F158" s="71" t="s">
        <v>65</v>
      </c>
      <c r="G158" s="71" t="s">
        <v>305</v>
      </c>
      <c r="H158" s="71">
        <v>24</v>
      </c>
      <c r="I158" s="71">
        <v>96</v>
      </c>
      <c r="J158" s="113">
        <v>0</v>
      </c>
      <c r="K158" s="73">
        <v>19.43</v>
      </c>
      <c r="L158" s="72">
        <f t="shared" si="20"/>
        <v>1865.28</v>
      </c>
      <c r="M158" s="230">
        <f t="shared" si="21"/>
        <v>0</v>
      </c>
      <c r="N158" s="73">
        <v>2.5999999999999999E-2</v>
      </c>
      <c r="O158" s="74">
        <f t="shared" si="22"/>
        <v>0</v>
      </c>
      <c r="P158" s="73">
        <v>4.1280000000000001</v>
      </c>
      <c r="Q158" s="73">
        <v>6.24</v>
      </c>
      <c r="R158" s="117">
        <f t="shared" si="23"/>
        <v>0</v>
      </c>
      <c r="S158" s="234">
        <f t="shared" si="24"/>
        <v>0</v>
      </c>
      <c r="T158" s="206"/>
      <c r="U158" s="206" t="e">
        <v>#N/A</v>
      </c>
      <c r="V158" s="206" t="e">
        <v>#N/A</v>
      </c>
      <c r="W158" s="206" t="e">
        <v>#N/A</v>
      </c>
      <c r="X158" s="206"/>
      <c r="Y158" s="206"/>
    </row>
    <row r="159" spans="1:25" ht="18" hidden="1" customHeight="1">
      <c r="A159" s="145">
        <f>SUBTOTAL(3,$B$27:B159)</f>
        <v>51</v>
      </c>
      <c r="B159" s="109" t="s">
        <v>418</v>
      </c>
      <c r="C159" s="109" t="s">
        <v>412</v>
      </c>
      <c r="D159" s="70" t="s">
        <v>419</v>
      </c>
      <c r="E159" s="147" t="s">
        <v>420</v>
      </c>
      <c r="F159" s="71" t="s">
        <v>65</v>
      </c>
      <c r="G159" s="71" t="s">
        <v>305</v>
      </c>
      <c r="H159" s="71">
        <v>24</v>
      </c>
      <c r="I159" s="71">
        <v>72</v>
      </c>
      <c r="J159" s="113">
        <v>0</v>
      </c>
      <c r="K159" s="73">
        <v>42.75</v>
      </c>
      <c r="L159" s="72">
        <f t="shared" si="20"/>
        <v>3078</v>
      </c>
      <c r="M159" s="230">
        <f t="shared" si="21"/>
        <v>0</v>
      </c>
      <c r="N159" s="73">
        <v>2.5999999999999999E-2</v>
      </c>
      <c r="O159" s="74">
        <f t="shared" si="22"/>
        <v>0</v>
      </c>
      <c r="P159" s="73">
        <v>7.7039999999999997</v>
      </c>
      <c r="Q159" s="73">
        <v>10.080000000000002</v>
      </c>
      <c r="R159" s="117">
        <f t="shared" si="23"/>
        <v>0</v>
      </c>
      <c r="S159" s="234">
        <f t="shared" si="24"/>
        <v>0</v>
      </c>
      <c r="T159" s="206"/>
      <c r="U159" s="206" t="e">
        <v>#N/A</v>
      </c>
      <c r="V159" s="206" t="e">
        <v>#N/A</v>
      </c>
      <c r="W159" s="206" t="e">
        <v>#N/A</v>
      </c>
      <c r="X159" s="206"/>
      <c r="Y159" s="206"/>
    </row>
    <row r="160" spans="1:25" ht="18" hidden="1" customHeight="1">
      <c r="A160" s="145">
        <f>SUBTOTAL(3,$B$27:B160)</f>
        <v>51</v>
      </c>
      <c r="B160" s="109" t="s">
        <v>421</v>
      </c>
      <c r="C160" s="109" t="s">
        <v>412</v>
      </c>
      <c r="D160" s="70" t="s">
        <v>422</v>
      </c>
      <c r="E160" s="147" t="s">
        <v>414</v>
      </c>
      <c r="F160" s="71" t="s">
        <v>65</v>
      </c>
      <c r="G160" s="71" t="s">
        <v>305</v>
      </c>
      <c r="H160" s="71">
        <v>24</v>
      </c>
      <c r="I160" s="71">
        <v>36</v>
      </c>
      <c r="J160" s="113">
        <v>0</v>
      </c>
      <c r="K160" s="73">
        <v>101.05</v>
      </c>
      <c r="L160" s="72">
        <f t="shared" si="20"/>
        <v>3637.7999999999997</v>
      </c>
      <c r="M160" s="230">
        <f t="shared" si="21"/>
        <v>0</v>
      </c>
      <c r="N160" s="73">
        <v>2.5999999999999999E-2</v>
      </c>
      <c r="O160" s="74">
        <f t="shared" si="22"/>
        <v>0</v>
      </c>
      <c r="P160" s="73">
        <v>9.18</v>
      </c>
      <c r="Q160" s="73">
        <v>10.404</v>
      </c>
      <c r="R160" s="117">
        <f t="shared" si="23"/>
        <v>0</v>
      </c>
      <c r="S160" s="234">
        <f t="shared" si="24"/>
        <v>0</v>
      </c>
      <c r="T160" s="206"/>
      <c r="U160" s="206" t="e">
        <v>#N/A</v>
      </c>
      <c r="V160" s="206" t="e">
        <v>#N/A</v>
      </c>
      <c r="W160" s="206" t="e">
        <v>#N/A</v>
      </c>
      <c r="X160" s="206"/>
      <c r="Y160" s="206"/>
    </row>
    <row r="161" spans="1:25" ht="18" hidden="1" customHeight="1">
      <c r="A161" s="145">
        <f>SUBTOTAL(3,$B$27:B161)</f>
        <v>51</v>
      </c>
      <c r="B161" s="109" t="s">
        <v>423</v>
      </c>
      <c r="C161" s="109" t="s">
        <v>412</v>
      </c>
      <c r="D161" s="70" t="s">
        <v>424</v>
      </c>
      <c r="E161" s="147" t="s">
        <v>420</v>
      </c>
      <c r="F161" s="71" t="s">
        <v>65</v>
      </c>
      <c r="G161" s="71" t="s">
        <v>305</v>
      </c>
      <c r="H161" s="71">
        <v>24</v>
      </c>
      <c r="I161" s="71">
        <v>72</v>
      </c>
      <c r="J161" s="113">
        <v>0</v>
      </c>
      <c r="K161" s="73">
        <v>42.75</v>
      </c>
      <c r="L161" s="72">
        <f t="shared" si="20"/>
        <v>3078</v>
      </c>
      <c r="M161" s="230">
        <f t="shared" si="21"/>
        <v>0</v>
      </c>
      <c r="N161" s="73">
        <v>2.5999999999999999E-2</v>
      </c>
      <c r="O161" s="74">
        <f t="shared" si="22"/>
        <v>0</v>
      </c>
      <c r="P161" s="73">
        <v>7.3439999999999994</v>
      </c>
      <c r="Q161" s="73">
        <v>9.8640000000000008</v>
      </c>
      <c r="R161" s="117">
        <f t="shared" si="23"/>
        <v>0</v>
      </c>
      <c r="S161" s="234">
        <f t="shared" si="24"/>
        <v>0</v>
      </c>
      <c r="T161" s="206"/>
      <c r="U161" s="206" t="e">
        <v>#N/A</v>
      </c>
      <c r="V161" s="206" t="e">
        <v>#N/A</v>
      </c>
      <c r="W161" s="206" t="e">
        <v>#N/A</v>
      </c>
      <c r="X161" s="206"/>
      <c r="Y161" s="206"/>
    </row>
    <row r="162" spans="1:25" ht="18" hidden="1" customHeight="1">
      <c r="A162" s="145">
        <f>SUBTOTAL(3,$B$27:B162)</f>
        <v>51</v>
      </c>
      <c r="B162" s="109" t="s">
        <v>425</v>
      </c>
      <c r="C162" s="109" t="s">
        <v>426</v>
      </c>
      <c r="D162" s="70" t="s">
        <v>427</v>
      </c>
      <c r="E162" s="147" t="s">
        <v>168</v>
      </c>
      <c r="F162" s="71" t="s">
        <v>65</v>
      </c>
      <c r="G162" s="71" t="s">
        <v>305</v>
      </c>
      <c r="H162" s="71">
        <v>24</v>
      </c>
      <c r="I162" s="71">
        <v>36</v>
      </c>
      <c r="J162" s="113">
        <v>0</v>
      </c>
      <c r="K162" s="73">
        <v>76.08</v>
      </c>
      <c r="L162" s="72">
        <f t="shared" si="20"/>
        <v>2738.88</v>
      </c>
      <c r="M162" s="230">
        <f t="shared" si="21"/>
        <v>0</v>
      </c>
      <c r="N162" s="73">
        <v>2.5999999999999999E-2</v>
      </c>
      <c r="O162" s="74">
        <f t="shared" si="22"/>
        <v>0</v>
      </c>
      <c r="P162" s="73">
        <v>6.4079999999999995</v>
      </c>
      <c r="Q162" s="73">
        <v>8.4240000000000013</v>
      </c>
      <c r="R162" s="117">
        <f t="shared" si="23"/>
        <v>0</v>
      </c>
      <c r="S162" s="234">
        <f t="shared" si="24"/>
        <v>0</v>
      </c>
      <c r="T162" s="206"/>
      <c r="U162" s="206" t="e">
        <v>#N/A</v>
      </c>
      <c r="V162" s="206" t="e">
        <v>#N/A</v>
      </c>
      <c r="W162" s="206" t="e">
        <v>#N/A</v>
      </c>
      <c r="X162" s="206"/>
      <c r="Y162" s="206"/>
    </row>
    <row r="163" spans="1:25" ht="18" hidden="1" customHeight="1">
      <c r="A163" s="145">
        <f>SUBTOTAL(3,$B$27:B163)</f>
        <v>51</v>
      </c>
      <c r="B163" s="109" t="s">
        <v>428</v>
      </c>
      <c r="C163" s="109" t="s">
        <v>426</v>
      </c>
      <c r="D163" s="70" t="s">
        <v>429</v>
      </c>
      <c r="E163" s="147" t="s">
        <v>217</v>
      </c>
      <c r="F163" s="71" t="s">
        <v>65</v>
      </c>
      <c r="G163" s="71" t="s">
        <v>305</v>
      </c>
      <c r="H163" s="71">
        <v>24</v>
      </c>
      <c r="I163" s="71">
        <v>24</v>
      </c>
      <c r="J163" s="113">
        <v>0</v>
      </c>
      <c r="K163" s="73">
        <v>138.34</v>
      </c>
      <c r="L163" s="72">
        <f t="shared" si="20"/>
        <v>3320.16</v>
      </c>
      <c r="M163" s="230">
        <f t="shared" si="21"/>
        <v>0</v>
      </c>
      <c r="N163" s="73">
        <v>2.5999999999999999E-2</v>
      </c>
      <c r="O163" s="74">
        <f t="shared" si="22"/>
        <v>0</v>
      </c>
      <c r="P163" s="73">
        <v>10.68</v>
      </c>
      <c r="Q163" s="73">
        <v>12.84</v>
      </c>
      <c r="R163" s="117">
        <f t="shared" si="23"/>
        <v>0</v>
      </c>
      <c r="S163" s="234">
        <f t="shared" si="24"/>
        <v>0</v>
      </c>
      <c r="T163" s="206"/>
      <c r="U163" s="206" t="e">
        <v>#N/A</v>
      </c>
      <c r="V163" s="206" t="e">
        <v>#N/A</v>
      </c>
      <c r="W163" s="206" t="e">
        <v>#N/A</v>
      </c>
      <c r="X163" s="206"/>
      <c r="Y163" s="206"/>
    </row>
    <row r="164" spans="1:25" ht="18" hidden="1" customHeight="1">
      <c r="A164" s="145">
        <f>SUBTOTAL(3,$B$27:B164)</f>
        <v>51</v>
      </c>
      <c r="B164" s="109" t="s">
        <v>430</v>
      </c>
      <c r="C164" s="109" t="s">
        <v>431</v>
      </c>
      <c r="D164" s="70" t="s">
        <v>432</v>
      </c>
      <c r="E164" s="147" t="s">
        <v>433</v>
      </c>
      <c r="F164" s="71" t="s">
        <v>65</v>
      </c>
      <c r="G164" s="71" t="s">
        <v>305</v>
      </c>
      <c r="H164" s="71">
        <v>24</v>
      </c>
      <c r="I164" s="71">
        <v>72</v>
      </c>
      <c r="J164" s="113">
        <v>0</v>
      </c>
      <c r="K164" s="73">
        <v>36.89</v>
      </c>
      <c r="L164" s="72">
        <f t="shared" si="20"/>
        <v>2656.08</v>
      </c>
      <c r="M164" s="230">
        <f t="shared" si="21"/>
        <v>0</v>
      </c>
      <c r="N164" s="73">
        <v>2.8000000000000001E-2</v>
      </c>
      <c r="O164" s="74">
        <f t="shared" si="22"/>
        <v>0</v>
      </c>
      <c r="P164" s="73">
        <v>8.9280000000000008</v>
      </c>
      <c r="Q164" s="73">
        <v>10.943999999999999</v>
      </c>
      <c r="R164" s="117">
        <f t="shared" si="23"/>
        <v>0</v>
      </c>
      <c r="S164" s="234">
        <f t="shared" si="24"/>
        <v>0</v>
      </c>
      <c r="T164" s="206"/>
      <c r="U164" s="206" t="e">
        <v>#N/A</v>
      </c>
      <c r="V164" s="206" t="e">
        <v>#N/A</v>
      </c>
      <c r="W164" s="206" t="e">
        <v>#N/A</v>
      </c>
      <c r="X164" s="206"/>
      <c r="Y164" s="206"/>
    </row>
    <row r="165" spans="1:25" ht="18" customHeight="1">
      <c r="A165" s="145">
        <f>SUBTOTAL(3,$B$27:B165)</f>
        <v>52</v>
      </c>
      <c r="B165" s="109" t="s">
        <v>434</v>
      </c>
      <c r="C165" s="109" t="s">
        <v>435</v>
      </c>
      <c r="D165" s="70" t="s">
        <v>436</v>
      </c>
      <c r="E165" s="147" t="s">
        <v>437</v>
      </c>
      <c r="F165" s="71" t="s">
        <v>65</v>
      </c>
      <c r="G165" s="71" t="s">
        <v>205</v>
      </c>
      <c r="H165" s="71">
        <v>18</v>
      </c>
      <c r="I165" s="71">
        <v>96</v>
      </c>
      <c r="J165" s="113">
        <v>10</v>
      </c>
      <c r="K165" s="73">
        <v>48.42</v>
      </c>
      <c r="L165" s="72">
        <f t="shared" si="20"/>
        <v>4648.32</v>
      </c>
      <c r="M165" s="230">
        <f t="shared" si="21"/>
        <v>46483.199999999997</v>
      </c>
      <c r="N165" s="73">
        <v>3.1387499999999999E-2</v>
      </c>
      <c r="O165" s="74">
        <f t="shared" si="22"/>
        <v>0.31387500000000002</v>
      </c>
      <c r="P165" s="73">
        <v>5.76</v>
      </c>
      <c r="Q165" s="73">
        <v>8.4499999999999993</v>
      </c>
      <c r="R165" s="117">
        <f t="shared" si="23"/>
        <v>57.599999999999994</v>
      </c>
      <c r="S165" s="234">
        <f t="shared" si="24"/>
        <v>84.5</v>
      </c>
      <c r="T165" s="206"/>
      <c r="U165" s="206" t="e">
        <v>#N/A</v>
      </c>
      <c r="V165" s="206" t="e">
        <v>#N/A</v>
      </c>
      <c r="W165" s="206" t="e">
        <v>#N/A</v>
      </c>
      <c r="X165" s="206"/>
      <c r="Y165" s="206"/>
    </row>
    <row r="166" spans="1:25" ht="18" customHeight="1">
      <c r="A166" s="145">
        <f>SUBTOTAL(3,$B$27:B166)</f>
        <v>53</v>
      </c>
      <c r="B166" s="109" t="s">
        <v>438</v>
      </c>
      <c r="C166" s="109" t="s">
        <v>435</v>
      </c>
      <c r="D166" s="70" t="s">
        <v>439</v>
      </c>
      <c r="E166" s="147" t="s">
        <v>437</v>
      </c>
      <c r="F166" s="71" t="s">
        <v>65</v>
      </c>
      <c r="G166" s="71" t="s">
        <v>205</v>
      </c>
      <c r="H166" s="71">
        <v>18</v>
      </c>
      <c r="I166" s="71">
        <v>96</v>
      </c>
      <c r="J166" s="113">
        <v>10</v>
      </c>
      <c r="K166" s="73">
        <v>48.42</v>
      </c>
      <c r="L166" s="72">
        <f t="shared" si="20"/>
        <v>4648.32</v>
      </c>
      <c r="M166" s="230">
        <f t="shared" si="21"/>
        <v>46483.199999999997</v>
      </c>
      <c r="N166" s="73">
        <v>3.1387499999999999E-2</v>
      </c>
      <c r="O166" s="74">
        <f t="shared" si="22"/>
        <v>0.31387500000000002</v>
      </c>
      <c r="P166" s="73">
        <v>5.76</v>
      </c>
      <c r="Q166" s="73">
        <v>8.44</v>
      </c>
      <c r="R166" s="117">
        <f t="shared" si="23"/>
        <v>57.599999999999994</v>
      </c>
      <c r="S166" s="234">
        <f t="shared" si="24"/>
        <v>84.399999999999991</v>
      </c>
      <c r="T166" s="206"/>
      <c r="U166" s="206" t="e">
        <v>#N/A</v>
      </c>
      <c r="V166" s="206" t="e">
        <v>#N/A</v>
      </c>
      <c r="W166" s="206" t="e">
        <v>#N/A</v>
      </c>
      <c r="X166" s="206"/>
      <c r="Y166" s="206"/>
    </row>
    <row r="167" spans="1:25" ht="18" customHeight="1">
      <c r="A167" s="145">
        <f>SUBTOTAL(3,$B$27:B167)</f>
        <v>54</v>
      </c>
      <c r="B167" s="109" t="s">
        <v>440</v>
      </c>
      <c r="C167" s="109" t="s">
        <v>435</v>
      </c>
      <c r="D167" s="70" t="s">
        <v>441</v>
      </c>
      <c r="E167" s="147" t="s">
        <v>442</v>
      </c>
      <c r="F167" s="71" t="s">
        <v>204</v>
      </c>
      <c r="G167" s="71" t="s">
        <v>443</v>
      </c>
      <c r="H167" s="71">
        <v>24</v>
      </c>
      <c r="I167" s="71">
        <v>96</v>
      </c>
      <c r="J167" s="113">
        <v>10</v>
      </c>
      <c r="K167" s="73">
        <v>38.04</v>
      </c>
      <c r="L167" s="72">
        <f t="shared" si="20"/>
        <v>3651.84</v>
      </c>
      <c r="M167" s="230">
        <f t="shared" si="21"/>
        <v>36518.400000000001</v>
      </c>
      <c r="N167" s="73">
        <v>1.9812799999999998E-2</v>
      </c>
      <c r="O167" s="74">
        <f t="shared" si="22"/>
        <v>0.19812799999999997</v>
      </c>
      <c r="P167" s="73">
        <v>5.76</v>
      </c>
      <c r="Q167" s="73">
        <v>7.67</v>
      </c>
      <c r="R167" s="117">
        <f t="shared" si="23"/>
        <v>57.599999999999994</v>
      </c>
      <c r="S167" s="234">
        <f t="shared" si="24"/>
        <v>76.7</v>
      </c>
      <c r="T167" s="206"/>
      <c r="U167" s="206" t="e">
        <v>#N/A</v>
      </c>
      <c r="V167" s="206" t="e">
        <v>#N/A</v>
      </c>
      <c r="W167" s="206" t="e">
        <v>#N/A</v>
      </c>
      <c r="X167" s="206"/>
      <c r="Y167" s="206"/>
    </row>
    <row r="168" spans="1:25" ht="18" customHeight="1">
      <c r="A168" s="145">
        <f>SUBTOTAL(3,$B$27:B168)</f>
        <v>55</v>
      </c>
      <c r="B168" s="109" t="s">
        <v>444</v>
      </c>
      <c r="C168" s="109" t="s">
        <v>435</v>
      </c>
      <c r="D168" s="70" t="s">
        <v>445</v>
      </c>
      <c r="E168" s="147" t="s">
        <v>442</v>
      </c>
      <c r="F168" s="71" t="s">
        <v>65</v>
      </c>
      <c r="G168" s="71" t="s">
        <v>443</v>
      </c>
      <c r="H168" s="71">
        <v>18</v>
      </c>
      <c r="I168" s="71">
        <v>96</v>
      </c>
      <c r="J168" s="113">
        <v>10</v>
      </c>
      <c r="K168" s="73">
        <v>38.04</v>
      </c>
      <c r="L168" s="72">
        <f t="shared" si="20"/>
        <v>3651.84</v>
      </c>
      <c r="M168" s="230">
        <f t="shared" si="21"/>
        <v>36518.400000000001</v>
      </c>
      <c r="N168" s="73">
        <v>1.9812799999999998E-2</v>
      </c>
      <c r="O168" s="74">
        <f t="shared" si="22"/>
        <v>0.19812799999999997</v>
      </c>
      <c r="P168" s="73">
        <v>5.76</v>
      </c>
      <c r="Q168" s="73">
        <v>7.67</v>
      </c>
      <c r="R168" s="117">
        <f t="shared" si="23"/>
        <v>57.599999999999994</v>
      </c>
      <c r="S168" s="234">
        <f t="shared" si="24"/>
        <v>76.7</v>
      </c>
      <c r="T168" s="206"/>
      <c r="U168" s="206" t="e">
        <v>#N/A</v>
      </c>
      <c r="V168" s="206" t="e">
        <v>#N/A</v>
      </c>
      <c r="W168" s="206" t="e">
        <v>#N/A</v>
      </c>
      <c r="X168" s="206"/>
      <c r="Y168" s="206"/>
    </row>
    <row r="169" spans="1:25" ht="18" customHeight="1">
      <c r="A169" s="145">
        <f>SUBTOTAL(3,$B$27:B169)</f>
        <v>56</v>
      </c>
      <c r="B169" s="109" t="s">
        <v>446</v>
      </c>
      <c r="C169" s="109" t="s">
        <v>435</v>
      </c>
      <c r="D169" s="70" t="s">
        <v>447</v>
      </c>
      <c r="E169" s="147" t="s">
        <v>442</v>
      </c>
      <c r="F169" s="71" t="s">
        <v>65</v>
      </c>
      <c r="G169" s="71" t="s">
        <v>443</v>
      </c>
      <c r="H169" s="71">
        <v>18</v>
      </c>
      <c r="I169" s="71">
        <v>96</v>
      </c>
      <c r="J169" s="113">
        <v>10</v>
      </c>
      <c r="K169" s="73">
        <v>38.04</v>
      </c>
      <c r="L169" s="72">
        <f t="shared" si="20"/>
        <v>3651.84</v>
      </c>
      <c r="M169" s="230">
        <f t="shared" si="21"/>
        <v>36518.400000000001</v>
      </c>
      <c r="N169" s="73">
        <v>1.9812799999999998E-2</v>
      </c>
      <c r="O169" s="74">
        <f t="shared" si="22"/>
        <v>0.19812799999999997</v>
      </c>
      <c r="P169" s="73">
        <v>5.76</v>
      </c>
      <c r="Q169" s="73">
        <v>7.67</v>
      </c>
      <c r="R169" s="117">
        <f t="shared" si="23"/>
        <v>57.599999999999994</v>
      </c>
      <c r="S169" s="234">
        <f t="shared" si="24"/>
        <v>76.7</v>
      </c>
      <c r="T169" s="206"/>
      <c r="U169" s="206" t="e">
        <v>#N/A</v>
      </c>
      <c r="V169" s="206" t="e">
        <v>#N/A</v>
      </c>
      <c r="W169" s="206" t="e">
        <v>#N/A</v>
      </c>
      <c r="X169" s="206"/>
      <c r="Y169" s="206"/>
    </row>
    <row r="170" spans="1:25" ht="18" customHeight="1">
      <c r="A170" s="145">
        <f>SUBTOTAL(3,$B$27:B170)</f>
        <v>57</v>
      </c>
      <c r="B170" s="109" t="s">
        <v>448</v>
      </c>
      <c r="C170" s="109" t="s">
        <v>435</v>
      </c>
      <c r="D170" s="70" t="s">
        <v>449</v>
      </c>
      <c r="E170" s="147" t="s">
        <v>442</v>
      </c>
      <c r="F170" s="71" t="s">
        <v>65</v>
      </c>
      <c r="G170" s="71" t="s">
        <v>443</v>
      </c>
      <c r="H170" s="71">
        <v>18</v>
      </c>
      <c r="I170" s="71">
        <v>96</v>
      </c>
      <c r="J170" s="113">
        <v>10</v>
      </c>
      <c r="K170" s="73">
        <v>38.04</v>
      </c>
      <c r="L170" s="72">
        <f t="shared" si="20"/>
        <v>3651.84</v>
      </c>
      <c r="M170" s="230">
        <f t="shared" si="21"/>
        <v>36518.400000000001</v>
      </c>
      <c r="N170" s="73">
        <v>1.9812799999999998E-2</v>
      </c>
      <c r="O170" s="74">
        <f t="shared" si="22"/>
        <v>0.19812799999999997</v>
      </c>
      <c r="P170" s="73">
        <v>5.76</v>
      </c>
      <c r="Q170" s="73">
        <v>7.67</v>
      </c>
      <c r="R170" s="117">
        <f t="shared" si="23"/>
        <v>57.599999999999994</v>
      </c>
      <c r="S170" s="234">
        <f t="shared" si="24"/>
        <v>76.7</v>
      </c>
      <c r="T170" s="206"/>
      <c r="U170" s="206" t="e">
        <v>#N/A</v>
      </c>
      <c r="V170" s="206" t="e">
        <v>#N/A</v>
      </c>
      <c r="W170" s="206" t="e">
        <v>#N/A</v>
      </c>
      <c r="X170" s="206"/>
      <c r="Y170" s="206"/>
    </row>
    <row r="171" spans="1:25" ht="18" customHeight="1">
      <c r="A171" s="145">
        <f>SUBTOTAL(3,$B$27:B171)</f>
        <v>58</v>
      </c>
      <c r="B171" s="109" t="s">
        <v>450</v>
      </c>
      <c r="C171" s="109" t="s">
        <v>435</v>
      </c>
      <c r="D171" s="70" t="s">
        <v>451</v>
      </c>
      <c r="E171" s="147" t="s">
        <v>442</v>
      </c>
      <c r="F171" s="71" t="s">
        <v>65</v>
      </c>
      <c r="G171" s="71" t="s">
        <v>443</v>
      </c>
      <c r="H171" s="71">
        <v>24</v>
      </c>
      <c r="I171" s="71">
        <v>96</v>
      </c>
      <c r="J171" s="113">
        <v>10</v>
      </c>
      <c r="K171" s="73">
        <v>48.42</v>
      </c>
      <c r="L171" s="72">
        <f t="shared" si="20"/>
        <v>4648.32</v>
      </c>
      <c r="M171" s="230">
        <f t="shared" si="21"/>
        <v>46483.199999999997</v>
      </c>
      <c r="N171" s="73">
        <v>1.9812799999999998E-2</v>
      </c>
      <c r="O171" s="74">
        <f t="shared" si="22"/>
        <v>0.19812799999999997</v>
      </c>
      <c r="P171" s="73">
        <v>5.76</v>
      </c>
      <c r="Q171" s="73">
        <v>7.67</v>
      </c>
      <c r="R171" s="117">
        <f t="shared" si="23"/>
        <v>57.599999999999994</v>
      </c>
      <c r="S171" s="234">
        <f t="shared" si="24"/>
        <v>76.7</v>
      </c>
      <c r="T171" s="206"/>
      <c r="U171" s="206" t="e">
        <v>#N/A</v>
      </c>
      <c r="V171" s="206" t="e">
        <v>#N/A</v>
      </c>
      <c r="W171" s="206" t="e">
        <v>#N/A</v>
      </c>
      <c r="X171" s="206"/>
      <c r="Y171" s="206"/>
    </row>
    <row r="172" spans="1:25" ht="18" customHeight="1">
      <c r="A172" s="145">
        <f>SUBTOTAL(3,$B$27:B172)</f>
        <v>59</v>
      </c>
      <c r="B172" s="109" t="s">
        <v>452</v>
      </c>
      <c r="C172" s="109" t="s">
        <v>435</v>
      </c>
      <c r="D172" s="70" t="s">
        <v>453</v>
      </c>
      <c r="E172" s="147" t="s">
        <v>442</v>
      </c>
      <c r="F172" s="71" t="s">
        <v>65</v>
      </c>
      <c r="G172" s="71" t="s">
        <v>443</v>
      </c>
      <c r="H172" s="71">
        <v>24</v>
      </c>
      <c r="I172" s="71">
        <v>96</v>
      </c>
      <c r="J172" s="113">
        <v>10</v>
      </c>
      <c r="K172" s="73">
        <v>41.5</v>
      </c>
      <c r="L172" s="72">
        <f t="shared" si="20"/>
        <v>3984</v>
      </c>
      <c r="M172" s="230">
        <f t="shared" si="21"/>
        <v>39840</v>
      </c>
      <c r="N172" s="73">
        <v>1.9812799999999998E-2</v>
      </c>
      <c r="O172" s="74">
        <f t="shared" si="22"/>
        <v>0.19812799999999997</v>
      </c>
      <c r="P172" s="73">
        <v>5.76</v>
      </c>
      <c r="Q172" s="73">
        <v>7.67</v>
      </c>
      <c r="R172" s="117">
        <f t="shared" si="23"/>
        <v>57.599999999999994</v>
      </c>
      <c r="S172" s="234">
        <f t="shared" si="24"/>
        <v>76.7</v>
      </c>
      <c r="T172" s="206"/>
      <c r="U172" s="206" t="e">
        <v>#N/A</v>
      </c>
      <c r="V172" s="206" t="e">
        <v>#N/A</v>
      </c>
      <c r="W172" s="206" t="e">
        <v>#N/A</v>
      </c>
      <c r="X172" s="206"/>
      <c r="Y172" s="206"/>
    </row>
    <row r="173" spans="1:25" ht="18" customHeight="1">
      <c r="A173" s="145">
        <f>SUBTOTAL(3,$B$27:B173)</f>
        <v>60</v>
      </c>
      <c r="B173" s="109" t="s">
        <v>454</v>
      </c>
      <c r="C173" s="109" t="s">
        <v>435</v>
      </c>
      <c r="D173" s="70" t="s">
        <v>455</v>
      </c>
      <c r="E173" s="147" t="s">
        <v>146</v>
      </c>
      <c r="F173" s="71" t="s">
        <v>204</v>
      </c>
      <c r="G173" s="71" t="s">
        <v>443</v>
      </c>
      <c r="H173" s="71">
        <v>24</v>
      </c>
      <c r="I173" s="71">
        <v>96</v>
      </c>
      <c r="J173" s="113">
        <v>10</v>
      </c>
      <c r="K173" s="73">
        <v>65.709999999999994</v>
      </c>
      <c r="L173" s="72">
        <f t="shared" si="20"/>
        <v>6308.16</v>
      </c>
      <c r="M173" s="230">
        <f t="shared" si="21"/>
        <v>63081.599999999999</v>
      </c>
      <c r="N173" s="73">
        <v>2.904255E-2</v>
      </c>
      <c r="O173" s="74">
        <f t="shared" si="22"/>
        <v>0.2904255</v>
      </c>
      <c r="P173" s="73">
        <v>9.6000000000000014</v>
      </c>
      <c r="Q173" s="73">
        <v>12.36</v>
      </c>
      <c r="R173" s="117">
        <f t="shared" si="23"/>
        <v>96.000000000000014</v>
      </c>
      <c r="S173" s="234">
        <f t="shared" si="24"/>
        <v>123.6</v>
      </c>
      <c r="T173" s="206"/>
      <c r="U173" s="206" t="e">
        <v>#N/A</v>
      </c>
      <c r="V173" s="206" t="e">
        <v>#N/A</v>
      </c>
      <c r="W173" s="206" t="e">
        <v>#N/A</v>
      </c>
      <c r="X173" s="206"/>
      <c r="Y173" s="206"/>
    </row>
    <row r="174" spans="1:25" ht="18" customHeight="1">
      <c r="A174" s="145">
        <f>SUBTOTAL(3,$B$27:B174)</f>
        <v>61</v>
      </c>
      <c r="B174" s="109" t="s">
        <v>456</v>
      </c>
      <c r="C174" s="109" t="s">
        <v>435</v>
      </c>
      <c r="D174" s="70" t="s">
        <v>457</v>
      </c>
      <c r="E174" s="147" t="s">
        <v>146</v>
      </c>
      <c r="F174" s="71" t="s">
        <v>65</v>
      </c>
      <c r="G174" s="71" t="s">
        <v>443</v>
      </c>
      <c r="H174" s="71">
        <v>24</v>
      </c>
      <c r="I174" s="71">
        <v>96</v>
      </c>
      <c r="J174" s="113">
        <v>10</v>
      </c>
      <c r="K174" s="73">
        <v>72.63</v>
      </c>
      <c r="L174" s="72">
        <f t="shared" si="20"/>
        <v>6972.48</v>
      </c>
      <c r="M174" s="230">
        <f t="shared" si="21"/>
        <v>69724.799999999988</v>
      </c>
      <c r="N174" s="73">
        <v>2.904255E-2</v>
      </c>
      <c r="O174" s="74">
        <f t="shared" si="22"/>
        <v>0.2904255</v>
      </c>
      <c r="P174" s="73">
        <v>9.6000000000000014</v>
      </c>
      <c r="Q174" s="73">
        <v>12.36</v>
      </c>
      <c r="R174" s="117">
        <f t="shared" si="23"/>
        <v>96.000000000000014</v>
      </c>
      <c r="S174" s="234">
        <f t="shared" si="24"/>
        <v>123.6</v>
      </c>
      <c r="T174" s="206"/>
      <c r="U174" s="206" t="e">
        <v>#N/A</v>
      </c>
      <c r="V174" s="206" t="e">
        <v>#N/A</v>
      </c>
      <c r="W174" s="206" t="e">
        <v>#N/A</v>
      </c>
      <c r="X174" s="206"/>
      <c r="Y174" s="206"/>
    </row>
    <row r="175" spans="1:25" ht="18" customHeight="1">
      <c r="A175" s="145">
        <f>SUBTOTAL(3,$B$27:B175)</f>
        <v>62</v>
      </c>
      <c r="B175" s="109" t="s">
        <v>458</v>
      </c>
      <c r="C175" s="109" t="s">
        <v>435</v>
      </c>
      <c r="D175" s="70" t="s">
        <v>459</v>
      </c>
      <c r="E175" s="147" t="s">
        <v>146</v>
      </c>
      <c r="F175" s="71" t="s">
        <v>65</v>
      </c>
      <c r="G175" s="71" t="s">
        <v>443</v>
      </c>
      <c r="H175" s="71">
        <v>24</v>
      </c>
      <c r="I175" s="71">
        <v>48</v>
      </c>
      <c r="J175" s="113">
        <v>10</v>
      </c>
      <c r="K175" s="73">
        <v>76.3</v>
      </c>
      <c r="L175" s="72">
        <f t="shared" si="20"/>
        <v>3662.3999999999996</v>
      </c>
      <c r="M175" s="230">
        <f t="shared" si="21"/>
        <v>36624</v>
      </c>
      <c r="N175" s="73">
        <v>2.5000000000000001E-2</v>
      </c>
      <c r="O175" s="74">
        <f t="shared" si="22"/>
        <v>0.25</v>
      </c>
      <c r="P175" s="73">
        <v>9.6</v>
      </c>
      <c r="Q175" s="73">
        <v>11.1</v>
      </c>
      <c r="R175" s="117">
        <f t="shared" si="23"/>
        <v>96</v>
      </c>
      <c r="S175" s="234">
        <f t="shared" si="24"/>
        <v>111</v>
      </c>
      <c r="T175" s="206"/>
      <c r="U175" s="206" t="e">
        <v>#N/A</v>
      </c>
      <c r="V175" s="206" t="e">
        <v>#N/A</v>
      </c>
      <c r="W175" s="206" t="e">
        <v>#N/A</v>
      </c>
      <c r="X175" s="206"/>
      <c r="Y175" s="206"/>
    </row>
    <row r="176" spans="1:25" ht="18" customHeight="1">
      <c r="A176" s="145">
        <f>SUBTOTAL(3,$B$27:B176)</f>
        <v>63</v>
      </c>
      <c r="B176" s="109" t="s">
        <v>460</v>
      </c>
      <c r="C176" s="109" t="s">
        <v>435</v>
      </c>
      <c r="D176" s="70" t="s">
        <v>461</v>
      </c>
      <c r="E176" s="147" t="s">
        <v>146</v>
      </c>
      <c r="F176" s="71" t="s">
        <v>65</v>
      </c>
      <c r="G176" s="71" t="s">
        <v>443</v>
      </c>
      <c r="H176" s="71">
        <v>24</v>
      </c>
      <c r="I176" s="71">
        <v>48</v>
      </c>
      <c r="J176" s="113">
        <v>10</v>
      </c>
      <c r="K176" s="73">
        <v>76.3</v>
      </c>
      <c r="L176" s="72">
        <f t="shared" si="20"/>
        <v>3662.3999999999996</v>
      </c>
      <c r="M176" s="230">
        <f t="shared" si="21"/>
        <v>36624</v>
      </c>
      <c r="N176" s="73">
        <v>2.5000000000000001E-2</v>
      </c>
      <c r="O176" s="74">
        <f t="shared" si="22"/>
        <v>0.25</v>
      </c>
      <c r="P176" s="73">
        <v>9.6</v>
      </c>
      <c r="Q176" s="73">
        <v>11.1</v>
      </c>
      <c r="R176" s="117">
        <f t="shared" si="23"/>
        <v>96</v>
      </c>
      <c r="S176" s="234">
        <f t="shared" si="24"/>
        <v>111</v>
      </c>
      <c r="T176" s="206"/>
      <c r="U176" s="206" t="e">
        <v>#N/A</v>
      </c>
      <c r="V176" s="206" t="e">
        <v>#N/A</v>
      </c>
      <c r="W176" s="206" t="e">
        <v>#N/A</v>
      </c>
      <c r="X176" s="206"/>
      <c r="Y176" s="206"/>
    </row>
    <row r="177" spans="1:25" ht="18" customHeight="1">
      <c r="A177" s="145">
        <f>SUBTOTAL(3,$B$27:B177)</f>
        <v>64</v>
      </c>
      <c r="B177" s="109" t="s">
        <v>462</v>
      </c>
      <c r="C177" s="109" t="s">
        <v>435</v>
      </c>
      <c r="D177" s="70" t="s">
        <v>463</v>
      </c>
      <c r="E177" s="147" t="s">
        <v>146</v>
      </c>
      <c r="F177" s="71" t="s">
        <v>65</v>
      </c>
      <c r="G177" s="71" t="s">
        <v>443</v>
      </c>
      <c r="H177" s="71">
        <v>24</v>
      </c>
      <c r="I177" s="71">
        <v>48</v>
      </c>
      <c r="J177" s="113">
        <v>10</v>
      </c>
      <c r="K177" s="73">
        <v>79.8</v>
      </c>
      <c r="L177" s="72">
        <f t="shared" si="20"/>
        <v>3830.3999999999996</v>
      </c>
      <c r="M177" s="230">
        <f t="shared" si="21"/>
        <v>38304</v>
      </c>
      <c r="N177" s="73">
        <v>2.5000000000000001E-2</v>
      </c>
      <c r="O177" s="74">
        <f t="shared" si="22"/>
        <v>0.25</v>
      </c>
      <c r="P177" s="73">
        <v>9.6</v>
      </c>
      <c r="Q177" s="73">
        <v>11.1</v>
      </c>
      <c r="R177" s="117">
        <f t="shared" si="23"/>
        <v>96</v>
      </c>
      <c r="S177" s="234">
        <f t="shared" si="24"/>
        <v>111</v>
      </c>
      <c r="T177" s="206"/>
      <c r="U177" s="206" t="e">
        <v>#N/A</v>
      </c>
      <c r="V177" s="206" t="e">
        <v>#N/A</v>
      </c>
      <c r="W177" s="206" t="e">
        <v>#N/A</v>
      </c>
      <c r="X177" s="206"/>
      <c r="Y177" s="206"/>
    </row>
    <row r="178" spans="1:25" ht="18" customHeight="1">
      <c r="A178" s="145">
        <f>SUBTOTAL(3,$B$27:B178)</f>
        <v>65</v>
      </c>
      <c r="B178" s="109" t="s">
        <v>464</v>
      </c>
      <c r="C178" s="109" t="s">
        <v>465</v>
      </c>
      <c r="D178" s="70" t="s">
        <v>466</v>
      </c>
      <c r="E178" s="147" t="s">
        <v>442</v>
      </c>
      <c r="F178" s="71" t="s">
        <v>65</v>
      </c>
      <c r="G178" s="71" t="s">
        <v>443</v>
      </c>
      <c r="H178" s="71">
        <v>24</v>
      </c>
      <c r="I178" s="71">
        <v>96</v>
      </c>
      <c r="J178" s="113">
        <v>10</v>
      </c>
      <c r="K178" s="73">
        <v>51.88</v>
      </c>
      <c r="L178" s="72">
        <f t="shared" si="20"/>
        <v>4980.4800000000005</v>
      </c>
      <c r="M178" s="230">
        <f t="shared" si="21"/>
        <v>49804.800000000003</v>
      </c>
      <c r="N178" s="73">
        <v>1.2393E-2</v>
      </c>
      <c r="O178" s="74">
        <f t="shared" si="22"/>
        <v>0.12393</v>
      </c>
      <c r="P178" s="73">
        <v>5.76</v>
      </c>
      <c r="Q178" s="73">
        <v>7.76</v>
      </c>
      <c r="R178" s="117">
        <f t="shared" si="23"/>
        <v>57.599999999999994</v>
      </c>
      <c r="S178" s="234">
        <f t="shared" si="24"/>
        <v>77.599999999999994</v>
      </c>
      <c r="T178" s="206"/>
      <c r="U178" s="206" t="e">
        <v>#N/A</v>
      </c>
      <c r="V178" s="206" t="e">
        <v>#N/A</v>
      </c>
      <c r="W178" s="206" t="e">
        <v>#N/A</v>
      </c>
      <c r="X178" s="206"/>
      <c r="Y178" s="206"/>
    </row>
    <row r="179" spans="1:25" ht="18" customHeight="1">
      <c r="A179" s="145">
        <f>SUBTOTAL(3,$B$27:B179)</f>
        <v>66</v>
      </c>
      <c r="B179" s="109" t="s">
        <v>467</v>
      </c>
      <c r="C179" s="109" t="s">
        <v>468</v>
      </c>
      <c r="D179" s="70" t="s">
        <v>469</v>
      </c>
      <c r="E179" s="147" t="s">
        <v>442</v>
      </c>
      <c r="F179" s="71" t="s">
        <v>65</v>
      </c>
      <c r="G179" s="71" t="s">
        <v>443</v>
      </c>
      <c r="H179" s="71">
        <v>24</v>
      </c>
      <c r="I179" s="71">
        <v>96</v>
      </c>
      <c r="J179" s="113">
        <v>10</v>
      </c>
      <c r="K179" s="73">
        <v>48.42</v>
      </c>
      <c r="L179" s="72">
        <f t="shared" si="20"/>
        <v>4648.32</v>
      </c>
      <c r="M179" s="230">
        <f t="shared" si="21"/>
        <v>46483.199999999997</v>
      </c>
      <c r="N179" s="73">
        <v>1.9812799999999998E-2</v>
      </c>
      <c r="O179" s="74">
        <f t="shared" si="22"/>
        <v>0.19812799999999997</v>
      </c>
      <c r="P179" s="73">
        <v>5.76</v>
      </c>
      <c r="Q179" s="73">
        <v>7.6</v>
      </c>
      <c r="R179" s="117">
        <f t="shared" si="23"/>
        <v>57.599999999999994</v>
      </c>
      <c r="S179" s="234">
        <f t="shared" si="24"/>
        <v>76</v>
      </c>
      <c r="T179" s="206"/>
      <c r="U179" s="206" t="e">
        <v>#N/A</v>
      </c>
      <c r="V179" s="206" t="e">
        <v>#N/A</v>
      </c>
      <c r="W179" s="206" t="e">
        <v>#N/A</v>
      </c>
      <c r="X179" s="206"/>
      <c r="Y179" s="206"/>
    </row>
    <row r="180" spans="1:25" ht="18" customHeight="1">
      <c r="A180" s="145">
        <f>SUBTOTAL(3,$B$27:B180)</f>
        <v>67</v>
      </c>
      <c r="B180" s="109" t="s">
        <v>470</v>
      </c>
      <c r="C180" s="109" t="s">
        <v>471</v>
      </c>
      <c r="D180" s="70" t="s">
        <v>472</v>
      </c>
      <c r="E180" s="147" t="s">
        <v>437</v>
      </c>
      <c r="F180" s="71" t="s">
        <v>65</v>
      </c>
      <c r="G180" s="71" t="s">
        <v>201</v>
      </c>
      <c r="H180" s="71">
        <v>18</v>
      </c>
      <c r="I180" s="71">
        <v>96</v>
      </c>
      <c r="J180" s="113">
        <v>10</v>
      </c>
      <c r="K180" s="73">
        <v>34.58</v>
      </c>
      <c r="L180" s="72">
        <f t="shared" si="20"/>
        <v>3319.68</v>
      </c>
      <c r="M180" s="230">
        <f t="shared" si="21"/>
        <v>33196.799999999996</v>
      </c>
      <c r="N180" s="73">
        <v>3.2759999999999997E-2</v>
      </c>
      <c r="O180" s="74">
        <f t="shared" si="22"/>
        <v>0.3276</v>
      </c>
      <c r="P180" s="73">
        <v>5.76</v>
      </c>
      <c r="Q180" s="73">
        <v>8.1999999999999993</v>
      </c>
      <c r="R180" s="117">
        <f t="shared" si="23"/>
        <v>57.599999999999994</v>
      </c>
      <c r="S180" s="234">
        <f t="shared" si="24"/>
        <v>82</v>
      </c>
      <c r="T180" s="206"/>
      <c r="U180" s="206" t="e">
        <v>#N/A</v>
      </c>
      <c r="V180" s="206" t="e">
        <v>#N/A</v>
      </c>
      <c r="W180" s="206" t="e">
        <v>#N/A</v>
      </c>
      <c r="X180" s="206"/>
      <c r="Y180" s="206"/>
    </row>
    <row r="181" spans="1:25" ht="18" customHeight="1">
      <c r="A181" s="145">
        <f>SUBTOTAL(3,$B$27:B181)</f>
        <v>68</v>
      </c>
      <c r="B181" s="109" t="s">
        <v>473</v>
      </c>
      <c r="C181" s="109" t="s">
        <v>471</v>
      </c>
      <c r="D181" s="70" t="s">
        <v>474</v>
      </c>
      <c r="E181" s="147" t="s">
        <v>437</v>
      </c>
      <c r="F181" s="71" t="s">
        <v>65</v>
      </c>
      <c r="G181" s="71" t="s">
        <v>201</v>
      </c>
      <c r="H181" s="71">
        <v>18</v>
      </c>
      <c r="I181" s="71">
        <v>96</v>
      </c>
      <c r="J181" s="113">
        <v>10</v>
      </c>
      <c r="K181" s="73">
        <v>41.5</v>
      </c>
      <c r="L181" s="72">
        <f t="shared" si="20"/>
        <v>3984</v>
      </c>
      <c r="M181" s="230">
        <f t="shared" si="21"/>
        <v>39840</v>
      </c>
      <c r="N181" s="73">
        <v>3.2759999999999997E-2</v>
      </c>
      <c r="O181" s="74">
        <f t="shared" si="22"/>
        <v>0.3276</v>
      </c>
      <c r="P181" s="73">
        <v>5.76</v>
      </c>
      <c r="Q181" s="73">
        <v>8.1999999999999993</v>
      </c>
      <c r="R181" s="117">
        <f t="shared" si="23"/>
        <v>57.599999999999994</v>
      </c>
      <c r="S181" s="234">
        <f t="shared" si="24"/>
        <v>82</v>
      </c>
      <c r="T181" s="206"/>
      <c r="U181" s="206" t="e">
        <v>#N/A</v>
      </c>
      <c r="V181" s="206" t="e">
        <v>#N/A</v>
      </c>
      <c r="W181" s="206" t="e">
        <v>#N/A</v>
      </c>
      <c r="X181" s="206"/>
      <c r="Y181" s="206"/>
    </row>
    <row r="182" spans="1:25" ht="18" customHeight="1">
      <c r="A182" s="145">
        <f>SUBTOTAL(3,$B$27:B182)</f>
        <v>69</v>
      </c>
      <c r="B182" s="109" t="s">
        <v>475</v>
      </c>
      <c r="C182" s="109" t="s">
        <v>471</v>
      </c>
      <c r="D182" s="70" t="s">
        <v>476</v>
      </c>
      <c r="E182" s="147" t="s">
        <v>477</v>
      </c>
      <c r="F182" s="71" t="s">
        <v>65</v>
      </c>
      <c r="G182" s="71" t="s">
        <v>201</v>
      </c>
      <c r="H182" s="71">
        <v>18</v>
      </c>
      <c r="I182" s="71">
        <v>60</v>
      </c>
      <c r="J182" s="113">
        <v>20</v>
      </c>
      <c r="K182" s="73">
        <v>83</v>
      </c>
      <c r="L182" s="72">
        <f t="shared" si="20"/>
        <v>4980</v>
      </c>
      <c r="M182" s="230">
        <f t="shared" si="21"/>
        <v>99600</v>
      </c>
      <c r="N182" s="73">
        <v>2.8690200000000006E-2</v>
      </c>
      <c r="O182" s="74">
        <f t="shared" si="22"/>
        <v>0.57380400000000009</v>
      </c>
      <c r="P182" s="73">
        <v>9</v>
      </c>
      <c r="Q182" s="73">
        <v>11.4</v>
      </c>
      <c r="R182" s="117">
        <f t="shared" si="23"/>
        <v>180</v>
      </c>
      <c r="S182" s="234">
        <f t="shared" si="24"/>
        <v>228</v>
      </c>
      <c r="T182" s="206"/>
      <c r="U182" s="206" t="e">
        <v>#N/A</v>
      </c>
      <c r="V182" s="206" t="e">
        <v>#N/A</v>
      </c>
      <c r="W182" s="206" t="e">
        <v>#N/A</v>
      </c>
      <c r="X182" s="206"/>
      <c r="Y182" s="206"/>
    </row>
    <row r="183" spans="1:25" ht="18" customHeight="1">
      <c r="A183" s="145">
        <f>SUBTOTAL(3,$B$27:B183)</f>
        <v>70</v>
      </c>
      <c r="B183" s="109" t="s">
        <v>478</v>
      </c>
      <c r="C183" s="109" t="s">
        <v>471</v>
      </c>
      <c r="D183" s="70" t="s">
        <v>479</v>
      </c>
      <c r="E183" s="147" t="s">
        <v>477</v>
      </c>
      <c r="F183" s="71" t="s">
        <v>204</v>
      </c>
      <c r="G183" s="71" t="s">
        <v>201</v>
      </c>
      <c r="H183" s="71">
        <v>24</v>
      </c>
      <c r="I183" s="71">
        <v>60</v>
      </c>
      <c r="J183" s="113">
        <v>20</v>
      </c>
      <c r="K183" s="73">
        <v>69.17</v>
      </c>
      <c r="L183" s="72">
        <f t="shared" si="20"/>
        <v>4150.2</v>
      </c>
      <c r="M183" s="230">
        <f t="shared" si="21"/>
        <v>83004</v>
      </c>
      <c r="N183" s="73">
        <v>2.8690200000000006E-2</v>
      </c>
      <c r="O183" s="74">
        <f t="shared" si="22"/>
        <v>0.57380400000000009</v>
      </c>
      <c r="P183" s="73">
        <v>9</v>
      </c>
      <c r="Q183" s="73">
        <v>11.4</v>
      </c>
      <c r="R183" s="117">
        <f t="shared" si="23"/>
        <v>180</v>
      </c>
      <c r="S183" s="234">
        <f t="shared" si="24"/>
        <v>228</v>
      </c>
      <c r="T183" s="206"/>
      <c r="U183" s="206">
        <v>11.22</v>
      </c>
      <c r="V183" s="206">
        <v>11.16</v>
      </c>
      <c r="W183" s="206">
        <v>11.24</v>
      </c>
      <c r="X183" s="206"/>
      <c r="Y183" s="206"/>
    </row>
    <row r="184" spans="1:25" ht="18" customHeight="1">
      <c r="A184" s="145">
        <f>SUBTOTAL(3,$B$27:B184)</f>
        <v>71</v>
      </c>
      <c r="B184" s="109" t="s">
        <v>480</v>
      </c>
      <c r="C184" s="109" t="s">
        <v>471</v>
      </c>
      <c r="D184" s="70" t="s">
        <v>481</v>
      </c>
      <c r="E184" s="147" t="s">
        <v>400</v>
      </c>
      <c r="F184" s="71" t="s">
        <v>65</v>
      </c>
      <c r="G184" s="71" t="s">
        <v>482</v>
      </c>
      <c r="H184" s="71">
        <v>24</v>
      </c>
      <c r="I184" s="71">
        <v>24</v>
      </c>
      <c r="J184" s="113">
        <v>20</v>
      </c>
      <c r="K184" s="73">
        <v>103.75</v>
      </c>
      <c r="L184" s="72">
        <f t="shared" si="20"/>
        <v>2490</v>
      </c>
      <c r="M184" s="230">
        <f t="shared" si="21"/>
        <v>49800</v>
      </c>
      <c r="N184" s="73">
        <v>1.9550999999999999E-2</v>
      </c>
      <c r="O184" s="74">
        <f t="shared" si="22"/>
        <v>0.39101999999999998</v>
      </c>
      <c r="P184" s="73">
        <v>6</v>
      </c>
      <c r="Q184" s="73">
        <v>8.5</v>
      </c>
      <c r="R184" s="117">
        <f t="shared" si="23"/>
        <v>120</v>
      </c>
      <c r="S184" s="234">
        <f t="shared" si="24"/>
        <v>170</v>
      </c>
      <c r="T184" s="206"/>
      <c r="U184" s="206" t="e">
        <v>#N/A</v>
      </c>
      <c r="V184" s="206" t="e">
        <v>#N/A</v>
      </c>
      <c r="W184" s="206" t="e">
        <v>#N/A</v>
      </c>
      <c r="X184" s="206"/>
      <c r="Y184" s="206"/>
    </row>
    <row r="185" spans="1:25" ht="18" hidden="1" customHeight="1">
      <c r="A185" s="145">
        <f>SUBTOTAL(3,$B$27:B185)</f>
        <v>71</v>
      </c>
      <c r="B185" s="109" t="s">
        <v>483</v>
      </c>
      <c r="C185" s="109" t="s">
        <v>484</v>
      </c>
      <c r="D185" s="70" t="s">
        <v>485</v>
      </c>
      <c r="E185" s="147" t="s">
        <v>486</v>
      </c>
      <c r="F185" s="71" t="s">
        <v>65</v>
      </c>
      <c r="G185" s="71" t="s">
        <v>487</v>
      </c>
      <c r="H185" s="71">
        <v>18</v>
      </c>
      <c r="I185" s="71">
        <v>72</v>
      </c>
      <c r="J185" s="113">
        <v>0</v>
      </c>
      <c r="K185" s="73">
        <v>51.88</v>
      </c>
      <c r="L185" s="72">
        <f t="shared" si="20"/>
        <v>3735.36</v>
      </c>
      <c r="M185" s="230">
        <f t="shared" si="21"/>
        <v>0</v>
      </c>
      <c r="N185" s="73">
        <v>2.8000000000000001E-2</v>
      </c>
      <c r="O185" s="74">
        <f t="shared" si="22"/>
        <v>0</v>
      </c>
      <c r="P185" s="73">
        <v>5.76</v>
      </c>
      <c r="Q185" s="73">
        <v>8.136000000000001</v>
      </c>
      <c r="R185" s="117">
        <f t="shared" si="23"/>
        <v>0</v>
      </c>
      <c r="S185" s="234">
        <f t="shared" si="24"/>
        <v>0</v>
      </c>
      <c r="T185" s="206"/>
      <c r="U185" s="206" t="e">
        <v>#N/A</v>
      </c>
      <c r="V185" s="206" t="e">
        <v>#N/A</v>
      </c>
      <c r="W185" s="206" t="e">
        <v>#N/A</v>
      </c>
      <c r="X185" s="206"/>
      <c r="Y185" s="206"/>
    </row>
    <row r="186" spans="1:25" ht="18" customHeight="1">
      <c r="A186" s="145">
        <f>SUBTOTAL(3,$B$27:B186)</f>
        <v>72</v>
      </c>
      <c r="B186" s="109" t="s">
        <v>488</v>
      </c>
      <c r="C186" s="109" t="s">
        <v>489</v>
      </c>
      <c r="D186" s="70" t="s">
        <v>490</v>
      </c>
      <c r="E186" s="147" t="s">
        <v>491</v>
      </c>
      <c r="F186" s="71" t="s">
        <v>65</v>
      </c>
      <c r="G186" s="71" t="s">
        <v>492</v>
      </c>
      <c r="H186" s="71">
        <v>24</v>
      </c>
      <c r="I186" s="71">
        <v>72</v>
      </c>
      <c r="J186" s="113">
        <v>10</v>
      </c>
      <c r="K186" s="73">
        <v>41.5</v>
      </c>
      <c r="L186" s="72">
        <f t="shared" si="20"/>
        <v>2988</v>
      </c>
      <c r="M186" s="230">
        <f t="shared" si="21"/>
        <v>29880</v>
      </c>
      <c r="N186" s="73">
        <v>2.5998840000000002E-2</v>
      </c>
      <c r="O186" s="74">
        <f t="shared" si="22"/>
        <v>0.25998840000000001</v>
      </c>
      <c r="P186" s="73">
        <v>7.2</v>
      </c>
      <c r="Q186" s="73">
        <v>8.0640000000000001</v>
      </c>
      <c r="R186" s="117">
        <f t="shared" si="23"/>
        <v>72</v>
      </c>
      <c r="S186" s="234">
        <f t="shared" si="24"/>
        <v>80.64</v>
      </c>
      <c r="T186" s="206"/>
      <c r="U186" s="206" t="e">
        <v>#N/A</v>
      </c>
      <c r="V186" s="206" t="e">
        <v>#N/A</v>
      </c>
      <c r="W186" s="206" t="e">
        <v>#N/A</v>
      </c>
      <c r="X186" s="206"/>
      <c r="Y186" s="206"/>
    </row>
    <row r="187" spans="1:25" ht="18" customHeight="1">
      <c r="A187" s="145">
        <f>SUBTOTAL(3,$B$27:B187)</f>
        <v>73</v>
      </c>
      <c r="B187" s="109" t="s">
        <v>493</v>
      </c>
      <c r="C187" s="109" t="s">
        <v>489</v>
      </c>
      <c r="D187" s="70" t="s">
        <v>494</v>
      </c>
      <c r="E187" s="147" t="s">
        <v>168</v>
      </c>
      <c r="F187" s="71" t="s">
        <v>65</v>
      </c>
      <c r="G187" s="71" t="s">
        <v>492</v>
      </c>
      <c r="H187" s="71">
        <v>24</v>
      </c>
      <c r="I187" s="71">
        <v>48</v>
      </c>
      <c r="J187" s="113">
        <v>10</v>
      </c>
      <c r="K187" s="73">
        <v>124.5</v>
      </c>
      <c r="L187" s="72">
        <f t="shared" si="20"/>
        <v>5976</v>
      </c>
      <c r="M187" s="230">
        <f t="shared" si="21"/>
        <v>59760</v>
      </c>
      <c r="N187" s="73">
        <v>2.3664000000000001E-2</v>
      </c>
      <c r="O187" s="74">
        <f t="shared" si="22"/>
        <v>0.23664000000000002</v>
      </c>
      <c r="P187" s="73">
        <v>9.6000000000000014</v>
      </c>
      <c r="Q187" s="73">
        <v>10.752000000000002</v>
      </c>
      <c r="R187" s="117">
        <f t="shared" si="23"/>
        <v>96.000000000000014</v>
      </c>
      <c r="S187" s="234">
        <f t="shared" si="24"/>
        <v>107.52000000000002</v>
      </c>
      <c r="T187" s="206"/>
      <c r="U187" s="206" t="e">
        <v>#N/A</v>
      </c>
      <c r="V187" s="206" t="e">
        <v>#N/A</v>
      </c>
      <c r="W187" s="206" t="e">
        <v>#N/A</v>
      </c>
      <c r="X187" s="206"/>
      <c r="Y187" s="206"/>
    </row>
    <row r="188" spans="1:25" ht="18" customHeight="1">
      <c r="A188" s="145">
        <f>SUBTOTAL(3,$B$27:B188)</f>
        <v>74</v>
      </c>
      <c r="B188" s="109" t="s">
        <v>495</v>
      </c>
      <c r="C188" s="109" t="s">
        <v>489</v>
      </c>
      <c r="D188" s="70" t="s">
        <v>496</v>
      </c>
      <c r="E188" s="147" t="s">
        <v>497</v>
      </c>
      <c r="F188" s="71" t="s">
        <v>65</v>
      </c>
      <c r="G188" s="71" t="s">
        <v>492</v>
      </c>
      <c r="H188" s="71">
        <v>24</v>
      </c>
      <c r="I188" s="71">
        <v>24</v>
      </c>
      <c r="J188" s="113">
        <v>10</v>
      </c>
      <c r="K188" s="73">
        <v>242.09</v>
      </c>
      <c r="L188" s="72">
        <f t="shared" si="20"/>
        <v>5810.16</v>
      </c>
      <c r="M188" s="230">
        <f t="shared" si="21"/>
        <v>58101.599999999999</v>
      </c>
      <c r="N188" s="73">
        <v>2.5999999999999999E-2</v>
      </c>
      <c r="O188" s="74">
        <f t="shared" si="22"/>
        <v>0.26</v>
      </c>
      <c r="P188" s="73">
        <v>9.6000000000000014</v>
      </c>
      <c r="Q188" s="73">
        <v>11.423999999999999</v>
      </c>
      <c r="R188" s="117">
        <f t="shared" si="23"/>
        <v>96.000000000000014</v>
      </c>
      <c r="S188" s="234">
        <f t="shared" si="24"/>
        <v>114.24</v>
      </c>
      <c r="T188" s="206"/>
      <c r="U188" s="206" t="e">
        <v>#N/A</v>
      </c>
      <c r="V188" s="206" t="e">
        <v>#N/A</v>
      </c>
      <c r="W188" s="206" t="e">
        <v>#N/A</v>
      </c>
      <c r="X188" s="206"/>
      <c r="Y188" s="206"/>
    </row>
    <row r="189" spans="1:25" ht="18" customHeight="1">
      <c r="A189" s="145">
        <f>SUBTOTAL(3,$B$27:B189)</f>
        <v>75</v>
      </c>
      <c r="B189" s="109" t="s">
        <v>498</v>
      </c>
      <c r="C189" s="109" t="s">
        <v>499</v>
      </c>
      <c r="D189" s="70" t="s">
        <v>500</v>
      </c>
      <c r="E189" s="147" t="s">
        <v>501</v>
      </c>
      <c r="F189" s="71" t="s">
        <v>65</v>
      </c>
      <c r="G189" s="71" t="s">
        <v>191</v>
      </c>
      <c r="H189" s="71">
        <v>12</v>
      </c>
      <c r="I189" s="71">
        <v>120</v>
      </c>
      <c r="J189" s="113">
        <v>5</v>
      </c>
      <c r="K189" s="73">
        <v>19.45</v>
      </c>
      <c r="L189" s="72">
        <f t="shared" ref="L189:L217" si="25">+I189*K189</f>
        <v>2334</v>
      </c>
      <c r="M189" s="230">
        <f t="shared" ref="M189:M217" si="26">L189*J189</f>
        <v>11670</v>
      </c>
      <c r="N189" s="73">
        <v>2.4E-2</v>
      </c>
      <c r="O189" s="74">
        <f t="shared" ref="O189:O217" si="27">+N189*J189</f>
        <v>0.12</v>
      </c>
      <c r="P189" s="73">
        <v>1.7999999999999998</v>
      </c>
      <c r="Q189" s="73">
        <v>3.1199999999999997</v>
      </c>
      <c r="R189" s="117">
        <f t="shared" ref="R189:R217" si="28">+J189*P189</f>
        <v>9</v>
      </c>
      <c r="S189" s="234">
        <f t="shared" ref="S189:S217" si="29">Q189*J189</f>
        <v>15.599999999999998</v>
      </c>
      <c r="T189" s="206"/>
      <c r="U189" s="206" t="e">
        <v>#N/A</v>
      </c>
      <c r="V189" s="206" t="e">
        <v>#N/A</v>
      </c>
      <c r="W189" s="206" t="e">
        <v>#N/A</v>
      </c>
      <c r="X189" s="206"/>
      <c r="Y189" s="206"/>
    </row>
    <row r="190" spans="1:25" ht="18" customHeight="1">
      <c r="A190" s="145">
        <f>SUBTOTAL(3,$B$27:B190)</f>
        <v>76</v>
      </c>
      <c r="B190" s="109" t="s">
        <v>502</v>
      </c>
      <c r="C190" s="109" t="s">
        <v>499</v>
      </c>
      <c r="D190" s="70" t="s">
        <v>503</v>
      </c>
      <c r="E190" s="147" t="s">
        <v>504</v>
      </c>
      <c r="F190" s="71" t="s">
        <v>65</v>
      </c>
      <c r="G190" s="71" t="s">
        <v>191</v>
      </c>
      <c r="H190" s="71">
        <v>12</v>
      </c>
      <c r="I190" s="71">
        <v>120</v>
      </c>
      <c r="J190" s="113">
        <v>5</v>
      </c>
      <c r="K190" s="73">
        <v>12.97</v>
      </c>
      <c r="L190" s="72">
        <f t="shared" si="25"/>
        <v>1556.4</v>
      </c>
      <c r="M190" s="230">
        <f t="shared" si="26"/>
        <v>7782</v>
      </c>
      <c r="N190" s="73">
        <v>1.2992E-2</v>
      </c>
      <c r="O190" s="74">
        <f t="shared" si="27"/>
        <v>6.4960000000000004E-2</v>
      </c>
      <c r="P190" s="73">
        <v>2.4</v>
      </c>
      <c r="Q190" s="73">
        <v>3.67</v>
      </c>
      <c r="R190" s="117">
        <f t="shared" si="28"/>
        <v>12</v>
      </c>
      <c r="S190" s="234">
        <f t="shared" si="29"/>
        <v>18.350000000000001</v>
      </c>
      <c r="T190" s="206"/>
      <c r="U190" s="206" t="e">
        <v>#N/A</v>
      </c>
      <c r="V190" s="206" t="e">
        <v>#N/A</v>
      </c>
      <c r="W190" s="206" t="e">
        <v>#N/A</v>
      </c>
      <c r="X190" s="206"/>
      <c r="Y190" s="206"/>
    </row>
    <row r="191" spans="1:25" ht="18" customHeight="1">
      <c r="A191" s="145">
        <f>SUBTOTAL(3,$B$27:B191)</f>
        <v>77</v>
      </c>
      <c r="B191" s="109" t="s">
        <v>505</v>
      </c>
      <c r="C191" s="109" t="s">
        <v>499</v>
      </c>
      <c r="D191" s="70" t="s">
        <v>506</v>
      </c>
      <c r="E191" s="147" t="s">
        <v>504</v>
      </c>
      <c r="F191" s="71" t="s">
        <v>65</v>
      </c>
      <c r="G191" s="71" t="s">
        <v>191</v>
      </c>
      <c r="H191" s="71">
        <v>12</v>
      </c>
      <c r="I191" s="71">
        <v>120</v>
      </c>
      <c r="J191" s="113">
        <v>5</v>
      </c>
      <c r="K191" s="73">
        <v>12.97</v>
      </c>
      <c r="L191" s="72">
        <f t="shared" si="25"/>
        <v>1556.4</v>
      </c>
      <c r="M191" s="230">
        <f t="shared" si="26"/>
        <v>7782</v>
      </c>
      <c r="N191" s="73">
        <v>1.2992E-2</v>
      </c>
      <c r="O191" s="74">
        <f t="shared" si="27"/>
        <v>6.4960000000000004E-2</v>
      </c>
      <c r="P191" s="73">
        <v>2.4</v>
      </c>
      <c r="Q191" s="73">
        <v>3.67</v>
      </c>
      <c r="R191" s="117">
        <f t="shared" si="28"/>
        <v>12</v>
      </c>
      <c r="S191" s="234">
        <f t="shared" si="29"/>
        <v>18.350000000000001</v>
      </c>
      <c r="T191" s="206"/>
      <c r="U191" s="206" t="e">
        <v>#N/A</v>
      </c>
      <c r="V191" s="206" t="e">
        <v>#N/A</v>
      </c>
      <c r="W191" s="206" t="e">
        <v>#N/A</v>
      </c>
      <c r="X191" s="206"/>
      <c r="Y191" s="206"/>
    </row>
    <row r="192" spans="1:25" ht="18" customHeight="1">
      <c r="A192" s="145">
        <f>SUBTOTAL(3,$B$27:B192)</f>
        <v>78</v>
      </c>
      <c r="B192" s="109" t="s">
        <v>507</v>
      </c>
      <c r="C192" s="109" t="s">
        <v>499</v>
      </c>
      <c r="D192" s="70" t="s">
        <v>508</v>
      </c>
      <c r="E192" s="147" t="s">
        <v>504</v>
      </c>
      <c r="F192" s="71" t="s">
        <v>65</v>
      </c>
      <c r="G192" s="71" t="s">
        <v>191</v>
      </c>
      <c r="H192" s="71">
        <v>12</v>
      </c>
      <c r="I192" s="71">
        <v>120</v>
      </c>
      <c r="J192" s="113">
        <v>5</v>
      </c>
      <c r="K192" s="73">
        <v>12.97</v>
      </c>
      <c r="L192" s="72">
        <f t="shared" si="25"/>
        <v>1556.4</v>
      </c>
      <c r="M192" s="230">
        <f t="shared" si="26"/>
        <v>7782</v>
      </c>
      <c r="N192" s="73">
        <v>1.2992E-2</v>
      </c>
      <c r="O192" s="74">
        <f t="shared" si="27"/>
        <v>6.4960000000000004E-2</v>
      </c>
      <c r="P192" s="73">
        <v>2.4</v>
      </c>
      <c r="Q192" s="73">
        <v>3.67</v>
      </c>
      <c r="R192" s="117">
        <f t="shared" si="28"/>
        <v>12</v>
      </c>
      <c r="S192" s="234">
        <f t="shared" si="29"/>
        <v>18.350000000000001</v>
      </c>
      <c r="T192" s="206"/>
      <c r="U192" s="206" t="e">
        <v>#N/A</v>
      </c>
      <c r="V192" s="206" t="e">
        <v>#N/A</v>
      </c>
      <c r="W192" s="206" t="e">
        <v>#N/A</v>
      </c>
      <c r="X192" s="206"/>
      <c r="Y192" s="206"/>
    </row>
    <row r="193" spans="1:25" ht="18" customHeight="1">
      <c r="A193" s="145">
        <f>SUBTOTAL(3,$B$27:B193)</f>
        <v>79</v>
      </c>
      <c r="B193" s="109" t="s">
        <v>509</v>
      </c>
      <c r="C193" s="109" t="s">
        <v>499</v>
      </c>
      <c r="D193" s="70" t="s">
        <v>510</v>
      </c>
      <c r="E193" s="147" t="s">
        <v>504</v>
      </c>
      <c r="F193" s="71" t="s">
        <v>65</v>
      </c>
      <c r="G193" s="71" t="s">
        <v>191</v>
      </c>
      <c r="H193" s="71">
        <v>12</v>
      </c>
      <c r="I193" s="71">
        <v>120</v>
      </c>
      <c r="J193" s="113">
        <v>5</v>
      </c>
      <c r="K193" s="73">
        <v>19.45</v>
      </c>
      <c r="L193" s="72">
        <f t="shared" si="25"/>
        <v>2334</v>
      </c>
      <c r="M193" s="230">
        <f t="shared" si="26"/>
        <v>11670</v>
      </c>
      <c r="N193" s="73">
        <v>1.2992E-2</v>
      </c>
      <c r="O193" s="74">
        <f t="shared" si="27"/>
        <v>6.4960000000000004E-2</v>
      </c>
      <c r="P193" s="73">
        <v>2.4</v>
      </c>
      <c r="Q193" s="73">
        <v>3.67</v>
      </c>
      <c r="R193" s="117">
        <f t="shared" si="28"/>
        <v>12</v>
      </c>
      <c r="S193" s="234">
        <f t="shared" si="29"/>
        <v>18.350000000000001</v>
      </c>
      <c r="T193" s="206"/>
      <c r="U193" s="206" t="e">
        <v>#N/A</v>
      </c>
      <c r="V193" s="206" t="e">
        <v>#N/A</v>
      </c>
      <c r="W193" s="206" t="e">
        <v>#N/A</v>
      </c>
      <c r="X193" s="206"/>
      <c r="Y193" s="206"/>
    </row>
    <row r="194" spans="1:25" ht="18" customHeight="1">
      <c r="A194" s="145">
        <f>SUBTOTAL(3,$B$27:B194)</f>
        <v>80</v>
      </c>
      <c r="B194" s="109" t="s">
        <v>511</v>
      </c>
      <c r="C194" s="109" t="s">
        <v>499</v>
      </c>
      <c r="D194" s="70" t="s">
        <v>512</v>
      </c>
      <c r="E194" s="147" t="s">
        <v>513</v>
      </c>
      <c r="F194" s="71" t="s">
        <v>65</v>
      </c>
      <c r="G194" s="71" t="s">
        <v>191</v>
      </c>
      <c r="H194" s="71">
        <v>12</v>
      </c>
      <c r="I194" s="71">
        <v>60</v>
      </c>
      <c r="J194" s="113">
        <v>10</v>
      </c>
      <c r="K194" s="73">
        <v>22.7</v>
      </c>
      <c r="L194" s="72">
        <f t="shared" si="25"/>
        <v>1362</v>
      </c>
      <c r="M194" s="230">
        <f t="shared" si="26"/>
        <v>13620</v>
      </c>
      <c r="N194" s="73">
        <v>1.2992E-2</v>
      </c>
      <c r="O194" s="74">
        <f t="shared" si="27"/>
        <v>0.12992000000000001</v>
      </c>
      <c r="P194" s="73">
        <v>1.2</v>
      </c>
      <c r="Q194" s="73">
        <v>3.5</v>
      </c>
      <c r="R194" s="117">
        <f t="shared" si="28"/>
        <v>12</v>
      </c>
      <c r="S194" s="234">
        <f t="shared" si="29"/>
        <v>35</v>
      </c>
      <c r="T194" s="206"/>
      <c r="U194" s="206" t="e">
        <v>#N/A</v>
      </c>
      <c r="V194" s="206" t="e">
        <v>#N/A</v>
      </c>
      <c r="W194" s="206" t="e">
        <v>#N/A</v>
      </c>
      <c r="X194" s="206"/>
      <c r="Y194" s="206"/>
    </row>
    <row r="195" spans="1:25" ht="18" customHeight="1">
      <c r="A195" s="145">
        <f>SUBTOTAL(3,$B$27:B195)</f>
        <v>81</v>
      </c>
      <c r="B195" s="109" t="s">
        <v>514</v>
      </c>
      <c r="C195" s="109" t="s">
        <v>499</v>
      </c>
      <c r="D195" s="70" t="s">
        <v>515</v>
      </c>
      <c r="E195" s="147" t="s">
        <v>513</v>
      </c>
      <c r="F195" s="71" t="s">
        <v>65</v>
      </c>
      <c r="G195" s="71" t="s">
        <v>191</v>
      </c>
      <c r="H195" s="71">
        <v>12</v>
      </c>
      <c r="I195" s="71">
        <v>60</v>
      </c>
      <c r="J195" s="113">
        <v>10</v>
      </c>
      <c r="K195" s="73">
        <v>25.94</v>
      </c>
      <c r="L195" s="72">
        <f t="shared" si="25"/>
        <v>1556.4</v>
      </c>
      <c r="M195" s="230">
        <f t="shared" si="26"/>
        <v>15564</v>
      </c>
      <c r="N195" s="73">
        <v>1.2992E-2</v>
      </c>
      <c r="O195" s="74">
        <f t="shared" si="27"/>
        <v>0.12992000000000001</v>
      </c>
      <c r="P195" s="73">
        <v>1.2</v>
      </c>
      <c r="Q195" s="73">
        <v>3.5</v>
      </c>
      <c r="R195" s="117">
        <f t="shared" si="28"/>
        <v>12</v>
      </c>
      <c r="S195" s="234">
        <f t="shared" si="29"/>
        <v>35</v>
      </c>
      <c r="T195" s="206"/>
      <c r="U195" s="206" t="e">
        <v>#N/A</v>
      </c>
      <c r="V195" s="206" t="e">
        <v>#N/A</v>
      </c>
      <c r="W195" s="206" t="e">
        <v>#N/A</v>
      </c>
      <c r="X195" s="206"/>
      <c r="Y195" s="206"/>
    </row>
    <row r="196" spans="1:25" ht="18" customHeight="1">
      <c r="A196" s="145">
        <f>SUBTOTAL(3,$B$27:B196)</f>
        <v>82</v>
      </c>
      <c r="B196" s="109" t="s">
        <v>516</v>
      </c>
      <c r="C196" s="109" t="s">
        <v>499</v>
      </c>
      <c r="D196" s="70" t="s">
        <v>517</v>
      </c>
      <c r="E196" s="147" t="s">
        <v>146</v>
      </c>
      <c r="F196" s="71" t="s">
        <v>204</v>
      </c>
      <c r="G196" s="71" t="s">
        <v>518</v>
      </c>
      <c r="H196" s="71">
        <v>24</v>
      </c>
      <c r="I196" s="71">
        <v>72</v>
      </c>
      <c r="J196" s="113">
        <v>10</v>
      </c>
      <c r="K196" s="73">
        <v>27.67</v>
      </c>
      <c r="L196" s="72">
        <f t="shared" si="25"/>
        <v>1992.2400000000002</v>
      </c>
      <c r="M196" s="230">
        <f t="shared" si="26"/>
        <v>19922.400000000001</v>
      </c>
      <c r="N196" s="73">
        <v>2.3435999999999998E-2</v>
      </c>
      <c r="O196" s="74">
        <f t="shared" si="27"/>
        <v>0.23435999999999998</v>
      </c>
      <c r="P196" s="73">
        <v>7.2</v>
      </c>
      <c r="Q196" s="73">
        <v>8.64</v>
      </c>
      <c r="R196" s="117">
        <f t="shared" si="28"/>
        <v>72</v>
      </c>
      <c r="S196" s="234">
        <f t="shared" si="29"/>
        <v>86.4</v>
      </c>
      <c r="T196" s="206"/>
      <c r="U196" s="206" t="e">
        <v>#N/A</v>
      </c>
      <c r="V196" s="206" t="e">
        <v>#N/A</v>
      </c>
      <c r="W196" s="206" t="e">
        <v>#N/A</v>
      </c>
      <c r="X196" s="206"/>
      <c r="Y196" s="206"/>
    </row>
    <row r="197" spans="1:25" ht="18" customHeight="1">
      <c r="A197" s="145">
        <f>SUBTOTAL(3,$B$27:B197)</f>
        <v>83</v>
      </c>
      <c r="B197" s="109" t="s">
        <v>519</v>
      </c>
      <c r="C197" s="250" t="s">
        <v>189</v>
      </c>
      <c r="D197" s="70" t="s">
        <v>520</v>
      </c>
      <c r="E197" s="147" t="s">
        <v>168</v>
      </c>
      <c r="F197" s="71" t="s">
        <v>204</v>
      </c>
      <c r="G197" s="71" t="s">
        <v>521</v>
      </c>
      <c r="H197" s="71">
        <v>24</v>
      </c>
      <c r="I197" s="71">
        <v>36</v>
      </c>
      <c r="J197" s="113">
        <v>10</v>
      </c>
      <c r="K197" s="73">
        <v>99.91</v>
      </c>
      <c r="L197" s="72">
        <f t="shared" si="25"/>
        <v>3596.7599999999998</v>
      </c>
      <c r="M197" s="230">
        <f t="shared" si="26"/>
        <v>35967.599999999999</v>
      </c>
      <c r="N197" s="73">
        <v>1.8861375E-2</v>
      </c>
      <c r="O197" s="74">
        <f t="shared" si="27"/>
        <v>0.18861375</v>
      </c>
      <c r="P197" s="73">
        <v>6.48</v>
      </c>
      <c r="Q197" s="73">
        <v>8.5</v>
      </c>
      <c r="R197" s="117">
        <f t="shared" si="28"/>
        <v>64.800000000000011</v>
      </c>
      <c r="S197" s="234">
        <f t="shared" si="29"/>
        <v>85</v>
      </c>
      <c r="T197" s="206"/>
      <c r="U197" s="206" t="e">
        <v>#N/A</v>
      </c>
      <c r="V197" s="206" t="e">
        <v>#N/A</v>
      </c>
      <c r="W197" s="206" t="e">
        <v>#N/A</v>
      </c>
      <c r="X197" s="206"/>
      <c r="Y197" s="206"/>
    </row>
    <row r="198" spans="1:25" ht="18" customHeight="1">
      <c r="A198" s="145">
        <f>SUBTOTAL(3,$B$27:B198)</f>
        <v>84</v>
      </c>
      <c r="B198" s="109" t="s">
        <v>522</v>
      </c>
      <c r="C198" s="250" t="s">
        <v>189</v>
      </c>
      <c r="D198" s="70" t="s">
        <v>523</v>
      </c>
      <c r="E198" s="147" t="s">
        <v>168</v>
      </c>
      <c r="F198" s="71" t="s">
        <v>65</v>
      </c>
      <c r="G198" s="71" t="s">
        <v>521</v>
      </c>
      <c r="H198" s="71">
        <v>24</v>
      </c>
      <c r="I198" s="71">
        <v>36</v>
      </c>
      <c r="J198" s="113">
        <v>5</v>
      </c>
      <c r="K198" s="73">
        <v>92.22</v>
      </c>
      <c r="L198" s="72">
        <f t="shared" si="25"/>
        <v>3319.92</v>
      </c>
      <c r="M198" s="230">
        <f t="shared" si="26"/>
        <v>16599.599999999999</v>
      </c>
      <c r="N198" s="73">
        <v>1.8861375E-2</v>
      </c>
      <c r="O198" s="74">
        <f t="shared" si="27"/>
        <v>9.4306874999999998E-2</v>
      </c>
      <c r="P198" s="73">
        <v>6.48</v>
      </c>
      <c r="Q198" s="73">
        <v>8.5</v>
      </c>
      <c r="R198" s="117">
        <f t="shared" si="28"/>
        <v>32.400000000000006</v>
      </c>
      <c r="S198" s="234">
        <f t="shared" si="29"/>
        <v>42.5</v>
      </c>
      <c r="T198" s="206"/>
      <c r="U198" s="206" t="e">
        <v>#N/A</v>
      </c>
      <c r="V198" s="206" t="e">
        <v>#N/A</v>
      </c>
      <c r="W198" s="206" t="e">
        <v>#N/A</v>
      </c>
      <c r="X198" s="206"/>
      <c r="Y198" s="206"/>
    </row>
    <row r="199" spans="1:25" ht="18" customHeight="1">
      <c r="A199" s="145">
        <f>SUBTOTAL(3,$B$27:B199)</f>
        <v>85</v>
      </c>
      <c r="B199" s="109" t="s">
        <v>524</v>
      </c>
      <c r="C199" s="250" t="s">
        <v>189</v>
      </c>
      <c r="D199" s="70" t="s">
        <v>525</v>
      </c>
      <c r="E199" s="147" t="s">
        <v>168</v>
      </c>
      <c r="F199" s="71" t="s">
        <v>65</v>
      </c>
      <c r="G199" s="71" t="s">
        <v>521</v>
      </c>
      <c r="H199" s="71">
        <v>24</v>
      </c>
      <c r="I199" s="71">
        <v>36</v>
      </c>
      <c r="J199" s="113">
        <v>5</v>
      </c>
      <c r="K199" s="73">
        <v>92.22</v>
      </c>
      <c r="L199" s="72">
        <f t="shared" si="25"/>
        <v>3319.92</v>
      </c>
      <c r="M199" s="230">
        <f t="shared" si="26"/>
        <v>16599.599999999999</v>
      </c>
      <c r="N199" s="73">
        <v>1.8861375E-2</v>
      </c>
      <c r="O199" s="74">
        <f t="shared" si="27"/>
        <v>9.4306874999999998E-2</v>
      </c>
      <c r="P199" s="73">
        <v>6.48</v>
      </c>
      <c r="Q199" s="73">
        <v>8.5</v>
      </c>
      <c r="R199" s="117">
        <f t="shared" si="28"/>
        <v>32.400000000000006</v>
      </c>
      <c r="S199" s="234">
        <f t="shared" si="29"/>
        <v>42.5</v>
      </c>
      <c r="T199" s="206"/>
      <c r="U199" s="206" t="e">
        <v>#N/A</v>
      </c>
      <c r="V199" s="206" t="e">
        <v>#N/A</v>
      </c>
      <c r="W199" s="206" t="e">
        <v>#N/A</v>
      </c>
      <c r="X199" s="206"/>
      <c r="Y199" s="206"/>
    </row>
    <row r="200" spans="1:25" ht="18" customHeight="1">
      <c r="A200" s="145">
        <f>SUBTOTAL(3,$B$27:B200)</f>
        <v>86</v>
      </c>
      <c r="B200" s="109" t="s">
        <v>526</v>
      </c>
      <c r="C200" s="250" t="s">
        <v>189</v>
      </c>
      <c r="D200" s="70" t="s">
        <v>527</v>
      </c>
      <c r="E200" s="147" t="s">
        <v>168</v>
      </c>
      <c r="F200" s="71" t="s">
        <v>204</v>
      </c>
      <c r="G200" s="71" t="s">
        <v>521</v>
      </c>
      <c r="H200" s="71">
        <v>24</v>
      </c>
      <c r="I200" s="71">
        <v>36</v>
      </c>
      <c r="J200" s="113">
        <v>20</v>
      </c>
      <c r="K200" s="73">
        <v>99.91</v>
      </c>
      <c r="L200" s="72">
        <f t="shared" si="25"/>
        <v>3596.7599999999998</v>
      </c>
      <c r="M200" s="230">
        <f t="shared" si="26"/>
        <v>71935.199999999997</v>
      </c>
      <c r="N200" s="73">
        <v>1.8861375E-2</v>
      </c>
      <c r="O200" s="74">
        <f t="shared" si="27"/>
        <v>0.37722749999999999</v>
      </c>
      <c r="P200" s="73">
        <v>7.2</v>
      </c>
      <c r="Q200" s="73">
        <v>9.1999999999999993</v>
      </c>
      <c r="R200" s="117">
        <f t="shared" si="28"/>
        <v>144</v>
      </c>
      <c r="S200" s="234">
        <f t="shared" si="29"/>
        <v>184</v>
      </c>
      <c r="T200" s="206" t="s">
        <v>528</v>
      </c>
      <c r="U200" s="206" t="e">
        <v>#N/A</v>
      </c>
      <c r="V200" s="206" t="e">
        <v>#N/A</v>
      </c>
      <c r="W200" s="206" t="e">
        <v>#N/A</v>
      </c>
      <c r="X200" s="206"/>
      <c r="Y200" s="206"/>
    </row>
    <row r="201" spans="1:25" ht="18" customHeight="1">
      <c r="A201" s="145">
        <f>SUBTOTAL(3,$B$27:B201)</f>
        <v>87</v>
      </c>
      <c r="B201" s="109" t="s">
        <v>529</v>
      </c>
      <c r="C201" s="250" t="s">
        <v>189</v>
      </c>
      <c r="D201" s="70" t="s">
        <v>530</v>
      </c>
      <c r="E201" s="147" t="s">
        <v>168</v>
      </c>
      <c r="F201" s="71" t="s">
        <v>204</v>
      </c>
      <c r="G201" s="71" t="s">
        <v>521</v>
      </c>
      <c r="H201" s="71">
        <v>24</v>
      </c>
      <c r="I201" s="71">
        <v>36</v>
      </c>
      <c r="J201" s="113">
        <v>20</v>
      </c>
      <c r="K201" s="73">
        <v>92.22</v>
      </c>
      <c r="L201" s="72">
        <f t="shared" si="25"/>
        <v>3319.92</v>
      </c>
      <c r="M201" s="230">
        <f t="shared" si="26"/>
        <v>66398.399999999994</v>
      </c>
      <c r="N201" s="73">
        <v>1.8861375E-2</v>
      </c>
      <c r="O201" s="74">
        <f t="shared" si="27"/>
        <v>0.37722749999999999</v>
      </c>
      <c r="P201" s="73">
        <v>7.2</v>
      </c>
      <c r="Q201" s="73">
        <v>9.1999999999999993</v>
      </c>
      <c r="R201" s="117">
        <f t="shared" si="28"/>
        <v>144</v>
      </c>
      <c r="S201" s="234">
        <f t="shared" si="29"/>
        <v>184</v>
      </c>
      <c r="T201" s="206" t="s">
        <v>531</v>
      </c>
      <c r="U201" s="206" t="e">
        <v>#N/A</v>
      </c>
      <c r="V201" s="206" t="e">
        <v>#N/A</v>
      </c>
      <c r="W201" s="206" t="e">
        <v>#N/A</v>
      </c>
      <c r="X201" s="206"/>
      <c r="Y201" s="206"/>
    </row>
    <row r="202" spans="1:25" ht="18" customHeight="1">
      <c r="A202" s="145">
        <f>SUBTOTAL(3,$B$27:B202)</f>
        <v>88</v>
      </c>
      <c r="B202" s="109" t="s">
        <v>532</v>
      </c>
      <c r="C202" s="250" t="s">
        <v>189</v>
      </c>
      <c r="D202" s="70" t="s">
        <v>533</v>
      </c>
      <c r="E202" s="147" t="s">
        <v>168</v>
      </c>
      <c r="F202" s="71" t="s">
        <v>204</v>
      </c>
      <c r="G202" s="71" t="s">
        <v>521</v>
      </c>
      <c r="H202" s="71">
        <v>24</v>
      </c>
      <c r="I202" s="71">
        <v>36</v>
      </c>
      <c r="J202" s="113">
        <v>20</v>
      </c>
      <c r="K202" s="73">
        <v>92.22</v>
      </c>
      <c r="L202" s="72">
        <f t="shared" si="25"/>
        <v>3319.92</v>
      </c>
      <c r="M202" s="230">
        <f t="shared" si="26"/>
        <v>66398.399999999994</v>
      </c>
      <c r="N202" s="73">
        <v>1.8861375E-2</v>
      </c>
      <c r="O202" s="74">
        <f t="shared" si="27"/>
        <v>0.37722749999999999</v>
      </c>
      <c r="P202" s="73">
        <v>7.2</v>
      </c>
      <c r="Q202" s="73">
        <v>9.1999999999999993</v>
      </c>
      <c r="R202" s="117">
        <f t="shared" si="28"/>
        <v>144</v>
      </c>
      <c r="S202" s="234">
        <f t="shared" si="29"/>
        <v>184</v>
      </c>
      <c r="T202" s="206" t="s">
        <v>534</v>
      </c>
      <c r="U202" s="206" t="e">
        <v>#N/A</v>
      </c>
      <c r="V202" s="206" t="e">
        <v>#N/A</v>
      </c>
      <c r="W202" s="206" t="e">
        <v>#N/A</v>
      </c>
      <c r="Y202" s="206"/>
    </row>
    <row r="203" spans="1:25" ht="18" customHeight="1">
      <c r="A203" s="145">
        <f>SUBTOTAL(3,$B$27:B203)</f>
        <v>89</v>
      </c>
      <c r="B203" s="109" t="s">
        <v>535</v>
      </c>
      <c r="C203" s="109" t="s">
        <v>536</v>
      </c>
      <c r="D203" s="70" t="s">
        <v>537</v>
      </c>
      <c r="E203" s="147" t="s">
        <v>417</v>
      </c>
      <c r="F203" s="71" t="s">
        <v>65</v>
      </c>
      <c r="G203" s="71" t="s">
        <v>538</v>
      </c>
      <c r="H203" s="71">
        <v>24</v>
      </c>
      <c r="I203" s="71">
        <v>144</v>
      </c>
      <c r="J203" s="113">
        <v>5</v>
      </c>
      <c r="K203" s="73">
        <v>17.29</v>
      </c>
      <c r="L203" s="72">
        <f t="shared" si="25"/>
        <v>2489.7599999999998</v>
      </c>
      <c r="M203" s="230">
        <f t="shared" si="26"/>
        <v>12448.8</v>
      </c>
      <c r="N203" s="73">
        <v>2.5999999999999999E-2</v>
      </c>
      <c r="O203" s="74">
        <f t="shared" si="27"/>
        <v>0.13</v>
      </c>
      <c r="P203" s="73">
        <v>6.7679999999999998</v>
      </c>
      <c r="Q203" s="73">
        <v>9.6479999999999997</v>
      </c>
      <c r="R203" s="117">
        <f t="shared" si="28"/>
        <v>33.839999999999996</v>
      </c>
      <c r="S203" s="234">
        <f t="shared" si="29"/>
        <v>48.239999999999995</v>
      </c>
      <c r="T203" s="206"/>
      <c r="U203" s="206" t="e">
        <v>#N/A</v>
      </c>
      <c r="V203" s="206" t="e">
        <v>#N/A</v>
      </c>
      <c r="W203" s="206" t="e">
        <v>#N/A</v>
      </c>
      <c r="X203" s="206"/>
      <c r="Y203" s="206"/>
    </row>
    <row r="204" spans="1:25" ht="18" customHeight="1">
      <c r="A204" s="145">
        <f>SUBTOTAL(3,$B$27:B204)</f>
        <v>90</v>
      </c>
      <c r="B204" s="109" t="s">
        <v>539</v>
      </c>
      <c r="C204" s="109" t="s">
        <v>536</v>
      </c>
      <c r="D204" s="70" t="s">
        <v>540</v>
      </c>
      <c r="E204" s="147" t="s">
        <v>417</v>
      </c>
      <c r="F204" s="71" t="s">
        <v>65</v>
      </c>
      <c r="G204" s="71" t="s">
        <v>538</v>
      </c>
      <c r="H204" s="71">
        <v>24</v>
      </c>
      <c r="I204" s="71">
        <v>144</v>
      </c>
      <c r="J204" s="113">
        <v>5</v>
      </c>
      <c r="K204" s="73">
        <v>24.21</v>
      </c>
      <c r="L204" s="72">
        <f t="shared" si="25"/>
        <v>3486.2400000000002</v>
      </c>
      <c r="M204" s="230">
        <f t="shared" si="26"/>
        <v>17431.2</v>
      </c>
      <c r="N204" s="73">
        <v>2.5999999999999999E-2</v>
      </c>
      <c r="O204" s="74">
        <f t="shared" si="27"/>
        <v>0.13</v>
      </c>
      <c r="P204" s="73">
        <v>6.7679999999999998</v>
      </c>
      <c r="Q204" s="73">
        <v>9.7920000000000016</v>
      </c>
      <c r="R204" s="117">
        <f t="shared" si="28"/>
        <v>33.839999999999996</v>
      </c>
      <c r="S204" s="234">
        <f t="shared" si="29"/>
        <v>48.960000000000008</v>
      </c>
      <c r="T204" s="206"/>
      <c r="U204" s="206" t="e">
        <v>#N/A</v>
      </c>
      <c r="V204" s="206" t="e">
        <v>#N/A</v>
      </c>
      <c r="W204" s="206" t="e">
        <v>#N/A</v>
      </c>
      <c r="X204" s="206"/>
      <c r="Y204" s="206"/>
    </row>
    <row r="205" spans="1:25" ht="18" customHeight="1">
      <c r="A205" s="145">
        <f>SUBTOTAL(3,$B$27:B205)</f>
        <v>91</v>
      </c>
      <c r="B205" s="109" t="s">
        <v>541</v>
      </c>
      <c r="C205" s="109" t="s">
        <v>536</v>
      </c>
      <c r="D205" s="70" t="s">
        <v>542</v>
      </c>
      <c r="E205" s="147" t="s">
        <v>491</v>
      </c>
      <c r="F205" s="71" t="s">
        <v>65</v>
      </c>
      <c r="G205" s="71" t="s">
        <v>538</v>
      </c>
      <c r="H205" s="71">
        <v>24</v>
      </c>
      <c r="I205" s="71">
        <v>96</v>
      </c>
      <c r="J205" s="113">
        <v>10</v>
      </c>
      <c r="K205" s="73">
        <v>44.96</v>
      </c>
      <c r="L205" s="72">
        <f t="shared" si="25"/>
        <v>4316.16</v>
      </c>
      <c r="M205" s="230">
        <f t="shared" si="26"/>
        <v>43161.599999999999</v>
      </c>
      <c r="N205" s="73">
        <v>2.8511999999999999E-2</v>
      </c>
      <c r="O205" s="74">
        <f t="shared" si="27"/>
        <v>0.28511999999999998</v>
      </c>
      <c r="P205" s="73">
        <v>9.6000000000000014</v>
      </c>
      <c r="Q205" s="73">
        <v>11.57</v>
      </c>
      <c r="R205" s="117">
        <f t="shared" si="28"/>
        <v>96.000000000000014</v>
      </c>
      <c r="S205" s="234">
        <f t="shared" si="29"/>
        <v>115.7</v>
      </c>
      <c r="T205" s="206"/>
      <c r="U205" s="206" t="e">
        <v>#N/A</v>
      </c>
      <c r="V205" s="206" t="e">
        <v>#N/A</v>
      </c>
      <c r="W205" s="206" t="e">
        <v>#N/A</v>
      </c>
      <c r="X205" s="206"/>
      <c r="Y205" s="206"/>
    </row>
    <row r="206" spans="1:25" ht="18" customHeight="1">
      <c r="A206" s="145">
        <f>SUBTOTAL(3,$B$27:B206)</f>
        <v>92</v>
      </c>
      <c r="B206" s="109" t="s">
        <v>543</v>
      </c>
      <c r="C206" s="109" t="s">
        <v>536</v>
      </c>
      <c r="D206" s="70" t="s">
        <v>544</v>
      </c>
      <c r="E206" s="147" t="s">
        <v>491</v>
      </c>
      <c r="F206" s="71" t="s">
        <v>65</v>
      </c>
      <c r="G206" s="71" t="s">
        <v>538</v>
      </c>
      <c r="H206" s="71">
        <v>24</v>
      </c>
      <c r="I206" s="71">
        <v>96</v>
      </c>
      <c r="J206" s="113">
        <v>10</v>
      </c>
      <c r="K206" s="73">
        <v>31.13</v>
      </c>
      <c r="L206" s="72">
        <f t="shared" si="25"/>
        <v>2988.48</v>
      </c>
      <c r="M206" s="230">
        <f t="shared" si="26"/>
        <v>29884.799999999999</v>
      </c>
      <c r="N206" s="73">
        <v>2.8511999999999999E-2</v>
      </c>
      <c r="O206" s="74">
        <f t="shared" si="27"/>
        <v>0.28511999999999998</v>
      </c>
      <c r="P206" s="73">
        <v>9.6000000000000014</v>
      </c>
      <c r="Q206" s="73">
        <v>11.57</v>
      </c>
      <c r="R206" s="117">
        <f t="shared" si="28"/>
        <v>96.000000000000014</v>
      </c>
      <c r="S206" s="234">
        <f t="shared" si="29"/>
        <v>115.7</v>
      </c>
      <c r="T206" s="206"/>
      <c r="U206" s="206" t="e">
        <v>#N/A</v>
      </c>
      <c r="V206" s="206" t="e">
        <v>#N/A</v>
      </c>
      <c r="W206" s="206" t="e">
        <v>#N/A</v>
      </c>
      <c r="X206" s="206"/>
      <c r="Y206" s="206"/>
    </row>
    <row r="207" spans="1:25" ht="18" hidden="1" customHeight="1">
      <c r="A207" s="145">
        <f>SUBTOTAL(3,$B$27:B207)</f>
        <v>92</v>
      </c>
      <c r="B207" s="109" t="s">
        <v>545</v>
      </c>
      <c r="C207" s="109" t="s">
        <v>546</v>
      </c>
      <c r="D207" s="70" t="s">
        <v>547</v>
      </c>
      <c r="E207" s="147" t="s">
        <v>548</v>
      </c>
      <c r="F207" s="71" t="s">
        <v>65</v>
      </c>
      <c r="G207" s="71" t="s">
        <v>521</v>
      </c>
      <c r="H207" s="71">
        <v>24</v>
      </c>
      <c r="I207" s="71">
        <v>72</v>
      </c>
      <c r="J207" s="113">
        <v>0</v>
      </c>
      <c r="K207" s="73">
        <v>65.709999999999994</v>
      </c>
      <c r="L207" s="72">
        <f t="shared" si="25"/>
        <v>4731.12</v>
      </c>
      <c r="M207" s="230">
        <f t="shared" si="26"/>
        <v>0</v>
      </c>
      <c r="N207" s="73">
        <v>2.8000000000000001E-2</v>
      </c>
      <c r="O207" s="74">
        <f t="shared" si="27"/>
        <v>0</v>
      </c>
      <c r="P207" s="73">
        <v>10.799999999999999</v>
      </c>
      <c r="Q207" s="73">
        <v>13.752000000000001</v>
      </c>
      <c r="R207" s="117">
        <f t="shared" si="28"/>
        <v>0</v>
      </c>
      <c r="S207" s="234">
        <f t="shared" si="29"/>
        <v>0</v>
      </c>
      <c r="T207" s="206"/>
      <c r="U207" s="206" t="e">
        <v>#N/A</v>
      </c>
      <c r="V207" s="206" t="e">
        <v>#N/A</v>
      </c>
      <c r="W207" s="206" t="e">
        <v>#N/A</v>
      </c>
      <c r="X207" s="206"/>
      <c r="Y207" s="206"/>
    </row>
    <row r="208" spans="1:25" ht="18" customHeight="1">
      <c r="A208" s="145">
        <f>SUBTOTAL(3,$B$27:B208)</f>
        <v>93</v>
      </c>
      <c r="B208" s="109" t="s">
        <v>549</v>
      </c>
      <c r="C208" s="109" t="s">
        <v>550</v>
      </c>
      <c r="D208" s="70" t="s">
        <v>551</v>
      </c>
      <c r="E208" s="147" t="s">
        <v>168</v>
      </c>
      <c r="F208" s="71" t="s">
        <v>65</v>
      </c>
      <c r="G208" s="71" t="s">
        <v>552</v>
      </c>
      <c r="H208" s="71">
        <v>15</v>
      </c>
      <c r="I208" s="71">
        <v>36</v>
      </c>
      <c r="J208" s="113">
        <v>5</v>
      </c>
      <c r="K208" s="73">
        <v>54.68</v>
      </c>
      <c r="L208" s="72">
        <f t="shared" si="25"/>
        <v>1968.48</v>
      </c>
      <c r="M208" s="230">
        <f t="shared" si="26"/>
        <v>9842.4</v>
      </c>
      <c r="N208" s="73">
        <v>1.6497375000000002E-2</v>
      </c>
      <c r="O208" s="74">
        <f t="shared" si="27"/>
        <v>8.2486875000000015E-2</v>
      </c>
      <c r="P208" s="73">
        <v>7.2</v>
      </c>
      <c r="Q208" s="73">
        <v>8.3800000000000008</v>
      </c>
      <c r="R208" s="117">
        <f t="shared" si="28"/>
        <v>36</v>
      </c>
      <c r="S208" s="234">
        <f t="shared" si="29"/>
        <v>41.900000000000006</v>
      </c>
      <c r="T208" s="206"/>
      <c r="U208" s="206" t="e">
        <v>#N/A</v>
      </c>
      <c r="V208" s="206" t="e">
        <v>#N/A</v>
      </c>
      <c r="W208" s="206" t="e">
        <v>#N/A</v>
      </c>
      <c r="X208" s="206"/>
      <c r="Y208" s="206"/>
    </row>
    <row r="209" spans="1:25" ht="18" customHeight="1">
      <c r="A209" s="145">
        <f>SUBTOTAL(3,$B$27:B209)</f>
        <v>94</v>
      </c>
      <c r="B209" s="109" t="s">
        <v>553</v>
      </c>
      <c r="C209" s="109" t="s">
        <v>550</v>
      </c>
      <c r="D209" s="70" t="s">
        <v>554</v>
      </c>
      <c r="E209" s="147" t="s">
        <v>168</v>
      </c>
      <c r="F209" s="71" t="s">
        <v>65</v>
      </c>
      <c r="G209" s="71" t="s">
        <v>552</v>
      </c>
      <c r="H209" s="71">
        <v>15</v>
      </c>
      <c r="I209" s="71">
        <v>36</v>
      </c>
      <c r="J209" s="113">
        <v>5</v>
      </c>
      <c r="K209" s="73">
        <v>54.68</v>
      </c>
      <c r="L209" s="72">
        <f t="shared" si="25"/>
        <v>1968.48</v>
      </c>
      <c r="M209" s="230">
        <f t="shared" si="26"/>
        <v>9842.4</v>
      </c>
      <c r="N209" s="73">
        <v>1.5380159999999999E-2</v>
      </c>
      <c r="O209" s="74">
        <f t="shared" si="27"/>
        <v>7.6900799999999991E-2</v>
      </c>
      <c r="P209" s="73">
        <v>7.2</v>
      </c>
      <c r="Q209" s="73">
        <v>7.98</v>
      </c>
      <c r="R209" s="117">
        <f t="shared" si="28"/>
        <v>36</v>
      </c>
      <c r="S209" s="234">
        <f t="shared" si="29"/>
        <v>39.900000000000006</v>
      </c>
      <c r="T209" s="206"/>
      <c r="U209" s="206" t="e">
        <v>#N/A</v>
      </c>
      <c r="V209" s="206" t="e">
        <v>#N/A</v>
      </c>
      <c r="W209" s="206" t="e">
        <v>#N/A</v>
      </c>
      <c r="X209" s="206"/>
      <c r="Y209" s="206"/>
    </row>
    <row r="210" spans="1:25" ht="18" customHeight="1">
      <c r="A210" s="145">
        <f>SUBTOTAL(3,$B$27:B210)</f>
        <v>95</v>
      </c>
      <c r="B210" s="109" t="s">
        <v>555</v>
      </c>
      <c r="C210" s="109" t="s">
        <v>550</v>
      </c>
      <c r="D210" s="70" t="s">
        <v>556</v>
      </c>
      <c r="E210" s="147" t="s">
        <v>217</v>
      </c>
      <c r="F210" s="71" t="s">
        <v>65</v>
      </c>
      <c r="G210" s="71" t="s">
        <v>552</v>
      </c>
      <c r="H210" s="71">
        <v>15</v>
      </c>
      <c r="I210" s="71">
        <v>24</v>
      </c>
      <c r="J210" s="113">
        <v>10</v>
      </c>
      <c r="K210" s="73">
        <v>136.71</v>
      </c>
      <c r="L210" s="72">
        <f t="shared" si="25"/>
        <v>3281.04</v>
      </c>
      <c r="M210" s="230">
        <f t="shared" si="26"/>
        <v>32810.400000000001</v>
      </c>
      <c r="N210" s="73">
        <v>2.5999999999999999E-2</v>
      </c>
      <c r="O210" s="74">
        <f t="shared" si="27"/>
        <v>0.26</v>
      </c>
      <c r="P210" s="73">
        <v>10.992000000000001</v>
      </c>
      <c r="Q210" s="73">
        <v>12.576000000000001</v>
      </c>
      <c r="R210" s="117">
        <f t="shared" si="28"/>
        <v>109.92000000000002</v>
      </c>
      <c r="S210" s="234">
        <f t="shared" si="29"/>
        <v>125.76</v>
      </c>
      <c r="T210" s="206"/>
      <c r="U210" s="206" t="e">
        <v>#N/A</v>
      </c>
      <c r="V210" s="206" t="e">
        <v>#N/A</v>
      </c>
      <c r="W210" s="206" t="e">
        <v>#N/A</v>
      </c>
      <c r="X210" s="206"/>
      <c r="Y210" s="206"/>
    </row>
    <row r="211" spans="1:25" ht="18" customHeight="1">
      <c r="A211" s="145">
        <f>SUBTOTAL(3,$B$27:B211)</f>
        <v>96</v>
      </c>
      <c r="B211" s="109" t="s">
        <v>557</v>
      </c>
      <c r="C211" s="109" t="s">
        <v>558</v>
      </c>
      <c r="D211" s="70" t="s">
        <v>559</v>
      </c>
      <c r="E211" s="147" t="s">
        <v>560</v>
      </c>
      <c r="F211" s="71" t="s">
        <v>65</v>
      </c>
      <c r="G211" s="71" t="s">
        <v>561</v>
      </c>
      <c r="H211" s="71">
        <v>24</v>
      </c>
      <c r="I211" s="71">
        <v>48</v>
      </c>
      <c r="J211" s="113">
        <v>20</v>
      </c>
      <c r="K211" s="73">
        <v>62.25</v>
      </c>
      <c r="L211" s="72">
        <f t="shared" si="25"/>
        <v>2988</v>
      </c>
      <c r="M211" s="230">
        <f t="shared" si="26"/>
        <v>59760</v>
      </c>
      <c r="N211" s="73">
        <v>1.13724E-2</v>
      </c>
      <c r="O211" s="74">
        <f t="shared" si="27"/>
        <v>0.22744799999999998</v>
      </c>
      <c r="P211" s="73">
        <v>0.14400000000000002</v>
      </c>
      <c r="Q211" s="73">
        <v>1.73</v>
      </c>
      <c r="R211" s="117">
        <f t="shared" si="28"/>
        <v>2.8800000000000003</v>
      </c>
      <c r="S211" s="234">
        <f t="shared" si="29"/>
        <v>34.6</v>
      </c>
      <c r="T211" s="206"/>
      <c r="U211" s="206" t="e">
        <v>#N/A</v>
      </c>
      <c r="V211" s="206" t="e">
        <v>#N/A</v>
      </c>
      <c r="W211" s="206" t="e">
        <v>#N/A</v>
      </c>
      <c r="X211" s="206"/>
      <c r="Y211" s="206"/>
    </row>
    <row r="212" spans="1:25" ht="18" hidden="1" customHeight="1">
      <c r="A212" s="145">
        <f>SUBTOTAL(3,$B$27:B212)</f>
        <v>96</v>
      </c>
      <c r="B212" s="109" t="s">
        <v>562</v>
      </c>
      <c r="C212" s="109" t="s">
        <v>563</v>
      </c>
      <c r="D212" s="70" t="s">
        <v>564</v>
      </c>
      <c r="E212" s="147">
        <v>0</v>
      </c>
      <c r="F212" s="71" t="s">
        <v>65</v>
      </c>
      <c r="G212" s="71" t="s">
        <v>565</v>
      </c>
      <c r="H212" s="71">
        <v>36</v>
      </c>
      <c r="I212" s="71">
        <v>288</v>
      </c>
      <c r="J212" s="113">
        <v>0</v>
      </c>
      <c r="K212" s="73">
        <v>11.97</v>
      </c>
      <c r="L212" s="72">
        <f t="shared" si="25"/>
        <v>3447.36</v>
      </c>
      <c r="M212" s="230">
        <f t="shared" si="26"/>
        <v>0</v>
      </c>
      <c r="N212" s="73">
        <v>8.2336500000000007E-2</v>
      </c>
      <c r="O212" s="74">
        <f t="shared" si="27"/>
        <v>0</v>
      </c>
      <c r="P212" s="73">
        <v>5.76</v>
      </c>
      <c r="Q212" s="73">
        <v>8.6999999999999993</v>
      </c>
      <c r="R212" s="117">
        <f t="shared" si="28"/>
        <v>0</v>
      </c>
      <c r="S212" s="234">
        <f t="shared" si="29"/>
        <v>0</v>
      </c>
      <c r="T212" s="206"/>
      <c r="U212" s="206" t="e">
        <v>#N/A</v>
      </c>
      <c r="V212" s="206" t="e">
        <v>#N/A</v>
      </c>
      <c r="W212" s="206" t="e">
        <v>#N/A</v>
      </c>
      <c r="X212" s="206"/>
      <c r="Y212" s="206"/>
    </row>
    <row r="213" spans="1:25" ht="18" hidden="1" customHeight="1">
      <c r="A213" s="145">
        <f>SUBTOTAL(3,$B$27:B213)</f>
        <v>96</v>
      </c>
      <c r="B213" s="109" t="s">
        <v>566</v>
      </c>
      <c r="C213" s="109" t="s">
        <v>563</v>
      </c>
      <c r="D213" s="70" t="s">
        <v>567</v>
      </c>
      <c r="E213" s="147">
        <v>0</v>
      </c>
      <c r="F213" s="71" t="s">
        <v>65</v>
      </c>
      <c r="G213" s="71" t="s">
        <v>565</v>
      </c>
      <c r="H213" s="71">
        <v>36</v>
      </c>
      <c r="I213" s="71">
        <v>288</v>
      </c>
      <c r="J213" s="113">
        <v>0</v>
      </c>
      <c r="K213" s="73">
        <v>10.38</v>
      </c>
      <c r="L213" s="72">
        <f t="shared" si="25"/>
        <v>2989.44</v>
      </c>
      <c r="M213" s="230">
        <f t="shared" si="26"/>
        <v>0</v>
      </c>
      <c r="N213" s="73">
        <v>7.4992500000000004E-2</v>
      </c>
      <c r="O213" s="74">
        <f t="shared" si="27"/>
        <v>0</v>
      </c>
      <c r="P213" s="73">
        <v>5.76</v>
      </c>
      <c r="Q213" s="73">
        <v>8.1999999999999993</v>
      </c>
      <c r="R213" s="117">
        <f t="shared" si="28"/>
        <v>0</v>
      </c>
      <c r="S213" s="234">
        <f t="shared" si="29"/>
        <v>0</v>
      </c>
      <c r="T213" s="206"/>
      <c r="U213" s="206" t="e">
        <v>#N/A</v>
      </c>
      <c r="V213" s="206" t="e">
        <v>#N/A</v>
      </c>
      <c r="W213" s="206" t="e">
        <v>#N/A</v>
      </c>
      <c r="X213" s="206"/>
      <c r="Y213" s="206"/>
    </row>
    <row r="214" spans="1:25" ht="18" hidden="1" customHeight="1">
      <c r="A214" s="145">
        <f>SUBTOTAL(3,$B$27:B214)</f>
        <v>96</v>
      </c>
      <c r="B214" s="109" t="s">
        <v>568</v>
      </c>
      <c r="C214" s="109" t="s">
        <v>563</v>
      </c>
      <c r="D214" s="70" t="s">
        <v>569</v>
      </c>
      <c r="E214" s="147">
        <v>0</v>
      </c>
      <c r="F214" s="71" t="s">
        <v>65</v>
      </c>
      <c r="G214" s="71" t="s">
        <v>565</v>
      </c>
      <c r="H214" s="71">
        <v>36</v>
      </c>
      <c r="I214" s="71">
        <v>288</v>
      </c>
      <c r="J214" s="113">
        <v>0</v>
      </c>
      <c r="K214" s="73">
        <v>10.38</v>
      </c>
      <c r="L214" s="72">
        <f t="shared" si="25"/>
        <v>2989.44</v>
      </c>
      <c r="M214" s="230">
        <f t="shared" si="26"/>
        <v>0</v>
      </c>
      <c r="N214" s="73">
        <v>7.4992500000000004E-2</v>
      </c>
      <c r="O214" s="74">
        <f t="shared" si="27"/>
        <v>0</v>
      </c>
      <c r="P214" s="73">
        <v>5.76</v>
      </c>
      <c r="Q214" s="73">
        <v>6.82</v>
      </c>
      <c r="R214" s="117">
        <f t="shared" si="28"/>
        <v>0</v>
      </c>
      <c r="S214" s="234">
        <f t="shared" si="29"/>
        <v>0</v>
      </c>
      <c r="T214" s="206"/>
      <c r="U214" s="206" t="e">
        <v>#N/A</v>
      </c>
      <c r="V214" s="206" t="e">
        <v>#N/A</v>
      </c>
      <c r="W214" s="206" t="e">
        <v>#N/A</v>
      </c>
      <c r="X214" s="206"/>
      <c r="Y214" s="206"/>
    </row>
    <row r="215" spans="1:25" ht="18" hidden="1" customHeight="1">
      <c r="A215" s="145">
        <f>SUBTOTAL(3,$B$27:B215)</f>
        <v>96</v>
      </c>
      <c r="B215" s="109" t="s">
        <v>570</v>
      </c>
      <c r="C215" s="109" t="s">
        <v>563</v>
      </c>
      <c r="D215" s="70" t="s">
        <v>571</v>
      </c>
      <c r="E215" s="147">
        <v>0</v>
      </c>
      <c r="F215" s="71" t="s">
        <v>65</v>
      </c>
      <c r="G215" s="71" t="s">
        <v>565</v>
      </c>
      <c r="H215" s="71">
        <v>36</v>
      </c>
      <c r="I215" s="71">
        <v>288</v>
      </c>
      <c r="J215" s="113">
        <v>0</v>
      </c>
      <c r="K215" s="73">
        <v>14.96</v>
      </c>
      <c r="L215" s="72">
        <f t="shared" si="25"/>
        <v>4308.4800000000005</v>
      </c>
      <c r="M215" s="230">
        <f t="shared" si="26"/>
        <v>0</v>
      </c>
      <c r="N215" s="73">
        <v>7.4992500000000004E-2</v>
      </c>
      <c r="O215" s="74">
        <f t="shared" si="27"/>
        <v>0</v>
      </c>
      <c r="P215" s="73">
        <v>5.76</v>
      </c>
      <c r="Q215" s="73">
        <v>8.75</v>
      </c>
      <c r="R215" s="117">
        <f t="shared" si="28"/>
        <v>0</v>
      </c>
      <c r="S215" s="234">
        <f t="shared" si="29"/>
        <v>0</v>
      </c>
      <c r="T215" s="206"/>
      <c r="U215" s="206" t="e">
        <v>#N/A</v>
      </c>
      <c r="V215" s="206" t="e">
        <v>#N/A</v>
      </c>
      <c r="W215" s="206" t="e">
        <v>#N/A</v>
      </c>
      <c r="X215" s="206"/>
      <c r="Y215" s="206"/>
    </row>
    <row r="216" spans="1:25" ht="18" hidden="1" customHeight="1">
      <c r="A216" s="145">
        <f>SUBTOTAL(3,$B$27:B216)</f>
        <v>96</v>
      </c>
      <c r="B216" s="109" t="s">
        <v>572</v>
      </c>
      <c r="C216" s="109" t="s">
        <v>563</v>
      </c>
      <c r="D216" s="70" t="s">
        <v>573</v>
      </c>
      <c r="E216" s="147">
        <v>0</v>
      </c>
      <c r="F216" s="71" t="s">
        <v>65</v>
      </c>
      <c r="G216" s="71" t="s">
        <v>565</v>
      </c>
      <c r="H216" s="71">
        <v>36</v>
      </c>
      <c r="I216" s="71">
        <v>288</v>
      </c>
      <c r="J216" s="113">
        <v>0</v>
      </c>
      <c r="K216" s="73">
        <v>17.96</v>
      </c>
      <c r="L216" s="72">
        <f t="shared" si="25"/>
        <v>5172.4800000000005</v>
      </c>
      <c r="M216" s="230">
        <f t="shared" si="26"/>
        <v>0</v>
      </c>
      <c r="N216" s="73">
        <v>6.8951999999999999E-2</v>
      </c>
      <c r="O216" s="74">
        <f t="shared" si="27"/>
        <v>0</v>
      </c>
      <c r="P216" s="73">
        <v>5.76</v>
      </c>
      <c r="Q216" s="73">
        <v>8.1</v>
      </c>
      <c r="R216" s="117">
        <f t="shared" si="28"/>
        <v>0</v>
      </c>
      <c r="S216" s="234">
        <f t="shared" si="29"/>
        <v>0</v>
      </c>
      <c r="T216" s="206"/>
      <c r="U216" s="206" t="e">
        <v>#N/A</v>
      </c>
      <c r="V216" s="206" t="e">
        <v>#N/A</v>
      </c>
      <c r="W216" s="206" t="e">
        <v>#N/A</v>
      </c>
      <c r="X216" s="206"/>
      <c r="Y216" s="206"/>
    </row>
    <row r="217" spans="1:25" ht="18" hidden="1" customHeight="1">
      <c r="A217" s="145">
        <f>SUBTOTAL(3,$B$27:B217)</f>
        <v>96</v>
      </c>
      <c r="B217" s="109" t="s">
        <v>574</v>
      </c>
      <c r="C217" s="109" t="s">
        <v>563</v>
      </c>
      <c r="D217" s="70" t="s">
        <v>575</v>
      </c>
      <c r="E217" s="147">
        <v>0</v>
      </c>
      <c r="F217" s="71" t="s">
        <v>65</v>
      </c>
      <c r="G217" s="71" t="s">
        <v>565</v>
      </c>
      <c r="H217" s="71">
        <v>36</v>
      </c>
      <c r="I217" s="71">
        <v>288</v>
      </c>
      <c r="J217" s="113">
        <v>0</v>
      </c>
      <c r="K217" s="73">
        <v>17.96</v>
      </c>
      <c r="L217" s="72">
        <f t="shared" si="25"/>
        <v>5172.4800000000005</v>
      </c>
      <c r="M217" s="230">
        <f t="shared" si="26"/>
        <v>0</v>
      </c>
      <c r="N217" s="73">
        <v>6.8951999999999999E-2</v>
      </c>
      <c r="O217" s="74">
        <f t="shared" si="27"/>
        <v>0</v>
      </c>
      <c r="P217" s="73">
        <v>5.76</v>
      </c>
      <c r="Q217" s="73">
        <v>8.6999999999999993</v>
      </c>
      <c r="R217" s="117">
        <f t="shared" si="28"/>
        <v>0</v>
      </c>
      <c r="S217" s="234">
        <f t="shared" si="29"/>
        <v>0</v>
      </c>
      <c r="T217" s="206"/>
      <c r="U217" s="206" t="e">
        <v>#N/A</v>
      </c>
      <c r="V217" s="206" t="e">
        <v>#N/A</v>
      </c>
      <c r="W217" s="206" t="e">
        <v>#N/A</v>
      </c>
      <c r="X217" s="206"/>
      <c r="Y217" s="206"/>
    </row>
    <row r="218" spans="1:25" ht="18" hidden="1" customHeight="1">
      <c r="A218" s="145">
        <f>SUBTOTAL(3,$B$27:B218)</f>
        <v>96</v>
      </c>
      <c r="B218" s="109" t="s">
        <v>576</v>
      </c>
      <c r="C218" s="109" t="s">
        <v>563</v>
      </c>
      <c r="D218" s="70" t="s">
        <v>577</v>
      </c>
      <c r="E218" s="147">
        <v>0</v>
      </c>
      <c r="F218" s="71" t="s">
        <v>65</v>
      </c>
      <c r="G218" s="71" t="s">
        <v>565</v>
      </c>
      <c r="H218" s="71">
        <v>36</v>
      </c>
      <c r="I218" s="71">
        <v>336</v>
      </c>
      <c r="J218" s="113">
        <v>0</v>
      </c>
      <c r="K218" s="73">
        <v>7</v>
      </c>
      <c r="L218" s="72">
        <f t="shared" ref="L218:L238" si="30">+I218*K218</f>
        <v>2352</v>
      </c>
      <c r="M218" s="230">
        <f t="shared" ref="M218:M238" si="31">L218*J218</f>
        <v>0</v>
      </c>
      <c r="N218" s="73">
        <v>6.8951999999999999E-2</v>
      </c>
      <c r="O218" s="74">
        <f t="shared" ref="O218:O238" si="32">+N218*J218</f>
        <v>0</v>
      </c>
      <c r="P218" s="73">
        <v>5.76</v>
      </c>
      <c r="Q218" s="73">
        <v>8.6999999999999993</v>
      </c>
      <c r="R218" s="117">
        <f t="shared" ref="R218:R238" si="33">+J218*P218</f>
        <v>0</v>
      </c>
      <c r="S218" s="234">
        <f t="shared" ref="S218:S238" si="34">Q218*J218</f>
        <v>0</v>
      </c>
      <c r="T218" s="206"/>
      <c r="U218" s="206" t="e">
        <v>#N/A</v>
      </c>
      <c r="V218" s="206" t="e">
        <v>#N/A</v>
      </c>
      <c r="W218" s="206" t="e">
        <v>#N/A</v>
      </c>
      <c r="X218" s="206"/>
      <c r="Y218" s="206"/>
    </row>
    <row r="219" spans="1:25" ht="18" hidden="1" customHeight="1">
      <c r="A219" s="145">
        <f>SUBTOTAL(3,$B$27:B219)</f>
        <v>96</v>
      </c>
      <c r="B219" s="109" t="s">
        <v>578</v>
      </c>
      <c r="C219" s="109" t="s">
        <v>563</v>
      </c>
      <c r="D219" s="70" t="s">
        <v>579</v>
      </c>
      <c r="E219" s="147">
        <v>0</v>
      </c>
      <c r="F219" s="71" t="s">
        <v>65</v>
      </c>
      <c r="G219" s="71" t="s">
        <v>565</v>
      </c>
      <c r="H219" s="71">
        <v>60</v>
      </c>
      <c r="I219" s="71">
        <v>288</v>
      </c>
      <c r="J219" s="113">
        <v>0</v>
      </c>
      <c r="K219" s="73">
        <v>8.98</v>
      </c>
      <c r="L219" s="72">
        <f t="shared" si="30"/>
        <v>2586.2400000000002</v>
      </c>
      <c r="M219" s="230">
        <f t="shared" si="31"/>
        <v>0</v>
      </c>
      <c r="N219" s="73">
        <v>4.4999999999999998E-2</v>
      </c>
      <c r="O219" s="74">
        <f t="shared" si="32"/>
        <v>0</v>
      </c>
      <c r="P219" s="73">
        <v>5.4719999999999995</v>
      </c>
      <c r="Q219" s="73">
        <v>5.76</v>
      </c>
      <c r="R219" s="117">
        <f t="shared" si="33"/>
        <v>0</v>
      </c>
      <c r="S219" s="234">
        <f t="shared" si="34"/>
        <v>0</v>
      </c>
      <c r="T219" s="206"/>
      <c r="U219" s="206" t="e">
        <v>#N/A</v>
      </c>
      <c r="V219" s="206" t="e">
        <v>#N/A</v>
      </c>
      <c r="W219" s="206" t="e">
        <v>#N/A</v>
      </c>
      <c r="X219" s="206"/>
      <c r="Y219" s="206"/>
    </row>
    <row r="220" spans="1:25" ht="18" hidden="1" customHeight="1">
      <c r="A220" s="145">
        <f>SUBTOTAL(3,$B$27:B220)</f>
        <v>96</v>
      </c>
      <c r="B220" s="109" t="s">
        <v>580</v>
      </c>
      <c r="C220" s="109" t="s">
        <v>563</v>
      </c>
      <c r="D220" s="70" t="s">
        <v>581</v>
      </c>
      <c r="E220" s="147">
        <v>0</v>
      </c>
      <c r="F220" s="71" t="s">
        <v>65</v>
      </c>
      <c r="G220" s="71" t="s">
        <v>565</v>
      </c>
      <c r="H220" s="71">
        <v>60</v>
      </c>
      <c r="I220" s="71">
        <v>336</v>
      </c>
      <c r="J220" s="113">
        <v>0</v>
      </c>
      <c r="K220" s="73">
        <v>125.7</v>
      </c>
      <c r="L220" s="72">
        <f t="shared" si="30"/>
        <v>42235.200000000004</v>
      </c>
      <c r="M220" s="230">
        <f t="shared" si="31"/>
        <v>0</v>
      </c>
      <c r="N220" s="73">
        <v>4.4999999999999998E-2</v>
      </c>
      <c r="O220" s="74">
        <f t="shared" si="32"/>
        <v>0</v>
      </c>
      <c r="P220" s="73">
        <v>5.7120000000000006</v>
      </c>
      <c r="Q220" s="73">
        <v>8.0640000000000001</v>
      </c>
      <c r="R220" s="117">
        <f t="shared" si="33"/>
        <v>0</v>
      </c>
      <c r="S220" s="234">
        <f t="shared" si="34"/>
        <v>0</v>
      </c>
      <c r="T220" s="206"/>
      <c r="U220" s="206" t="e">
        <v>#N/A</v>
      </c>
      <c r="V220" s="206" t="e">
        <v>#N/A</v>
      </c>
      <c r="W220" s="206" t="e">
        <v>#N/A</v>
      </c>
      <c r="X220" s="206"/>
      <c r="Y220" s="206"/>
    </row>
    <row r="221" spans="1:25" ht="18" hidden="1" customHeight="1">
      <c r="A221" s="145">
        <f>SUBTOTAL(3,$B$27:B221)</f>
        <v>96</v>
      </c>
      <c r="B221" s="109" t="s">
        <v>582</v>
      </c>
      <c r="C221" s="109" t="s">
        <v>563</v>
      </c>
      <c r="D221" s="70" t="s">
        <v>583</v>
      </c>
      <c r="E221" s="147">
        <v>0</v>
      </c>
      <c r="F221" s="71" t="s">
        <v>65</v>
      </c>
      <c r="G221" s="71" t="s">
        <v>565</v>
      </c>
      <c r="H221" s="71">
        <v>60</v>
      </c>
      <c r="I221" s="71">
        <v>12</v>
      </c>
      <c r="J221" s="113">
        <v>0</v>
      </c>
      <c r="K221" s="73">
        <v>143.66</v>
      </c>
      <c r="L221" s="72">
        <f t="shared" si="30"/>
        <v>1723.92</v>
      </c>
      <c r="M221" s="230">
        <f t="shared" si="31"/>
        <v>0</v>
      </c>
      <c r="N221" s="73">
        <v>4.4999999999999998E-2</v>
      </c>
      <c r="O221" s="74">
        <f t="shared" si="32"/>
        <v>0</v>
      </c>
      <c r="P221" s="73">
        <v>2.64</v>
      </c>
      <c r="Q221" s="73">
        <v>3</v>
      </c>
      <c r="R221" s="117">
        <f t="shared" si="33"/>
        <v>0</v>
      </c>
      <c r="S221" s="234">
        <f t="shared" si="34"/>
        <v>0</v>
      </c>
      <c r="T221" s="206"/>
      <c r="U221" s="206" t="e">
        <v>#N/A</v>
      </c>
      <c r="V221" s="206" t="e">
        <v>#N/A</v>
      </c>
      <c r="W221" s="206" t="e">
        <v>#N/A</v>
      </c>
      <c r="X221" s="206"/>
      <c r="Y221" s="206"/>
    </row>
    <row r="222" spans="1:25" ht="18" hidden="1" customHeight="1">
      <c r="A222" s="145">
        <f>SUBTOTAL(3,$B$27:B222)</f>
        <v>96</v>
      </c>
      <c r="B222" s="109" t="s">
        <v>584</v>
      </c>
      <c r="C222" s="109" t="s">
        <v>563</v>
      </c>
      <c r="D222" s="70" t="s">
        <v>585</v>
      </c>
      <c r="E222" s="147">
        <v>0</v>
      </c>
      <c r="F222" s="71" t="s">
        <v>65</v>
      </c>
      <c r="G222" s="71" t="s">
        <v>565</v>
      </c>
      <c r="H222" s="71">
        <v>60</v>
      </c>
      <c r="I222" s="71">
        <v>48</v>
      </c>
      <c r="J222" s="113">
        <v>0</v>
      </c>
      <c r="K222" s="73">
        <v>89.78</v>
      </c>
      <c r="L222" s="72">
        <f t="shared" si="30"/>
        <v>4309.4400000000005</v>
      </c>
      <c r="M222" s="230">
        <f t="shared" si="31"/>
        <v>0</v>
      </c>
      <c r="N222" s="73">
        <v>4.4999999999999998E-2</v>
      </c>
      <c r="O222" s="74">
        <f t="shared" si="32"/>
        <v>0</v>
      </c>
      <c r="P222" s="73">
        <v>7.0079999999999991</v>
      </c>
      <c r="Q222" s="73">
        <v>8.0640000000000001</v>
      </c>
      <c r="R222" s="117">
        <f t="shared" si="33"/>
        <v>0</v>
      </c>
      <c r="S222" s="234">
        <f t="shared" si="34"/>
        <v>0</v>
      </c>
      <c r="T222" s="206"/>
      <c r="U222" s="206" t="e">
        <v>#N/A</v>
      </c>
      <c r="V222" s="206" t="e">
        <v>#N/A</v>
      </c>
      <c r="W222" s="206" t="e">
        <v>#N/A</v>
      </c>
      <c r="X222" s="206"/>
      <c r="Y222" s="206"/>
    </row>
    <row r="223" spans="1:25" ht="18" hidden="1" customHeight="1">
      <c r="A223" s="145">
        <f>SUBTOTAL(3,$B$27:B223)</f>
        <v>96</v>
      </c>
      <c r="B223" s="109" t="s">
        <v>586</v>
      </c>
      <c r="C223" s="109" t="s">
        <v>563</v>
      </c>
      <c r="D223" s="70" t="s">
        <v>587</v>
      </c>
      <c r="E223" s="147">
        <v>0</v>
      </c>
      <c r="F223" s="71" t="s">
        <v>65</v>
      </c>
      <c r="G223" s="71" t="s">
        <v>565</v>
      </c>
      <c r="H223" s="71">
        <v>60</v>
      </c>
      <c r="I223" s="71">
        <v>144</v>
      </c>
      <c r="J223" s="113">
        <v>0</v>
      </c>
      <c r="K223" s="73">
        <v>11.97</v>
      </c>
      <c r="L223" s="72">
        <f t="shared" si="30"/>
        <v>1723.68</v>
      </c>
      <c r="M223" s="230">
        <f t="shared" si="31"/>
        <v>0</v>
      </c>
      <c r="N223" s="73">
        <v>4.4999999999999998E-2</v>
      </c>
      <c r="O223" s="74">
        <f t="shared" si="32"/>
        <v>0</v>
      </c>
      <c r="P223" s="73">
        <v>1.728</v>
      </c>
      <c r="Q223" s="73">
        <v>3.024</v>
      </c>
      <c r="R223" s="117">
        <f t="shared" si="33"/>
        <v>0</v>
      </c>
      <c r="S223" s="234">
        <f t="shared" si="34"/>
        <v>0</v>
      </c>
      <c r="T223" s="206"/>
      <c r="U223" s="206" t="e">
        <v>#N/A</v>
      </c>
      <c r="V223" s="206" t="e">
        <v>#N/A</v>
      </c>
      <c r="W223" s="206" t="e">
        <v>#N/A</v>
      </c>
      <c r="X223" s="206"/>
      <c r="Y223" s="206"/>
    </row>
    <row r="224" spans="1:25" ht="18" hidden="1" customHeight="1">
      <c r="A224" s="145">
        <f>SUBTOTAL(3,$B$27:B224)</f>
        <v>96</v>
      </c>
      <c r="B224" s="109" t="s">
        <v>588</v>
      </c>
      <c r="C224" s="109" t="s">
        <v>563</v>
      </c>
      <c r="D224" s="70" t="s">
        <v>589</v>
      </c>
      <c r="E224" s="147">
        <v>0</v>
      </c>
      <c r="F224" s="71" t="s">
        <v>65</v>
      </c>
      <c r="G224" s="71" t="s">
        <v>565</v>
      </c>
      <c r="H224" s="71">
        <v>60</v>
      </c>
      <c r="I224" s="71">
        <v>288</v>
      </c>
      <c r="J224" s="113">
        <v>0</v>
      </c>
      <c r="K224" s="73">
        <v>11.97</v>
      </c>
      <c r="L224" s="72">
        <f t="shared" si="30"/>
        <v>3447.36</v>
      </c>
      <c r="M224" s="230">
        <f t="shared" si="31"/>
        <v>0</v>
      </c>
      <c r="N224" s="73">
        <v>4.4999999999999998E-2</v>
      </c>
      <c r="O224" s="74">
        <f t="shared" si="32"/>
        <v>0</v>
      </c>
      <c r="P224" s="73">
        <v>3.456</v>
      </c>
      <c r="Q224" s="73">
        <v>5.4719999999999995</v>
      </c>
      <c r="R224" s="117">
        <f t="shared" si="33"/>
        <v>0</v>
      </c>
      <c r="S224" s="234">
        <f t="shared" si="34"/>
        <v>0</v>
      </c>
      <c r="T224" s="206"/>
      <c r="U224" s="206" t="e">
        <v>#N/A</v>
      </c>
      <c r="V224" s="206" t="e">
        <v>#N/A</v>
      </c>
      <c r="W224" s="206" t="e">
        <v>#N/A</v>
      </c>
      <c r="X224" s="206"/>
      <c r="Y224" s="206"/>
    </row>
    <row r="225" spans="1:26" ht="18" customHeight="1">
      <c r="A225" s="145">
        <f>SUBTOTAL(3,$B$27:B225)</f>
        <v>97</v>
      </c>
      <c r="B225" s="109" t="s">
        <v>590</v>
      </c>
      <c r="C225" s="109" t="s">
        <v>591</v>
      </c>
      <c r="D225" s="70" t="s">
        <v>592</v>
      </c>
      <c r="E225" s="147" t="s">
        <v>146</v>
      </c>
      <c r="F225" s="71" t="s">
        <v>65</v>
      </c>
      <c r="G225" s="71" t="s">
        <v>593</v>
      </c>
      <c r="H225" s="71">
        <v>24</v>
      </c>
      <c r="I225" s="71">
        <v>48</v>
      </c>
      <c r="J225" s="113">
        <v>20</v>
      </c>
      <c r="K225" s="73">
        <v>24.76</v>
      </c>
      <c r="L225" s="72">
        <f t="shared" si="30"/>
        <v>1188.48</v>
      </c>
      <c r="M225" s="230">
        <f t="shared" si="31"/>
        <v>23769.599999999999</v>
      </c>
      <c r="N225" s="73">
        <v>1.1147499999999999E-2</v>
      </c>
      <c r="O225" s="74">
        <f t="shared" si="32"/>
        <v>0.22294999999999998</v>
      </c>
      <c r="P225" s="73">
        <v>4.8000000000000007</v>
      </c>
      <c r="Q225" s="73">
        <v>5.9</v>
      </c>
      <c r="R225" s="117">
        <f t="shared" si="33"/>
        <v>96.000000000000014</v>
      </c>
      <c r="S225" s="234">
        <f t="shared" si="34"/>
        <v>118</v>
      </c>
      <c r="T225" s="206"/>
      <c r="U225" s="206" t="e">
        <v>#N/A</v>
      </c>
      <c r="V225" s="206" t="e">
        <v>#N/A</v>
      </c>
      <c r="W225" s="206" t="e">
        <v>#N/A</v>
      </c>
      <c r="X225" s="206"/>
      <c r="Y225" s="206"/>
    </row>
    <row r="226" spans="1:26" ht="18" customHeight="1">
      <c r="A226" s="145">
        <f>SUBTOTAL(3,$B$27:B226)</f>
        <v>98</v>
      </c>
      <c r="B226" s="109" t="s">
        <v>594</v>
      </c>
      <c r="C226" s="109" t="s">
        <v>591</v>
      </c>
      <c r="D226" s="70" t="s">
        <v>595</v>
      </c>
      <c r="E226" s="147" t="s">
        <v>340</v>
      </c>
      <c r="F226" s="71" t="s">
        <v>204</v>
      </c>
      <c r="G226" s="71">
        <v>33061020</v>
      </c>
      <c r="H226" s="71">
        <v>24</v>
      </c>
      <c r="I226" s="71">
        <v>72</v>
      </c>
      <c r="J226" s="113">
        <v>15</v>
      </c>
      <c r="K226" s="73">
        <v>58.37</v>
      </c>
      <c r="L226" s="72">
        <f t="shared" si="30"/>
        <v>4202.6399999999994</v>
      </c>
      <c r="M226" s="230">
        <f t="shared" si="31"/>
        <v>63039.599999999991</v>
      </c>
      <c r="N226" s="73">
        <v>3.3978750000000002E-2</v>
      </c>
      <c r="O226" s="74">
        <f t="shared" si="32"/>
        <v>0.50968125000000009</v>
      </c>
      <c r="P226" s="73">
        <v>10.799999999999999</v>
      </c>
      <c r="Q226" s="73">
        <v>12.96</v>
      </c>
      <c r="R226" s="117">
        <f t="shared" si="33"/>
        <v>161.99999999999997</v>
      </c>
      <c r="S226" s="234">
        <f t="shared" si="34"/>
        <v>194.4</v>
      </c>
      <c r="T226" s="206"/>
      <c r="U226" s="206" t="e">
        <v>#N/A</v>
      </c>
      <c r="V226" s="206" t="e">
        <v>#N/A</v>
      </c>
      <c r="W226" s="206" t="e">
        <v>#N/A</v>
      </c>
      <c r="X226" s="206"/>
      <c r="Y226" s="206"/>
    </row>
    <row r="227" spans="1:26" ht="18" customHeight="1">
      <c r="A227" s="145">
        <f>SUBTOTAL(3,$B$27:B227)</f>
        <v>99</v>
      </c>
      <c r="B227" s="109" t="s">
        <v>596</v>
      </c>
      <c r="C227" s="109" t="s">
        <v>591</v>
      </c>
      <c r="D227" s="70" t="s">
        <v>597</v>
      </c>
      <c r="E227" s="147" t="s">
        <v>340</v>
      </c>
      <c r="F227" s="71" t="s">
        <v>204</v>
      </c>
      <c r="G227" s="71">
        <v>33061020</v>
      </c>
      <c r="H227" s="71">
        <v>24</v>
      </c>
      <c r="I227" s="71">
        <v>72</v>
      </c>
      <c r="J227" s="113">
        <v>15</v>
      </c>
      <c r="K227" s="73">
        <v>91.7</v>
      </c>
      <c r="L227" s="72">
        <f t="shared" si="30"/>
        <v>6602.4000000000005</v>
      </c>
      <c r="M227" s="230">
        <f t="shared" si="31"/>
        <v>99036.000000000015</v>
      </c>
      <c r="N227" s="73">
        <v>3.3978750000000002E-2</v>
      </c>
      <c r="O227" s="74">
        <f t="shared" si="32"/>
        <v>0.50968125000000009</v>
      </c>
      <c r="P227" s="73">
        <v>10.799999999999999</v>
      </c>
      <c r="Q227" s="73">
        <v>12.96</v>
      </c>
      <c r="R227" s="117">
        <f t="shared" si="33"/>
        <v>161.99999999999997</v>
      </c>
      <c r="S227" s="234">
        <f t="shared" si="34"/>
        <v>194.4</v>
      </c>
      <c r="T227" s="206"/>
      <c r="U227" s="206" t="e">
        <v>#N/A</v>
      </c>
      <c r="V227" s="206" t="e">
        <v>#N/A</v>
      </c>
      <c r="W227" s="206" t="e">
        <v>#N/A</v>
      </c>
      <c r="X227" s="206"/>
      <c r="Y227" s="206"/>
    </row>
    <row r="228" spans="1:26" ht="18" customHeight="1">
      <c r="A228" s="145">
        <f>SUBTOTAL(3,$B$27:B228)</f>
        <v>100</v>
      </c>
      <c r="B228" s="109" t="s">
        <v>598</v>
      </c>
      <c r="C228" s="109" t="s">
        <v>591</v>
      </c>
      <c r="D228" s="70" t="s">
        <v>599</v>
      </c>
      <c r="E228" s="147" t="s">
        <v>340</v>
      </c>
      <c r="F228" s="71" t="s">
        <v>204</v>
      </c>
      <c r="G228" s="71">
        <v>33061020</v>
      </c>
      <c r="H228" s="71">
        <v>24</v>
      </c>
      <c r="I228" s="71">
        <v>72</v>
      </c>
      <c r="J228" s="113">
        <v>15</v>
      </c>
      <c r="K228" s="73">
        <v>47.75</v>
      </c>
      <c r="L228" s="72">
        <f t="shared" si="30"/>
        <v>3438</v>
      </c>
      <c r="M228" s="230">
        <f t="shared" si="31"/>
        <v>51570</v>
      </c>
      <c r="N228" s="73">
        <v>3.3978750000000002E-2</v>
      </c>
      <c r="O228" s="74">
        <f t="shared" si="32"/>
        <v>0.50968125000000009</v>
      </c>
      <c r="P228" s="73">
        <v>10.799999999999999</v>
      </c>
      <c r="Q228" s="73">
        <v>12.96</v>
      </c>
      <c r="R228" s="117">
        <f t="shared" si="33"/>
        <v>161.99999999999997</v>
      </c>
      <c r="S228" s="234">
        <f t="shared" si="34"/>
        <v>194.4</v>
      </c>
      <c r="T228" s="206"/>
      <c r="U228" s="206" t="e">
        <v>#N/A</v>
      </c>
      <c r="V228" s="206" t="e">
        <v>#N/A</v>
      </c>
      <c r="W228" s="206" t="e">
        <v>#N/A</v>
      </c>
      <c r="X228" s="206"/>
      <c r="Y228" s="206"/>
    </row>
    <row r="229" spans="1:26" ht="18" customHeight="1">
      <c r="A229" s="145">
        <f>SUBTOTAL(3,$B$27:B229)</f>
        <v>101</v>
      </c>
      <c r="B229" s="109" t="s">
        <v>600</v>
      </c>
      <c r="C229" s="109" t="s">
        <v>591</v>
      </c>
      <c r="D229" s="70" t="s">
        <v>601</v>
      </c>
      <c r="E229" s="147" t="s">
        <v>340</v>
      </c>
      <c r="F229" s="71" t="s">
        <v>204</v>
      </c>
      <c r="G229" s="71">
        <v>33061020</v>
      </c>
      <c r="H229" s="71">
        <v>24</v>
      </c>
      <c r="I229" s="71">
        <v>72</v>
      </c>
      <c r="J229" s="113">
        <v>15</v>
      </c>
      <c r="K229" s="73">
        <v>79.8</v>
      </c>
      <c r="L229" s="72">
        <f t="shared" si="30"/>
        <v>5745.5999999999995</v>
      </c>
      <c r="M229" s="230">
        <f t="shared" si="31"/>
        <v>86183.999999999985</v>
      </c>
      <c r="N229" s="73">
        <v>3.3978750000000002E-2</v>
      </c>
      <c r="O229" s="74">
        <f t="shared" si="32"/>
        <v>0.50968125000000009</v>
      </c>
      <c r="P229" s="73">
        <v>10.799999999999999</v>
      </c>
      <c r="Q229" s="73">
        <v>12.96</v>
      </c>
      <c r="R229" s="117">
        <f t="shared" si="33"/>
        <v>161.99999999999997</v>
      </c>
      <c r="S229" s="234">
        <f t="shared" si="34"/>
        <v>194.4</v>
      </c>
      <c r="T229" s="206"/>
      <c r="U229" s="206" t="e">
        <v>#N/A</v>
      </c>
      <c r="V229" s="206" t="e">
        <v>#N/A</v>
      </c>
      <c r="W229" s="206" t="e">
        <v>#N/A</v>
      </c>
      <c r="X229" s="206"/>
      <c r="Y229" s="206"/>
    </row>
    <row r="230" spans="1:26" ht="18" customHeight="1">
      <c r="A230" s="145">
        <f>SUBTOTAL(3,$B$27:B230)</f>
        <v>102</v>
      </c>
      <c r="B230" s="109" t="s">
        <v>602</v>
      </c>
      <c r="C230" s="109" t="s">
        <v>591</v>
      </c>
      <c r="D230" s="70" t="s">
        <v>603</v>
      </c>
      <c r="E230" s="147" t="s">
        <v>340</v>
      </c>
      <c r="F230" s="71" t="s">
        <v>204</v>
      </c>
      <c r="G230" s="71">
        <v>33061020</v>
      </c>
      <c r="H230" s="71">
        <v>24</v>
      </c>
      <c r="I230" s="71">
        <v>72</v>
      </c>
      <c r="J230" s="113">
        <v>15</v>
      </c>
      <c r="K230" s="73">
        <v>59.68</v>
      </c>
      <c r="L230" s="72">
        <f t="shared" si="30"/>
        <v>4296.96</v>
      </c>
      <c r="M230" s="230">
        <f t="shared" si="31"/>
        <v>64454.400000000001</v>
      </c>
      <c r="N230" s="73">
        <v>3.3978750000000002E-2</v>
      </c>
      <c r="O230" s="74">
        <f t="shared" si="32"/>
        <v>0.50968125000000009</v>
      </c>
      <c r="P230" s="73">
        <v>10.799999999999999</v>
      </c>
      <c r="Q230" s="73">
        <v>12.96</v>
      </c>
      <c r="R230" s="117">
        <f t="shared" si="33"/>
        <v>161.99999999999997</v>
      </c>
      <c r="S230" s="234">
        <f t="shared" si="34"/>
        <v>194.4</v>
      </c>
      <c r="T230" s="206"/>
      <c r="U230" s="206" t="e">
        <v>#N/A</v>
      </c>
      <c r="V230" s="206" t="e">
        <v>#N/A</v>
      </c>
      <c r="W230" s="206" t="e">
        <v>#N/A</v>
      </c>
      <c r="X230" s="206"/>
      <c r="Y230" s="206"/>
    </row>
    <row r="231" spans="1:26" ht="18" customHeight="1">
      <c r="A231" s="145">
        <f>SUBTOTAL(3,$B$27:B231)</f>
        <v>103</v>
      </c>
      <c r="B231" s="109" t="s">
        <v>604</v>
      </c>
      <c r="C231" s="109" t="s">
        <v>591</v>
      </c>
      <c r="D231" s="70" t="s">
        <v>605</v>
      </c>
      <c r="E231" s="147" t="s">
        <v>340</v>
      </c>
      <c r="F231" s="71" t="s">
        <v>204</v>
      </c>
      <c r="G231" s="71">
        <v>33061020</v>
      </c>
      <c r="H231" s="71">
        <v>24</v>
      </c>
      <c r="I231" s="71">
        <v>72</v>
      </c>
      <c r="J231" s="113">
        <v>20</v>
      </c>
      <c r="K231" s="73">
        <v>162.38999999999999</v>
      </c>
      <c r="L231" s="72">
        <f t="shared" si="30"/>
        <v>11692.079999999998</v>
      </c>
      <c r="M231" s="230">
        <f t="shared" si="31"/>
        <v>233841.59999999998</v>
      </c>
      <c r="N231" s="73">
        <v>3.3978750000000002E-2</v>
      </c>
      <c r="O231" s="74">
        <f t="shared" si="32"/>
        <v>0.67957500000000004</v>
      </c>
      <c r="P231" s="73">
        <v>10.799999999999999</v>
      </c>
      <c r="Q231" s="73">
        <v>12.96</v>
      </c>
      <c r="R231" s="117">
        <f t="shared" si="33"/>
        <v>215.99999999999997</v>
      </c>
      <c r="S231" s="234">
        <f t="shared" si="34"/>
        <v>259.20000000000005</v>
      </c>
      <c r="T231" s="206"/>
      <c r="U231" s="206" t="e">
        <v>#N/A</v>
      </c>
      <c r="V231" s="206" t="e">
        <v>#N/A</v>
      </c>
      <c r="W231" s="206" t="e">
        <v>#N/A</v>
      </c>
      <c r="X231" s="206"/>
      <c r="Y231" s="206"/>
    </row>
    <row r="232" spans="1:26" ht="18" hidden="1" customHeight="1">
      <c r="A232" s="145">
        <f>SUBTOTAL(3,$B$27:B232)</f>
        <v>103</v>
      </c>
      <c r="B232" s="109" t="s">
        <v>606</v>
      </c>
      <c r="C232" s="109" t="s">
        <v>607</v>
      </c>
      <c r="D232" s="70" t="s">
        <v>608</v>
      </c>
      <c r="E232" s="147" t="s">
        <v>146</v>
      </c>
      <c r="F232" s="71" t="s">
        <v>65</v>
      </c>
      <c r="G232" s="71" t="s">
        <v>609</v>
      </c>
      <c r="H232" s="71">
        <v>18</v>
      </c>
      <c r="I232" s="71">
        <v>60</v>
      </c>
      <c r="J232" s="113">
        <v>0</v>
      </c>
      <c r="K232" s="73">
        <v>85.46</v>
      </c>
      <c r="L232" s="72">
        <f t="shared" si="30"/>
        <v>5127.5999999999995</v>
      </c>
      <c r="M232" s="230">
        <f t="shared" si="31"/>
        <v>0</v>
      </c>
      <c r="N232" s="73">
        <v>2.8611000000000001E-2</v>
      </c>
      <c r="O232" s="74">
        <f t="shared" si="32"/>
        <v>0</v>
      </c>
      <c r="P232" s="73">
        <v>6</v>
      </c>
      <c r="Q232" s="73">
        <v>8.6</v>
      </c>
      <c r="R232" s="117">
        <f t="shared" si="33"/>
        <v>0</v>
      </c>
      <c r="S232" s="234">
        <f t="shared" si="34"/>
        <v>0</v>
      </c>
      <c r="T232" s="206"/>
      <c r="U232" s="206" t="e">
        <v>#N/A</v>
      </c>
      <c r="V232" s="206" t="e">
        <v>#N/A</v>
      </c>
      <c r="W232" s="206" t="e">
        <v>#N/A</v>
      </c>
      <c r="X232" s="206"/>
      <c r="Y232" s="206"/>
    </row>
    <row r="233" spans="1:26" ht="18" hidden="1" customHeight="1">
      <c r="A233" s="145">
        <f>SUBTOTAL(3,$B$27:B233)</f>
        <v>103</v>
      </c>
      <c r="B233" s="109" t="s">
        <v>610</v>
      </c>
      <c r="C233" s="109" t="s">
        <v>607</v>
      </c>
      <c r="D233" s="70" t="s">
        <v>611</v>
      </c>
      <c r="E233" s="147" t="s">
        <v>146</v>
      </c>
      <c r="F233" s="71" t="s">
        <v>65</v>
      </c>
      <c r="G233" s="71" t="s">
        <v>609</v>
      </c>
      <c r="H233" s="71">
        <v>24</v>
      </c>
      <c r="I233" s="71">
        <v>100</v>
      </c>
      <c r="J233" s="113">
        <v>0</v>
      </c>
      <c r="K233" s="73">
        <v>57.23</v>
      </c>
      <c r="L233" s="72">
        <f t="shared" si="30"/>
        <v>5723</v>
      </c>
      <c r="M233" s="230">
        <f t="shared" si="31"/>
        <v>0</v>
      </c>
      <c r="N233" s="73">
        <v>2.5999999999999999E-2</v>
      </c>
      <c r="O233" s="74">
        <f t="shared" si="32"/>
        <v>0</v>
      </c>
      <c r="P233" s="73">
        <v>10</v>
      </c>
      <c r="Q233" s="73">
        <v>12</v>
      </c>
      <c r="R233" s="117">
        <f t="shared" si="33"/>
        <v>0</v>
      </c>
      <c r="S233" s="234">
        <f t="shared" si="34"/>
        <v>0</v>
      </c>
      <c r="T233" s="206"/>
      <c r="U233" s="206" t="e">
        <v>#N/A</v>
      </c>
      <c r="V233" s="206" t="e">
        <v>#N/A</v>
      </c>
      <c r="W233" s="206" t="e">
        <v>#N/A</v>
      </c>
      <c r="X233" s="206"/>
      <c r="Y233" s="206"/>
    </row>
    <row r="234" spans="1:26" ht="18" hidden="1" customHeight="1">
      <c r="A234" s="145">
        <f>SUBTOTAL(3,$B$27:B234)</f>
        <v>103</v>
      </c>
      <c r="B234" s="109" t="s">
        <v>612</v>
      </c>
      <c r="C234" s="109" t="s">
        <v>181</v>
      </c>
      <c r="D234" s="70" t="s">
        <v>613</v>
      </c>
      <c r="E234" s="147" t="s">
        <v>614</v>
      </c>
      <c r="F234" s="71" t="s">
        <v>65</v>
      </c>
      <c r="G234" s="71" t="s">
        <v>183</v>
      </c>
      <c r="H234" s="71">
        <v>36</v>
      </c>
      <c r="I234" s="71">
        <v>240</v>
      </c>
      <c r="J234" s="113">
        <v>0</v>
      </c>
      <c r="K234" s="73">
        <v>20.54</v>
      </c>
      <c r="L234" s="72">
        <f t="shared" si="30"/>
        <v>4929.5999999999995</v>
      </c>
      <c r="M234" s="230">
        <f t="shared" si="31"/>
        <v>0</v>
      </c>
      <c r="N234" s="73">
        <v>2.4E-2</v>
      </c>
      <c r="O234" s="74">
        <f t="shared" si="32"/>
        <v>0</v>
      </c>
      <c r="P234" s="73">
        <v>2.4</v>
      </c>
      <c r="Q234" s="73">
        <v>6.72</v>
      </c>
      <c r="R234" s="117">
        <f t="shared" si="33"/>
        <v>0</v>
      </c>
      <c r="S234" s="234">
        <f t="shared" si="34"/>
        <v>0</v>
      </c>
      <c r="T234" s="206"/>
      <c r="U234" s="206" t="e">
        <v>#N/A</v>
      </c>
      <c r="V234" s="206" t="e">
        <v>#N/A</v>
      </c>
      <c r="W234" s="206" t="e">
        <v>#N/A</v>
      </c>
      <c r="X234" s="206"/>
      <c r="Y234" s="206"/>
    </row>
    <row r="235" spans="1:26" ht="18" hidden="1" customHeight="1">
      <c r="A235" s="145">
        <f>SUBTOTAL(3,$B$27:B235)</f>
        <v>103</v>
      </c>
      <c r="B235" s="109" t="s">
        <v>615</v>
      </c>
      <c r="C235" s="109" t="s">
        <v>181</v>
      </c>
      <c r="D235" s="70" t="s">
        <v>616</v>
      </c>
      <c r="E235" s="147" t="s">
        <v>106</v>
      </c>
      <c r="F235" s="71" t="s">
        <v>65</v>
      </c>
      <c r="G235" s="71" t="s">
        <v>183</v>
      </c>
      <c r="H235" s="71">
        <v>36</v>
      </c>
      <c r="I235" s="71">
        <v>24</v>
      </c>
      <c r="J235" s="113">
        <v>0</v>
      </c>
      <c r="K235" s="73">
        <v>246.51</v>
      </c>
      <c r="L235" s="72">
        <f t="shared" si="30"/>
        <v>5916.24</v>
      </c>
      <c r="M235" s="230">
        <f t="shared" si="31"/>
        <v>0</v>
      </c>
      <c r="N235" s="73">
        <v>2.4E-2</v>
      </c>
      <c r="O235" s="74">
        <f t="shared" si="32"/>
        <v>0</v>
      </c>
      <c r="P235" s="73">
        <v>3.5999999999999996</v>
      </c>
      <c r="Q235" s="73">
        <v>8.7839999999999989</v>
      </c>
      <c r="R235" s="117">
        <f t="shared" si="33"/>
        <v>0</v>
      </c>
      <c r="S235" s="234">
        <f t="shared" si="34"/>
        <v>0</v>
      </c>
      <c r="T235" s="206"/>
      <c r="U235" s="206" t="e">
        <v>#N/A</v>
      </c>
      <c r="V235" s="206" t="e">
        <v>#N/A</v>
      </c>
      <c r="W235" s="206" t="e">
        <v>#N/A</v>
      </c>
      <c r="X235" s="206"/>
      <c r="Y235" s="206"/>
    </row>
    <row r="236" spans="1:26" ht="18" hidden="1" customHeight="1">
      <c r="A236" s="145">
        <f>SUBTOTAL(3,$B$27:B236)</f>
        <v>103</v>
      </c>
      <c r="B236" s="109" t="s">
        <v>617</v>
      </c>
      <c r="C236" s="109" t="s">
        <v>618</v>
      </c>
      <c r="D236" s="70" t="s">
        <v>619</v>
      </c>
      <c r="E236" s="147" t="s">
        <v>146</v>
      </c>
      <c r="F236" s="71" t="s">
        <v>65</v>
      </c>
      <c r="G236" s="71" t="s">
        <v>201</v>
      </c>
      <c r="H236" s="71">
        <v>12</v>
      </c>
      <c r="I236" s="71">
        <v>60</v>
      </c>
      <c r="J236" s="113">
        <v>0</v>
      </c>
      <c r="K236" s="73">
        <v>41.5</v>
      </c>
      <c r="L236" s="72">
        <f t="shared" si="30"/>
        <v>2490</v>
      </c>
      <c r="M236" s="230">
        <f t="shared" si="31"/>
        <v>0</v>
      </c>
      <c r="N236" s="73">
        <v>3.7192500000000003E-2</v>
      </c>
      <c r="O236" s="74">
        <f t="shared" si="32"/>
        <v>0</v>
      </c>
      <c r="P236" s="73">
        <v>6</v>
      </c>
      <c r="Q236" s="73">
        <v>7.6</v>
      </c>
      <c r="R236" s="117">
        <f t="shared" si="33"/>
        <v>0</v>
      </c>
      <c r="S236" s="234">
        <f t="shared" si="34"/>
        <v>0</v>
      </c>
      <c r="T236" s="206"/>
      <c r="U236" s="206" t="e">
        <v>#N/A</v>
      </c>
      <c r="V236" s="206" t="e">
        <v>#N/A</v>
      </c>
      <c r="W236" s="206" t="e">
        <v>#N/A</v>
      </c>
      <c r="X236" s="206"/>
      <c r="Y236" s="206"/>
    </row>
    <row r="237" spans="1:26" ht="18" customHeight="1">
      <c r="A237" s="145">
        <f>SUBTOTAL(3,$B$27:B237)</f>
        <v>104</v>
      </c>
      <c r="B237" s="109" t="s">
        <v>620</v>
      </c>
      <c r="C237" s="109" t="s">
        <v>621</v>
      </c>
      <c r="D237" s="70" t="s">
        <v>622</v>
      </c>
      <c r="E237" s="147" t="s">
        <v>623</v>
      </c>
      <c r="F237" s="71" t="s">
        <v>204</v>
      </c>
      <c r="G237" s="71" t="s">
        <v>624</v>
      </c>
      <c r="H237" s="71">
        <v>24</v>
      </c>
      <c r="I237" s="71">
        <v>24</v>
      </c>
      <c r="J237" s="113">
        <v>25</v>
      </c>
      <c r="K237" s="73">
        <v>35.22</v>
      </c>
      <c r="L237" s="72">
        <f t="shared" si="30"/>
        <v>845.28</v>
      </c>
      <c r="M237" s="230">
        <f t="shared" si="31"/>
        <v>21132</v>
      </c>
      <c r="N237" s="73">
        <v>3.7075999999999998E-2</v>
      </c>
      <c r="O237" s="74">
        <f t="shared" si="32"/>
        <v>0.92689999999999995</v>
      </c>
      <c r="P237" s="73">
        <v>5.76</v>
      </c>
      <c r="Q237" s="73">
        <v>6.6</v>
      </c>
      <c r="R237" s="117">
        <f t="shared" si="33"/>
        <v>144</v>
      </c>
      <c r="S237" s="234">
        <f t="shared" si="34"/>
        <v>165</v>
      </c>
      <c r="T237" s="206"/>
      <c r="U237" s="206">
        <v>6.7</v>
      </c>
      <c r="V237" s="206">
        <v>6.67</v>
      </c>
      <c r="W237" s="206">
        <v>6.72</v>
      </c>
      <c r="X237" s="206"/>
      <c r="Y237" s="206"/>
      <c r="Z237" s="235" t="e">
        <f>#REF!-#REF!</f>
        <v>#REF!</v>
      </c>
    </row>
    <row r="238" spans="1:26" ht="18" customHeight="1">
      <c r="A238" s="145">
        <f>SUBTOTAL(3,$B$27:B238)</f>
        <v>105</v>
      </c>
      <c r="B238" s="109" t="s">
        <v>625</v>
      </c>
      <c r="C238" s="109" t="s">
        <v>621</v>
      </c>
      <c r="D238" s="70" t="s">
        <v>626</v>
      </c>
      <c r="E238" s="147" t="s">
        <v>623</v>
      </c>
      <c r="F238" s="71" t="s">
        <v>204</v>
      </c>
      <c r="G238" s="71" t="s">
        <v>624</v>
      </c>
      <c r="H238" s="71">
        <v>24</v>
      </c>
      <c r="I238" s="71">
        <v>24</v>
      </c>
      <c r="J238" s="113">
        <v>25</v>
      </c>
      <c r="K238" s="73">
        <v>35.22</v>
      </c>
      <c r="L238" s="72">
        <f t="shared" si="30"/>
        <v>845.28</v>
      </c>
      <c r="M238" s="230">
        <f t="shared" si="31"/>
        <v>21132</v>
      </c>
      <c r="N238" s="73">
        <v>3.7075999999999998E-2</v>
      </c>
      <c r="O238" s="74">
        <f t="shared" si="32"/>
        <v>0.92689999999999995</v>
      </c>
      <c r="P238" s="73">
        <v>5.76</v>
      </c>
      <c r="Q238" s="73">
        <v>6.6</v>
      </c>
      <c r="R238" s="117">
        <f t="shared" si="33"/>
        <v>144</v>
      </c>
      <c r="S238" s="234">
        <f t="shared" si="34"/>
        <v>165</v>
      </c>
      <c r="T238" s="206"/>
      <c r="U238" s="206">
        <v>6.79</v>
      </c>
      <c r="V238" s="206">
        <v>6.76</v>
      </c>
      <c r="W238" s="206">
        <v>6.76</v>
      </c>
      <c r="X238" s="206"/>
      <c r="Y238" s="206"/>
      <c r="Z238" s="235" t="e">
        <f>#REF!-#REF!</f>
        <v>#REF!</v>
      </c>
    </row>
    <row r="239" spans="1:26" ht="18" customHeight="1">
      <c r="A239" s="145">
        <f>SUBTOTAL(3,$B$27:B239)</f>
        <v>106</v>
      </c>
      <c r="B239" s="121">
        <v>180003101</v>
      </c>
      <c r="C239" s="109" t="s">
        <v>627</v>
      </c>
      <c r="D239" s="70" t="s">
        <v>628</v>
      </c>
      <c r="E239" s="147" t="s">
        <v>629</v>
      </c>
      <c r="F239" s="71" t="s">
        <v>204</v>
      </c>
      <c r="G239" s="71">
        <v>19053100</v>
      </c>
      <c r="H239" s="71">
        <v>12</v>
      </c>
      <c r="I239" s="71">
        <v>24</v>
      </c>
      <c r="J239" s="113">
        <v>10</v>
      </c>
      <c r="K239" s="73">
        <v>42.93</v>
      </c>
      <c r="L239" s="72">
        <f t="shared" ref="L239:L258" si="35">+I239*K239</f>
        <v>1030.32</v>
      </c>
      <c r="M239" s="230">
        <f t="shared" ref="M239:M258" si="36">L239*J239</f>
        <v>10303.199999999999</v>
      </c>
      <c r="N239" s="73">
        <v>0.03</v>
      </c>
      <c r="O239" s="74">
        <f t="shared" ref="O239:O258" si="37">+N239*J239</f>
        <v>0.3</v>
      </c>
      <c r="P239" s="73">
        <v>4.8000000000000007</v>
      </c>
      <c r="Q239" s="73">
        <v>5.5200000000000014</v>
      </c>
      <c r="R239" s="117">
        <f t="shared" ref="R239:R258" si="38">+J239*P239</f>
        <v>48.000000000000007</v>
      </c>
      <c r="S239" s="234">
        <f t="shared" ref="S239:S258" si="39">Q239*J239</f>
        <v>55.200000000000017</v>
      </c>
      <c r="T239" s="206"/>
      <c r="U239" s="206" t="e">
        <v>#N/A</v>
      </c>
      <c r="V239" s="206" t="e">
        <v>#N/A</v>
      </c>
      <c r="W239" s="206" t="e">
        <v>#N/A</v>
      </c>
      <c r="X239" s="206"/>
      <c r="Y239" s="206"/>
    </row>
    <row r="240" spans="1:26" ht="18" customHeight="1">
      <c r="A240" s="145">
        <f>SUBTOTAL(3,$B$27:B240)</f>
        <v>107</v>
      </c>
      <c r="B240" s="121">
        <v>180003104</v>
      </c>
      <c r="C240" s="109" t="s">
        <v>627</v>
      </c>
      <c r="D240" s="70" t="s">
        <v>630</v>
      </c>
      <c r="E240" s="147" t="s">
        <v>629</v>
      </c>
      <c r="F240" s="71" t="s">
        <v>204</v>
      </c>
      <c r="G240" s="71">
        <v>19053100</v>
      </c>
      <c r="H240" s="71">
        <v>12</v>
      </c>
      <c r="I240" s="71">
        <v>24</v>
      </c>
      <c r="J240" s="113">
        <v>10</v>
      </c>
      <c r="K240" s="73">
        <v>43.26</v>
      </c>
      <c r="L240" s="72">
        <f t="shared" si="35"/>
        <v>1038.24</v>
      </c>
      <c r="M240" s="230">
        <f t="shared" si="36"/>
        <v>10382.4</v>
      </c>
      <c r="N240" s="73">
        <v>0.03</v>
      </c>
      <c r="O240" s="74">
        <f t="shared" si="37"/>
        <v>0.3</v>
      </c>
      <c r="P240" s="73">
        <v>4.8000000000000007</v>
      </c>
      <c r="Q240" s="73">
        <v>5.5200000000000014</v>
      </c>
      <c r="R240" s="117">
        <f t="shared" si="38"/>
        <v>48.000000000000007</v>
      </c>
      <c r="S240" s="234">
        <f t="shared" si="39"/>
        <v>55.200000000000017</v>
      </c>
      <c r="T240" s="206"/>
      <c r="U240" s="206" t="e">
        <v>#N/A</v>
      </c>
      <c r="V240" s="206" t="e">
        <v>#N/A</v>
      </c>
      <c r="W240" s="206" t="e">
        <v>#N/A</v>
      </c>
      <c r="X240" s="206"/>
      <c r="Y240" s="206"/>
    </row>
    <row r="241" spans="1:25" ht="18" customHeight="1">
      <c r="A241" s="145">
        <f>SUBTOTAL(3,$B$27:B241)</f>
        <v>108</v>
      </c>
      <c r="B241" s="121">
        <v>180003103</v>
      </c>
      <c r="C241" s="109" t="s">
        <v>627</v>
      </c>
      <c r="D241" s="70" t="s">
        <v>631</v>
      </c>
      <c r="E241" s="147" t="s">
        <v>99</v>
      </c>
      <c r="F241" s="71" t="s">
        <v>204</v>
      </c>
      <c r="G241" s="71">
        <v>19053100</v>
      </c>
      <c r="H241" s="71">
        <v>12</v>
      </c>
      <c r="I241" s="71">
        <v>24</v>
      </c>
      <c r="J241" s="113">
        <v>10</v>
      </c>
      <c r="K241" s="73">
        <v>38.39</v>
      </c>
      <c r="L241" s="72">
        <f t="shared" si="35"/>
        <v>921.36</v>
      </c>
      <c r="M241" s="230">
        <f t="shared" si="36"/>
        <v>9213.6</v>
      </c>
      <c r="N241" s="73">
        <v>0.03</v>
      </c>
      <c r="O241" s="74">
        <f t="shared" si="37"/>
        <v>0.3</v>
      </c>
      <c r="P241" s="73">
        <v>6</v>
      </c>
      <c r="Q241" s="73">
        <v>6.9</v>
      </c>
      <c r="R241" s="117">
        <f t="shared" si="38"/>
        <v>60</v>
      </c>
      <c r="S241" s="234">
        <f t="shared" si="39"/>
        <v>69</v>
      </c>
      <c r="T241" s="206"/>
      <c r="U241" s="206" t="e">
        <v>#N/A</v>
      </c>
      <c r="V241" s="206" t="e">
        <v>#N/A</v>
      </c>
      <c r="W241" s="206" t="e">
        <v>#N/A</v>
      </c>
      <c r="X241" s="206"/>
      <c r="Y241" s="206"/>
    </row>
    <row r="242" spans="1:25" ht="18" customHeight="1">
      <c r="A242" s="145">
        <f>SUBTOTAL(3,$B$27:B242)</f>
        <v>109</v>
      </c>
      <c r="B242" s="121">
        <v>180005472</v>
      </c>
      <c r="C242" s="109" t="s">
        <v>627</v>
      </c>
      <c r="D242" s="70" t="s">
        <v>632</v>
      </c>
      <c r="E242" s="147" t="s">
        <v>629</v>
      </c>
      <c r="F242" s="71" t="s">
        <v>204</v>
      </c>
      <c r="G242" s="71">
        <v>19053100</v>
      </c>
      <c r="H242" s="71">
        <v>12</v>
      </c>
      <c r="I242" s="71">
        <v>24</v>
      </c>
      <c r="J242" s="113">
        <v>10</v>
      </c>
      <c r="K242" s="73">
        <v>34.28</v>
      </c>
      <c r="L242" s="72">
        <f t="shared" si="35"/>
        <v>822.72</v>
      </c>
      <c r="M242" s="230">
        <f t="shared" si="36"/>
        <v>8227.2000000000007</v>
      </c>
      <c r="N242" s="73">
        <v>0.03</v>
      </c>
      <c r="O242" s="74">
        <f t="shared" si="37"/>
        <v>0.3</v>
      </c>
      <c r="P242" s="73">
        <v>4.8000000000000007</v>
      </c>
      <c r="Q242" s="73">
        <v>5.5200000000000014</v>
      </c>
      <c r="R242" s="117">
        <f t="shared" si="38"/>
        <v>48.000000000000007</v>
      </c>
      <c r="S242" s="234">
        <f t="shared" si="39"/>
        <v>55.200000000000017</v>
      </c>
      <c r="T242" s="206"/>
      <c r="U242" s="206" t="e">
        <v>#N/A</v>
      </c>
      <c r="V242" s="206" t="e">
        <v>#N/A</v>
      </c>
      <c r="W242" s="206" t="e">
        <v>#N/A</v>
      </c>
      <c r="X242" s="206"/>
      <c r="Y242" s="206"/>
    </row>
    <row r="243" spans="1:25" ht="18" customHeight="1">
      <c r="A243" s="145">
        <f>SUBTOTAL(3,$B$27:B243)</f>
        <v>110</v>
      </c>
      <c r="B243" s="121">
        <v>180005473</v>
      </c>
      <c r="C243" s="109" t="s">
        <v>627</v>
      </c>
      <c r="D243" s="70" t="s">
        <v>633</v>
      </c>
      <c r="E243" s="147" t="s">
        <v>623</v>
      </c>
      <c r="F243" s="71" t="s">
        <v>204</v>
      </c>
      <c r="G243" s="71">
        <v>19053100</v>
      </c>
      <c r="H243" s="71">
        <v>12</v>
      </c>
      <c r="I243" s="71">
        <v>24</v>
      </c>
      <c r="J243" s="113">
        <v>10</v>
      </c>
      <c r="K243" s="73">
        <v>33.840000000000003</v>
      </c>
      <c r="L243" s="72">
        <f t="shared" si="35"/>
        <v>812.16000000000008</v>
      </c>
      <c r="M243" s="230">
        <f t="shared" si="36"/>
        <v>8121.6</v>
      </c>
      <c r="N243" s="73">
        <v>0.03</v>
      </c>
      <c r="O243" s="74">
        <f t="shared" si="37"/>
        <v>0.3</v>
      </c>
      <c r="P243" s="73">
        <v>5.76</v>
      </c>
      <c r="Q243" s="73">
        <v>6.6239999999999997</v>
      </c>
      <c r="R243" s="117">
        <f t="shared" si="38"/>
        <v>57.599999999999994</v>
      </c>
      <c r="S243" s="234">
        <f t="shared" si="39"/>
        <v>66.239999999999995</v>
      </c>
      <c r="T243" s="206"/>
      <c r="U243" s="206" t="e">
        <v>#N/A</v>
      </c>
      <c r="V243" s="206" t="e">
        <v>#N/A</v>
      </c>
      <c r="W243" s="206" t="e">
        <v>#N/A</v>
      </c>
      <c r="X243" s="206"/>
      <c r="Y243" s="206"/>
    </row>
    <row r="244" spans="1:25" ht="18" customHeight="1">
      <c r="A244" s="145">
        <f>SUBTOTAL(3,$B$27:B244)</f>
        <v>111</v>
      </c>
      <c r="B244" s="121">
        <v>180005474</v>
      </c>
      <c r="C244" s="109" t="s">
        <v>627</v>
      </c>
      <c r="D244" s="70" t="s">
        <v>634</v>
      </c>
      <c r="E244" s="147" t="s">
        <v>635</v>
      </c>
      <c r="F244" s="71" t="s">
        <v>204</v>
      </c>
      <c r="G244" s="71">
        <v>19053100</v>
      </c>
      <c r="H244" s="71">
        <v>12</v>
      </c>
      <c r="I244" s="71">
        <v>24</v>
      </c>
      <c r="J244" s="113">
        <v>10</v>
      </c>
      <c r="K244" s="73">
        <v>39.31</v>
      </c>
      <c r="L244" s="72">
        <f t="shared" si="35"/>
        <v>943.44</v>
      </c>
      <c r="M244" s="230">
        <f t="shared" si="36"/>
        <v>9434.4000000000015</v>
      </c>
      <c r="N244" s="73">
        <v>0.03</v>
      </c>
      <c r="O244" s="74">
        <f t="shared" si="37"/>
        <v>0.3</v>
      </c>
      <c r="P244" s="73">
        <v>7.1999999999999993</v>
      </c>
      <c r="Q244" s="73">
        <v>8.2799999999999994</v>
      </c>
      <c r="R244" s="117">
        <f t="shared" si="38"/>
        <v>72</v>
      </c>
      <c r="S244" s="234">
        <f t="shared" si="39"/>
        <v>82.8</v>
      </c>
      <c r="T244" s="206"/>
      <c r="U244" s="206" t="e">
        <v>#N/A</v>
      </c>
      <c r="V244" s="206" t="e">
        <v>#N/A</v>
      </c>
      <c r="W244" s="206" t="e">
        <v>#N/A</v>
      </c>
      <c r="X244" s="206"/>
      <c r="Y244" s="206"/>
    </row>
    <row r="245" spans="1:25" ht="18" hidden="1" customHeight="1">
      <c r="A245" s="145">
        <f>SUBTOTAL(3,$B$27:B245)</f>
        <v>111</v>
      </c>
      <c r="B245" s="109" t="s">
        <v>636</v>
      </c>
      <c r="C245" s="109" t="s">
        <v>637</v>
      </c>
      <c r="D245" s="272" t="s">
        <v>638</v>
      </c>
      <c r="E245" s="147" t="s">
        <v>639</v>
      </c>
      <c r="F245" s="71" t="s">
        <v>65</v>
      </c>
      <c r="G245" s="71" t="s">
        <v>640</v>
      </c>
      <c r="H245" s="71">
        <v>6</v>
      </c>
      <c r="I245" s="71">
        <v>100</v>
      </c>
      <c r="J245" s="113">
        <v>0</v>
      </c>
      <c r="K245" s="73">
        <v>7.3</v>
      </c>
      <c r="L245" s="72">
        <f t="shared" si="35"/>
        <v>730</v>
      </c>
      <c r="M245" s="230">
        <f t="shared" si="36"/>
        <v>0</v>
      </c>
      <c r="N245" s="73">
        <v>0.03</v>
      </c>
      <c r="O245" s="74">
        <f t="shared" si="37"/>
        <v>0</v>
      </c>
      <c r="P245" s="73">
        <v>3</v>
      </c>
      <c r="Q245" s="73">
        <v>4</v>
      </c>
      <c r="R245" s="117">
        <f t="shared" si="38"/>
        <v>0</v>
      </c>
      <c r="S245" s="234">
        <f t="shared" si="39"/>
        <v>0</v>
      </c>
      <c r="T245" s="206"/>
      <c r="U245" s="206" t="e">
        <v>#N/A</v>
      </c>
      <c r="V245" s="206" t="e">
        <v>#N/A</v>
      </c>
      <c r="W245" s="206" t="e">
        <v>#N/A</v>
      </c>
      <c r="X245" s="206"/>
      <c r="Y245" s="206"/>
    </row>
    <row r="246" spans="1:25" ht="18" hidden="1" customHeight="1">
      <c r="A246" s="145">
        <f>SUBTOTAL(3,$B$27:B246)</f>
        <v>111</v>
      </c>
      <c r="B246" s="109" t="s">
        <v>641</v>
      </c>
      <c r="C246" s="109" t="s">
        <v>637</v>
      </c>
      <c r="D246" s="272" t="s">
        <v>642</v>
      </c>
      <c r="E246" s="147" t="s">
        <v>643</v>
      </c>
      <c r="F246" s="71" t="s">
        <v>65</v>
      </c>
      <c r="G246" s="71" t="s">
        <v>640</v>
      </c>
      <c r="H246" s="71">
        <v>6</v>
      </c>
      <c r="I246" s="71">
        <v>100</v>
      </c>
      <c r="J246" s="113">
        <v>0</v>
      </c>
      <c r="K246" s="73">
        <v>7.3</v>
      </c>
      <c r="L246" s="72">
        <f t="shared" si="35"/>
        <v>730</v>
      </c>
      <c r="M246" s="230">
        <f t="shared" si="36"/>
        <v>0</v>
      </c>
      <c r="N246" s="73">
        <v>0.03</v>
      </c>
      <c r="O246" s="74">
        <f t="shared" si="37"/>
        <v>0</v>
      </c>
      <c r="P246" s="73">
        <v>3.5000000000000004</v>
      </c>
      <c r="Q246" s="73">
        <v>4.1000000000000005</v>
      </c>
      <c r="R246" s="117">
        <f t="shared" si="38"/>
        <v>0</v>
      </c>
      <c r="S246" s="234">
        <f t="shared" si="39"/>
        <v>0</v>
      </c>
      <c r="T246" s="206"/>
      <c r="U246" s="206" t="e">
        <v>#N/A</v>
      </c>
      <c r="V246" s="206" t="e">
        <v>#N/A</v>
      </c>
      <c r="W246" s="206" t="e">
        <v>#N/A</v>
      </c>
      <c r="X246" s="206"/>
      <c r="Y246" s="206"/>
    </row>
    <row r="247" spans="1:25" ht="18" hidden="1" customHeight="1">
      <c r="A247" s="145">
        <f>SUBTOTAL(3,$B$27:B247)</f>
        <v>111</v>
      </c>
      <c r="B247" s="109" t="s">
        <v>644</v>
      </c>
      <c r="C247" s="109" t="s">
        <v>637</v>
      </c>
      <c r="D247" s="272" t="s">
        <v>645</v>
      </c>
      <c r="E247" s="147" t="s">
        <v>646</v>
      </c>
      <c r="F247" s="71" t="s">
        <v>65</v>
      </c>
      <c r="G247" s="71" t="s">
        <v>640</v>
      </c>
      <c r="H247" s="71">
        <v>6</v>
      </c>
      <c r="I247" s="71">
        <v>100</v>
      </c>
      <c r="J247" s="113">
        <v>0</v>
      </c>
      <c r="K247" s="73">
        <v>7.3</v>
      </c>
      <c r="L247" s="72">
        <f t="shared" si="35"/>
        <v>730</v>
      </c>
      <c r="M247" s="230">
        <f t="shared" si="36"/>
        <v>0</v>
      </c>
      <c r="N247" s="73">
        <v>0.03</v>
      </c>
      <c r="O247" s="74">
        <f t="shared" si="37"/>
        <v>0</v>
      </c>
      <c r="P247" s="73">
        <v>4</v>
      </c>
      <c r="Q247" s="73">
        <v>4.9000000000000004</v>
      </c>
      <c r="R247" s="117">
        <f t="shared" si="38"/>
        <v>0</v>
      </c>
      <c r="S247" s="234">
        <f t="shared" si="39"/>
        <v>0</v>
      </c>
      <c r="T247" s="206"/>
      <c r="U247" s="206" t="e">
        <v>#N/A</v>
      </c>
      <c r="V247" s="206" t="e">
        <v>#N/A</v>
      </c>
      <c r="W247" s="206" t="e">
        <v>#N/A</v>
      </c>
      <c r="X247" s="206"/>
      <c r="Y247" s="206"/>
    </row>
    <row r="248" spans="1:25" ht="18" hidden="1" customHeight="1">
      <c r="A248" s="145">
        <f>SUBTOTAL(3,$B$27:B248)</f>
        <v>111</v>
      </c>
      <c r="B248" s="109" t="s">
        <v>647</v>
      </c>
      <c r="C248" s="109" t="s">
        <v>637</v>
      </c>
      <c r="D248" s="272" t="s">
        <v>648</v>
      </c>
      <c r="E248" s="147" t="s">
        <v>646</v>
      </c>
      <c r="F248" s="71" t="s">
        <v>65</v>
      </c>
      <c r="G248" s="71" t="s">
        <v>640</v>
      </c>
      <c r="H248" s="71">
        <v>6</v>
      </c>
      <c r="I248" s="71">
        <v>100</v>
      </c>
      <c r="J248" s="113">
        <v>0</v>
      </c>
      <c r="K248" s="73">
        <v>7.3</v>
      </c>
      <c r="L248" s="72">
        <f t="shared" si="35"/>
        <v>730</v>
      </c>
      <c r="M248" s="230">
        <f t="shared" si="36"/>
        <v>0</v>
      </c>
      <c r="N248" s="73">
        <v>0.03</v>
      </c>
      <c r="O248" s="74">
        <f t="shared" si="37"/>
        <v>0</v>
      </c>
      <c r="P248" s="73">
        <v>4</v>
      </c>
      <c r="Q248" s="73">
        <v>4.9000000000000004</v>
      </c>
      <c r="R248" s="117">
        <f t="shared" si="38"/>
        <v>0</v>
      </c>
      <c r="S248" s="234">
        <f t="shared" si="39"/>
        <v>0</v>
      </c>
      <c r="T248" s="206"/>
      <c r="U248" s="206" t="e">
        <v>#N/A</v>
      </c>
      <c r="V248" s="206" t="e">
        <v>#N/A</v>
      </c>
      <c r="W248" s="206" t="e">
        <v>#N/A</v>
      </c>
      <c r="X248" s="206"/>
      <c r="Y248" s="206"/>
    </row>
    <row r="249" spans="1:25" ht="18" hidden="1" customHeight="1">
      <c r="A249" s="145">
        <f>SUBTOTAL(3,$B$27:B249)</f>
        <v>111</v>
      </c>
      <c r="B249" s="109" t="s">
        <v>649</v>
      </c>
      <c r="C249" s="109" t="s">
        <v>637</v>
      </c>
      <c r="D249" s="272" t="s">
        <v>650</v>
      </c>
      <c r="E249" s="147" t="s">
        <v>639</v>
      </c>
      <c r="F249" s="71" t="s">
        <v>65</v>
      </c>
      <c r="G249" s="71" t="s">
        <v>640</v>
      </c>
      <c r="H249" s="71">
        <v>6</v>
      </c>
      <c r="I249" s="71">
        <v>100</v>
      </c>
      <c r="J249" s="113">
        <v>0</v>
      </c>
      <c r="K249" s="73">
        <v>6.85</v>
      </c>
      <c r="L249" s="72">
        <f t="shared" si="35"/>
        <v>685</v>
      </c>
      <c r="M249" s="230">
        <f t="shared" si="36"/>
        <v>0</v>
      </c>
      <c r="N249" s="73">
        <v>0.03</v>
      </c>
      <c r="O249" s="74">
        <f t="shared" si="37"/>
        <v>0</v>
      </c>
      <c r="P249" s="73">
        <v>3</v>
      </c>
      <c r="Q249" s="73">
        <v>3.9</v>
      </c>
      <c r="R249" s="117">
        <f t="shared" si="38"/>
        <v>0</v>
      </c>
      <c r="S249" s="234">
        <f t="shared" si="39"/>
        <v>0</v>
      </c>
      <c r="T249" s="206"/>
      <c r="U249" s="206" t="e">
        <v>#N/A</v>
      </c>
      <c r="V249" s="206" t="e">
        <v>#N/A</v>
      </c>
      <c r="W249" s="206" t="e">
        <v>#N/A</v>
      </c>
      <c r="X249" s="206"/>
      <c r="Y249" s="206"/>
    </row>
    <row r="250" spans="1:25" ht="18" hidden="1" customHeight="1">
      <c r="A250" s="145">
        <f>SUBTOTAL(3,$B$27:B250)</f>
        <v>111</v>
      </c>
      <c r="B250" s="109" t="s">
        <v>651</v>
      </c>
      <c r="C250" s="109" t="s">
        <v>637</v>
      </c>
      <c r="D250" s="272" t="s">
        <v>652</v>
      </c>
      <c r="E250" s="147" t="s">
        <v>653</v>
      </c>
      <c r="F250" s="71" t="s">
        <v>65</v>
      </c>
      <c r="G250" s="71" t="s">
        <v>640</v>
      </c>
      <c r="H250" s="71">
        <v>6</v>
      </c>
      <c r="I250" s="71">
        <v>100</v>
      </c>
      <c r="J250" s="113">
        <v>0</v>
      </c>
      <c r="K250" s="73">
        <v>6.85</v>
      </c>
      <c r="L250" s="72">
        <f t="shared" si="35"/>
        <v>685</v>
      </c>
      <c r="M250" s="230">
        <f t="shared" si="36"/>
        <v>0</v>
      </c>
      <c r="N250" s="73">
        <v>0.03</v>
      </c>
      <c r="O250" s="74">
        <f t="shared" si="37"/>
        <v>0</v>
      </c>
      <c r="P250" s="73">
        <v>3.5000000000000004</v>
      </c>
      <c r="Q250" s="73">
        <v>4.3999999999999995</v>
      </c>
      <c r="R250" s="117">
        <f t="shared" si="38"/>
        <v>0</v>
      </c>
      <c r="S250" s="234">
        <f t="shared" si="39"/>
        <v>0</v>
      </c>
      <c r="T250" s="206"/>
      <c r="U250" s="206" t="e">
        <v>#N/A</v>
      </c>
      <c r="V250" s="206" t="e">
        <v>#N/A</v>
      </c>
      <c r="W250" s="206" t="e">
        <v>#N/A</v>
      </c>
      <c r="X250" s="206"/>
      <c r="Y250" s="206"/>
    </row>
    <row r="251" spans="1:25" ht="18" hidden="1" customHeight="1">
      <c r="A251" s="145">
        <f>SUBTOTAL(3,$B$27:B251)</f>
        <v>111</v>
      </c>
      <c r="B251" s="109" t="s">
        <v>654</v>
      </c>
      <c r="C251" s="109" t="s">
        <v>637</v>
      </c>
      <c r="D251" s="272" t="s">
        <v>655</v>
      </c>
      <c r="E251" s="147" t="s">
        <v>639</v>
      </c>
      <c r="F251" s="71" t="s">
        <v>65</v>
      </c>
      <c r="G251" s="71" t="s">
        <v>640</v>
      </c>
      <c r="H251" s="71">
        <v>6</v>
      </c>
      <c r="I251" s="71">
        <v>100</v>
      </c>
      <c r="J251" s="113">
        <v>0</v>
      </c>
      <c r="K251" s="73">
        <v>6.85</v>
      </c>
      <c r="L251" s="72">
        <f t="shared" si="35"/>
        <v>685</v>
      </c>
      <c r="M251" s="230">
        <f t="shared" si="36"/>
        <v>0</v>
      </c>
      <c r="N251" s="73">
        <v>0.03</v>
      </c>
      <c r="O251" s="74">
        <f t="shared" si="37"/>
        <v>0</v>
      </c>
      <c r="P251" s="73">
        <v>3</v>
      </c>
      <c r="Q251" s="73">
        <v>3.9</v>
      </c>
      <c r="R251" s="117">
        <f t="shared" si="38"/>
        <v>0</v>
      </c>
      <c r="S251" s="234">
        <f t="shared" si="39"/>
        <v>0</v>
      </c>
      <c r="T251" s="206"/>
      <c r="U251" s="206" t="e">
        <v>#N/A</v>
      </c>
      <c r="V251" s="206" t="e">
        <v>#N/A</v>
      </c>
      <c r="W251" s="206" t="e">
        <v>#N/A</v>
      </c>
      <c r="X251" s="206"/>
      <c r="Y251" s="206"/>
    </row>
    <row r="252" spans="1:25" ht="18" hidden="1" customHeight="1">
      <c r="A252" s="145">
        <f>SUBTOTAL(3,$B$27:B252)</f>
        <v>111</v>
      </c>
      <c r="B252" s="109" t="s">
        <v>656</v>
      </c>
      <c r="C252" s="109" t="s">
        <v>637</v>
      </c>
      <c r="D252" s="272" t="s">
        <v>657</v>
      </c>
      <c r="E252" s="147" t="s">
        <v>653</v>
      </c>
      <c r="F252" s="71" t="s">
        <v>65</v>
      </c>
      <c r="G252" s="71" t="s">
        <v>640</v>
      </c>
      <c r="H252" s="71">
        <v>6</v>
      </c>
      <c r="I252" s="71">
        <v>100</v>
      </c>
      <c r="J252" s="113">
        <v>0</v>
      </c>
      <c r="K252" s="73">
        <v>6.85</v>
      </c>
      <c r="L252" s="72">
        <f t="shared" si="35"/>
        <v>685</v>
      </c>
      <c r="M252" s="230">
        <f t="shared" si="36"/>
        <v>0</v>
      </c>
      <c r="N252" s="73">
        <v>0.03</v>
      </c>
      <c r="O252" s="74">
        <f t="shared" si="37"/>
        <v>0</v>
      </c>
      <c r="P252" s="73">
        <v>3.5000000000000004</v>
      </c>
      <c r="Q252" s="73">
        <v>4.7</v>
      </c>
      <c r="R252" s="117">
        <f t="shared" si="38"/>
        <v>0</v>
      </c>
      <c r="S252" s="234">
        <f t="shared" si="39"/>
        <v>0</v>
      </c>
      <c r="T252" s="206"/>
      <c r="U252" s="206" t="e">
        <v>#N/A</v>
      </c>
      <c r="V252" s="206" t="e">
        <v>#N/A</v>
      </c>
      <c r="W252" s="206" t="e">
        <v>#N/A</v>
      </c>
      <c r="X252" s="206"/>
      <c r="Y252" s="206"/>
    </row>
    <row r="253" spans="1:25" ht="18" hidden="1" customHeight="1">
      <c r="A253" s="145">
        <f>SUBTOTAL(3,$B$27:B253)</f>
        <v>111</v>
      </c>
      <c r="B253" s="109" t="s">
        <v>658</v>
      </c>
      <c r="C253" s="109" t="s">
        <v>637</v>
      </c>
      <c r="D253" s="70" t="s">
        <v>659</v>
      </c>
      <c r="E253" s="147" t="s">
        <v>653</v>
      </c>
      <c r="F253" s="71" t="s">
        <v>65</v>
      </c>
      <c r="G253" s="71" t="s">
        <v>640</v>
      </c>
      <c r="H253" s="71">
        <v>6</v>
      </c>
      <c r="I253" s="71">
        <v>100</v>
      </c>
      <c r="J253" s="113">
        <v>0</v>
      </c>
      <c r="K253" s="73">
        <v>7.3</v>
      </c>
      <c r="L253" s="72">
        <f t="shared" si="35"/>
        <v>730</v>
      </c>
      <c r="M253" s="230">
        <f t="shared" si="36"/>
        <v>0</v>
      </c>
      <c r="N253" s="73">
        <v>0.03</v>
      </c>
      <c r="O253" s="74">
        <f t="shared" si="37"/>
        <v>0</v>
      </c>
      <c r="P253" s="73">
        <v>3.5000000000000004</v>
      </c>
      <c r="Q253" s="73">
        <v>4.3</v>
      </c>
      <c r="R253" s="117">
        <f t="shared" si="38"/>
        <v>0</v>
      </c>
      <c r="S253" s="234">
        <f t="shared" si="39"/>
        <v>0</v>
      </c>
      <c r="T253" s="206"/>
      <c r="U253" s="206" t="e">
        <v>#N/A</v>
      </c>
      <c r="V253" s="206" t="e">
        <v>#N/A</v>
      </c>
      <c r="W253" s="206" t="e">
        <v>#N/A</v>
      </c>
      <c r="X253" s="206"/>
      <c r="Y253" s="206"/>
    </row>
    <row r="254" spans="1:25" ht="18" hidden="1" customHeight="1">
      <c r="A254" s="145">
        <f>SUBTOTAL(3,$B$27:B254)</f>
        <v>111</v>
      </c>
      <c r="B254" s="109" t="s">
        <v>660</v>
      </c>
      <c r="C254" s="109" t="s">
        <v>637</v>
      </c>
      <c r="D254" s="272" t="s">
        <v>661</v>
      </c>
      <c r="E254" s="147" t="s">
        <v>629</v>
      </c>
      <c r="F254" s="71" t="s">
        <v>65</v>
      </c>
      <c r="G254" s="71" t="s">
        <v>183</v>
      </c>
      <c r="H254" s="71">
        <v>6</v>
      </c>
      <c r="I254" s="71">
        <v>30</v>
      </c>
      <c r="J254" s="113">
        <v>0</v>
      </c>
      <c r="K254" s="73">
        <v>34.24</v>
      </c>
      <c r="L254" s="72">
        <f t="shared" si="35"/>
        <v>1027.2</v>
      </c>
      <c r="M254" s="230">
        <f t="shared" si="36"/>
        <v>0</v>
      </c>
      <c r="N254" s="73">
        <v>0.03</v>
      </c>
      <c r="O254" s="74">
        <f t="shared" si="37"/>
        <v>0</v>
      </c>
      <c r="P254" s="73">
        <v>6</v>
      </c>
      <c r="Q254" s="73">
        <v>6.72</v>
      </c>
      <c r="R254" s="117">
        <f t="shared" si="38"/>
        <v>0</v>
      </c>
      <c r="S254" s="234">
        <f t="shared" si="39"/>
        <v>0</v>
      </c>
      <c r="T254" s="206"/>
      <c r="U254" s="206" t="e">
        <v>#N/A</v>
      </c>
      <c r="V254" s="206" t="e">
        <v>#N/A</v>
      </c>
      <c r="W254" s="206" t="e">
        <v>#N/A</v>
      </c>
      <c r="X254" s="206"/>
      <c r="Y254" s="206"/>
    </row>
    <row r="255" spans="1:25" ht="18" hidden="1" customHeight="1">
      <c r="A255" s="145">
        <f>SUBTOTAL(3,$B$27:B255)</f>
        <v>111</v>
      </c>
      <c r="B255" s="109" t="s">
        <v>662</v>
      </c>
      <c r="C255" s="109" t="s">
        <v>637</v>
      </c>
      <c r="D255" s="272" t="s">
        <v>663</v>
      </c>
      <c r="E255" s="147" t="s">
        <v>629</v>
      </c>
      <c r="F255" s="71" t="s">
        <v>65</v>
      </c>
      <c r="G255" s="71" t="s">
        <v>640</v>
      </c>
      <c r="H255" s="71">
        <v>6</v>
      </c>
      <c r="I255" s="71">
        <v>30</v>
      </c>
      <c r="J255" s="113">
        <v>0</v>
      </c>
      <c r="K255" s="73">
        <v>34.24</v>
      </c>
      <c r="L255" s="72">
        <f t="shared" si="35"/>
        <v>1027.2</v>
      </c>
      <c r="M255" s="230">
        <f t="shared" si="36"/>
        <v>0</v>
      </c>
      <c r="N255" s="73">
        <v>0.03</v>
      </c>
      <c r="O255" s="74">
        <f t="shared" si="37"/>
        <v>0</v>
      </c>
      <c r="P255" s="73">
        <v>6</v>
      </c>
      <c r="Q255" s="73">
        <v>6.78</v>
      </c>
      <c r="R255" s="117">
        <f t="shared" si="38"/>
        <v>0</v>
      </c>
      <c r="S255" s="234">
        <f t="shared" si="39"/>
        <v>0</v>
      </c>
      <c r="T255" s="206"/>
      <c r="U255" s="206" t="e">
        <v>#N/A</v>
      </c>
      <c r="V255" s="206" t="e">
        <v>#N/A</v>
      </c>
      <c r="W255" s="206" t="e">
        <v>#N/A</v>
      </c>
      <c r="X255" s="206"/>
      <c r="Y255" s="206"/>
    </row>
    <row r="256" spans="1:25" ht="18" hidden="1" customHeight="1">
      <c r="A256" s="145">
        <f>SUBTOTAL(3,$B$27:B256)</f>
        <v>111</v>
      </c>
      <c r="B256" s="109" t="s">
        <v>664</v>
      </c>
      <c r="C256" s="109" t="s">
        <v>637</v>
      </c>
      <c r="D256" s="70" t="s">
        <v>665</v>
      </c>
      <c r="E256" s="147" t="s">
        <v>629</v>
      </c>
      <c r="F256" s="71" t="s">
        <v>65</v>
      </c>
      <c r="G256" s="71" t="s">
        <v>640</v>
      </c>
      <c r="H256" s="71">
        <v>6</v>
      </c>
      <c r="I256" s="71">
        <v>30</v>
      </c>
      <c r="J256" s="113">
        <v>0</v>
      </c>
      <c r="K256" s="73">
        <v>37.979999999999997</v>
      </c>
      <c r="L256" s="72">
        <f t="shared" si="35"/>
        <v>1139.3999999999999</v>
      </c>
      <c r="M256" s="230">
        <f t="shared" si="36"/>
        <v>0</v>
      </c>
      <c r="N256" s="73">
        <v>0.03</v>
      </c>
      <c r="O256" s="74">
        <f t="shared" si="37"/>
        <v>0</v>
      </c>
      <c r="P256" s="73">
        <v>6</v>
      </c>
      <c r="Q256" s="73">
        <v>6.78</v>
      </c>
      <c r="R256" s="117">
        <f t="shared" si="38"/>
        <v>0</v>
      </c>
      <c r="S256" s="234">
        <f t="shared" si="39"/>
        <v>0</v>
      </c>
      <c r="T256" s="206"/>
      <c r="U256" s="206" t="e">
        <v>#N/A</v>
      </c>
      <c r="V256" s="206" t="e">
        <v>#N/A</v>
      </c>
      <c r="W256" s="206" t="e">
        <v>#N/A</v>
      </c>
      <c r="X256" s="206"/>
      <c r="Y256" s="206"/>
    </row>
    <row r="257" spans="1:25" ht="18" hidden="1" customHeight="1">
      <c r="A257" s="145">
        <f>SUBTOTAL(3,$B$27:B257)</f>
        <v>111</v>
      </c>
      <c r="B257" s="109" t="s">
        <v>666</v>
      </c>
      <c r="C257" s="109" t="s">
        <v>667</v>
      </c>
      <c r="D257" s="70" t="s">
        <v>668</v>
      </c>
      <c r="E257" s="147" t="s">
        <v>102</v>
      </c>
      <c r="F257" s="71" t="s">
        <v>204</v>
      </c>
      <c r="G257" s="71" t="s">
        <v>669</v>
      </c>
      <c r="H257" s="71">
        <v>18</v>
      </c>
      <c r="I257" s="71">
        <v>16</v>
      </c>
      <c r="J257" s="113">
        <v>0</v>
      </c>
      <c r="K257" s="73">
        <v>128.16</v>
      </c>
      <c r="L257" s="72">
        <f t="shared" si="35"/>
        <v>2050.56</v>
      </c>
      <c r="M257" s="230">
        <f t="shared" si="36"/>
        <v>0</v>
      </c>
      <c r="N257" s="73">
        <v>4.5522750000000001E-2</v>
      </c>
      <c r="O257" s="74">
        <f t="shared" si="37"/>
        <v>0</v>
      </c>
      <c r="P257" s="73">
        <v>8</v>
      </c>
      <c r="Q257" s="73">
        <v>9.1999999999999993</v>
      </c>
      <c r="R257" s="117">
        <f t="shared" si="38"/>
        <v>0</v>
      </c>
      <c r="S257" s="234">
        <f t="shared" si="39"/>
        <v>0</v>
      </c>
      <c r="T257" s="206"/>
      <c r="U257" s="206">
        <v>9.2100000000000009</v>
      </c>
      <c r="V257" s="206">
        <v>9.15</v>
      </c>
      <c r="W257" s="206">
        <v>9.1199999999999992</v>
      </c>
      <c r="X257" s="206"/>
      <c r="Y257" s="206"/>
    </row>
    <row r="258" spans="1:25" ht="18" hidden="1" customHeight="1">
      <c r="A258" s="145">
        <f>SUBTOTAL(3,$B$27:B258)</f>
        <v>111</v>
      </c>
      <c r="B258" s="109" t="s">
        <v>670</v>
      </c>
      <c r="C258" s="109" t="s">
        <v>667</v>
      </c>
      <c r="D258" s="70" t="s">
        <v>671</v>
      </c>
      <c r="E258" s="147" t="s">
        <v>102</v>
      </c>
      <c r="F258" s="71" t="s">
        <v>204</v>
      </c>
      <c r="G258" s="71" t="s">
        <v>669</v>
      </c>
      <c r="H258" s="71">
        <v>18</v>
      </c>
      <c r="I258" s="71">
        <v>16</v>
      </c>
      <c r="J258" s="113">
        <v>0</v>
      </c>
      <c r="K258" s="73">
        <v>131.83000000000001</v>
      </c>
      <c r="L258" s="72">
        <f t="shared" si="35"/>
        <v>2109.2800000000002</v>
      </c>
      <c r="M258" s="230">
        <f t="shared" si="36"/>
        <v>0</v>
      </c>
      <c r="N258" s="73">
        <v>4.5522750000000001E-2</v>
      </c>
      <c r="O258" s="74">
        <f t="shared" si="37"/>
        <v>0</v>
      </c>
      <c r="P258" s="73">
        <v>8</v>
      </c>
      <c r="Q258" s="73">
        <v>9.1999999999999993</v>
      </c>
      <c r="R258" s="117">
        <f t="shared" si="38"/>
        <v>0</v>
      </c>
      <c r="S258" s="234">
        <f t="shared" si="39"/>
        <v>0</v>
      </c>
      <c r="T258" s="206"/>
      <c r="U258" s="206">
        <v>9.19</v>
      </c>
      <c r="V258" s="206">
        <v>9.18</v>
      </c>
      <c r="W258" s="206">
        <v>9.19</v>
      </c>
      <c r="X258" s="206"/>
      <c r="Y258" s="206"/>
    </row>
    <row r="259" spans="1:25" ht="18" hidden="1" customHeight="1">
      <c r="A259" s="145">
        <f>SUBTOTAL(3,$B$27:B259)</f>
        <v>111</v>
      </c>
      <c r="B259" s="109" t="s">
        <v>672</v>
      </c>
      <c r="C259" s="109" t="s">
        <v>667</v>
      </c>
      <c r="D259" s="70" t="s">
        <v>673</v>
      </c>
      <c r="E259" s="147" t="s">
        <v>102</v>
      </c>
      <c r="F259" s="71" t="s">
        <v>204</v>
      </c>
      <c r="G259" s="71" t="s">
        <v>674</v>
      </c>
      <c r="H259" s="71">
        <v>18</v>
      </c>
      <c r="I259" s="71">
        <v>16</v>
      </c>
      <c r="J259" s="113">
        <v>0</v>
      </c>
      <c r="K259" s="73">
        <v>102.53</v>
      </c>
      <c r="L259" s="72">
        <f t="shared" ref="L259:L302" si="40">+I259*K259</f>
        <v>1640.48</v>
      </c>
      <c r="M259" s="230">
        <f t="shared" ref="M259:M302" si="41">L259*J259</f>
        <v>0</v>
      </c>
      <c r="N259" s="73">
        <v>4.5522750000000001E-2</v>
      </c>
      <c r="O259" s="74">
        <f t="shared" ref="O259:O302" si="42">+N259*J259</f>
        <v>0</v>
      </c>
      <c r="P259" s="73">
        <v>8</v>
      </c>
      <c r="Q259" s="73">
        <v>9.1999999999999993</v>
      </c>
      <c r="R259" s="117">
        <f t="shared" ref="R259:R302" si="43">+J259*P259</f>
        <v>0</v>
      </c>
      <c r="S259" s="234">
        <f t="shared" ref="S259:S302" si="44">Q259*J259</f>
        <v>0</v>
      </c>
      <c r="T259" s="206"/>
      <c r="U259" s="206" t="e">
        <v>#N/A</v>
      </c>
      <c r="V259" s="206" t="e">
        <v>#N/A</v>
      </c>
      <c r="W259" s="206" t="e">
        <v>#N/A</v>
      </c>
      <c r="X259" s="206"/>
      <c r="Y259" s="206"/>
    </row>
    <row r="260" spans="1:25" ht="18" hidden="1" customHeight="1">
      <c r="A260" s="145">
        <f>SUBTOTAL(3,$B$27:B260)</f>
        <v>111</v>
      </c>
      <c r="B260" s="109" t="s">
        <v>675</v>
      </c>
      <c r="C260" s="109" t="s">
        <v>667</v>
      </c>
      <c r="D260" s="70" t="s">
        <v>676</v>
      </c>
      <c r="E260" s="147" t="s">
        <v>102</v>
      </c>
      <c r="F260" s="71" t="s">
        <v>65</v>
      </c>
      <c r="G260" s="71" t="s">
        <v>669</v>
      </c>
      <c r="H260" s="71">
        <v>12</v>
      </c>
      <c r="I260" s="71">
        <v>24</v>
      </c>
      <c r="J260" s="113">
        <v>0</v>
      </c>
      <c r="K260" s="73">
        <v>128.16</v>
      </c>
      <c r="L260" s="72">
        <f t="shared" si="40"/>
        <v>3075.84</v>
      </c>
      <c r="M260" s="230">
        <f t="shared" si="41"/>
        <v>0</v>
      </c>
      <c r="N260" s="73">
        <v>4.5522750000000001E-2</v>
      </c>
      <c r="O260" s="74">
        <f t="shared" si="42"/>
        <v>0</v>
      </c>
      <c r="P260" s="73">
        <v>12</v>
      </c>
      <c r="Q260" s="73">
        <v>14.39</v>
      </c>
      <c r="R260" s="117">
        <f t="shared" si="43"/>
        <v>0</v>
      </c>
      <c r="S260" s="234">
        <f t="shared" si="44"/>
        <v>0</v>
      </c>
      <c r="T260" s="206"/>
      <c r="U260" s="206" t="e">
        <v>#N/A</v>
      </c>
      <c r="V260" s="206" t="e">
        <v>#N/A</v>
      </c>
      <c r="W260" s="206" t="e">
        <v>#N/A</v>
      </c>
      <c r="X260" s="206"/>
      <c r="Y260" s="206"/>
    </row>
    <row r="261" spans="1:25" ht="18" hidden="1" customHeight="1">
      <c r="A261" s="145">
        <f>SUBTOTAL(3,$B$27:B261)</f>
        <v>111</v>
      </c>
      <c r="B261" s="109" t="s">
        <v>677</v>
      </c>
      <c r="C261" s="109" t="s">
        <v>667</v>
      </c>
      <c r="D261" s="70" t="s">
        <v>678</v>
      </c>
      <c r="E261" s="147" t="s">
        <v>102</v>
      </c>
      <c r="F261" s="71" t="s">
        <v>65</v>
      </c>
      <c r="G261" s="71" t="s">
        <v>669</v>
      </c>
      <c r="H261" s="71">
        <v>12</v>
      </c>
      <c r="I261" s="71">
        <v>24</v>
      </c>
      <c r="J261" s="113">
        <v>0</v>
      </c>
      <c r="K261" s="73">
        <v>131.83000000000001</v>
      </c>
      <c r="L261" s="72">
        <f t="shared" si="40"/>
        <v>3163.92</v>
      </c>
      <c r="M261" s="230">
        <f t="shared" si="41"/>
        <v>0</v>
      </c>
      <c r="N261" s="73">
        <v>4.5522750000000001E-2</v>
      </c>
      <c r="O261" s="74">
        <f t="shared" si="42"/>
        <v>0</v>
      </c>
      <c r="P261" s="73">
        <v>12</v>
      </c>
      <c r="Q261" s="73">
        <v>14.39</v>
      </c>
      <c r="R261" s="117">
        <f t="shared" si="43"/>
        <v>0</v>
      </c>
      <c r="S261" s="234">
        <f t="shared" si="44"/>
        <v>0</v>
      </c>
      <c r="T261" s="206"/>
      <c r="U261" s="206" t="e">
        <v>#N/A</v>
      </c>
      <c r="V261" s="206" t="e">
        <v>#N/A</v>
      </c>
      <c r="W261" s="206" t="e">
        <v>#N/A</v>
      </c>
      <c r="X261" s="206"/>
      <c r="Y261" s="206"/>
    </row>
    <row r="262" spans="1:25" ht="18" hidden="1" customHeight="1">
      <c r="A262" s="145">
        <f>SUBTOTAL(3,$B$27:B262)</f>
        <v>111</v>
      </c>
      <c r="B262" s="109" t="s">
        <v>672</v>
      </c>
      <c r="C262" s="109" t="s">
        <v>667</v>
      </c>
      <c r="D262" s="70" t="s">
        <v>679</v>
      </c>
      <c r="E262" s="147" t="s">
        <v>102</v>
      </c>
      <c r="F262" s="71" t="s">
        <v>65</v>
      </c>
      <c r="G262" s="71" t="s">
        <v>674</v>
      </c>
      <c r="H262" s="71">
        <v>12</v>
      </c>
      <c r="I262" s="71">
        <v>16</v>
      </c>
      <c r="J262" s="113">
        <v>0</v>
      </c>
      <c r="K262" s="73">
        <v>102.53</v>
      </c>
      <c r="L262" s="72">
        <f t="shared" si="40"/>
        <v>1640.48</v>
      </c>
      <c r="M262" s="230">
        <f t="shared" si="41"/>
        <v>0</v>
      </c>
      <c r="N262" s="73">
        <v>4.5522750000000001E-2</v>
      </c>
      <c r="O262" s="74">
        <f t="shared" si="42"/>
        <v>0</v>
      </c>
      <c r="P262" s="73">
        <v>12</v>
      </c>
      <c r="Q262" s="73">
        <v>14.39</v>
      </c>
      <c r="R262" s="117">
        <f t="shared" si="43"/>
        <v>0</v>
      </c>
      <c r="S262" s="234">
        <f t="shared" si="44"/>
        <v>0</v>
      </c>
      <c r="T262" s="206"/>
      <c r="U262" s="206" t="e">
        <v>#N/A</v>
      </c>
      <c r="V262" s="206" t="e">
        <v>#N/A</v>
      </c>
      <c r="W262" s="206" t="e">
        <v>#N/A</v>
      </c>
      <c r="X262" s="206"/>
      <c r="Y262" s="206"/>
    </row>
    <row r="263" spans="1:25" ht="18" hidden="1" customHeight="1">
      <c r="A263" s="145">
        <f>SUBTOTAL(3,$B$27:B263)</f>
        <v>111</v>
      </c>
      <c r="B263" s="109" t="s">
        <v>680</v>
      </c>
      <c r="C263" s="109" t="s">
        <v>667</v>
      </c>
      <c r="D263" s="70" t="s">
        <v>681</v>
      </c>
      <c r="E263" s="147" t="s">
        <v>682</v>
      </c>
      <c r="F263" s="71" t="s">
        <v>65</v>
      </c>
      <c r="G263" s="71" t="s">
        <v>683</v>
      </c>
      <c r="H263" s="71">
        <v>12</v>
      </c>
      <c r="I263" s="71">
        <v>16</v>
      </c>
      <c r="J263" s="113">
        <v>0</v>
      </c>
      <c r="K263" s="73">
        <v>78.75</v>
      </c>
      <c r="L263" s="72">
        <f t="shared" si="40"/>
        <v>1260</v>
      </c>
      <c r="M263" s="230">
        <f t="shared" si="41"/>
        <v>0</v>
      </c>
      <c r="N263" s="73">
        <v>2.5999999999999999E-2</v>
      </c>
      <c r="O263" s="74">
        <f t="shared" si="42"/>
        <v>0</v>
      </c>
      <c r="P263" s="73">
        <v>8.32</v>
      </c>
      <c r="Q263" s="73">
        <v>10.176</v>
      </c>
      <c r="R263" s="117">
        <f t="shared" si="43"/>
        <v>0</v>
      </c>
      <c r="S263" s="234">
        <f t="shared" si="44"/>
        <v>0</v>
      </c>
      <c r="T263" s="206"/>
      <c r="U263" s="206" t="e">
        <v>#N/A</v>
      </c>
      <c r="V263" s="206" t="e">
        <v>#N/A</v>
      </c>
      <c r="W263" s="206" t="e">
        <v>#N/A</v>
      </c>
      <c r="X263" s="206"/>
      <c r="Y263" s="206"/>
    </row>
    <row r="264" spans="1:25" ht="18" hidden="1" customHeight="1">
      <c r="A264" s="145">
        <f>SUBTOTAL(3,$B$27:B264)</f>
        <v>111</v>
      </c>
      <c r="B264" s="109" t="s">
        <v>684</v>
      </c>
      <c r="C264" s="109" t="s">
        <v>667</v>
      </c>
      <c r="D264" s="70" t="s">
        <v>685</v>
      </c>
      <c r="E264" s="147" t="s">
        <v>686</v>
      </c>
      <c r="F264" s="71" t="s">
        <v>65</v>
      </c>
      <c r="G264" s="71" t="s">
        <v>683</v>
      </c>
      <c r="H264" s="71">
        <v>12</v>
      </c>
      <c r="I264" s="71">
        <v>16</v>
      </c>
      <c r="J264" s="113">
        <v>0</v>
      </c>
      <c r="K264" s="73">
        <v>102.71</v>
      </c>
      <c r="L264" s="72">
        <f t="shared" si="40"/>
        <v>1643.36</v>
      </c>
      <c r="M264" s="230">
        <f t="shared" si="41"/>
        <v>0</v>
      </c>
      <c r="N264" s="73">
        <v>2.5999999999999999E-2</v>
      </c>
      <c r="O264" s="74">
        <f t="shared" si="42"/>
        <v>0</v>
      </c>
      <c r="P264" s="73">
        <v>9.6</v>
      </c>
      <c r="Q264" s="73">
        <v>11.2</v>
      </c>
      <c r="R264" s="117">
        <f t="shared" si="43"/>
        <v>0</v>
      </c>
      <c r="S264" s="234">
        <f t="shared" si="44"/>
        <v>0</v>
      </c>
      <c r="T264" s="206"/>
      <c r="U264" s="206" t="e">
        <v>#N/A</v>
      </c>
      <c r="V264" s="206" t="e">
        <v>#N/A</v>
      </c>
      <c r="W264" s="206" t="e">
        <v>#N/A</v>
      </c>
      <c r="X264" s="206"/>
      <c r="Y264" s="206"/>
    </row>
    <row r="265" spans="1:25" ht="18" hidden="1" customHeight="1">
      <c r="A265" s="145">
        <f>SUBTOTAL(3,$B$27:B265)</f>
        <v>111</v>
      </c>
      <c r="B265" s="109" t="s">
        <v>687</v>
      </c>
      <c r="C265" s="109" t="s">
        <v>667</v>
      </c>
      <c r="D265" s="70" t="s">
        <v>688</v>
      </c>
      <c r="E265" s="147" t="s">
        <v>686</v>
      </c>
      <c r="F265" s="71" t="s">
        <v>65</v>
      </c>
      <c r="G265" s="71" t="s">
        <v>683</v>
      </c>
      <c r="H265" s="71">
        <v>12</v>
      </c>
      <c r="I265" s="71">
        <v>16</v>
      </c>
      <c r="J265" s="113">
        <v>0</v>
      </c>
      <c r="K265" s="73">
        <v>102.71</v>
      </c>
      <c r="L265" s="72">
        <f t="shared" si="40"/>
        <v>1643.36</v>
      </c>
      <c r="M265" s="230">
        <f t="shared" si="41"/>
        <v>0</v>
      </c>
      <c r="N265" s="73">
        <v>2.5999999999999999E-2</v>
      </c>
      <c r="O265" s="74">
        <f t="shared" si="42"/>
        <v>0</v>
      </c>
      <c r="P265" s="73">
        <v>9.6</v>
      </c>
      <c r="Q265" s="73">
        <v>11.055999999999999</v>
      </c>
      <c r="R265" s="117">
        <f t="shared" si="43"/>
        <v>0</v>
      </c>
      <c r="S265" s="234">
        <f t="shared" si="44"/>
        <v>0</v>
      </c>
      <c r="T265" s="206"/>
      <c r="U265" s="206" t="e">
        <v>#N/A</v>
      </c>
      <c r="V265" s="206" t="e">
        <v>#N/A</v>
      </c>
      <c r="W265" s="206" t="e">
        <v>#N/A</v>
      </c>
      <c r="X265" s="206"/>
      <c r="Y265" s="206"/>
    </row>
    <row r="266" spans="1:25" ht="18" hidden="1" customHeight="1">
      <c r="A266" s="145">
        <f>SUBTOTAL(3,$B$27:B266)</f>
        <v>111</v>
      </c>
      <c r="B266" s="109" t="s">
        <v>689</v>
      </c>
      <c r="C266" s="109" t="s">
        <v>667</v>
      </c>
      <c r="D266" s="70" t="s">
        <v>690</v>
      </c>
      <c r="E266" s="147" t="s">
        <v>99</v>
      </c>
      <c r="F266" s="71" t="s">
        <v>65</v>
      </c>
      <c r="G266" s="71" t="s">
        <v>674</v>
      </c>
      <c r="H266" s="71">
        <v>12</v>
      </c>
      <c r="I266" s="71">
        <v>24</v>
      </c>
      <c r="J266" s="113">
        <v>0</v>
      </c>
      <c r="K266" s="73">
        <v>65.91</v>
      </c>
      <c r="L266" s="72">
        <f t="shared" si="40"/>
        <v>1581.84</v>
      </c>
      <c r="M266" s="230">
        <f t="shared" si="41"/>
        <v>0</v>
      </c>
      <c r="N266" s="73">
        <v>1.9991999999999999E-2</v>
      </c>
      <c r="O266" s="74">
        <f t="shared" si="42"/>
        <v>0</v>
      </c>
      <c r="P266" s="73">
        <v>6</v>
      </c>
      <c r="Q266" s="73">
        <v>6.68</v>
      </c>
      <c r="R266" s="117">
        <f t="shared" si="43"/>
        <v>0</v>
      </c>
      <c r="S266" s="234">
        <f t="shared" si="44"/>
        <v>0</v>
      </c>
      <c r="T266" s="206"/>
      <c r="U266" s="206" t="e">
        <v>#N/A</v>
      </c>
      <c r="V266" s="206" t="e">
        <v>#N/A</v>
      </c>
      <c r="W266" s="206" t="e">
        <v>#N/A</v>
      </c>
      <c r="X266" s="206"/>
      <c r="Y266" s="206"/>
    </row>
    <row r="267" spans="1:25" ht="18" hidden="1" customHeight="1">
      <c r="A267" s="145">
        <f>SUBTOTAL(3,$B$27:B267)</f>
        <v>111</v>
      </c>
      <c r="B267" s="109" t="s">
        <v>691</v>
      </c>
      <c r="C267" s="109" t="s">
        <v>667</v>
      </c>
      <c r="D267" s="70" t="s">
        <v>692</v>
      </c>
      <c r="E267" s="147" t="s">
        <v>99</v>
      </c>
      <c r="F267" s="71" t="s">
        <v>65</v>
      </c>
      <c r="G267" s="71" t="s">
        <v>674</v>
      </c>
      <c r="H267" s="71">
        <v>12</v>
      </c>
      <c r="I267" s="71">
        <v>24</v>
      </c>
      <c r="J267" s="113">
        <v>0</v>
      </c>
      <c r="K267" s="73">
        <v>65.91</v>
      </c>
      <c r="L267" s="72">
        <f t="shared" si="40"/>
        <v>1581.84</v>
      </c>
      <c r="M267" s="230">
        <f t="shared" si="41"/>
        <v>0</v>
      </c>
      <c r="N267" s="73">
        <v>1.9991999999999999E-2</v>
      </c>
      <c r="O267" s="74">
        <f t="shared" si="42"/>
        <v>0</v>
      </c>
      <c r="P267" s="73">
        <v>6</v>
      </c>
      <c r="Q267" s="73">
        <v>6.68</v>
      </c>
      <c r="R267" s="117">
        <f t="shared" si="43"/>
        <v>0</v>
      </c>
      <c r="S267" s="234">
        <f t="shared" si="44"/>
        <v>0</v>
      </c>
      <c r="T267" s="206"/>
      <c r="U267" s="206" t="e">
        <v>#N/A</v>
      </c>
      <c r="V267" s="206" t="e">
        <v>#N/A</v>
      </c>
      <c r="W267" s="206" t="e">
        <v>#N/A</v>
      </c>
      <c r="X267" s="206"/>
      <c r="Y267" s="206"/>
    </row>
    <row r="268" spans="1:25" ht="18" hidden="1" customHeight="1">
      <c r="A268" s="145">
        <f>SUBTOTAL(3,$B$27:B268)</f>
        <v>111</v>
      </c>
      <c r="B268" s="109" t="s">
        <v>693</v>
      </c>
      <c r="C268" s="109" t="s">
        <v>667</v>
      </c>
      <c r="D268" s="70" t="s">
        <v>694</v>
      </c>
      <c r="E268" s="147" t="s">
        <v>99</v>
      </c>
      <c r="F268" s="71" t="s">
        <v>65</v>
      </c>
      <c r="G268" s="71" t="s">
        <v>669</v>
      </c>
      <c r="H268" s="71">
        <v>12</v>
      </c>
      <c r="I268" s="71">
        <v>24</v>
      </c>
      <c r="J268" s="113">
        <v>0</v>
      </c>
      <c r="K268" s="73">
        <v>65.91</v>
      </c>
      <c r="L268" s="72">
        <f t="shared" si="40"/>
        <v>1581.84</v>
      </c>
      <c r="M268" s="230">
        <f t="shared" si="41"/>
        <v>0</v>
      </c>
      <c r="N268" s="73">
        <v>1.9991999999999999E-2</v>
      </c>
      <c r="O268" s="74">
        <f t="shared" si="42"/>
        <v>0</v>
      </c>
      <c r="P268" s="73">
        <v>6</v>
      </c>
      <c r="Q268" s="73">
        <v>6.68</v>
      </c>
      <c r="R268" s="117">
        <f t="shared" si="43"/>
        <v>0</v>
      </c>
      <c r="S268" s="234">
        <f t="shared" si="44"/>
        <v>0</v>
      </c>
      <c r="T268" s="206"/>
      <c r="U268" s="206" t="e">
        <v>#N/A</v>
      </c>
      <c r="V268" s="206" t="e">
        <v>#N/A</v>
      </c>
      <c r="W268" s="206" t="e">
        <v>#N/A</v>
      </c>
      <c r="X268" s="206"/>
      <c r="Y268" s="206"/>
    </row>
    <row r="269" spans="1:25" ht="18" hidden="1" customHeight="1">
      <c r="A269" s="145">
        <f>SUBTOTAL(3,$B$27:B269)</f>
        <v>111</v>
      </c>
      <c r="B269" s="109" t="s">
        <v>695</v>
      </c>
      <c r="C269" s="109" t="s">
        <v>667</v>
      </c>
      <c r="D269" s="70" t="s">
        <v>696</v>
      </c>
      <c r="E269" s="147" t="s">
        <v>99</v>
      </c>
      <c r="F269" s="71" t="s">
        <v>65</v>
      </c>
      <c r="G269" s="71" t="s">
        <v>669</v>
      </c>
      <c r="H269" s="71">
        <v>12</v>
      </c>
      <c r="I269" s="71">
        <v>24</v>
      </c>
      <c r="J269" s="113">
        <v>0</v>
      </c>
      <c r="K269" s="73">
        <v>69.569999999999993</v>
      </c>
      <c r="L269" s="72">
        <f t="shared" si="40"/>
        <v>1669.6799999999998</v>
      </c>
      <c r="M269" s="230">
        <f t="shared" si="41"/>
        <v>0</v>
      </c>
      <c r="N269" s="73">
        <v>1.9991999999999999E-2</v>
      </c>
      <c r="O269" s="74">
        <f t="shared" si="42"/>
        <v>0</v>
      </c>
      <c r="P269" s="73">
        <v>6</v>
      </c>
      <c r="Q269" s="73">
        <v>6.68</v>
      </c>
      <c r="R269" s="117">
        <f t="shared" si="43"/>
        <v>0</v>
      </c>
      <c r="S269" s="234">
        <f t="shared" si="44"/>
        <v>0</v>
      </c>
      <c r="T269" s="206"/>
      <c r="U269" s="206" t="e">
        <v>#N/A</v>
      </c>
      <c r="V269" s="206" t="e">
        <v>#N/A</v>
      </c>
      <c r="W269" s="206" t="e">
        <v>#N/A</v>
      </c>
      <c r="X269" s="206"/>
      <c r="Y269" s="206"/>
    </row>
    <row r="270" spans="1:25" ht="18" hidden="1" customHeight="1">
      <c r="A270" s="145">
        <f>SUBTOTAL(3,$B$27:B270)</f>
        <v>111</v>
      </c>
      <c r="B270" s="109" t="s">
        <v>697</v>
      </c>
      <c r="C270" s="109" t="s">
        <v>667</v>
      </c>
      <c r="D270" s="70" t="s">
        <v>698</v>
      </c>
      <c r="E270" s="147" t="s">
        <v>99</v>
      </c>
      <c r="F270" s="71" t="s">
        <v>65</v>
      </c>
      <c r="G270" s="71" t="s">
        <v>674</v>
      </c>
      <c r="H270" s="71">
        <v>12</v>
      </c>
      <c r="I270" s="71">
        <v>24</v>
      </c>
      <c r="J270" s="113">
        <v>0</v>
      </c>
      <c r="K270" s="73">
        <v>51.27</v>
      </c>
      <c r="L270" s="72">
        <f t="shared" si="40"/>
        <v>1230.48</v>
      </c>
      <c r="M270" s="230">
        <f t="shared" si="41"/>
        <v>0</v>
      </c>
      <c r="N270" s="73">
        <v>1.9991999999999999E-2</v>
      </c>
      <c r="O270" s="74">
        <f t="shared" si="42"/>
        <v>0</v>
      </c>
      <c r="P270" s="73">
        <v>6</v>
      </c>
      <c r="Q270" s="73">
        <v>6.68</v>
      </c>
      <c r="R270" s="117">
        <f t="shared" si="43"/>
        <v>0</v>
      </c>
      <c r="S270" s="234">
        <f t="shared" si="44"/>
        <v>0</v>
      </c>
      <c r="T270" s="206"/>
      <c r="U270" s="206" t="e">
        <v>#N/A</v>
      </c>
      <c r="V270" s="206" t="e">
        <v>#N/A</v>
      </c>
      <c r="W270" s="206" t="e">
        <v>#N/A</v>
      </c>
      <c r="X270" s="206"/>
      <c r="Y270" s="206"/>
    </row>
    <row r="271" spans="1:25" ht="18" hidden="1" customHeight="1">
      <c r="A271" s="145">
        <f>SUBTOTAL(3,$B$27:B271)</f>
        <v>111</v>
      </c>
      <c r="B271" s="109" t="s">
        <v>699</v>
      </c>
      <c r="C271" s="109" t="s">
        <v>667</v>
      </c>
      <c r="D271" s="70" t="s">
        <v>700</v>
      </c>
      <c r="E271" s="147" t="s">
        <v>146</v>
      </c>
      <c r="F271" s="71" t="s">
        <v>65</v>
      </c>
      <c r="G271" s="71" t="s">
        <v>669</v>
      </c>
      <c r="H271" s="71">
        <v>12</v>
      </c>
      <c r="I271" s="71">
        <v>96</v>
      </c>
      <c r="J271" s="113">
        <v>0</v>
      </c>
      <c r="K271" s="73">
        <v>40.28</v>
      </c>
      <c r="L271" s="72">
        <f t="shared" si="40"/>
        <v>3866.88</v>
      </c>
      <c r="M271" s="230">
        <f t="shared" si="41"/>
        <v>0</v>
      </c>
      <c r="N271" s="73">
        <v>2.5000000000000001E-2</v>
      </c>
      <c r="O271" s="74">
        <f t="shared" si="42"/>
        <v>0</v>
      </c>
      <c r="P271" s="73">
        <v>9.6</v>
      </c>
      <c r="Q271" s="73">
        <v>11.3</v>
      </c>
      <c r="R271" s="117">
        <f t="shared" si="43"/>
        <v>0</v>
      </c>
      <c r="S271" s="234">
        <f t="shared" si="44"/>
        <v>0</v>
      </c>
      <c r="T271" s="206"/>
      <c r="U271" s="206" t="e">
        <v>#N/A</v>
      </c>
      <c r="V271" s="206" t="e">
        <v>#N/A</v>
      </c>
      <c r="W271" s="206" t="e">
        <v>#N/A</v>
      </c>
      <c r="X271" s="206"/>
      <c r="Y271" s="206"/>
    </row>
    <row r="272" spans="1:25" ht="18" customHeight="1">
      <c r="A272" s="145">
        <f>SUBTOTAL(3,$B$27:B272)</f>
        <v>112</v>
      </c>
      <c r="B272" s="109" t="s">
        <v>701</v>
      </c>
      <c r="C272" s="109" t="s">
        <v>702</v>
      </c>
      <c r="D272" s="70" t="s">
        <v>703</v>
      </c>
      <c r="E272" s="147" t="s">
        <v>102</v>
      </c>
      <c r="F272" s="71" t="s">
        <v>204</v>
      </c>
      <c r="G272" s="71">
        <v>21069099</v>
      </c>
      <c r="H272" s="71">
        <v>36</v>
      </c>
      <c r="I272" s="71">
        <v>24</v>
      </c>
      <c r="J272" s="113">
        <v>50</v>
      </c>
      <c r="K272" s="73">
        <v>100.87</v>
      </c>
      <c r="L272" s="72">
        <f t="shared" si="40"/>
        <v>2420.88</v>
      </c>
      <c r="M272" s="230">
        <f t="shared" si="41"/>
        <v>121044</v>
      </c>
      <c r="N272" s="73">
        <v>3.07125E-2</v>
      </c>
      <c r="O272" s="74">
        <f t="shared" si="42"/>
        <v>1.535625</v>
      </c>
      <c r="P272" s="73">
        <v>12</v>
      </c>
      <c r="Q272" s="73">
        <v>14.83</v>
      </c>
      <c r="R272" s="117">
        <f t="shared" si="43"/>
        <v>600</v>
      </c>
      <c r="S272" s="234">
        <f t="shared" si="44"/>
        <v>741.5</v>
      </c>
      <c r="T272" s="206"/>
      <c r="U272" s="206" t="e">
        <v>#N/A</v>
      </c>
      <c r="V272" s="206" t="e">
        <v>#N/A</v>
      </c>
      <c r="W272" s="206" t="e">
        <v>#N/A</v>
      </c>
      <c r="X272" s="206"/>
      <c r="Y272" s="206"/>
    </row>
    <row r="273" spans="1:26" ht="18" customHeight="1">
      <c r="A273" s="145">
        <f>SUBTOTAL(3,$B$27:B273)</f>
        <v>113</v>
      </c>
      <c r="B273" s="109" t="s">
        <v>704</v>
      </c>
      <c r="C273" s="109" t="s">
        <v>702</v>
      </c>
      <c r="D273" s="70" t="s">
        <v>705</v>
      </c>
      <c r="E273" s="147" t="s">
        <v>371</v>
      </c>
      <c r="F273" s="71" t="s">
        <v>204</v>
      </c>
      <c r="G273" s="71">
        <v>21069099</v>
      </c>
      <c r="H273" s="71">
        <v>36</v>
      </c>
      <c r="I273" s="71">
        <v>12</v>
      </c>
      <c r="J273" s="113">
        <v>50</v>
      </c>
      <c r="K273" s="73">
        <v>196.73</v>
      </c>
      <c r="L273" s="72">
        <f t="shared" si="40"/>
        <v>2360.7599999999998</v>
      </c>
      <c r="M273" s="230">
        <f t="shared" si="41"/>
        <v>118037.99999999999</v>
      </c>
      <c r="N273" s="73">
        <v>2.9089500000000001E-2</v>
      </c>
      <c r="O273" s="74">
        <f t="shared" si="42"/>
        <v>1.454475</v>
      </c>
      <c r="P273" s="73">
        <v>12</v>
      </c>
      <c r="Q273" s="73">
        <v>14.7</v>
      </c>
      <c r="R273" s="117">
        <f t="shared" si="43"/>
        <v>600</v>
      </c>
      <c r="S273" s="234">
        <f t="shared" si="44"/>
        <v>735</v>
      </c>
      <c r="T273" s="206"/>
      <c r="U273" s="206">
        <v>14.57</v>
      </c>
      <c r="V273" s="206">
        <v>14.68</v>
      </c>
      <c r="W273" s="206">
        <v>14.64</v>
      </c>
      <c r="X273" s="206"/>
      <c r="Y273" s="206"/>
    </row>
    <row r="274" spans="1:26" ht="18" customHeight="1">
      <c r="A274" s="145">
        <f>SUBTOTAL(3,$B$27:B274)</f>
        <v>114</v>
      </c>
      <c r="B274" s="109" t="s">
        <v>706</v>
      </c>
      <c r="C274" s="109" t="s">
        <v>707</v>
      </c>
      <c r="D274" s="70" t="s">
        <v>708</v>
      </c>
      <c r="E274" s="147" t="s">
        <v>709</v>
      </c>
      <c r="F274" s="71" t="s">
        <v>65</v>
      </c>
      <c r="G274" s="71" t="s">
        <v>183</v>
      </c>
      <c r="H274" s="71">
        <v>24</v>
      </c>
      <c r="I274" s="71">
        <v>12</v>
      </c>
      <c r="J274" s="113">
        <v>20</v>
      </c>
      <c r="K274" s="73">
        <v>263.86</v>
      </c>
      <c r="L274" s="72">
        <f t="shared" si="40"/>
        <v>3166.32</v>
      </c>
      <c r="M274" s="230">
        <f t="shared" si="41"/>
        <v>63326.400000000001</v>
      </c>
      <c r="N274" s="73">
        <v>2.1697199999999996E-2</v>
      </c>
      <c r="O274" s="74">
        <f t="shared" si="42"/>
        <v>0.43394399999999994</v>
      </c>
      <c r="P274" s="73">
        <v>9</v>
      </c>
      <c r="Q274" s="73">
        <v>10.72</v>
      </c>
      <c r="R274" s="117">
        <f t="shared" si="43"/>
        <v>180</v>
      </c>
      <c r="S274" s="234">
        <f t="shared" si="44"/>
        <v>214.4</v>
      </c>
      <c r="T274" s="206"/>
      <c r="U274" s="206" t="e">
        <v>#N/A</v>
      </c>
      <c r="V274" s="206" t="e">
        <v>#N/A</v>
      </c>
      <c r="W274" s="206" t="e">
        <v>#N/A</v>
      </c>
      <c r="X274" s="206"/>
      <c r="Y274" s="206"/>
    </row>
    <row r="275" spans="1:26" ht="18" customHeight="1">
      <c r="A275" s="145">
        <f>SUBTOTAL(3,$B$27:B275)</f>
        <v>115</v>
      </c>
      <c r="B275" s="109" t="s">
        <v>710</v>
      </c>
      <c r="C275" s="109" t="s">
        <v>702</v>
      </c>
      <c r="D275" s="70" t="s">
        <v>711</v>
      </c>
      <c r="E275" s="147" t="s">
        <v>709</v>
      </c>
      <c r="F275" s="71" t="s">
        <v>65</v>
      </c>
      <c r="G275" s="71" t="s">
        <v>183</v>
      </c>
      <c r="H275" s="71">
        <v>24</v>
      </c>
      <c r="I275" s="71">
        <v>12</v>
      </c>
      <c r="J275" s="113">
        <v>10</v>
      </c>
      <c r="K275" s="73">
        <v>191.73</v>
      </c>
      <c r="L275" s="72">
        <f t="shared" si="40"/>
        <v>2300.7599999999998</v>
      </c>
      <c r="M275" s="230">
        <f t="shared" si="41"/>
        <v>23007.599999999999</v>
      </c>
      <c r="N275" s="73">
        <v>2.5999999999999999E-2</v>
      </c>
      <c r="O275" s="74">
        <f t="shared" si="42"/>
        <v>0.26</v>
      </c>
      <c r="P275" s="73">
        <v>9</v>
      </c>
      <c r="Q275" s="73">
        <v>9.6000000000000014</v>
      </c>
      <c r="R275" s="117">
        <f t="shared" si="43"/>
        <v>90</v>
      </c>
      <c r="S275" s="234">
        <f t="shared" si="44"/>
        <v>96.000000000000014</v>
      </c>
      <c r="T275" s="206"/>
      <c r="U275" s="206" t="e">
        <v>#N/A</v>
      </c>
      <c r="V275" s="206" t="e">
        <v>#N/A</v>
      </c>
      <c r="W275" s="206" t="e">
        <v>#N/A</v>
      </c>
      <c r="X275" s="206"/>
      <c r="Y275" s="206"/>
    </row>
    <row r="276" spans="1:26" ht="18" customHeight="1">
      <c r="A276" s="145">
        <f>SUBTOTAL(3,$B$27:B276)</f>
        <v>116</v>
      </c>
      <c r="B276" s="109" t="s">
        <v>712</v>
      </c>
      <c r="C276" s="109" t="s">
        <v>713</v>
      </c>
      <c r="D276" s="70" t="s">
        <v>714</v>
      </c>
      <c r="E276" s="147" t="s">
        <v>715</v>
      </c>
      <c r="F276" s="71" t="s">
        <v>65</v>
      </c>
      <c r="G276" s="71" t="s">
        <v>169</v>
      </c>
      <c r="H276" s="71">
        <v>9</v>
      </c>
      <c r="I276" s="71">
        <v>60</v>
      </c>
      <c r="J276" s="113">
        <v>5</v>
      </c>
      <c r="K276" s="73">
        <v>119.81</v>
      </c>
      <c r="L276" s="72">
        <f t="shared" si="40"/>
        <v>7188.6</v>
      </c>
      <c r="M276" s="230">
        <f t="shared" si="41"/>
        <v>35943</v>
      </c>
      <c r="N276" s="73">
        <v>1.9675391999999996E-2</v>
      </c>
      <c r="O276" s="74">
        <f t="shared" si="42"/>
        <v>9.8376959999999986E-2</v>
      </c>
      <c r="P276" s="73">
        <v>12</v>
      </c>
      <c r="Q276" s="73">
        <v>13.1</v>
      </c>
      <c r="R276" s="117">
        <f t="shared" si="43"/>
        <v>60</v>
      </c>
      <c r="S276" s="234">
        <f t="shared" si="44"/>
        <v>65.5</v>
      </c>
      <c r="T276" s="206"/>
      <c r="U276" s="206" t="e">
        <v>#N/A</v>
      </c>
      <c r="V276" s="206" t="e">
        <v>#N/A</v>
      </c>
      <c r="W276" s="206" t="e">
        <v>#N/A</v>
      </c>
      <c r="X276" s="206"/>
      <c r="Y276" s="206"/>
    </row>
    <row r="277" spans="1:26" ht="18" customHeight="1">
      <c r="A277" s="145">
        <f>SUBTOTAL(3,$B$27:B277)</f>
        <v>117</v>
      </c>
      <c r="B277" s="109" t="s">
        <v>716</v>
      </c>
      <c r="C277" s="109" t="s">
        <v>713</v>
      </c>
      <c r="D277" s="70" t="s">
        <v>717</v>
      </c>
      <c r="E277" s="147" t="s">
        <v>718</v>
      </c>
      <c r="F277" s="71" t="s">
        <v>204</v>
      </c>
      <c r="G277" s="71" t="s">
        <v>169</v>
      </c>
      <c r="H277" s="71">
        <v>15</v>
      </c>
      <c r="I277" s="71">
        <v>24</v>
      </c>
      <c r="J277" s="113">
        <v>50</v>
      </c>
      <c r="K277" s="73">
        <v>283.55</v>
      </c>
      <c r="L277" s="72">
        <f t="shared" si="40"/>
        <v>6805.2000000000007</v>
      </c>
      <c r="M277" s="230">
        <f t="shared" si="41"/>
        <v>340260.00000000006</v>
      </c>
      <c r="N277" s="73">
        <v>2.8799999999999999E-2</v>
      </c>
      <c r="O277" s="74">
        <f t="shared" si="42"/>
        <v>1.44</v>
      </c>
      <c r="P277" s="73">
        <v>10.848000000000001</v>
      </c>
      <c r="Q277" s="73">
        <v>13.5</v>
      </c>
      <c r="R277" s="117">
        <f t="shared" si="43"/>
        <v>542.40000000000009</v>
      </c>
      <c r="S277" s="234">
        <f t="shared" si="44"/>
        <v>675</v>
      </c>
      <c r="T277" s="206"/>
      <c r="U277" s="206">
        <v>13.69</v>
      </c>
      <c r="V277" s="206">
        <v>13.65</v>
      </c>
      <c r="W277" s="206">
        <v>13.63</v>
      </c>
      <c r="X277" s="206"/>
      <c r="Y277" s="206"/>
      <c r="Z277" s="235" t="e">
        <f>#REF!-#REF!</f>
        <v>#REF!</v>
      </c>
    </row>
    <row r="278" spans="1:26" ht="18" customHeight="1">
      <c r="A278" s="145">
        <f>SUBTOTAL(3,$B$27:B278)</f>
        <v>118</v>
      </c>
      <c r="B278" s="109" t="s">
        <v>719</v>
      </c>
      <c r="C278" s="109" t="s">
        <v>713</v>
      </c>
      <c r="D278" s="70" t="s">
        <v>720</v>
      </c>
      <c r="E278" s="147" t="s">
        <v>721</v>
      </c>
      <c r="F278" s="71" t="s">
        <v>204</v>
      </c>
      <c r="G278" s="71" t="s">
        <v>169</v>
      </c>
      <c r="H278" s="71">
        <v>15</v>
      </c>
      <c r="I278" s="71">
        <v>12</v>
      </c>
      <c r="J278" s="113">
        <v>30</v>
      </c>
      <c r="K278" s="73">
        <v>531.16</v>
      </c>
      <c r="L278" s="72">
        <f t="shared" si="40"/>
        <v>6373.92</v>
      </c>
      <c r="M278" s="230">
        <f t="shared" si="41"/>
        <v>191217.6</v>
      </c>
      <c r="N278" s="73">
        <v>2.454375E-2</v>
      </c>
      <c r="O278" s="74">
        <f t="shared" si="42"/>
        <v>0.73631250000000004</v>
      </c>
      <c r="P278" s="73">
        <v>10.86</v>
      </c>
      <c r="Q278" s="73">
        <v>13.3</v>
      </c>
      <c r="R278" s="117">
        <f t="shared" si="43"/>
        <v>325.79999999999995</v>
      </c>
      <c r="S278" s="234">
        <f t="shared" si="44"/>
        <v>399</v>
      </c>
      <c r="T278" s="206"/>
      <c r="U278" s="206">
        <v>13.1</v>
      </c>
      <c r="V278" s="206">
        <v>13.09</v>
      </c>
      <c r="W278" s="206">
        <v>13.1</v>
      </c>
      <c r="X278" s="206"/>
      <c r="Y278" s="206"/>
      <c r="Z278" s="235" t="e">
        <f>#REF!-#REF!</f>
        <v>#REF!</v>
      </c>
    </row>
    <row r="279" spans="1:26" ht="28.5" customHeight="1">
      <c r="A279" s="145">
        <f>SUBTOTAL(3,$B$27:B279)</f>
        <v>119</v>
      </c>
      <c r="B279" s="109" t="s">
        <v>722</v>
      </c>
      <c r="C279" s="109" t="s">
        <v>723</v>
      </c>
      <c r="D279" s="70" t="s">
        <v>724</v>
      </c>
      <c r="E279" s="147" t="s">
        <v>99</v>
      </c>
      <c r="F279" s="71" t="s">
        <v>204</v>
      </c>
      <c r="G279" s="71" t="s">
        <v>173</v>
      </c>
      <c r="H279" s="71">
        <v>24</v>
      </c>
      <c r="I279" s="71">
        <v>40</v>
      </c>
      <c r="J279" s="113">
        <v>20</v>
      </c>
      <c r="K279" s="73">
        <v>83.06</v>
      </c>
      <c r="L279" s="72">
        <f t="shared" si="40"/>
        <v>3322.4</v>
      </c>
      <c r="M279" s="230">
        <f t="shared" si="41"/>
        <v>66448</v>
      </c>
      <c r="N279" s="73">
        <v>1.5391999999999999E-2</v>
      </c>
      <c r="O279" s="74">
        <f t="shared" si="42"/>
        <v>0.30784</v>
      </c>
      <c r="P279" s="73">
        <v>10</v>
      </c>
      <c r="Q279" s="73">
        <v>12</v>
      </c>
      <c r="R279" s="117">
        <f t="shared" si="43"/>
        <v>200</v>
      </c>
      <c r="S279" s="234">
        <f t="shared" si="44"/>
        <v>240</v>
      </c>
      <c r="T279" s="206"/>
      <c r="U279" s="206" t="e">
        <v>#N/A</v>
      </c>
      <c r="V279" s="206" t="e">
        <v>#N/A</v>
      </c>
      <c r="W279" s="206" t="e">
        <v>#N/A</v>
      </c>
      <c r="X279" s="206"/>
      <c r="Y279" s="206"/>
    </row>
    <row r="280" spans="1:26" ht="18" customHeight="1">
      <c r="A280" s="145">
        <f>SUBTOTAL(3,$B$27:B280)</f>
        <v>120</v>
      </c>
      <c r="B280" s="109" t="s">
        <v>725</v>
      </c>
      <c r="C280" s="109" t="s">
        <v>723</v>
      </c>
      <c r="D280" s="70" t="s">
        <v>726</v>
      </c>
      <c r="E280" s="147" t="s">
        <v>102</v>
      </c>
      <c r="F280" s="71" t="s">
        <v>204</v>
      </c>
      <c r="G280" s="71" t="s">
        <v>173</v>
      </c>
      <c r="H280" s="71">
        <v>24</v>
      </c>
      <c r="I280" s="71">
        <v>20</v>
      </c>
      <c r="J280" s="113">
        <v>20</v>
      </c>
      <c r="K280" s="73">
        <v>158.80000000000001</v>
      </c>
      <c r="L280" s="72">
        <f t="shared" si="40"/>
        <v>3176</v>
      </c>
      <c r="M280" s="230">
        <f t="shared" si="41"/>
        <v>63520</v>
      </c>
      <c r="N280" s="73">
        <v>9.2437500000000002E-3</v>
      </c>
      <c r="O280" s="74">
        <f t="shared" si="42"/>
        <v>0.18487500000000001</v>
      </c>
      <c r="P280" s="73">
        <v>10</v>
      </c>
      <c r="Q280" s="73">
        <v>12.66</v>
      </c>
      <c r="R280" s="117">
        <f t="shared" si="43"/>
        <v>200</v>
      </c>
      <c r="S280" s="234">
        <f t="shared" si="44"/>
        <v>253.2</v>
      </c>
      <c r="T280" s="206"/>
      <c r="U280" s="206" t="e">
        <v>#N/A</v>
      </c>
      <c r="V280" s="206" t="e">
        <v>#N/A</v>
      </c>
      <c r="W280" s="206" t="e">
        <v>#N/A</v>
      </c>
      <c r="X280" s="206">
        <v>28.5</v>
      </c>
      <c r="Y280" s="206"/>
    </row>
    <row r="281" spans="1:26" ht="18" customHeight="1">
      <c r="A281" s="145">
        <f>SUBTOTAL(3,$B$27:B281)</f>
        <v>121</v>
      </c>
      <c r="B281" s="109" t="s">
        <v>727</v>
      </c>
      <c r="C281" s="109" t="s">
        <v>728</v>
      </c>
      <c r="D281" s="70" t="s">
        <v>729</v>
      </c>
      <c r="E281" s="147" t="s">
        <v>221</v>
      </c>
      <c r="F281" s="71" t="s">
        <v>204</v>
      </c>
      <c r="G281" s="71" t="s">
        <v>179</v>
      </c>
      <c r="H281" s="71">
        <v>15</v>
      </c>
      <c r="I281" s="71">
        <v>12</v>
      </c>
      <c r="J281" s="113">
        <v>20</v>
      </c>
      <c r="K281" s="73">
        <v>118.44</v>
      </c>
      <c r="L281" s="72">
        <f t="shared" si="40"/>
        <v>1421.28</v>
      </c>
      <c r="M281" s="230">
        <f t="shared" si="41"/>
        <v>28425.599999999999</v>
      </c>
      <c r="N281" s="73">
        <v>0.03</v>
      </c>
      <c r="O281" s="74">
        <f t="shared" si="42"/>
        <v>0.6</v>
      </c>
      <c r="P281" s="73">
        <v>10.86</v>
      </c>
      <c r="Q281" s="73">
        <v>11.95</v>
      </c>
      <c r="R281" s="117">
        <f t="shared" si="43"/>
        <v>217.2</v>
      </c>
      <c r="S281" s="234">
        <f t="shared" si="44"/>
        <v>239</v>
      </c>
      <c r="T281" s="206"/>
      <c r="U281" s="206" t="e">
        <v>#N/A</v>
      </c>
      <c r="V281" s="206" t="e">
        <v>#N/A</v>
      </c>
      <c r="W281" s="206" t="e">
        <v>#N/A</v>
      </c>
      <c r="X281" s="206"/>
      <c r="Y281" s="206"/>
    </row>
    <row r="282" spans="1:26" ht="18" hidden="1" customHeight="1">
      <c r="A282" s="145">
        <f>SUBTOTAL(3,$B$27:B282)</f>
        <v>121</v>
      </c>
      <c r="B282" s="109" t="s">
        <v>730</v>
      </c>
      <c r="C282" s="109" t="s">
        <v>731</v>
      </c>
      <c r="D282" s="70" t="s">
        <v>732</v>
      </c>
      <c r="E282" s="147" t="s">
        <v>99</v>
      </c>
      <c r="F282" s="71" t="s">
        <v>65</v>
      </c>
      <c r="G282" s="71" t="s">
        <v>640</v>
      </c>
      <c r="H282" s="71">
        <v>6</v>
      </c>
      <c r="I282" s="71">
        <v>24</v>
      </c>
      <c r="J282" s="113">
        <v>0</v>
      </c>
      <c r="K282" s="73">
        <v>45.7</v>
      </c>
      <c r="L282" s="72">
        <f t="shared" si="40"/>
        <v>1096.8000000000002</v>
      </c>
      <c r="M282" s="230">
        <f t="shared" si="41"/>
        <v>0</v>
      </c>
      <c r="N282" s="73">
        <v>0.03</v>
      </c>
      <c r="O282" s="74">
        <f t="shared" si="42"/>
        <v>0</v>
      </c>
      <c r="P282" s="73">
        <v>6</v>
      </c>
      <c r="Q282" s="73">
        <v>6.9</v>
      </c>
      <c r="R282" s="117">
        <f t="shared" si="43"/>
        <v>0</v>
      </c>
      <c r="S282" s="234">
        <f t="shared" si="44"/>
        <v>0</v>
      </c>
      <c r="T282" s="206"/>
      <c r="U282" s="206" t="e">
        <v>#N/A</v>
      </c>
      <c r="V282" s="206" t="e">
        <v>#N/A</v>
      </c>
      <c r="W282" s="206" t="e">
        <v>#N/A</v>
      </c>
      <c r="X282" s="206"/>
      <c r="Y282" s="206"/>
    </row>
    <row r="283" spans="1:26" ht="18" hidden="1" customHeight="1">
      <c r="A283" s="145">
        <f>SUBTOTAL(3,$B$27:B283)</f>
        <v>121</v>
      </c>
      <c r="B283" s="109" t="s">
        <v>733</v>
      </c>
      <c r="C283" s="109" t="s">
        <v>731</v>
      </c>
      <c r="D283" s="70" t="s">
        <v>734</v>
      </c>
      <c r="E283" s="147" t="s">
        <v>102</v>
      </c>
      <c r="F283" s="71" t="s">
        <v>65</v>
      </c>
      <c r="G283" s="71" t="s">
        <v>640</v>
      </c>
      <c r="H283" s="71">
        <v>6</v>
      </c>
      <c r="I283" s="71">
        <v>12</v>
      </c>
      <c r="J283" s="113">
        <v>0</v>
      </c>
      <c r="K283" s="73">
        <v>91.4</v>
      </c>
      <c r="L283" s="72">
        <f t="shared" si="40"/>
        <v>1096.8000000000002</v>
      </c>
      <c r="M283" s="230">
        <f t="shared" si="41"/>
        <v>0</v>
      </c>
      <c r="N283" s="73">
        <v>0.03</v>
      </c>
      <c r="O283" s="74">
        <f t="shared" si="42"/>
        <v>0</v>
      </c>
      <c r="P283" s="73">
        <v>6</v>
      </c>
      <c r="Q283" s="73">
        <v>6.9</v>
      </c>
      <c r="R283" s="117">
        <f t="shared" si="43"/>
        <v>0</v>
      </c>
      <c r="S283" s="234">
        <f t="shared" si="44"/>
        <v>0</v>
      </c>
      <c r="T283" s="206"/>
      <c r="U283" s="206" t="e">
        <v>#N/A</v>
      </c>
      <c r="V283" s="206" t="e">
        <v>#N/A</v>
      </c>
      <c r="W283" s="206" t="e">
        <v>#N/A</v>
      </c>
      <c r="X283" s="206"/>
      <c r="Y283" s="206"/>
    </row>
    <row r="284" spans="1:26" ht="18" hidden="1" customHeight="1">
      <c r="A284" s="145">
        <f>SUBTOTAL(3,$B$27:B284)</f>
        <v>121</v>
      </c>
      <c r="B284" s="109" t="s">
        <v>735</v>
      </c>
      <c r="C284" s="109" t="s">
        <v>731</v>
      </c>
      <c r="D284" s="70" t="s">
        <v>736</v>
      </c>
      <c r="E284" s="147" t="s">
        <v>99</v>
      </c>
      <c r="F284" s="71" t="s">
        <v>65</v>
      </c>
      <c r="G284" s="71" t="s">
        <v>640</v>
      </c>
      <c r="H284" s="71">
        <v>6</v>
      </c>
      <c r="I284" s="71">
        <v>24</v>
      </c>
      <c r="J284" s="113">
        <v>0</v>
      </c>
      <c r="K284" s="73">
        <v>65.91</v>
      </c>
      <c r="L284" s="72">
        <f t="shared" si="40"/>
        <v>1581.84</v>
      </c>
      <c r="M284" s="230">
        <f t="shared" si="41"/>
        <v>0</v>
      </c>
      <c r="N284" s="73">
        <v>0.03</v>
      </c>
      <c r="O284" s="74">
        <f t="shared" si="42"/>
        <v>0</v>
      </c>
      <c r="P284" s="73">
        <v>6</v>
      </c>
      <c r="Q284" s="73">
        <v>6.9</v>
      </c>
      <c r="R284" s="117">
        <f t="shared" si="43"/>
        <v>0</v>
      </c>
      <c r="S284" s="234">
        <f t="shared" si="44"/>
        <v>0</v>
      </c>
      <c r="T284" s="206"/>
      <c r="U284" s="206" t="e">
        <v>#N/A</v>
      </c>
      <c r="V284" s="206" t="e">
        <v>#N/A</v>
      </c>
      <c r="W284" s="206" t="e">
        <v>#N/A</v>
      </c>
      <c r="X284" s="206"/>
      <c r="Y284" s="206"/>
    </row>
    <row r="285" spans="1:26" ht="18" hidden="1" customHeight="1">
      <c r="A285" s="145">
        <f>SUBTOTAL(3,$B$27:B285)</f>
        <v>121</v>
      </c>
      <c r="B285" s="109" t="s">
        <v>737</v>
      </c>
      <c r="C285" s="109" t="s">
        <v>731</v>
      </c>
      <c r="D285" s="70" t="s">
        <v>738</v>
      </c>
      <c r="E285" s="147" t="s">
        <v>102</v>
      </c>
      <c r="F285" s="71" t="s">
        <v>65</v>
      </c>
      <c r="G285" s="71" t="s">
        <v>640</v>
      </c>
      <c r="H285" s="71">
        <v>6</v>
      </c>
      <c r="I285" s="71">
        <v>12</v>
      </c>
      <c r="J285" s="113">
        <v>0</v>
      </c>
      <c r="K285" s="73">
        <v>131.83000000000001</v>
      </c>
      <c r="L285" s="72">
        <f t="shared" si="40"/>
        <v>1581.96</v>
      </c>
      <c r="M285" s="230">
        <f t="shared" si="41"/>
        <v>0</v>
      </c>
      <c r="N285" s="73">
        <v>0.03</v>
      </c>
      <c r="O285" s="74">
        <f t="shared" si="42"/>
        <v>0</v>
      </c>
      <c r="P285" s="73">
        <v>6</v>
      </c>
      <c r="Q285" s="73">
        <v>6.9</v>
      </c>
      <c r="R285" s="117">
        <f t="shared" si="43"/>
        <v>0</v>
      </c>
      <c r="S285" s="234">
        <f t="shared" si="44"/>
        <v>0</v>
      </c>
      <c r="T285" s="206"/>
      <c r="U285" s="206" t="e">
        <v>#N/A</v>
      </c>
      <c r="V285" s="206" t="e">
        <v>#N/A</v>
      </c>
      <c r="W285" s="206" t="e">
        <v>#N/A</v>
      </c>
      <c r="X285" s="206"/>
      <c r="Y285" s="206"/>
    </row>
    <row r="286" spans="1:26" ht="18" customHeight="1">
      <c r="A286" s="145">
        <f>SUBTOTAL(3,$B$27:B286)</f>
        <v>122</v>
      </c>
      <c r="B286" s="109" t="s">
        <v>739</v>
      </c>
      <c r="C286" s="109" t="s">
        <v>740</v>
      </c>
      <c r="D286" s="70" t="s">
        <v>741</v>
      </c>
      <c r="E286" s="147" t="s">
        <v>102</v>
      </c>
      <c r="F286" s="71" t="s">
        <v>204</v>
      </c>
      <c r="G286" s="71">
        <v>20079990</v>
      </c>
      <c r="H286" s="71">
        <v>18</v>
      </c>
      <c r="I286" s="71">
        <v>20</v>
      </c>
      <c r="J286" s="113">
        <v>20</v>
      </c>
      <c r="K286" s="73">
        <v>68.599999999999994</v>
      </c>
      <c r="L286" s="72">
        <f t="shared" si="40"/>
        <v>1372</v>
      </c>
      <c r="M286" s="230">
        <f t="shared" si="41"/>
        <v>27440</v>
      </c>
      <c r="N286" s="73">
        <v>2.3754000000000001E-2</v>
      </c>
      <c r="O286" s="74">
        <f t="shared" si="42"/>
        <v>0.47508</v>
      </c>
      <c r="P286" s="73">
        <v>12</v>
      </c>
      <c r="Q286" s="73">
        <v>14.399999999999999</v>
      </c>
      <c r="R286" s="117">
        <f t="shared" si="43"/>
        <v>240</v>
      </c>
      <c r="S286" s="234">
        <f t="shared" si="44"/>
        <v>288</v>
      </c>
      <c r="T286" s="206"/>
      <c r="U286" s="206" t="e">
        <v>#N/A</v>
      </c>
      <c r="V286" s="206" t="e">
        <v>#N/A</v>
      </c>
      <c r="W286" s="206" t="e">
        <v>#N/A</v>
      </c>
      <c r="X286" s="206"/>
      <c r="Y286" s="206"/>
    </row>
    <row r="287" spans="1:26" ht="18" hidden="1" customHeight="1">
      <c r="A287" s="145">
        <f>SUBTOTAL(3,$B$27:B287)</f>
        <v>122</v>
      </c>
      <c r="B287" s="109" t="s">
        <v>742</v>
      </c>
      <c r="C287" s="109" t="s">
        <v>743</v>
      </c>
      <c r="D287" s="70" t="s">
        <v>744</v>
      </c>
      <c r="E287" s="147" t="s">
        <v>102</v>
      </c>
      <c r="F287" s="71" t="s">
        <v>65</v>
      </c>
      <c r="G287" s="71" t="s">
        <v>745</v>
      </c>
      <c r="H287" s="71">
        <v>12</v>
      </c>
      <c r="I287" s="71">
        <v>20</v>
      </c>
      <c r="J287" s="113">
        <v>0</v>
      </c>
      <c r="K287" s="73">
        <v>69.64</v>
      </c>
      <c r="L287" s="72">
        <f t="shared" si="40"/>
        <v>1392.8</v>
      </c>
      <c r="M287" s="230">
        <f t="shared" si="41"/>
        <v>0</v>
      </c>
      <c r="N287" s="73">
        <v>2.5999999999999999E-2</v>
      </c>
      <c r="O287" s="74">
        <f t="shared" si="42"/>
        <v>0</v>
      </c>
      <c r="P287" s="73">
        <v>10.08</v>
      </c>
      <c r="Q287" s="73">
        <v>11.84</v>
      </c>
      <c r="R287" s="117">
        <f t="shared" si="43"/>
        <v>0</v>
      </c>
      <c r="S287" s="234">
        <f t="shared" si="44"/>
        <v>0</v>
      </c>
      <c r="T287" s="206"/>
      <c r="U287" s="206" t="e">
        <v>#N/A</v>
      </c>
      <c r="V287" s="206" t="e">
        <v>#N/A</v>
      </c>
      <c r="W287" s="206" t="e">
        <v>#N/A</v>
      </c>
      <c r="X287" s="206"/>
      <c r="Y287" s="206"/>
    </row>
    <row r="288" spans="1:26" ht="18" hidden="1" customHeight="1">
      <c r="A288" s="145">
        <f>SUBTOTAL(3,$B$27:B288)</f>
        <v>122</v>
      </c>
      <c r="B288" s="109" t="s">
        <v>746</v>
      </c>
      <c r="C288" s="109" t="s">
        <v>743</v>
      </c>
      <c r="D288" s="70" t="s">
        <v>747</v>
      </c>
      <c r="E288" s="147" t="s">
        <v>102</v>
      </c>
      <c r="F288" s="71" t="s">
        <v>65</v>
      </c>
      <c r="G288" s="71" t="s">
        <v>745</v>
      </c>
      <c r="H288" s="71">
        <v>12</v>
      </c>
      <c r="I288" s="71">
        <v>20</v>
      </c>
      <c r="J288" s="113">
        <v>0</v>
      </c>
      <c r="K288" s="73">
        <v>76.599999999999994</v>
      </c>
      <c r="L288" s="72">
        <f t="shared" si="40"/>
        <v>1532</v>
      </c>
      <c r="M288" s="230">
        <f t="shared" si="41"/>
        <v>0</v>
      </c>
      <c r="N288" s="73">
        <v>2.5999999999999999E-2</v>
      </c>
      <c r="O288" s="74">
        <f t="shared" si="42"/>
        <v>0</v>
      </c>
      <c r="P288" s="73">
        <v>10.06</v>
      </c>
      <c r="Q288" s="73">
        <v>11.66</v>
      </c>
      <c r="R288" s="117">
        <f t="shared" si="43"/>
        <v>0</v>
      </c>
      <c r="S288" s="234">
        <f t="shared" si="44"/>
        <v>0</v>
      </c>
      <c r="T288" s="206"/>
      <c r="U288" s="206" t="e">
        <v>#N/A</v>
      </c>
      <c r="V288" s="206" t="e">
        <v>#N/A</v>
      </c>
      <c r="W288" s="206" t="e">
        <v>#N/A</v>
      </c>
      <c r="X288" s="206"/>
      <c r="Y288" s="206"/>
    </row>
    <row r="289" spans="1:25" ht="18" hidden="1" customHeight="1">
      <c r="A289" s="145">
        <f>SUBTOTAL(3,$B$27:B289)</f>
        <v>122</v>
      </c>
      <c r="B289" s="109" t="s">
        <v>748</v>
      </c>
      <c r="C289" s="109" t="s">
        <v>743</v>
      </c>
      <c r="D289" s="70" t="s">
        <v>749</v>
      </c>
      <c r="E289" s="147" t="s">
        <v>102</v>
      </c>
      <c r="F289" s="71" t="s">
        <v>65</v>
      </c>
      <c r="G289" s="71" t="s">
        <v>745</v>
      </c>
      <c r="H289" s="71">
        <v>12</v>
      </c>
      <c r="I289" s="71">
        <v>20</v>
      </c>
      <c r="J289" s="113">
        <v>0</v>
      </c>
      <c r="K289" s="73">
        <v>90.1</v>
      </c>
      <c r="L289" s="72">
        <f t="shared" si="40"/>
        <v>1802</v>
      </c>
      <c r="M289" s="230">
        <f t="shared" si="41"/>
        <v>0</v>
      </c>
      <c r="N289" s="73">
        <v>2.5999999999999999E-2</v>
      </c>
      <c r="O289" s="74">
        <f t="shared" si="42"/>
        <v>0</v>
      </c>
      <c r="P289" s="73">
        <v>10.06</v>
      </c>
      <c r="Q289" s="73">
        <v>11.76</v>
      </c>
      <c r="R289" s="117">
        <f t="shared" si="43"/>
        <v>0</v>
      </c>
      <c r="S289" s="234">
        <f t="shared" si="44"/>
        <v>0</v>
      </c>
      <c r="T289" s="206"/>
      <c r="U289" s="206" t="e">
        <v>#N/A</v>
      </c>
      <c r="V289" s="206" t="e">
        <v>#N/A</v>
      </c>
      <c r="W289" s="206" t="e">
        <v>#N/A</v>
      </c>
      <c r="X289" s="206"/>
      <c r="Y289" s="206"/>
    </row>
    <row r="290" spans="1:25" ht="18" hidden="1" customHeight="1">
      <c r="A290" s="145">
        <f>SUBTOTAL(3,$B$27:B290)</f>
        <v>122</v>
      </c>
      <c r="B290" s="109" t="s">
        <v>750</v>
      </c>
      <c r="C290" s="109" t="s">
        <v>743</v>
      </c>
      <c r="D290" s="70" t="s">
        <v>751</v>
      </c>
      <c r="E290" s="147" t="s">
        <v>102</v>
      </c>
      <c r="F290" s="71" t="s">
        <v>65</v>
      </c>
      <c r="G290" s="71" t="s">
        <v>745</v>
      </c>
      <c r="H290" s="71">
        <v>12</v>
      </c>
      <c r="I290" s="71">
        <v>20</v>
      </c>
      <c r="J290" s="113">
        <v>0</v>
      </c>
      <c r="K290" s="73">
        <v>154.46</v>
      </c>
      <c r="L290" s="72">
        <f t="shared" si="40"/>
        <v>3089.2000000000003</v>
      </c>
      <c r="M290" s="230">
        <f t="shared" si="41"/>
        <v>0</v>
      </c>
      <c r="N290" s="73">
        <v>2.5999999999999999E-2</v>
      </c>
      <c r="O290" s="74">
        <f t="shared" si="42"/>
        <v>0</v>
      </c>
      <c r="P290" s="73">
        <v>10.06</v>
      </c>
      <c r="Q290" s="73">
        <v>11.6</v>
      </c>
      <c r="R290" s="117">
        <f t="shared" si="43"/>
        <v>0</v>
      </c>
      <c r="S290" s="234">
        <f t="shared" si="44"/>
        <v>0</v>
      </c>
      <c r="T290" s="206"/>
      <c r="U290" s="206" t="e">
        <v>#N/A</v>
      </c>
      <c r="V290" s="206" t="e">
        <v>#N/A</v>
      </c>
      <c r="W290" s="206" t="e">
        <v>#N/A</v>
      </c>
      <c r="X290" s="206"/>
      <c r="Y290" s="206"/>
    </row>
    <row r="291" spans="1:25" ht="18" hidden="1" customHeight="1">
      <c r="A291" s="145">
        <f>SUBTOTAL(3,$B$27:B291)</f>
        <v>122</v>
      </c>
      <c r="B291" s="109" t="s">
        <v>752</v>
      </c>
      <c r="C291" s="109" t="s">
        <v>743</v>
      </c>
      <c r="D291" s="70" t="s">
        <v>753</v>
      </c>
      <c r="E291" s="147">
        <v>0</v>
      </c>
      <c r="F291" s="71" t="s">
        <v>65</v>
      </c>
      <c r="G291" s="71" t="s">
        <v>745</v>
      </c>
      <c r="H291" s="71">
        <v>18</v>
      </c>
      <c r="I291" s="71">
        <v>24</v>
      </c>
      <c r="J291" s="113">
        <v>0</v>
      </c>
      <c r="K291" s="73">
        <v>69.64</v>
      </c>
      <c r="L291" s="72">
        <f t="shared" si="40"/>
        <v>1671.3600000000001</v>
      </c>
      <c r="M291" s="230">
        <f t="shared" si="41"/>
        <v>0</v>
      </c>
      <c r="N291" s="73">
        <v>2.5999999999999999E-2</v>
      </c>
      <c r="O291" s="74">
        <f t="shared" si="42"/>
        <v>0</v>
      </c>
      <c r="P291" s="73">
        <v>3.5999999999999996</v>
      </c>
      <c r="Q291" s="73">
        <v>8.088000000000001</v>
      </c>
      <c r="R291" s="117">
        <f t="shared" si="43"/>
        <v>0</v>
      </c>
      <c r="S291" s="234">
        <f t="shared" si="44"/>
        <v>0</v>
      </c>
      <c r="T291" s="206"/>
      <c r="U291" s="206" t="e">
        <v>#N/A</v>
      </c>
      <c r="V291" s="206" t="e">
        <v>#N/A</v>
      </c>
      <c r="W291" s="206" t="e">
        <v>#N/A</v>
      </c>
      <c r="X291" s="206"/>
      <c r="Y291" s="206"/>
    </row>
    <row r="292" spans="1:25" ht="18" hidden="1" customHeight="1">
      <c r="A292" s="145">
        <f>SUBTOTAL(3,$B$27:B292)</f>
        <v>122</v>
      </c>
      <c r="B292" s="109" t="s">
        <v>754</v>
      </c>
      <c r="C292" s="109" t="s">
        <v>743</v>
      </c>
      <c r="D292" s="70" t="s">
        <v>755</v>
      </c>
      <c r="E292" s="147" t="s">
        <v>371</v>
      </c>
      <c r="F292" s="71" t="s">
        <v>65</v>
      </c>
      <c r="G292" s="71" t="s">
        <v>745</v>
      </c>
      <c r="H292" s="71">
        <v>12</v>
      </c>
      <c r="I292" s="71">
        <v>12</v>
      </c>
      <c r="J292" s="113">
        <v>0</v>
      </c>
      <c r="K292" s="73">
        <v>128.71</v>
      </c>
      <c r="L292" s="72">
        <f t="shared" si="40"/>
        <v>1544.52</v>
      </c>
      <c r="M292" s="230">
        <f t="shared" si="41"/>
        <v>0</v>
      </c>
      <c r="N292" s="73">
        <v>2.5999999999999999E-2</v>
      </c>
      <c r="O292" s="74">
        <f t="shared" si="42"/>
        <v>0</v>
      </c>
      <c r="P292" s="73">
        <v>12</v>
      </c>
      <c r="Q292" s="73">
        <v>13.440000000000001</v>
      </c>
      <c r="R292" s="117">
        <f t="shared" si="43"/>
        <v>0</v>
      </c>
      <c r="S292" s="234">
        <f t="shared" si="44"/>
        <v>0</v>
      </c>
      <c r="T292" s="206"/>
      <c r="U292" s="206" t="e">
        <v>#N/A</v>
      </c>
      <c r="V292" s="206" t="e">
        <v>#N/A</v>
      </c>
      <c r="W292" s="206" t="e">
        <v>#N/A</v>
      </c>
      <c r="X292" s="206"/>
      <c r="Y292" s="206"/>
    </row>
    <row r="293" spans="1:25" ht="18" hidden="1" customHeight="1">
      <c r="A293" s="145">
        <f>SUBTOTAL(3,$B$27:B293)</f>
        <v>122</v>
      </c>
      <c r="B293" s="109" t="s">
        <v>756</v>
      </c>
      <c r="C293" s="109" t="s">
        <v>743</v>
      </c>
      <c r="D293" s="70" t="s">
        <v>757</v>
      </c>
      <c r="E293" s="147" t="s">
        <v>371</v>
      </c>
      <c r="F293" s="71" t="s">
        <v>65</v>
      </c>
      <c r="G293" s="71" t="s">
        <v>745</v>
      </c>
      <c r="H293" s="71">
        <v>12</v>
      </c>
      <c r="I293" s="71">
        <v>12</v>
      </c>
      <c r="J293" s="113">
        <v>0</v>
      </c>
      <c r="K293" s="73">
        <v>146.24</v>
      </c>
      <c r="L293" s="72">
        <f t="shared" si="40"/>
        <v>1754.88</v>
      </c>
      <c r="M293" s="230">
        <f t="shared" si="41"/>
        <v>0</v>
      </c>
      <c r="N293" s="73">
        <v>2.5999999999999999E-2</v>
      </c>
      <c r="O293" s="74">
        <f t="shared" si="42"/>
        <v>0</v>
      </c>
      <c r="P293" s="73">
        <v>12</v>
      </c>
      <c r="Q293" s="73">
        <v>13.559999999999999</v>
      </c>
      <c r="R293" s="117">
        <f t="shared" si="43"/>
        <v>0</v>
      </c>
      <c r="S293" s="234">
        <f t="shared" si="44"/>
        <v>0</v>
      </c>
      <c r="T293" s="206"/>
      <c r="U293" s="206" t="e">
        <v>#N/A</v>
      </c>
      <c r="V293" s="206" t="e">
        <v>#N/A</v>
      </c>
      <c r="W293" s="206" t="e">
        <v>#N/A</v>
      </c>
      <c r="X293" s="206"/>
      <c r="Y293" s="206"/>
    </row>
    <row r="294" spans="1:25" ht="18" hidden="1" customHeight="1">
      <c r="A294" s="145">
        <f>SUBTOTAL(3,$B$27:B294)</f>
        <v>122</v>
      </c>
      <c r="B294" s="109" t="s">
        <v>758</v>
      </c>
      <c r="C294" s="109" t="s">
        <v>743</v>
      </c>
      <c r="D294" s="70" t="s">
        <v>759</v>
      </c>
      <c r="E294" s="147" t="s">
        <v>371</v>
      </c>
      <c r="F294" s="71" t="s">
        <v>65</v>
      </c>
      <c r="G294" s="71" t="s">
        <v>745</v>
      </c>
      <c r="H294" s="71">
        <v>12</v>
      </c>
      <c r="I294" s="71">
        <v>12</v>
      </c>
      <c r="J294" s="113">
        <v>0</v>
      </c>
      <c r="K294" s="73">
        <v>167.33</v>
      </c>
      <c r="L294" s="72">
        <f t="shared" si="40"/>
        <v>2007.96</v>
      </c>
      <c r="M294" s="230">
        <f t="shared" si="41"/>
        <v>0</v>
      </c>
      <c r="N294" s="73">
        <v>2.5999999999999999E-2</v>
      </c>
      <c r="O294" s="74">
        <f t="shared" si="42"/>
        <v>0</v>
      </c>
      <c r="P294" s="73">
        <v>12</v>
      </c>
      <c r="Q294" s="73">
        <v>13.524000000000001</v>
      </c>
      <c r="R294" s="117">
        <f t="shared" si="43"/>
        <v>0</v>
      </c>
      <c r="S294" s="234">
        <f t="shared" si="44"/>
        <v>0</v>
      </c>
      <c r="T294" s="206"/>
      <c r="U294" s="206" t="e">
        <v>#N/A</v>
      </c>
      <c r="V294" s="206" t="e">
        <v>#N/A</v>
      </c>
      <c r="W294" s="206" t="e">
        <v>#N/A</v>
      </c>
      <c r="X294" s="206"/>
      <c r="Y294" s="206"/>
    </row>
    <row r="295" spans="1:25" ht="18" hidden="1" customHeight="1">
      <c r="A295" s="145">
        <f>SUBTOTAL(3,$B$27:B295)</f>
        <v>122</v>
      </c>
      <c r="B295" s="109" t="s">
        <v>760</v>
      </c>
      <c r="C295" s="109" t="s">
        <v>743</v>
      </c>
      <c r="D295" s="70" t="s">
        <v>761</v>
      </c>
      <c r="E295" s="147" t="s">
        <v>371</v>
      </c>
      <c r="F295" s="71" t="s">
        <v>65</v>
      </c>
      <c r="G295" s="71" t="s">
        <v>745</v>
      </c>
      <c r="H295" s="71">
        <v>12</v>
      </c>
      <c r="I295" s="71">
        <v>12</v>
      </c>
      <c r="J295" s="113">
        <v>0</v>
      </c>
      <c r="K295" s="73">
        <v>289.60000000000002</v>
      </c>
      <c r="L295" s="72">
        <f t="shared" si="40"/>
        <v>3475.2000000000003</v>
      </c>
      <c r="M295" s="230">
        <f t="shared" si="41"/>
        <v>0</v>
      </c>
      <c r="N295" s="73">
        <v>2.5999999999999999E-2</v>
      </c>
      <c r="O295" s="74">
        <f t="shared" si="42"/>
        <v>0</v>
      </c>
      <c r="P295" s="73">
        <v>12</v>
      </c>
      <c r="Q295" s="73">
        <v>13.524000000000001</v>
      </c>
      <c r="R295" s="117">
        <f t="shared" si="43"/>
        <v>0</v>
      </c>
      <c r="S295" s="234">
        <f t="shared" si="44"/>
        <v>0</v>
      </c>
      <c r="T295" s="206"/>
      <c r="U295" s="206" t="e">
        <v>#N/A</v>
      </c>
      <c r="V295" s="206" t="e">
        <v>#N/A</v>
      </c>
      <c r="W295" s="206" t="e">
        <v>#N/A</v>
      </c>
      <c r="X295" s="206"/>
      <c r="Y295" s="206"/>
    </row>
    <row r="296" spans="1:25" ht="18" hidden="1" customHeight="1">
      <c r="A296" s="145">
        <f>SUBTOTAL(3,$B$27:B296)</f>
        <v>122</v>
      </c>
      <c r="B296" s="109" t="s">
        <v>762</v>
      </c>
      <c r="C296" s="109" t="s">
        <v>743</v>
      </c>
      <c r="D296" s="70" t="s">
        <v>763</v>
      </c>
      <c r="E296" s="147" t="s">
        <v>371</v>
      </c>
      <c r="F296" s="71" t="s">
        <v>65</v>
      </c>
      <c r="G296" s="71" t="s">
        <v>745</v>
      </c>
      <c r="H296" s="71">
        <v>12</v>
      </c>
      <c r="I296" s="71">
        <v>12</v>
      </c>
      <c r="J296" s="113">
        <v>0</v>
      </c>
      <c r="K296" s="73">
        <v>94.01</v>
      </c>
      <c r="L296" s="72">
        <f t="shared" si="40"/>
        <v>1128.1200000000001</v>
      </c>
      <c r="M296" s="230">
        <f t="shared" si="41"/>
        <v>0</v>
      </c>
      <c r="N296" s="73">
        <v>2.5999999999999999E-2</v>
      </c>
      <c r="O296" s="74">
        <f t="shared" si="42"/>
        <v>0</v>
      </c>
      <c r="P296" s="73">
        <v>12</v>
      </c>
      <c r="Q296" s="73">
        <v>13.607999999999999</v>
      </c>
      <c r="R296" s="117">
        <f t="shared" si="43"/>
        <v>0</v>
      </c>
      <c r="S296" s="234">
        <f t="shared" si="44"/>
        <v>0</v>
      </c>
      <c r="T296" s="206"/>
      <c r="U296" s="206" t="e">
        <v>#N/A</v>
      </c>
      <c r="V296" s="206" t="e">
        <v>#N/A</v>
      </c>
      <c r="W296" s="206" t="e">
        <v>#N/A</v>
      </c>
      <c r="X296" s="206"/>
      <c r="Y296" s="206"/>
    </row>
    <row r="297" spans="1:25" ht="18" hidden="1" customHeight="1">
      <c r="A297" s="145">
        <f>SUBTOTAL(3,$B$27:B297)</f>
        <v>122</v>
      </c>
      <c r="B297" s="109" t="s">
        <v>764</v>
      </c>
      <c r="C297" s="109" t="s">
        <v>743</v>
      </c>
      <c r="D297" s="70" t="s">
        <v>765</v>
      </c>
      <c r="E297" s="147" t="s">
        <v>102</v>
      </c>
      <c r="F297" s="71" t="s">
        <v>204</v>
      </c>
      <c r="G297" s="71" t="s">
        <v>745</v>
      </c>
      <c r="H297" s="71">
        <v>18</v>
      </c>
      <c r="I297" s="71">
        <v>20</v>
      </c>
      <c r="J297" s="113">
        <v>0</v>
      </c>
      <c r="K297" s="73">
        <v>77.23</v>
      </c>
      <c r="L297" s="72">
        <f t="shared" si="40"/>
        <v>1544.6000000000001</v>
      </c>
      <c r="M297" s="230">
        <f t="shared" si="41"/>
        <v>0</v>
      </c>
      <c r="N297" s="73">
        <v>2.3754000000000001E-2</v>
      </c>
      <c r="O297" s="74">
        <f t="shared" si="42"/>
        <v>0</v>
      </c>
      <c r="P297" s="73">
        <v>12</v>
      </c>
      <c r="Q297" s="73">
        <v>14.4</v>
      </c>
      <c r="R297" s="117">
        <f t="shared" si="43"/>
        <v>0</v>
      </c>
      <c r="S297" s="234">
        <f t="shared" si="44"/>
        <v>0</v>
      </c>
      <c r="T297" s="206"/>
      <c r="U297" s="206" t="e">
        <v>#N/A</v>
      </c>
      <c r="V297" s="206" t="e">
        <v>#N/A</v>
      </c>
      <c r="W297" s="206" t="e">
        <v>#N/A</v>
      </c>
      <c r="X297" s="206"/>
      <c r="Y297" s="206"/>
    </row>
    <row r="298" spans="1:25" ht="18" hidden="1" customHeight="1">
      <c r="A298" s="145">
        <f>SUBTOTAL(3,$B$27:B298)</f>
        <v>122</v>
      </c>
      <c r="B298" s="109" t="s">
        <v>766</v>
      </c>
      <c r="C298" s="109" t="s">
        <v>743</v>
      </c>
      <c r="D298" s="70" t="s">
        <v>767</v>
      </c>
      <c r="E298" s="147" t="s">
        <v>102</v>
      </c>
      <c r="F298" s="71" t="s">
        <v>65</v>
      </c>
      <c r="G298" s="71" t="s">
        <v>745</v>
      </c>
      <c r="H298" s="71">
        <v>12</v>
      </c>
      <c r="I298" s="71">
        <v>20</v>
      </c>
      <c r="J298" s="113">
        <v>0</v>
      </c>
      <c r="K298" s="73">
        <v>90.1</v>
      </c>
      <c r="L298" s="72">
        <f t="shared" si="40"/>
        <v>1802</v>
      </c>
      <c r="M298" s="230">
        <f t="shared" si="41"/>
        <v>0</v>
      </c>
      <c r="N298" s="73">
        <v>2.5000000000000001E-2</v>
      </c>
      <c r="O298" s="74">
        <f t="shared" si="42"/>
        <v>0</v>
      </c>
      <c r="P298" s="73">
        <v>10</v>
      </c>
      <c r="Q298" s="73">
        <v>11.5</v>
      </c>
      <c r="R298" s="117">
        <f t="shared" si="43"/>
        <v>0</v>
      </c>
      <c r="S298" s="234">
        <f t="shared" si="44"/>
        <v>0</v>
      </c>
      <c r="T298" s="206"/>
      <c r="U298" s="206" t="e">
        <v>#N/A</v>
      </c>
      <c r="V298" s="206" t="e">
        <v>#N/A</v>
      </c>
      <c r="W298" s="206" t="e">
        <v>#N/A</v>
      </c>
      <c r="X298" s="206"/>
      <c r="Y298" s="206"/>
    </row>
    <row r="299" spans="1:25" ht="18" hidden="1" customHeight="1">
      <c r="A299" s="145">
        <f>SUBTOTAL(3,$B$27:B299)</f>
        <v>122</v>
      </c>
      <c r="B299" s="109" t="s">
        <v>768</v>
      </c>
      <c r="C299" s="109" t="s">
        <v>743</v>
      </c>
      <c r="D299" s="70" t="s">
        <v>769</v>
      </c>
      <c r="E299" s="147" t="s">
        <v>102</v>
      </c>
      <c r="F299" s="71" t="s">
        <v>65</v>
      </c>
      <c r="G299" s="71" t="s">
        <v>745</v>
      </c>
      <c r="H299" s="71">
        <v>12</v>
      </c>
      <c r="I299" s="71">
        <v>20</v>
      </c>
      <c r="J299" s="113">
        <v>0</v>
      </c>
      <c r="K299" s="73">
        <v>83.66</v>
      </c>
      <c r="L299" s="72">
        <f t="shared" si="40"/>
        <v>1673.1999999999998</v>
      </c>
      <c r="M299" s="230">
        <f t="shared" si="41"/>
        <v>0</v>
      </c>
      <c r="N299" s="73">
        <v>1.9849050000000003E-2</v>
      </c>
      <c r="O299" s="74">
        <f t="shared" si="42"/>
        <v>0</v>
      </c>
      <c r="P299" s="73">
        <v>10</v>
      </c>
      <c r="Q299" s="73">
        <v>11.5</v>
      </c>
      <c r="R299" s="117">
        <f t="shared" si="43"/>
        <v>0</v>
      </c>
      <c r="S299" s="234">
        <f t="shared" si="44"/>
        <v>0</v>
      </c>
      <c r="T299" s="206"/>
      <c r="U299" s="206" t="e">
        <v>#N/A</v>
      </c>
      <c r="V299" s="206" t="e">
        <v>#N/A</v>
      </c>
      <c r="W299" s="206" t="e">
        <v>#N/A</v>
      </c>
      <c r="X299" s="206"/>
      <c r="Y299" s="206"/>
    </row>
    <row r="300" spans="1:25" ht="18" hidden="1" customHeight="1">
      <c r="A300" s="145">
        <f>SUBTOTAL(3,$B$27:B300)</f>
        <v>122</v>
      </c>
      <c r="B300" s="109" t="s">
        <v>770</v>
      </c>
      <c r="C300" s="109" t="s">
        <v>743</v>
      </c>
      <c r="D300" s="70" t="s">
        <v>771</v>
      </c>
      <c r="E300" s="147" t="s">
        <v>371</v>
      </c>
      <c r="F300" s="71" t="s">
        <v>65</v>
      </c>
      <c r="G300" s="71" t="s">
        <v>745</v>
      </c>
      <c r="H300" s="71">
        <v>12</v>
      </c>
      <c r="I300" s="71">
        <v>12</v>
      </c>
      <c r="J300" s="113">
        <v>0</v>
      </c>
      <c r="K300" s="73">
        <v>141.58000000000001</v>
      </c>
      <c r="L300" s="72">
        <f t="shared" si="40"/>
        <v>1698.96</v>
      </c>
      <c r="M300" s="230">
        <f t="shared" si="41"/>
        <v>0</v>
      </c>
      <c r="N300" s="73">
        <v>2.5000000000000001E-2</v>
      </c>
      <c r="O300" s="74">
        <f t="shared" si="42"/>
        <v>0</v>
      </c>
      <c r="P300" s="73">
        <v>12</v>
      </c>
      <c r="Q300" s="73">
        <v>13.8</v>
      </c>
      <c r="R300" s="117">
        <f t="shared" si="43"/>
        <v>0</v>
      </c>
      <c r="S300" s="234">
        <f t="shared" si="44"/>
        <v>0</v>
      </c>
      <c r="T300" s="206"/>
      <c r="U300" s="206" t="e">
        <v>#N/A</v>
      </c>
      <c r="V300" s="206" t="e">
        <v>#N/A</v>
      </c>
      <c r="W300" s="206" t="e">
        <v>#N/A</v>
      </c>
      <c r="X300" s="206"/>
      <c r="Y300" s="206"/>
    </row>
    <row r="301" spans="1:25" ht="18" hidden="1" customHeight="1">
      <c r="A301" s="145">
        <f>SUBTOTAL(3,$B$27:B301)</f>
        <v>122</v>
      </c>
      <c r="B301" s="109" t="s">
        <v>772</v>
      </c>
      <c r="C301" s="109" t="s">
        <v>773</v>
      </c>
      <c r="D301" s="70" t="s">
        <v>774</v>
      </c>
      <c r="E301" s="147" t="s">
        <v>102</v>
      </c>
      <c r="F301" s="71" t="s">
        <v>65</v>
      </c>
      <c r="G301" s="71" t="s">
        <v>775</v>
      </c>
      <c r="H301" s="71">
        <v>18</v>
      </c>
      <c r="I301" s="71">
        <v>12</v>
      </c>
      <c r="J301" s="113">
        <v>0</v>
      </c>
      <c r="K301" s="73">
        <v>80.45</v>
      </c>
      <c r="L301" s="72">
        <f t="shared" si="40"/>
        <v>965.40000000000009</v>
      </c>
      <c r="M301" s="230">
        <f t="shared" si="41"/>
        <v>0</v>
      </c>
      <c r="N301" s="73">
        <v>1.4999999999999999E-2</v>
      </c>
      <c r="O301" s="74">
        <f t="shared" si="42"/>
        <v>0</v>
      </c>
      <c r="P301" s="73">
        <v>6</v>
      </c>
      <c r="Q301" s="73">
        <v>6.78</v>
      </c>
      <c r="R301" s="117">
        <f t="shared" si="43"/>
        <v>0</v>
      </c>
      <c r="S301" s="234">
        <f t="shared" si="44"/>
        <v>0</v>
      </c>
      <c r="T301" s="206"/>
      <c r="U301" s="206" t="e">
        <v>#N/A</v>
      </c>
      <c r="V301" s="206" t="e">
        <v>#N/A</v>
      </c>
      <c r="W301" s="206" t="e">
        <v>#N/A</v>
      </c>
      <c r="X301" s="206"/>
      <c r="Y301" s="206"/>
    </row>
    <row r="302" spans="1:25" ht="18" hidden="1" customHeight="1">
      <c r="A302" s="145">
        <f>SUBTOTAL(3,$B$27:B302)</f>
        <v>122</v>
      </c>
      <c r="B302" s="109" t="s">
        <v>776</v>
      </c>
      <c r="C302" s="109" t="s">
        <v>773</v>
      </c>
      <c r="D302" s="70" t="s">
        <v>777</v>
      </c>
      <c r="E302" s="147" t="s">
        <v>102</v>
      </c>
      <c r="F302" s="71" t="s">
        <v>65</v>
      </c>
      <c r="G302" s="71">
        <v>20079930</v>
      </c>
      <c r="H302" s="71">
        <v>18</v>
      </c>
      <c r="I302" s="71">
        <v>12</v>
      </c>
      <c r="J302" s="113">
        <v>0</v>
      </c>
      <c r="K302" s="73">
        <v>80.45</v>
      </c>
      <c r="L302" s="72">
        <f t="shared" si="40"/>
        <v>965.40000000000009</v>
      </c>
      <c r="M302" s="230">
        <f t="shared" si="41"/>
        <v>0</v>
      </c>
      <c r="N302" s="73">
        <v>1.4999999999999999E-2</v>
      </c>
      <c r="O302" s="74">
        <f t="shared" si="42"/>
        <v>0</v>
      </c>
      <c r="P302" s="73">
        <v>6</v>
      </c>
      <c r="Q302" s="73">
        <v>6.78</v>
      </c>
      <c r="R302" s="117">
        <f t="shared" si="43"/>
        <v>0</v>
      </c>
      <c r="S302" s="234">
        <f t="shared" si="44"/>
        <v>0</v>
      </c>
      <c r="T302" s="206"/>
      <c r="U302" s="206" t="e">
        <v>#N/A</v>
      </c>
      <c r="V302" s="206" t="e">
        <v>#N/A</v>
      </c>
      <c r="W302" s="206" t="e">
        <v>#N/A</v>
      </c>
      <c r="X302" s="206"/>
      <c r="Y302" s="206"/>
    </row>
    <row r="303" spans="1:25" ht="18" hidden="1" customHeight="1">
      <c r="A303" s="145">
        <f>SUBTOTAL(3,$B$27:B303)</f>
        <v>122</v>
      </c>
      <c r="B303" s="109" t="s">
        <v>778</v>
      </c>
      <c r="C303" s="109" t="s">
        <v>773</v>
      </c>
      <c r="D303" s="70" t="s">
        <v>779</v>
      </c>
      <c r="E303" s="147" t="s">
        <v>102</v>
      </c>
      <c r="F303" s="71" t="s">
        <v>65</v>
      </c>
      <c r="G303" s="71">
        <v>20079990</v>
      </c>
      <c r="H303" s="71">
        <v>18</v>
      </c>
      <c r="I303" s="71">
        <v>12</v>
      </c>
      <c r="J303" s="113">
        <v>0</v>
      </c>
      <c r="K303" s="73">
        <v>49.59</v>
      </c>
      <c r="L303" s="72">
        <f t="shared" ref="L303:L344" si="45">+I303*K303</f>
        <v>595.08000000000004</v>
      </c>
      <c r="M303" s="230">
        <f t="shared" ref="M303:M344" si="46">L303*J303</f>
        <v>0</v>
      </c>
      <c r="N303" s="73">
        <v>0.02</v>
      </c>
      <c r="O303" s="74">
        <f t="shared" ref="O303:O344" si="47">+N303*J303</f>
        <v>0</v>
      </c>
      <c r="P303" s="73">
        <v>6</v>
      </c>
      <c r="Q303" s="73">
        <v>6.7</v>
      </c>
      <c r="R303" s="117">
        <f t="shared" ref="R303:R344" si="48">+J303*P303</f>
        <v>0</v>
      </c>
      <c r="S303" s="234">
        <f t="shared" ref="S303:S344" si="49">Q303*J303</f>
        <v>0</v>
      </c>
      <c r="T303" s="206"/>
      <c r="U303" s="206" t="e">
        <v>#N/A</v>
      </c>
      <c r="V303" s="206" t="e">
        <v>#N/A</v>
      </c>
      <c r="W303" s="206" t="e">
        <v>#N/A</v>
      </c>
      <c r="X303" s="206"/>
      <c r="Y303" s="206"/>
    </row>
    <row r="304" spans="1:25" ht="18" hidden="1" customHeight="1">
      <c r="A304" s="145">
        <f>SUBTOTAL(3,$B$27:B304)</f>
        <v>122</v>
      </c>
      <c r="B304" s="109" t="s">
        <v>780</v>
      </c>
      <c r="C304" s="109" t="s">
        <v>773</v>
      </c>
      <c r="D304" s="70" t="s">
        <v>781</v>
      </c>
      <c r="E304" s="147" t="s">
        <v>102</v>
      </c>
      <c r="F304" s="71" t="s">
        <v>65</v>
      </c>
      <c r="G304" s="71" t="s">
        <v>775</v>
      </c>
      <c r="H304" s="71">
        <v>12</v>
      </c>
      <c r="I304" s="71">
        <v>12</v>
      </c>
      <c r="J304" s="113">
        <v>0</v>
      </c>
      <c r="K304" s="73">
        <v>49.59</v>
      </c>
      <c r="L304" s="72">
        <f t="shared" si="45"/>
        <v>595.08000000000004</v>
      </c>
      <c r="M304" s="230">
        <f t="shared" si="46"/>
        <v>0</v>
      </c>
      <c r="N304" s="73">
        <v>2.5999999999999999E-2</v>
      </c>
      <c r="O304" s="74">
        <f t="shared" si="47"/>
        <v>0</v>
      </c>
      <c r="P304" s="73">
        <v>6</v>
      </c>
      <c r="Q304" s="73">
        <v>6.8</v>
      </c>
      <c r="R304" s="117">
        <f t="shared" si="48"/>
        <v>0</v>
      </c>
      <c r="S304" s="234">
        <f t="shared" si="49"/>
        <v>0</v>
      </c>
      <c r="T304" s="206"/>
      <c r="U304" s="206" t="e">
        <v>#N/A</v>
      </c>
      <c r="V304" s="206" t="e">
        <v>#N/A</v>
      </c>
      <c r="W304" s="206" t="e">
        <v>#N/A</v>
      </c>
      <c r="X304" s="206"/>
      <c r="Y304" s="206"/>
    </row>
    <row r="305" spans="1:26" ht="18" hidden="1" customHeight="1">
      <c r="A305" s="145">
        <f>SUBTOTAL(3,$B$27:B305)</f>
        <v>122</v>
      </c>
      <c r="B305" s="109" t="s">
        <v>782</v>
      </c>
      <c r="C305" s="109" t="s">
        <v>773</v>
      </c>
      <c r="D305" s="70" t="s">
        <v>783</v>
      </c>
      <c r="E305" s="147" t="s">
        <v>102</v>
      </c>
      <c r="F305" s="71" t="s">
        <v>65</v>
      </c>
      <c r="G305" s="71">
        <v>20079920</v>
      </c>
      <c r="H305" s="71">
        <v>18</v>
      </c>
      <c r="I305" s="71">
        <v>12</v>
      </c>
      <c r="J305" s="113">
        <v>0</v>
      </c>
      <c r="K305" s="73">
        <v>116.88</v>
      </c>
      <c r="L305" s="72">
        <f t="shared" si="45"/>
        <v>1402.56</v>
      </c>
      <c r="M305" s="230">
        <f t="shared" si="46"/>
        <v>0</v>
      </c>
      <c r="N305" s="73">
        <v>2.5000000000000001E-2</v>
      </c>
      <c r="O305" s="74">
        <f t="shared" si="47"/>
        <v>0</v>
      </c>
      <c r="P305" s="73">
        <v>6</v>
      </c>
      <c r="Q305" s="73">
        <v>6.85</v>
      </c>
      <c r="R305" s="117">
        <f t="shared" si="48"/>
        <v>0</v>
      </c>
      <c r="S305" s="234">
        <f t="shared" si="49"/>
        <v>0</v>
      </c>
      <c r="T305" s="206"/>
      <c r="U305" s="206" t="e">
        <v>#N/A</v>
      </c>
      <c r="V305" s="206" t="e">
        <v>#N/A</v>
      </c>
      <c r="W305" s="206" t="e">
        <v>#N/A</v>
      </c>
      <c r="X305" s="206"/>
      <c r="Y305" s="206"/>
    </row>
    <row r="306" spans="1:26" ht="18" hidden="1" customHeight="1">
      <c r="A306" s="145">
        <f>SUBTOTAL(3,$B$27:B306)</f>
        <v>122</v>
      </c>
      <c r="B306" s="109" t="s">
        <v>784</v>
      </c>
      <c r="C306" s="109" t="s">
        <v>785</v>
      </c>
      <c r="D306" s="70" t="s">
        <v>786</v>
      </c>
      <c r="E306" s="147" t="s">
        <v>629</v>
      </c>
      <c r="F306" s="71" t="s">
        <v>65</v>
      </c>
      <c r="G306" s="71">
        <v>21032000</v>
      </c>
      <c r="H306" s="71">
        <v>12</v>
      </c>
      <c r="I306" s="71">
        <v>40</v>
      </c>
      <c r="J306" s="113">
        <v>0</v>
      </c>
      <c r="K306" s="73">
        <v>33.520000000000003</v>
      </c>
      <c r="L306" s="72">
        <f t="shared" si="45"/>
        <v>1340.8000000000002</v>
      </c>
      <c r="M306" s="230">
        <f t="shared" si="46"/>
        <v>0</v>
      </c>
      <c r="N306" s="73">
        <v>0.02</v>
      </c>
      <c r="O306" s="74">
        <f t="shared" si="47"/>
        <v>0</v>
      </c>
      <c r="P306" s="73">
        <v>4.8</v>
      </c>
      <c r="Q306" s="73">
        <v>5.52</v>
      </c>
      <c r="R306" s="117">
        <f t="shared" si="48"/>
        <v>0</v>
      </c>
      <c r="S306" s="234">
        <f t="shared" si="49"/>
        <v>0</v>
      </c>
      <c r="T306" s="206"/>
      <c r="U306" s="206" t="e">
        <v>#N/A</v>
      </c>
      <c r="V306" s="206" t="e">
        <v>#N/A</v>
      </c>
      <c r="W306" s="206" t="e">
        <v>#N/A</v>
      </c>
      <c r="X306" s="206"/>
      <c r="Y306" s="206"/>
    </row>
    <row r="307" spans="1:26" ht="18" hidden="1" customHeight="1">
      <c r="A307" s="145">
        <f>SUBTOTAL(3,$B$27:B307)</f>
        <v>122</v>
      </c>
      <c r="B307" s="109" t="s">
        <v>787</v>
      </c>
      <c r="C307" s="109" t="s">
        <v>785</v>
      </c>
      <c r="D307" s="70" t="s">
        <v>788</v>
      </c>
      <c r="E307" s="147" t="s">
        <v>629</v>
      </c>
      <c r="F307" s="71" t="s">
        <v>65</v>
      </c>
      <c r="G307" s="71">
        <v>21032000</v>
      </c>
      <c r="H307" s="71">
        <v>12</v>
      </c>
      <c r="I307" s="71">
        <v>40</v>
      </c>
      <c r="J307" s="113">
        <v>0</v>
      </c>
      <c r="K307" s="73">
        <v>40.22</v>
      </c>
      <c r="L307" s="72">
        <f t="shared" si="45"/>
        <v>1608.8</v>
      </c>
      <c r="M307" s="230">
        <f t="shared" si="46"/>
        <v>0</v>
      </c>
      <c r="N307" s="73">
        <v>0.02</v>
      </c>
      <c r="O307" s="74">
        <f t="shared" si="47"/>
        <v>0</v>
      </c>
      <c r="P307" s="73">
        <v>4.8</v>
      </c>
      <c r="Q307" s="73">
        <v>5.52</v>
      </c>
      <c r="R307" s="117">
        <f t="shared" si="48"/>
        <v>0</v>
      </c>
      <c r="S307" s="234">
        <f t="shared" si="49"/>
        <v>0</v>
      </c>
      <c r="T307" s="206"/>
      <c r="U307" s="206" t="e">
        <v>#N/A</v>
      </c>
      <c r="V307" s="206" t="e">
        <v>#N/A</v>
      </c>
      <c r="W307" s="206" t="e">
        <v>#N/A</v>
      </c>
      <c r="X307" s="206"/>
      <c r="Y307" s="206"/>
    </row>
    <row r="308" spans="1:26" ht="18" hidden="1" customHeight="1">
      <c r="A308" s="145">
        <f>SUBTOTAL(3,$B$27:B308)</f>
        <v>122</v>
      </c>
      <c r="B308" s="109" t="s">
        <v>789</v>
      </c>
      <c r="C308" s="109" t="s">
        <v>785</v>
      </c>
      <c r="D308" s="70" t="s">
        <v>790</v>
      </c>
      <c r="E308" s="147" t="s">
        <v>102</v>
      </c>
      <c r="F308" s="71" t="s">
        <v>65</v>
      </c>
      <c r="G308" s="71">
        <v>21032000</v>
      </c>
      <c r="H308" s="71">
        <v>12</v>
      </c>
      <c r="I308" s="71">
        <v>12</v>
      </c>
      <c r="J308" s="113">
        <v>0</v>
      </c>
      <c r="K308" s="73">
        <v>73.739999999999995</v>
      </c>
      <c r="L308" s="72">
        <f t="shared" si="45"/>
        <v>884.87999999999988</v>
      </c>
      <c r="M308" s="230">
        <f t="shared" si="46"/>
        <v>0</v>
      </c>
      <c r="N308" s="73">
        <v>0.02</v>
      </c>
      <c r="O308" s="74">
        <f t="shared" si="47"/>
        <v>0</v>
      </c>
      <c r="P308" s="73">
        <v>6</v>
      </c>
      <c r="Q308" s="73">
        <v>6.9</v>
      </c>
      <c r="R308" s="117">
        <f t="shared" si="48"/>
        <v>0</v>
      </c>
      <c r="S308" s="234">
        <f t="shared" si="49"/>
        <v>0</v>
      </c>
      <c r="T308" s="206"/>
      <c r="U308" s="206" t="e">
        <v>#N/A</v>
      </c>
      <c r="V308" s="206" t="e">
        <v>#N/A</v>
      </c>
      <c r="W308" s="206" t="e">
        <v>#N/A</v>
      </c>
      <c r="X308" s="206"/>
      <c r="Y308" s="206"/>
    </row>
    <row r="309" spans="1:26" ht="18" hidden="1" customHeight="1">
      <c r="A309" s="145">
        <f>SUBTOTAL(3,$B$27:B309)</f>
        <v>122</v>
      </c>
      <c r="B309" s="109" t="s">
        <v>791</v>
      </c>
      <c r="C309" s="109" t="s">
        <v>785</v>
      </c>
      <c r="D309" s="70" t="s">
        <v>792</v>
      </c>
      <c r="E309" s="147" t="s">
        <v>102</v>
      </c>
      <c r="F309" s="71" t="s">
        <v>65</v>
      </c>
      <c r="G309" s="71">
        <v>21032000</v>
      </c>
      <c r="H309" s="71">
        <v>12</v>
      </c>
      <c r="I309" s="71">
        <v>12</v>
      </c>
      <c r="J309" s="113">
        <v>0</v>
      </c>
      <c r="K309" s="73">
        <v>67.040000000000006</v>
      </c>
      <c r="L309" s="72">
        <f t="shared" si="45"/>
        <v>804.48</v>
      </c>
      <c r="M309" s="230">
        <f t="shared" si="46"/>
        <v>0</v>
      </c>
      <c r="N309" s="73">
        <v>0.02</v>
      </c>
      <c r="O309" s="74">
        <f t="shared" si="47"/>
        <v>0</v>
      </c>
      <c r="P309" s="73">
        <v>6</v>
      </c>
      <c r="Q309" s="73">
        <v>6.9</v>
      </c>
      <c r="R309" s="117">
        <f t="shared" si="48"/>
        <v>0</v>
      </c>
      <c r="S309" s="234">
        <f t="shared" si="49"/>
        <v>0</v>
      </c>
      <c r="T309" s="206"/>
      <c r="U309" s="206" t="e">
        <v>#N/A</v>
      </c>
      <c r="V309" s="206" t="e">
        <v>#N/A</v>
      </c>
      <c r="W309" s="206" t="e">
        <v>#N/A</v>
      </c>
      <c r="X309" s="206"/>
      <c r="Y309" s="206"/>
    </row>
    <row r="310" spans="1:26" ht="18" hidden="1" customHeight="1">
      <c r="A310" s="145">
        <f>SUBTOTAL(3,$B$27:B310)</f>
        <v>122</v>
      </c>
      <c r="B310" s="109" t="s">
        <v>793</v>
      </c>
      <c r="C310" s="109" t="s">
        <v>785</v>
      </c>
      <c r="D310" s="70" t="s">
        <v>794</v>
      </c>
      <c r="E310" s="147" t="s">
        <v>371</v>
      </c>
      <c r="F310" s="71" t="s">
        <v>65</v>
      </c>
      <c r="G310" s="71">
        <v>21032000</v>
      </c>
      <c r="H310" s="71">
        <v>12</v>
      </c>
      <c r="I310" s="71">
        <v>130</v>
      </c>
      <c r="J310" s="113">
        <v>0</v>
      </c>
      <c r="K310" s="73">
        <v>87.15</v>
      </c>
      <c r="L310" s="72">
        <f t="shared" si="45"/>
        <v>11329.5</v>
      </c>
      <c r="M310" s="230">
        <f t="shared" si="46"/>
        <v>0</v>
      </c>
      <c r="N310" s="73">
        <v>0.02</v>
      </c>
      <c r="O310" s="74">
        <f t="shared" si="47"/>
        <v>0</v>
      </c>
      <c r="P310" s="73">
        <v>12</v>
      </c>
      <c r="Q310" s="73">
        <v>13.8</v>
      </c>
      <c r="R310" s="117">
        <f t="shared" si="48"/>
        <v>0</v>
      </c>
      <c r="S310" s="234">
        <f t="shared" si="49"/>
        <v>0</v>
      </c>
      <c r="T310" s="206"/>
      <c r="U310" s="206" t="e">
        <v>#N/A</v>
      </c>
      <c r="V310" s="206" t="e">
        <v>#N/A</v>
      </c>
      <c r="W310" s="206" t="e">
        <v>#N/A</v>
      </c>
      <c r="X310" s="206"/>
      <c r="Y310" s="206"/>
    </row>
    <row r="311" spans="1:26" ht="18" hidden="1" customHeight="1">
      <c r="A311" s="145">
        <f>SUBTOTAL(3,$B$27:B311)</f>
        <v>122</v>
      </c>
      <c r="B311" s="109" t="s">
        <v>795</v>
      </c>
      <c r="C311" s="109" t="s">
        <v>785</v>
      </c>
      <c r="D311" s="70" t="s">
        <v>796</v>
      </c>
      <c r="E311" s="147" t="s">
        <v>371</v>
      </c>
      <c r="F311" s="71" t="s">
        <v>65</v>
      </c>
      <c r="G311" s="71">
        <v>21032000</v>
      </c>
      <c r="H311" s="71">
        <v>12</v>
      </c>
      <c r="I311" s="71">
        <v>130</v>
      </c>
      <c r="J311" s="113">
        <v>0</v>
      </c>
      <c r="K311" s="73">
        <v>87.15</v>
      </c>
      <c r="L311" s="72">
        <f t="shared" si="45"/>
        <v>11329.5</v>
      </c>
      <c r="M311" s="230">
        <f t="shared" si="46"/>
        <v>0</v>
      </c>
      <c r="N311" s="73">
        <v>0.02</v>
      </c>
      <c r="O311" s="74">
        <f t="shared" si="47"/>
        <v>0</v>
      </c>
      <c r="P311" s="73">
        <v>12</v>
      </c>
      <c r="Q311" s="73">
        <v>13.8</v>
      </c>
      <c r="R311" s="117">
        <f t="shared" si="48"/>
        <v>0</v>
      </c>
      <c r="S311" s="234">
        <f t="shared" si="49"/>
        <v>0</v>
      </c>
      <c r="T311" s="206"/>
      <c r="U311" s="206" t="e">
        <v>#N/A</v>
      </c>
      <c r="V311" s="206" t="e">
        <v>#N/A</v>
      </c>
      <c r="W311" s="206" t="e">
        <v>#N/A</v>
      </c>
      <c r="X311" s="206"/>
      <c r="Y311" s="206"/>
    </row>
    <row r="312" spans="1:26" ht="18" hidden="1" customHeight="1">
      <c r="A312" s="145">
        <f>SUBTOTAL(3,$B$27:B312)</f>
        <v>122</v>
      </c>
      <c r="B312" s="109" t="s">
        <v>797</v>
      </c>
      <c r="C312" s="109" t="s">
        <v>785</v>
      </c>
      <c r="D312" s="70" t="s">
        <v>798</v>
      </c>
      <c r="E312" s="147" t="s">
        <v>799</v>
      </c>
      <c r="F312" s="71" t="s">
        <v>65</v>
      </c>
      <c r="G312" s="71">
        <v>21032000</v>
      </c>
      <c r="H312" s="71">
        <v>12</v>
      </c>
      <c r="I312" s="71">
        <v>120</v>
      </c>
      <c r="J312" s="113">
        <v>0</v>
      </c>
      <c r="K312" s="73">
        <v>100.56</v>
      </c>
      <c r="L312" s="72">
        <f t="shared" si="45"/>
        <v>12067.2</v>
      </c>
      <c r="M312" s="230">
        <f t="shared" si="46"/>
        <v>0</v>
      </c>
      <c r="N312" s="73">
        <v>0.02</v>
      </c>
      <c r="O312" s="74">
        <f t="shared" si="47"/>
        <v>0</v>
      </c>
      <c r="P312" s="73">
        <v>11.4</v>
      </c>
      <c r="Q312" s="73">
        <v>13.11</v>
      </c>
      <c r="R312" s="117">
        <f t="shared" si="48"/>
        <v>0</v>
      </c>
      <c r="S312" s="234">
        <f t="shared" si="49"/>
        <v>0</v>
      </c>
      <c r="T312" s="206"/>
      <c r="U312" s="206" t="e">
        <v>#N/A</v>
      </c>
      <c r="V312" s="206" t="e">
        <v>#N/A</v>
      </c>
      <c r="W312" s="206" t="e">
        <v>#N/A</v>
      </c>
      <c r="X312" s="206"/>
      <c r="Y312" s="206"/>
    </row>
    <row r="313" spans="1:26" ht="18" hidden="1" customHeight="1">
      <c r="A313" s="145">
        <f>SUBTOTAL(3,$B$27:B313)</f>
        <v>122</v>
      </c>
      <c r="B313" s="109" t="s">
        <v>800</v>
      </c>
      <c r="C313" s="109" t="s">
        <v>785</v>
      </c>
      <c r="D313" s="70" t="s">
        <v>801</v>
      </c>
      <c r="E313" s="147" t="s">
        <v>799</v>
      </c>
      <c r="F313" s="71" t="s">
        <v>65</v>
      </c>
      <c r="G313" s="71">
        <v>21032000</v>
      </c>
      <c r="H313" s="71">
        <v>12</v>
      </c>
      <c r="I313" s="71">
        <v>120</v>
      </c>
      <c r="J313" s="113">
        <v>0</v>
      </c>
      <c r="K313" s="73">
        <v>107.26</v>
      </c>
      <c r="L313" s="72">
        <f t="shared" si="45"/>
        <v>12871.2</v>
      </c>
      <c r="M313" s="230">
        <f t="shared" si="46"/>
        <v>0</v>
      </c>
      <c r="N313" s="73">
        <v>0.02</v>
      </c>
      <c r="O313" s="74">
        <f t="shared" si="47"/>
        <v>0</v>
      </c>
      <c r="P313" s="73">
        <v>11.4</v>
      </c>
      <c r="Q313" s="73">
        <v>13.11</v>
      </c>
      <c r="R313" s="117">
        <f t="shared" si="48"/>
        <v>0</v>
      </c>
      <c r="S313" s="234">
        <f t="shared" si="49"/>
        <v>0</v>
      </c>
      <c r="T313" s="206"/>
      <c r="U313" s="206" t="e">
        <v>#N/A</v>
      </c>
      <c r="V313" s="206" t="e">
        <v>#N/A</v>
      </c>
      <c r="W313" s="206" t="e">
        <v>#N/A</v>
      </c>
      <c r="X313" s="206"/>
      <c r="Y313" s="206"/>
    </row>
    <row r="314" spans="1:26" ht="18" hidden="1" customHeight="1">
      <c r="A314" s="145">
        <f>SUBTOTAL(3,$B$27:B314)</f>
        <v>122</v>
      </c>
      <c r="B314" s="109" t="s">
        <v>802</v>
      </c>
      <c r="C314" s="109" t="s">
        <v>785</v>
      </c>
      <c r="D314" s="70" t="s">
        <v>803</v>
      </c>
      <c r="E314" s="147" t="s">
        <v>804</v>
      </c>
      <c r="F314" s="71" t="s">
        <v>65</v>
      </c>
      <c r="G314" s="71">
        <v>21032000</v>
      </c>
      <c r="H314" s="71">
        <v>12</v>
      </c>
      <c r="I314" s="71">
        <v>60</v>
      </c>
      <c r="J314" s="113">
        <v>0</v>
      </c>
      <c r="K314" s="73">
        <v>53.63</v>
      </c>
      <c r="L314" s="72">
        <f t="shared" si="45"/>
        <v>3217.8</v>
      </c>
      <c r="M314" s="230">
        <f t="shared" si="46"/>
        <v>0</v>
      </c>
      <c r="N314" s="73">
        <v>0.02</v>
      </c>
      <c r="O314" s="74">
        <f t="shared" si="47"/>
        <v>0</v>
      </c>
      <c r="P314" s="73">
        <v>10.8</v>
      </c>
      <c r="Q314" s="73">
        <v>12.42</v>
      </c>
      <c r="R314" s="117">
        <f t="shared" si="48"/>
        <v>0</v>
      </c>
      <c r="S314" s="234">
        <f t="shared" si="49"/>
        <v>0</v>
      </c>
      <c r="T314" s="206"/>
      <c r="U314" s="206" t="e">
        <v>#N/A</v>
      </c>
      <c r="V314" s="206" t="e">
        <v>#N/A</v>
      </c>
      <c r="W314" s="206" t="e">
        <v>#N/A</v>
      </c>
      <c r="X314" s="206"/>
      <c r="Y314" s="206"/>
    </row>
    <row r="315" spans="1:26" ht="18" customHeight="1">
      <c r="A315" s="145">
        <f>SUBTOTAL(3,$B$27:B315)</f>
        <v>123</v>
      </c>
      <c r="B315" s="109" t="s">
        <v>805</v>
      </c>
      <c r="C315" s="109" t="s">
        <v>806</v>
      </c>
      <c r="D315" s="70" t="s">
        <v>807</v>
      </c>
      <c r="E315" s="147" t="s">
        <v>102</v>
      </c>
      <c r="F315" s="71" t="s">
        <v>65</v>
      </c>
      <c r="G315" s="71" t="s">
        <v>808</v>
      </c>
      <c r="H315" s="71">
        <v>12</v>
      </c>
      <c r="I315" s="71">
        <v>12</v>
      </c>
      <c r="J315" s="113">
        <v>20</v>
      </c>
      <c r="K315" s="73">
        <v>89.03</v>
      </c>
      <c r="L315" s="72">
        <f t="shared" si="45"/>
        <v>1068.3600000000001</v>
      </c>
      <c r="M315" s="230">
        <f t="shared" si="46"/>
        <v>21367.200000000004</v>
      </c>
      <c r="N315" s="73">
        <v>0.04</v>
      </c>
      <c r="O315" s="74">
        <f t="shared" si="47"/>
        <v>0.8</v>
      </c>
      <c r="P315" s="73">
        <v>6</v>
      </c>
      <c r="Q315" s="73">
        <v>6.2160000000000002</v>
      </c>
      <c r="R315" s="117">
        <f t="shared" si="48"/>
        <v>120</v>
      </c>
      <c r="S315" s="234">
        <f t="shared" si="49"/>
        <v>124.32000000000001</v>
      </c>
      <c r="T315" s="206"/>
      <c r="U315" s="206" t="e">
        <v>#N/A</v>
      </c>
      <c r="V315" s="206" t="e">
        <v>#N/A</v>
      </c>
      <c r="W315" s="206" t="e">
        <v>#N/A</v>
      </c>
      <c r="X315" s="206"/>
      <c r="Y315" s="206"/>
    </row>
    <row r="316" spans="1:26" ht="18" customHeight="1">
      <c r="A316" s="145">
        <f>SUBTOTAL(3,$B$27:B316)</f>
        <v>124</v>
      </c>
      <c r="B316" s="109" t="s">
        <v>809</v>
      </c>
      <c r="C316" s="109" t="s">
        <v>806</v>
      </c>
      <c r="D316" s="70" t="s">
        <v>810</v>
      </c>
      <c r="E316" s="147" t="s">
        <v>146</v>
      </c>
      <c r="F316" s="71" t="s">
        <v>204</v>
      </c>
      <c r="G316" s="71" t="s">
        <v>811</v>
      </c>
      <c r="H316" s="71">
        <v>24</v>
      </c>
      <c r="I316" s="71">
        <v>120</v>
      </c>
      <c r="J316" s="113">
        <v>2</v>
      </c>
      <c r="K316" s="73">
        <v>85.77</v>
      </c>
      <c r="L316" s="72">
        <f t="shared" si="45"/>
        <v>10292.4</v>
      </c>
      <c r="M316" s="230">
        <f t="shared" si="46"/>
        <v>20584.8</v>
      </c>
      <c r="N316" s="73">
        <v>3.4125000000000003E-2</v>
      </c>
      <c r="O316" s="74">
        <f t="shared" si="47"/>
        <v>6.8250000000000005E-2</v>
      </c>
      <c r="P316" s="73">
        <v>12</v>
      </c>
      <c r="Q316" s="73">
        <v>12.600000000000001</v>
      </c>
      <c r="R316" s="117">
        <f t="shared" si="48"/>
        <v>24</v>
      </c>
      <c r="S316" s="234">
        <f t="shared" si="49"/>
        <v>25.200000000000003</v>
      </c>
      <c r="T316" s="206"/>
      <c r="U316" s="206" t="e">
        <v>#N/A</v>
      </c>
      <c r="V316" s="206" t="e">
        <v>#N/A</v>
      </c>
      <c r="W316" s="206" t="e">
        <v>#N/A</v>
      </c>
      <c r="X316" s="206"/>
      <c r="Y316" s="206"/>
    </row>
    <row r="317" spans="1:26" ht="18" customHeight="1">
      <c r="A317" s="145">
        <f>SUBTOTAL(3,$B$27:B317)</f>
        <v>125</v>
      </c>
      <c r="B317" s="109" t="s">
        <v>812</v>
      </c>
      <c r="C317" s="109" t="s">
        <v>806</v>
      </c>
      <c r="D317" s="70" t="s">
        <v>813</v>
      </c>
      <c r="E317" s="147" t="s">
        <v>146</v>
      </c>
      <c r="F317" s="71" t="s">
        <v>204</v>
      </c>
      <c r="G317" s="71" t="s">
        <v>811</v>
      </c>
      <c r="H317" s="71">
        <v>24</v>
      </c>
      <c r="I317" s="71">
        <v>120</v>
      </c>
      <c r="J317" s="113">
        <v>2</v>
      </c>
      <c r="K317" s="73">
        <v>49.12</v>
      </c>
      <c r="L317" s="72">
        <f t="shared" si="45"/>
        <v>5894.4</v>
      </c>
      <c r="M317" s="230">
        <f t="shared" si="46"/>
        <v>11788.8</v>
      </c>
      <c r="N317" s="73">
        <v>5.2059000000000001E-2</v>
      </c>
      <c r="O317" s="74">
        <f t="shared" si="47"/>
        <v>0.104118</v>
      </c>
      <c r="P317" s="73">
        <v>12</v>
      </c>
      <c r="Q317" s="73">
        <v>12.600000000000001</v>
      </c>
      <c r="R317" s="117">
        <f t="shared" si="48"/>
        <v>24</v>
      </c>
      <c r="S317" s="234">
        <f t="shared" si="49"/>
        <v>25.200000000000003</v>
      </c>
      <c r="T317" s="206"/>
      <c r="U317" s="206" t="e">
        <v>#N/A</v>
      </c>
      <c r="V317" s="206" t="e">
        <v>#N/A</v>
      </c>
      <c r="W317" s="206" t="e">
        <v>#N/A</v>
      </c>
      <c r="X317" s="206"/>
      <c r="Y317" s="206"/>
    </row>
    <row r="318" spans="1:26" ht="18" customHeight="1">
      <c r="A318" s="145">
        <f>SUBTOTAL(3,$B$27:B318)</f>
        <v>126</v>
      </c>
      <c r="B318" s="109" t="s">
        <v>814</v>
      </c>
      <c r="C318" s="109" t="s">
        <v>806</v>
      </c>
      <c r="D318" s="70" t="s">
        <v>815</v>
      </c>
      <c r="E318" s="147" t="s">
        <v>146</v>
      </c>
      <c r="F318" s="71" t="s">
        <v>204</v>
      </c>
      <c r="G318" s="71" t="s">
        <v>811</v>
      </c>
      <c r="H318" s="71">
        <v>24</v>
      </c>
      <c r="I318" s="71">
        <v>120</v>
      </c>
      <c r="J318" s="113">
        <v>2</v>
      </c>
      <c r="K318" s="73">
        <v>89.03</v>
      </c>
      <c r="L318" s="72">
        <f t="shared" si="45"/>
        <v>10683.6</v>
      </c>
      <c r="M318" s="230">
        <f t="shared" si="46"/>
        <v>21367.200000000001</v>
      </c>
      <c r="N318" s="73">
        <v>3.5099999999999999E-2</v>
      </c>
      <c r="O318" s="74">
        <f t="shared" si="47"/>
        <v>7.0199999999999999E-2</v>
      </c>
      <c r="P318" s="73">
        <v>12</v>
      </c>
      <c r="Q318" s="73">
        <v>12.600000000000001</v>
      </c>
      <c r="R318" s="117">
        <f t="shared" si="48"/>
        <v>24</v>
      </c>
      <c r="S318" s="234">
        <f t="shared" si="49"/>
        <v>25.200000000000003</v>
      </c>
      <c r="T318" s="206"/>
      <c r="U318" s="206" t="e">
        <v>#N/A</v>
      </c>
      <c r="V318" s="206" t="e">
        <v>#N/A</v>
      </c>
      <c r="W318" s="206" t="e">
        <v>#N/A</v>
      </c>
      <c r="X318" s="206"/>
      <c r="Y318" s="206"/>
      <c r="Z318" s="235" t="e">
        <f>#REF!-#REF!</f>
        <v>#REF!</v>
      </c>
    </row>
    <row r="319" spans="1:26" ht="18" customHeight="1">
      <c r="A319" s="145">
        <f>SUBTOTAL(3,$B$27:B319)</f>
        <v>127</v>
      </c>
      <c r="B319" s="109" t="s">
        <v>816</v>
      </c>
      <c r="C319" s="109" t="s">
        <v>806</v>
      </c>
      <c r="D319" s="70" t="s">
        <v>817</v>
      </c>
      <c r="E319" s="147" t="s">
        <v>146</v>
      </c>
      <c r="F319" s="71" t="s">
        <v>204</v>
      </c>
      <c r="G319" s="71" t="s">
        <v>811</v>
      </c>
      <c r="H319" s="71">
        <v>24</v>
      </c>
      <c r="I319" s="71">
        <v>120</v>
      </c>
      <c r="J319" s="113">
        <v>2</v>
      </c>
      <c r="K319" s="73">
        <v>30.34</v>
      </c>
      <c r="L319" s="72">
        <f t="shared" si="45"/>
        <v>3640.8</v>
      </c>
      <c r="M319" s="230">
        <f t="shared" si="46"/>
        <v>7281.6</v>
      </c>
      <c r="N319" s="73">
        <v>5.2059000000000001E-2</v>
      </c>
      <c r="O319" s="74">
        <f t="shared" si="47"/>
        <v>0.104118</v>
      </c>
      <c r="P319" s="73">
        <v>12</v>
      </c>
      <c r="Q319" s="73">
        <v>12.600000000000001</v>
      </c>
      <c r="R319" s="117">
        <f t="shared" si="48"/>
        <v>24</v>
      </c>
      <c r="S319" s="234">
        <f t="shared" si="49"/>
        <v>25.200000000000003</v>
      </c>
      <c r="T319" s="206"/>
      <c r="U319" s="206" t="e">
        <v>#N/A</v>
      </c>
      <c r="V319" s="206" t="e">
        <v>#N/A</v>
      </c>
      <c r="W319" s="206" t="e">
        <v>#N/A</v>
      </c>
      <c r="X319" s="206"/>
      <c r="Y319" s="206"/>
      <c r="Z319" s="235" t="e">
        <f>#REF!-#REF!</f>
        <v>#REF!</v>
      </c>
    </row>
    <row r="320" spans="1:26" ht="18" customHeight="1">
      <c r="A320" s="145">
        <f>SUBTOTAL(3,$B$27:B320)</f>
        <v>128</v>
      </c>
      <c r="B320" s="109" t="s">
        <v>818</v>
      </c>
      <c r="C320" s="109" t="s">
        <v>806</v>
      </c>
      <c r="D320" s="70" t="s">
        <v>819</v>
      </c>
      <c r="E320" s="147" t="s">
        <v>146</v>
      </c>
      <c r="F320" s="71" t="s">
        <v>204</v>
      </c>
      <c r="G320" s="71" t="s">
        <v>142</v>
      </c>
      <c r="H320" s="71">
        <v>24</v>
      </c>
      <c r="I320" s="71">
        <v>120</v>
      </c>
      <c r="J320" s="113">
        <v>2</v>
      </c>
      <c r="K320" s="73">
        <v>23.82</v>
      </c>
      <c r="L320" s="72">
        <f t="shared" si="45"/>
        <v>2858.4</v>
      </c>
      <c r="M320" s="230">
        <f t="shared" si="46"/>
        <v>5716.8</v>
      </c>
      <c r="N320" s="73">
        <v>5.2059000000000001E-2</v>
      </c>
      <c r="O320" s="74">
        <f t="shared" si="47"/>
        <v>0.104118</v>
      </c>
      <c r="P320" s="73">
        <v>12</v>
      </c>
      <c r="Q320" s="73">
        <v>12.6</v>
      </c>
      <c r="R320" s="117">
        <f t="shared" si="48"/>
        <v>24</v>
      </c>
      <c r="S320" s="234">
        <f t="shared" si="49"/>
        <v>25.2</v>
      </c>
      <c r="T320" s="206"/>
      <c r="U320" s="206" t="e">
        <v>#N/A</v>
      </c>
      <c r="V320" s="206" t="e">
        <v>#N/A</v>
      </c>
      <c r="W320" s="206" t="e">
        <v>#N/A</v>
      </c>
      <c r="X320" s="206"/>
      <c r="Y320" s="206"/>
      <c r="Z320" s="235" t="e">
        <f>#REF!-#REF!</f>
        <v>#REF!</v>
      </c>
    </row>
    <row r="321" spans="1:26" ht="18" customHeight="1">
      <c r="A321" s="145">
        <f>SUBTOTAL(3,$B$27:B321)</f>
        <v>129</v>
      </c>
      <c r="B321" s="109" t="s">
        <v>820</v>
      </c>
      <c r="C321" s="109" t="s">
        <v>806</v>
      </c>
      <c r="D321" s="70" t="s">
        <v>821</v>
      </c>
      <c r="E321" s="147" t="s">
        <v>146</v>
      </c>
      <c r="F321" s="71" t="s">
        <v>204</v>
      </c>
      <c r="G321" s="71" t="s">
        <v>811</v>
      </c>
      <c r="H321" s="71">
        <v>24</v>
      </c>
      <c r="I321" s="71">
        <v>120</v>
      </c>
      <c r="J321" s="113">
        <v>2</v>
      </c>
      <c r="K321" s="73">
        <v>36.86</v>
      </c>
      <c r="L321" s="72">
        <f t="shared" si="45"/>
        <v>4423.2</v>
      </c>
      <c r="M321" s="230">
        <f t="shared" si="46"/>
        <v>8846.4</v>
      </c>
      <c r="N321" s="73">
        <v>5.2059000000000001E-2</v>
      </c>
      <c r="O321" s="74">
        <f t="shared" si="47"/>
        <v>0.104118</v>
      </c>
      <c r="P321" s="73">
        <v>12</v>
      </c>
      <c r="Q321" s="73">
        <v>12.600000000000001</v>
      </c>
      <c r="R321" s="117">
        <f t="shared" si="48"/>
        <v>24</v>
      </c>
      <c r="S321" s="234">
        <f t="shared" si="49"/>
        <v>25.200000000000003</v>
      </c>
      <c r="T321" s="206"/>
      <c r="U321" s="206" t="e">
        <v>#N/A</v>
      </c>
      <c r="V321" s="206" t="e">
        <v>#N/A</v>
      </c>
      <c r="W321" s="206" t="e">
        <v>#N/A</v>
      </c>
      <c r="X321" s="206"/>
      <c r="Y321" s="206"/>
    </row>
    <row r="322" spans="1:26" ht="18" customHeight="1">
      <c r="A322" s="145">
        <f>SUBTOTAL(3,$B$27:B322)</f>
        <v>130</v>
      </c>
      <c r="B322" s="109" t="s">
        <v>822</v>
      </c>
      <c r="C322" s="109" t="s">
        <v>806</v>
      </c>
      <c r="D322" s="70" t="s">
        <v>823</v>
      </c>
      <c r="E322" s="147" t="s">
        <v>146</v>
      </c>
      <c r="F322" s="71" t="s">
        <v>204</v>
      </c>
      <c r="G322" s="71" t="s">
        <v>811</v>
      </c>
      <c r="H322" s="71">
        <v>24</v>
      </c>
      <c r="I322" s="71">
        <v>120</v>
      </c>
      <c r="J322" s="113">
        <v>2</v>
      </c>
      <c r="K322" s="73">
        <v>23.82</v>
      </c>
      <c r="L322" s="72">
        <f t="shared" si="45"/>
        <v>2858.4</v>
      </c>
      <c r="M322" s="230">
        <f t="shared" si="46"/>
        <v>5716.8</v>
      </c>
      <c r="N322" s="73">
        <v>2.6162999999999999E-2</v>
      </c>
      <c r="O322" s="74">
        <f t="shared" si="47"/>
        <v>5.2325999999999998E-2</v>
      </c>
      <c r="P322" s="73">
        <v>12</v>
      </c>
      <c r="Q322" s="73">
        <v>15.57</v>
      </c>
      <c r="R322" s="117">
        <f t="shared" si="48"/>
        <v>24</v>
      </c>
      <c r="S322" s="234">
        <f t="shared" si="49"/>
        <v>31.14</v>
      </c>
      <c r="T322" s="206"/>
      <c r="U322" s="206" t="e">
        <v>#N/A</v>
      </c>
      <c r="V322" s="206" t="e">
        <v>#N/A</v>
      </c>
      <c r="W322" s="206" t="e">
        <v>#N/A</v>
      </c>
      <c r="X322" s="206"/>
      <c r="Y322" s="206"/>
    </row>
    <row r="323" spans="1:26" ht="18" customHeight="1">
      <c r="A323" s="145">
        <f>SUBTOTAL(3,$B$27:B323)</f>
        <v>131</v>
      </c>
      <c r="B323" s="109" t="s">
        <v>824</v>
      </c>
      <c r="C323" s="109" t="s">
        <v>806</v>
      </c>
      <c r="D323" s="70" t="s">
        <v>825</v>
      </c>
      <c r="E323" s="147" t="s">
        <v>146</v>
      </c>
      <c r="F323" s="71" t="s">
        <v>204</v>
      </c>
      <c r="G323" s="71" t="s">
        <v>811</v>
      </c>
      <c r="H323" s="71">
        <v>24</v>
      </c>
      <c r="I323" s="71">
        <v>120</v>
      </c>
      <c r="J323" s="113">
        <v>2</v>
      </c>
      <c r="K323" s="73">
        <v>65.209999999999994</v>
      </c>
      <c r="L323" s="72">
        <f t="shared" si="45"/>
        <v>7825.1999999999989</v>
      </c>
      <c r="M323" s="230">
        <f t="shared" si="46"/>
        <v>15650.399999999998</v>
      </c>
      <c r="N323" s="73">
        <v>5.2059000000000001E-2</v>
      </c>
      <c r="O323" s="74">
        <f t="shared" si="47"/>
        <v>0.104118</v>
      </c>
      <c r="P323" s="73">
        <v>12</v>
      </c>
      <c r="Q323" s="73">
        <v>15.4</v>
      </c>
      <c r="R323" s="117">
        <f t="shared" si="48"/>
        <v>24</v>
      </c>
      <c r="S323" s="234">
        <f t="shared" si="49"/>
        <v>30.8</v>
      </c>
      <c r="T323" s="206"/>
      <c r="U323" s="206" t="e">
        <v>#N/A</v>
      </c>
      <c r="V323" s="206" t="e">
        <v>#N/A</v>
      </c>
      <c r="W323" s="206" t="e">
        <v>#N/A</v>
      </c>
      <c r="X323" s="206"/>
      <c r="Y323" s="206"/>
    </row>
    <row r="324" spans="1:26" ht="18" customHeight="1">
      <c r="A324" s="145">
        <f>SUBTOTAL(3,$B$27:B324)</f>
        <v>132</v>
      </c>
      <c r="B324" s="109" t="s">
        <v>826</v>
      </c>
      <c r="C324" s="109" t="s">
        <v>806</v>
      </c>
      <c r="D324" s="272" t="s">
        <v>827</v>
      </c>
      <c r="E324" s="147" t="s">
        <v>146</v>
      </c>
      <c r="F324" s="71" t="s">
        <v>204</v>
      </c>
      <c r="G324" s="71" t="s">
        <v>828</v>
      </c>
      <c r="H324" s="71">
        <v>24</v>
      </c>
      <c r="I324" s="71">
        <v>120</v>
      </c>
      <c r="J324" s="113">
        <v>2</v>
      </c>
      <c r="K324" s="73">
        <v>66.209999999999994</v>
      </c>
      <c r="L324" s="72">
        <f t="shared" si="45"/>
        <v>7945.1999999999989</v>
      </c>
      <c r="M324" s="230">
        <f t="shared" si="46"/>
        <v>15890.399999999998</v>
      </c>
      <c r="N324" s="73">
        <v>5.2059000000000001E-2</v>
      </c>
      <c r="O324" s="74">
        <f t="shared" si="47"/>
        <v>0.104118</v>
      </c>
      <c r="P324" s="73">
        <v>12</v>
      </c>
      <c r="Q324" s="73">
        <v>15.55</v>
      </c>
      <c r="R324" s="117">
        <f t="shared" si="48"/>
        <v>24</v>
      </c>
      <c r="S324" s="234">
        <f t="shared" si="49"/>
        <v>31.1</v>
      </c>
      <c r="T324" s="206"/>
      <c r="U324" s="206" t="e">
        <v>#N/A</v>
      </c>
      <c r="V324" s="206" t="e">
        <v>#N/A</v>
      </c>
      <c r="W324" s="206" t="e">
        <v>#N/A</v>
      </c>
      <c r="X324" s="206"/>
      <c r="Y324" s="206"/>
      <c r="Z324" s="235" t="e">
        <f>#REF!-#REF!</f>
        <v>#REF!</v>
      </c>
    </row>
    <row r="325" spans="1:26" ht="18" customHeight="1">
      <c r="A325" s="145">
        <f>SUBTOTAL(3,$B$27:B325)</f>
        <v>133</v>
      </c>
      <c r="B325" s="109" t="s">
        <v>829</v>
      </c>
      <c r="C325" s="109" t="s">
        <v>806</v>
      </c>
      <c r="D325" s="70" t="s">
        <v>830</v>
      </c>
      <c r="E325" s="147" t="s">
        <v>146</v>
      </c>
      <c r="F325" s="71" t="s">
        <v>204</v>
      </c>
      <c r="G325" s="71" t="s">
        <v>831</v>
      </c>
      <c r="H325" s="71">
        <v>24</v>
      </c>
      <c r="I325" s="71">
        <v>120</v>
      </c>
      <c r="J325" s="113">
        <v>2</v>
      </c>
      <c r="K325" s="73">
        <v>43.38</v>
      </c>
      <c r="L325" s="72">
        <f t="shared" si="45"/>
        <v>5205.6000000000004</v>
      </c>
      <c r="M325" s="230">
        <f t="shared" si="46"/>
        <v>10411.200000000001</v>
      </c>
      <c r="N325" s="73">
        <v>2.4799999999999999E-2</v>
      </c>
      <c r="O325" s="74">
        <f t="shared" si="47"/>
        <v>4.9599999999999998E-2</v>
      </c>
      <c r="P325" s="73">
        <v>12</v>
      </c>
      <c r="Q325" s="73">
        <v>12.600000000000001</v>
      </c>
      <c r="R325" s="117">
        <f t="shared" si="48"/>
        <v>24</v>
      </c>
      <c r="S325" s="234">
        <f t="shared" si="49"/>
        <v>25.200000000000003</v>
      </c>
      <c r="T325" s="206"/>
      <c r="U325" s="206" t="e">
        <v>#N/A</v>
      </c>
      <c r="V325" s="206" t="e">
        <v>#N/A</v>
      </c>
      <c r="W325" s="206" t="e">
        <v>#N/A</v>
      </c>
      <c r="X325" s="206"/>
      <c r="Y325" s="206"/>
      <c r="Z325" s="235" t="e">
        <f>#REF!-#REF!</f>
        <v>#REF!</v>
      </c>
    </row>
    <row r="326" spans="1:26" ht="18" customHeight="1">
      <c r="A326" s="145">
        <f>SUBTOTAL(3,$B$27:B326)</f>
        <v>134</v>
      </c>
      <c r="B326" s="109" t="s">
        <v>832</v>
      </c>
      <c r="C326" s="109" t="s">
        <v>806</v>
      </c>
      <c r="D326" s="70" t="s">
        <v>833</v>
      </c>
      <c r="E326" s="147" t="s">
        <v>146</v>
      </c>
      <c r="F326" s="71" t="s">
        <v>204</v>
      </c>
      <c r="G326" s="71" t="s">
        <v>834</v>
      </c>
      <c r="H326" s="71">
        <v>24</v>
      </c>
      <c r="I326" s="71">
        <v>120</v>
      </c>
      <c r="J326" s="113">
        <v>2</v>
      </c>
      <c r="K326" s="73">
        <v>19.260000000000002</v>
      </c>
      <c r="L326" s="72">
        <f t="shared" si="45"/>
        <v>2311.2000000000003</v>
      </c>
      <c r="M326" s="230">
        <f t="shared" si="46"/>
        <v>4622.4000000000005</v>
      </c>
      <c r="N326" s="73">
        <v>2.6315999999999999E-2</v>
      </c>
      <c r="O326" s="74">
        <f t="shared" si="47"/>
        <v>5.2631999999999998E-2</v>
      </c>
      <c r="P326" s="73">
        <v>12</v>
      </c>
      <c r="Q326" s="73">
        <v>12.600000000000001</v>
      </c>
      <c r="R326" s="117">
        <f t="shared" si="48"/>
        <v>24</v>
      </c>
      <c r="S326" s="234">
        <f t="shared" si="49"/>
        <v>25.200000000000003</v>
      </c>
      <c r="T326" s="206"/>
      <c r="U326" s="206" t="e">
        <v>#N/A</v>
      </c>
      <c r="V326" s="206" t="e">
        <v>#N/A</v>
      </c>
      <c r="W326" s="206" t="e">
        <v>#N/A</v>
      </c>
      <c r="X326" s="206"/>
      <c r="Y326" s="206"/>
      <c r="Z326" s="235" t="e">
        <f>#REF!-#REF!</f>
        <v>#REF!</v>
      </c>
    </row>
    <row r="327" spans="1:26" ht="18" customHeight="1">
      <c r="A327" s="145">
        <f>SUBTOTAL(3,$B$27:B327)</f>
        <v>135</v>
      </c>
      <c r="B327" s="109" t="s">
        <v>835</v>
      </c>
      <c r="C327" s="109" t="s">
        <v>806</v>
      </c>
      <c r="D327" s="70" t="s">
        <v>836</v>
      </c>
      <c r="E327" s="147" t="s">
        <v>629</v>
      </c>
      <c r="F327" s="71" t="s">
        <v>65</v>
      </c>
      <c r="G327" s="71" t="s">
        <v>811</v>
      </c>
      <c r="H327" s="71">
        <v>12</v>
      </c>
      <c r="I327" s="71">
        <v>30</v>
      </c>
      <c r="J327" s="113">
        <v>20</v>
      </c>
      <c r="K327" s="73">
        <v>74.989999999999995</v>
      </c>
      <c r="L327" s="72">
        <f t="shared" si="45"/>
        <v>2249.6999999999998</v>
      </c>
      <c r="M327" s="230">
        <f t="shared" si="46"/>
        <v>44994</v>
      </c>
      <c r="N327" s="73">
        <v>2.6315999999999999E-2</v>
      </c>
      <c r="O327" s="74">
        <f t="shared" si="47"/>
        <v>0.52632000000000001</v>
      </c>
      <c r="P327" s="73">
        <v>6</v>
      </c>
      <c r="Q327" s="73">
        <v>7.2</v>
      </c>
      <c r="R327" s="117">
        <f t="shared" si="48"/>
        <v>120</v>
      </c>
      <c r="S327" s="234">
        <f t="shared" si="49"/>
        <v>144</v>
      </c>
      <c r="T327" s="206"/>
      <c r="U327" s="206" t="e">
        <v>#N/A</v>
      </c>
      <c r="V327" s="206" t="e">
        <v>#N/A</v>
      </c>
      <c r="W327" s="206" t="e">
        <v>#N/A</v>
      </c>
      <c r="X327" s="206"/>
      <c r="Y327" s="206"/>
      <c r="Z327" s="235" t="e">
        <f>#REF!-#REF!</f>
        <v>#REF!</v>
      </c>
    </row>
    <row r="328" spans="1:26" ht="18" customHeight="1">
      <c r="A328" s="145">
        <f>SUBTOTAL(3,$B$27:B328)</f>
        <v>136</v>
      </c>
      <c r="B328" s="109" t="s">
        <v>837</v>
      </c>
      <c r="C328" s="109" t="s">
        <v>806</v>
      </c>
      <c r="D328" s="70" t="s">
        <v>819</v>
      </c>
      <c r="E328" s="147" t="s">
        <v>629</v>
      </c>
      <c r="F328" s="71" t="s">
        <v>65</v>
      </c>
      <c r="G328" s="71" t="s">
        <v>142</v>
      </c>
      <c r="H328" s="71">
        <v>12</v>
      </c>
      <c r="I328" s="71">
        <v>30</v>
      </c>
      <c r="J328" s="113">
        <v>30</v>
      </c>
      <c r="K328" s="73">
        <v>40.43</v>
      </c>
      <c r="L328" s="72">
        <f t="shared" si="45"/>
        <v>1212.9000000000001</v>
      </c>
      <c r="M328" s="230">
        <f t="shared" si="46"/>
        <v>36387</v>
      </c>
      <c r="N328" s="73">
        <v>2.6315999999999999E-2</v>
      </c>
      <c r="O328" s="74">
        <f t="shared" si="47"/>
        <v>0.78947999999999996</v>
      </c>
      <c r="P328" s="73">
        <v>6</v>
      </c>
      <c r="Q328" s="73">
        <v>6.78</v>
      </c>
      <c r="R328" s="117">
        <f t="shared" si="48"/>
        <v>180</v>
      </c>
      <c r="S328" s="234">
        <f t="shared" si="49"/>
        <v>203.4</v>
      </c>
      <c r="T328" s="206"/>
      <c r="U328" s="206" t="e">
        <v>#N/A</v>
      </c>
      <c r="V328" s="206" t="e">
        <v>#N/A</v>
      </c>
      <c r="W328" s="206" t="e">
        <v>#N/A</v>
      </c>
      <c r="X328" s="206"/>
      <c r="Y328" s="206"/>
    </row>
    <row r="329" spans="1:26" ht="18" customHeight="1">
      <c r="A329" s="145">
        <f>SUBTOTAL(3,$B$27:B329)</f>
        <v>137</v>
      </c>
      <c r="B329" s="109" t="s">
        <v>838</v>
      </c>
      <c r="C329" s="109" t="s">
        <v>839</v>
      </c>
      <c r="D329" s="70" t="s">
        <v>840</v>
      </c>
      <c r="E329" s="147" t="s">
        <v>146</v>
      </c>
      <c r="F329" s="71" t="s">
        <v>204</v>
      </c>
      <c r="G329" s="71" t="s">
        <v>183</v>
      </c>
      <c r="H329" s="71">
        <v>18</v>
      </c>
      <c r="I329" s="71">
        <v>72</v>
      </c>
      <c r="J329" s="113">
        <v>5</v>
      </c>
      <c r="K329" s="73">
        <v>54.78</v>
      </c>
      <c r="L329" s="72">
        <f t="shared" si="45"/>
        <v>3944.16</v>
      </c>
      <c r="M329" s="230">
        <f t="shared" si="46"/>
        <v>19720.8</v>
      </c>
      <c r="N329" s="73">
        <v>4.1748E-2</v>
      </c>
      <c r="O329" s="74">
        <f t="shared" si="47"/>
        <v>0.20874000000000001</v>
      </c>
      <c r="P329" s="73">
        <v>10</v>
      </c>
      <c r="Q329" s="73">
        <v>11.65</v>
      </c>
      <c r="R329" s="117">
        <f t="shared" si="48"/>
        <v>50</v>
      </c>
      <c r="S329" s="234">
        <f t="shared" si="49"/>
        <v>58.25</v>
      </c>
      <c r="T329" s="206"/>
      <c r="U329" s="206" t="e">
        <v>#N/A</v>
      </c>
      <c r="V329" s="206" t="e">
        <v>#N/A</v>
      </c>
      <c r="W329" s="206" t="e">
        <v>#N/A</v>
      </c>
      <c r="X329" s="206"/>
      <c r="Y329" s="206"/>
    </row>
    <row r="330" spans="1:26" ht="18" customHeight="1">
      <c r="A330" s="145">
        <f>SUBTOTAL(3,$B$27:B330)</f>
        <v>138</v>
      </c>
      <c r="B330" s="109" t="s">
        <v>841</v>
      </c>
      <c r="C330" s="109" t="s">
        <v>839</v>
      </c>
      <c r="D330" s="70" t="s">
        <v>842</v>
      </c>
      <c r="E330" s="147" t="s">
        <v>146</v>
      </c>
      <c r="F330" s="71" t="s">
        <v>204</v>
      </c>
      <c r="G330" s="71" t="s">
        <v>183</v>
      </c>
      <c r="H330" s="71">
        <v>18</v>
      </c>
      <c r="I330" s="71">
        <v>72</v>
      </c>
      <c r="J330" s="113">
        <v>5</v>
      </c>
      <c r="K330" s="73">
        <v>30.81</v>
      </c>
      <c r="L330" s="72">
        <f t="shared" si="45"/>
        <v>2218.3199999999997</v>
      </c>
      <c r="M330" s="230">
        <f t="shared" si="46"/>
        <v>11091.599999999999</v>
      </c>
      <c r="N330" s="73">
        <v>4.1748E-2</v>
      </c>
      <c r="O330" s="74">
        <f t="shared" si="47"/>
        <v>0.20874000000000001</v>
      </c>
      <c r="P330" s="73">
        <v>10</v>
      </c>
      <c r="Q330" s="73">
        <v>11.65</v>
      </c>
      <c r="R330" s="117">
        <f t="shared" si="48"/>
        <v>50</v>
      </c>
      <c r="S330" s="234">
        <f t="shared" si="49"/>
        <v>58.25</v>
      </c>
      <c r="T330" s="206"/>
      <c r="U330" s="206" t="e">
        <v>#N/A</v>
      </c>
      <c r="V330" s="206" t="e">
        <v>#N/A</v>
      </c>
      <c r="W330" s="206" t="e">
        <v>#N/A</v>
      </c>
      <c r="X330" s="206"/>
      <c r="Y330" s="206"/>
    </row>
    <row r="331" spans="1:26" ht="18" customHeight="1">
      <c r="A331" s="145">
        <f>SUBTOTAL(3,$B$27:B331)</f>
        <v>139</v>
      </c>
      <c r="B331" s="109" t="s">
        <v>843</v>
      </c>
      <c r="C331" s="109" t="s">
        <v>839</v>
      </c>
      <c r="D331" s="70" t="s">
        <v>844</v>
      </c>
      <c r="E331" s="147" t="s">
        <v>146</v>
      </c>
      <c r="F331" s="71" t="s">
        <v>204</v>
      </c>
      <c r="G331" s="71" t="s">
        <v>183</v>
      </c>
      <c r="H331" s="71">
        <v>18</v>
      </c>
      <c r="I331" s="71">
        <v>72</v>
      </c>
      <c r="J331" s="113">
        <v>5</v>
      </c>
      <c r="K331" s="73">
        <v>51.36</v>
      </c>
      <c r="L331" s="72">
        <f t="shared" si="45"/>
        <v>3697.92</v>
      </c>
      <c r="M331" s="230">
        <f t="shared" si="46"/>
        <v>18489.599999999999</v>
      </c>
      <c r="N331" s="73">
        <v>4.1748E-2</v>
      </c>
      <c r="O331" s="74">
        <f t="shared" si="47"/>
        <v>0.20874000000000001</v>
      </c>
      <c r="P331" s="73">
        <v>10</v>
      </c>
      <c r="Q331" s="73">
        <v>11.65</v>
      </c>
      <c r="R331" s="117">
        <f t="shared" si="48"/>
        <v>50</v>
      </c>
      <c r="S331" s="234">
        <f t="shared" si="49"/>
        <v>58.25</v>
      </c>
      <c r="T331" s="206"/>
      <c r="U331" s="206" t="e">
        <v>#N/A</v>
      </c>
      <c r="V331" s="206" t="e">
        <v>#N/A</v>
      </c>
      <c r="W331" s="206" t="e">
        <v>#N/A</v>
      </c>
      <c r="X331" s="206"/>
      <c r="Y331" s="206"/>
    </row>
    <row r="332" spans="1:26" ht="18" customHeight="1">
      <c r="A332" s="145">
        <f>SUBTOTAL(3,$B$27:B332)</f>
        <v>140</v>
      </c>
      <c r="B332" s="109" t="s">
        <v>845</v>
      </c>
      <c r="C332" s="109" t="s">
        <v>839</v>
      </c>
      <c r="D332" s="70" t="s">
        <v>846</v>
      </c>
      <c r="E332" s="147" t="s">
        <v>146</v>
      </c>
      <c r="F332" s="71" t="s">
        <v>204</v>
      </c>
      <c r="G332" s="71" t="s">
        <v>183</v>
      </c>
      <c r="H332" s="71">
        <v>18</v>
      </c>
      <c r="I332" s="71">
        <v>72</v>
      </c>
      <c r="J332" s="113">
        <v>5</v>
      </c>
      <c r="K332" s="73">
        <v>37.799999999999997</v>
      </c>
      <c r="L332" s="72">
        <f t="shared" si="45"/>
        <v>2721.6</v>
      </c>
      <c r="M332" s="230">
        <f t="shared" si="46"/>
        <v>13608</v>
      </c>
      <c r="N332" s="73">
        <v>4.1748E-2</v>
      </c>
      <c r="O332" s="74">
        <f t="shared" si="47"/>
        <v>0.20874000000000001</v>
      </c>
      <c r="P332" s="73">
        <v>10</v>
      </c>
      <c r="Q332" s="73">
        <v>11.65</v>
      </c>
      <c r="R332" s="117">
        <f t="shared" si="48"/>
        <v>50</v>
      </c>
      <c r="S332" s="234">
        <f t="shared" si="49"/>
        <v>58.25</v>
      </c>
      <c r="T332" s="206"/>
      <c r="U332" s="206" t="e">
        <v>#N/A</v>
      </c>
      <c r="V332" s="206" t="e">
        <v>#N/A</v>
      </c>
      <c r="W332" s="206" t="e">
        <v>#N/A</v>
      </c>
      <c r="X332" s="206"/>
      <c r="Y332" s="206"/>
    </row>
    <row r="333" spans="1:26" ht="18" customHeight="1">
      <c r="A333" s="145">
        <f>SUBTOTAL(3,$B$27:B333)</f>
        <v>141</v>
      </c>
      <c r="B333" s="109" t="s">
        <v>847</v>
      </c>
      <c r="C333" s="109" t="s">
        <v>839</v>
      </c>
      <c r="D333" s="70" t="s">
        <v>848</v>
      </c>
      <c r="E333" s="147" t="s">
        <v>146</v>
      </c>
      <c r="F333" s="71" t="s">
        <v>204</v>
      </c>
      <c r="G333" s="71" t="s">
        <v>183</v>
      </c>
      <c r="H333" s="71">
        <v>18</v>
      </c>
      <c r="I333" s="71">
        <v>72</v>
      </c>
      <c r="J333" s="113">
        <v>5</v>
      </c>
      <c r="K333" s="73">
        <v>30.81</v>
      </c>
      <c r="L333" s="72">
        <f t="shared" si="45"/>
        <v>2218.3199999999997</v>
      </c>
      <c r="M333" s="230">
        <f t="shared" si="46"/>
        <v>11091.599999999999</v>
      </c>
      <c r="N333" s="73">
        <v>4.1748E-2</v>
      </c>
      <c r="O333" s="74">
        <f t="shared" si="47"/>
        <v>0.20874000000000001</v>
      </c>
      <c r="P333" s="73">
        <v>7.2</v>
      </c>
      <c r="Q333" s="73">
        <v>11.65</v>
      </c>
      <c r="R333" s="117">
        <f t="shared" si="48"/>
        <v>36</v>
      </c>
      <c r="S333" s="234">
        <f t="shared" si="49"/>
        <v>58.25</v>
      </c>
      <c r="T333" s="206"/>
      <c r="U333" s="206" t="e">
        <v>#N/A</v>
      </c>
      <c r="V333" s="206" t="e">
        <v>#N/A</v>
      </c>
      <c r="W333" s="206" t="e">
        <v>#N/A</v>
      </c>
      <c r="X333" s="206"/>
      <c r="Y333" s="206"/>
    </row>
    <row r="334" spans="1:26" ht="18" customHeight="1">
      <c r="A334" s="145">
        <f>SUBTOTAL(3,$B$27:B334)</f>
        <v>142</v>
      </c>
      <c r="B334" s="109" t="s">
        <v>849</v>
      </c>
      <c r="C334" s="109" t="s">
        <v>850</v>
      </c>
      <c r="D334" s="70" t="s">
        <v>851</v>
      </c>
      <c r="E334" s="147" t="s">
        <v>102</v>
      </c>
      <c r="F334" s="71" t="s">
        <v>204</v>
      </c>
      <c r="G334" s="71" t="s">
        <v>183</v>
      </c>
      <c r="H334" s="71">
        <v>18</v>
      </c>
      <c r="I334" s="71">
        <v>20</v>
      </c>
      <c r="J334" s="113">
        <v>20</v>
      </c>
      <c r="K334" s="73">
        <v>95</v>
      </c>
      <c r="L334" s="72">
        <f t="shared" si="45"/>
        <v>1900</v>
      </c>
      <c r="M334" s="230">
        <f t="shared" si="46"/>
        <v>38000</v>
      </c>
      <c r="N334" s="73">
        <v>2.1059999999999999E-2</v>
      </c>
      <c r="O334" s="74">
        <f t="shared" si="47"/>
        <v>0.42119999999999996</v>
      </c>
      <c r="P334" s="73">
        <v>10</v>
      </c>
      <c r="Q334" s="73">
        <v>11.7</v>
      </c>
      <c r="R334" s="117">
        <f t="shared" si="48"/>
        <v>200</v>
      </c>
      <c r="S334" s="234">
        <f t="shared" si="49"/>
        <v>234</v>
      </c>
      <c r="T334" s="206"/>
      <c r="U334" s="206">
        <v>11.74</v>
      </c>
      <c r="V334" s="206">
        <v>11.73</v>
      </c>
      <c r="W334" s="206">
        <v>11.73</v>
      </c>
      <c r="X334" s="206"/>
      <c r="Y334" s="206"/>
      <c r="Z334" s="235" t="e">
        <f>#REF!-#REF!</f>
        <v>#REF!</v>
      </c>
    </row>
    <row r="335" spans="1:26" ht="18" customHeight="1">
      <c r="A335" s="145">
        <f>SUBTOTAL(3,$B$27:B335)</f>
        <v>143</v>
      </c>
      <c r="B335" s="109" t="s">
        <v>852</v>
      </c>
      <c r="C335" s="109" t="s">
        <v>853</v>
      </c>
      <c r="D335" s="70" t="s">
        <v>854</v>
      </c>
      <c r="E335" s="147" t="s">
        <v>855</v>
      </c>
      <c r="F335" s="71" t="s">
        <v>204</v>
      </c>
      <c r="G335" s="71" t="s">
        <v>856</v>
      </c>
      <c r="H335" s="71">
        <v>12</v>
      </c>
      <c r="I335" s="71">
        <v>12</v>
      </c>
      <c r="J335" s="113">
        <v>20</v>
      </c>
      <c r="K335" s="73">
        <v>55.3</v>
      </c>
      <c r="L335" s="72">
        <f t="shared" si="45"/>
        <v>663.59999999999991</v>
      </c>
      <c r="M335" s="230">
        <f t="shared" si="46"/>
        <v>13271.999999999998</v>
      </c>
      <c r="N335" s="73">
        <v>2.1215999999999999E-2</v>
      </c>
      <c r="O335" s="74">
        <f t="shared" si="47"/>
        <v>0.42431999999999997</v>
      </c>
      <c r="P335" s="73">
        <v>9</v>
      </c>
      <c r="Q335" s="73">
        <v>10.799999999999999</v>
      </c>
      <c r="R335" s="117">
        <f t="shared" si="48"/>
        <v>180</v>
      </c>
      <c r="S335" s="234">
        <f t="shared" si="49"/>
        <v>215.99999999999997</v>
      </c>
      <c r="T335" s="206"/>
      <c r="U335" s="206" t="e">
        <v>#N/A</v>
      </c>
      <c r="V335" s="206" t="e">
        <v>#N/A</v>
      </c>
      <c r="W335" s="206" t="e">
        <v>#N/A</v>
      </c>
      <c r="X335" s="206"/>
      <c r="Y335" s="206"/>
    </row>
    <row r="336" spans="1:26" ht="18" customHeight="1">
      <c r="A336" s="145">
        <f>SUBTOTAL(3,$B$27:B336)</f>
        <v>144</v>
      </c>
      <c r="B336" s="109" t="s">
        <v>857</v>
      </c>
      <c r="C336" s="109" t="s">
        <v>853</v>
      </c>
      <c r="D336" s="70" t="s">
        <v>858</v>
      </c>
      <c r="E336" s="147" t="s">
        <v>855</v>
      </c>
      <c r="F336" s="71" t="s">
        <v>204</v>
      </c>
      <c r="G336" s="71" t="s">
        <v>856</v>
      </c>
      <c r="H336" s="71">
        <v>12</v>
      </c>
      <c r="I336" s="71">
        <v>12</v>
      </c>
      <c r="J336" s="113">
        <v>20</v>
      </c>
      <c r="K336" s="73">
        <v>65.099999999999994</v>
      </c>
      <c r="L336" s="72">
        <f t="shared" si="45"/>
        <v>781.19999999999993</v>
      </c>
      <c r="M336" s="230">
        <f t="shared" si="46"/>
        <v>15623.999999999998</v>
      </c>
      <c r="N336" s="73">
        <v>2.1215999999999999E-2</v>
      </c>
      <c r="O336" s="74">
        <f t="shared" si="47"/>
        <v>0.42431999999999997</v>
      </c>
      <c r="P336" s="73">
        <v>9</v>
      </c>
      <c r="Q336" s="73">
        <v>10.799999999999999</v>
      </c>
      <c r="R336" s="117">
        <f t="shared" si="48"/>
        <v>180</v>
      </c>
      <c r="S336" s="234">
        <f t="shared" si="49"/>
        <v>215.99999999999997</v>
      </c>
      <c r="T336" s="206"/>
      <c r="U336" s="206" t="e">
        <v>#N/A</v>
      </c>
      <c r="V336" s="206" t="e">
        <v>#N/A</v>
      </c>
      <c r="W336" s="206" t="e">
        <v>#N/A</v>
      </c>
      <c r="X336" s="206"/>
      <c r="Y336" s="206"/>
    </row>
    <row r="337" spans="1:26" ht="18" customHeight="1">
      <c r="A337" s="145">
        <f>SUBTOTAL(3,$B$27:B337)</f>
        <v>145</v>
      </c>
      <c r="B337" s="109" t="s">
        <v>859</v>
      </c>
      <c r="C337" s="109" t="s">
        <v>853</v>
      </c>
      <c r="D337" s="70" t="s">
        <v>860</v>
      </c>
      <c r="E337" s="147" t="s">
        <v>855</v>
      </c>
      <c r="F337" s="71" t="s">
        <v>204</v>
      </c>
      <c r="G337" s="71" t="s">
        <v>856</v>
      </c>
      <c r="H337" s="71">
        <v>12</v>
      </c>
      <c r="I337" s="71">
        <v>12</v>
      </c>
      <c r="J337" s="113">
        <v>20</v>
      </c>
      <c r="K337" s="73">
        <v>65.099999999999994</v>
      </c>
      <c r="L337" s="72">
        <f t="shared" si="45"/>
        <v>781.19999999999993</v>
      </c>
      <c r="M337" s="230">
        <f t="shared" si="46"/>
        <v>15623.999999999998</v>
      </c>
      <c r="N337" s="73">
        <v>2.1215999999999999E-2</v>
      </c>
      <c r="O337" s="74">
        <f t="shared" si="47"/>
        <v>0.42431999999999997</v>
      </c>
      <c r="P337" s="73">
        <v>9</v>
      </c>
      <c r="Q337" s="73">
        <v>10.799999999999999</v>
      </c>
      <c r="R337" s="117">
        <f t="shared" si="48"/>
        <v>180</v>
      </c>
      <c r="S337" s="234">
        <f t="shared" si="49"/>
        <v>215.99999999999997</v>
      </c>
      <c r="T337" s="206"/>
      <c r="U337" s="206" t="e">
        <v>#N/A</v>
      </c>
      <c r="V337" s="206" t="e">
        <v>#N/A</v>
      </c>
      <c r="W337" s="206" t="e">
        <v>#N/A</v>
      </c>
      <c r="X337" s="206"/>
      <c r="Y337" s="206"/>
      <c r="Z337" s="235" t="e">
        <f>#REF!-#REF!</f>
        <v>#REF!</v>
      </c>
    </row>
    <row r="338" spans="1:26" ht="18" customHeight="1">
      <c r="A338" s="145">
        <f>SUBTOTAL(3,$B$27:B338)</f>
        <v>146</v>
      </c>
      <c r="B338" s="109" t="s">
        <v>861</v>
      </c>
      <c r="C338" s="109" t="s">
        <v>853</v>
      </c>
      <c r="D338" s="70" t="s">
        <v>862</v>
      </c>
      <c r="E338" s="147" t="s">
        <v>855</v>
      </c>
      <c r="F338" s="71" t="s">
        <v>204</v>
      </c>
      <c r="G338" s="71" t="s">
        <v>856</v>
      </c>
      <c r="H338" s="71">
        <v>12</v>
      </c>
      <c r="I338" s="71">
        <v>12</v>
      </c>
      <c r="J338" s="113">
        <v>20</v>
      </c>
      <c r="K338" s="73">
        <v>65.099999999999994</v>
      </c>
      <c r="L338" s="72">
        <f t="shared" si="45"/>
        <v>781.19999999999993</v>
      </c>
      <c r="M338" s="230">
        <f t="shared" si="46"/>
        <v>15623.999999999998</v>
      </c>
      <c r="N338" s="73">
        <v>2.1215999999999999E-2</v>
      </c>
      <c r="O338" s="74">
        <f t="shared" si="47"/>
        <v>0.42431999999999997</v>
      </c>
      <c r="P338" s="73">
        <v>9</v>
      </c>
      <c r="Q338" s="73">
        <v>10.799999999999999</v>
      </c>
      <c r="R338" s="117">
        <f t="shared" si="48"/>
        <v>180</v>
      </c>
      <c r="S338" s="234">
        <f t="shared" si="49"/>
        <v>215.99999999999997</v>
      </c>
      <c r="T338" s="206"/>
      <c r="U338" s="206" t="e">
        <v>#N/A</v>
      </c>
      <c r="V338" s="206" t="e">
        <v>#N/A</v>
      </c>
      <c r="W338" s="206" t="e">
        <v>#N/A</v>
      </c>
      <c r="X338" s="206"/>
      <c r="Y338" s="206"/>
    </row>
    <row r="339" spans="1:26" ht="18" customHeight="1">
      <c r="A339" s="145">
        <f>SUBTOTAL(3,$B$27:B339)</f>
        <v>147</v>
      </c>
      <c r="B339" s="109" t="s">
        <v>863</v>
      </c>
      <c r="C339" s="109" t="s">
        <v>853</v>
      </c>
      <c r="D339" s="70" t="s">
        <v>864</v>
      </c>
      <c r="E339" s="147" t="s">
        <v>855</v>
      </c>
      <c r="F339" s="71" t="s">
        <v>204</v>
      </c>
      <c r="G339" s="71" t="s">
        <v>856</v>
      </c>
      <c r="H339" s="71">
        <v>12</v>
      </c>
      <c r="I339" s="71">
        <v>12</v>
      </c>
      <c r="J339" s="113">
        <v>20</v>
      </c>
      <c r="K339" s="73">
        <v>87.2</v>
      </c>
      <c r="L339" s="72">
        <f t="shared" si="45"/>
        <v>1046.4000000000001</v>
      </c>
      <c r="M339" s="230">
        <f t="shared" si="46"/>
        <v>20928</v>
      </c>
      <c r="N339" s="73">
        <v>2.1215999999999999E-2</v>
      </c>
      <c r="O339" s="74">
        <f t="shared" si="47"/>
        <v>0.42431999999999997</v>
      </c>
      <c r="P339" s="73">
        <v>9</v>
      </c>
      <c r="Q339" s="73">
        <v>10.799999999999999</v>
      </c>
      <c r="R339" s="117">
        <f t="shared" si="48"/>
        <v>180</v>
      </c>
      <c r="S339" s="234">
        <f t="shared" si="49"/>
        <v>215.99999999999997</v>
      </c>
      <c r="T339" s="206"/>
      <c r="U339" s="206" t="e">
        <v>#N/A</v>
      </c>
      <c r="V339" s="206" t="e">
        <v>#N/A</v>
      </c>
      <c r="W339" s="206" t="e">
        <v>#N/A</v>
      </c>
      <c r="X339" s="206"/>
      <c r="Y339" s="206"/>
      <c r="Z339" s="235" t="e">
        <f>#REF!-#REF!</f>
        <v>#REF!</v>
      </c>
    </row>
    <row r="340" spans="1:26" ht="18" customHeight="1">
      <c r="A340" s="145">
        <f>SUBTOTAL(3,$B$27:B340)</f>
        <v>148</v>
      </c>
      <c r="B340" s="109" t="s">
        <v>865</v>
      </c>
      <c r="C340" s="109" t="s">
        <v>866</v>
      </c>
      <c r="D340" s="70" t="s">
        <v>867</v>
      </c>
      <c r="E340" s="147" t="s">
        <v>217</v>
      </c>
      <c r="F340" s="71" t="s">
        <v>204</v>
      </c>
      <c r="G340" s="71" t="s">
        <v>183</v>
      </c>
      <c r="H340" s="71">
        <v>18</v>
      </c>
      <c r="I340" s="71">
        <v>24</v>
      </c>
      <c r="J340" s="113">
        <v>30</v>
      </c>
      <c r="K340" s="73">
        <v>51.36</v>
      </c>
      <c r="L340" s="72">
        <f t="shared" si="45"/>
        <v>1232.6399999999999</v>
      </c>
      <c r="M340" s="230">
        <f t="shared" si="46"/>
        <v>36979.199999999997</v>
      </c>
      <c r="N340" s="73">
        <v>2.5024999999999999E-2</v>
      </c>
      <c r="O340" s="74">
        <f t="shared" si="47"/>
        <v>0.75074999999999992</v>
      </c>
      <c r="P340" s="73">
        <v>12</v>
      </c>
      <c r="Q340" s="73">
        <v>13.56</v>
      </c>
      <c r="R340" s="117">
        <f t="shared" si="48"/>
        <v>360</v>
      </c>
      <c r="S340" s="234">
        <f t="shared" si="49"/>
        <v>406.8</v>
      </c>
      <c r="T340" s="206"/>
      <c r="U340" s="206" t="e">
        <v>#N/A</v>
      </c>
      <c r="V340" s="206" t="e">
        <v>#N/A</v>
      </c>
      <c r="W340" s="206" t="e">
        <v>#N/A</v>
      </c>
      <c r="X340" s="206"/>
      <c r="Y340" s="206"/>
    </row>
    <row r="341" spans="1:26" ht="18" customHeight="1">
      <c r="A341" s="145">
        <f>SUBTOTAL(3,$B$27:B341)</f>
        <v>149</v>
      </c>
      <c r="B341" s="109" t="s">
        <v>868</v>
      </c>
      <c r="C341" s="109" t="s">
        <v>866</v>
      </c>
      <c r="D341" s="70" t="s">
        <v>869</v>
      </c>
      <c r="E341" s="147" t="s">
        <v>217</v>
      </c>
      <c r="F341" s="71" t="s">
        <v>204</v>
      </c>
      <c r="G341" s="71" t="s">
        <v>183</v>
      </c>
      <c r="H341" s="71">
        <v>18</v>
      </c>
      <c r="I341" s="71">
        <v>12</v>
      </c>
      <c r="J341" s="113">
        <v>30</v>
      </c>
      <c r="K341" s="73">
        <v>54.78</v>
      </c>
      <c r="L341" s="72">
        <f t="shared" si="45"/>
        <v>657.36</v>
      </c>
      <c r="M341" s="230">
        <f t="shared" si="46"/>
        <v>19720.8</v>
      </c>
      <c r="N341" s="73">
        <v>1.4762000000000001E-2</v>
      </c>
      <c r="O341" s="74">
        <f t="shared" si="47"/>
        <v>0.44286000000000003</v>
      </c>
      <c r="P341" s="73">
        <v>6</v>
      </c>
      <c r="Q341" s="73">
        <v>7.1999999999999993</v>
      </c>
      <c r="R341" s="117">
        <f t="shared" si="48"/>
        <v>180</v>
      </c>
      <c r="S341" s="234">
        <f t="shared" si="49"/>
        <v>215.99999999999997</v>
      </c>
      <c r="T341" s="206"/>
      <c r="U341" s="206" t="e">
        <v>#N/A</v>
      </c>
      <c r="V341" s="206" t="e">
        <v>#N/A</v>
      </c>
      <c r="W341" s="206" t="e">
        <v>#N/A</v>
      </c>
      <c r="X341" s="206"/>
      <c r="Y341" s="206"/>
    </row>
    <row r="342" spans="1:26" ht="18" customHeight="1">
      <c r="A342" s="145">
        <f>SUBTOTAL(3,$B$27:B342)</f>
        <v>150</v>
      </c>
      <c r="B342" s="109" t="s">
        <v>870</v>
      </c>
      <c r="C342" s="109" t="s">
        <v>866</v>
      </c>
      <c r="D342" s="70" t="s">
        <v>871</v>
      </c>
      <c r="E342" s="147" t="s">
        <v>217</v>
      </c>
      <c r="F342" s="71" t="s">
        <v>65</v>
      </c>
      <c r="G342" s="71" t="s">
        <v>183</v>
      </c>
      <c r="H342" s="71">
        <v>12</v>
      </c>
      <c r="I342" s="71">
        <v>12</v>
      </c>
      <c r="J342" s="113">
        <v>20</v>
      </c>
      <c r="K342" s="73">
        <v>68.48</v>
      </c>
      <c r="L342" s="72">
        <f t="shared" si="45"/>
        <v>821.76</v>
      </c>
      <c r="M342" s="230">
        <f t="shared" si="46"/>
        <v>16435.2</v>
      </c>
      <c r="N342" s="73">
        <v>1.4762000000000001E-2</v>
      </c>
      <c r="O342" s="74">
        <f t="shared" si="47"/>
        <v>0.29524</v>
      </c>
      <c r="P342" s="73">
        <v>6</v>
      </c>
      <c r="Q342" s="73">
        <v>7.1999999999999993</v>
      </c>
      <c r="R342" s="117">
        <f t="shared" si="48"/>
        <v>120</v>
      </c>
      <c r="S342" s="234">
        <f t="shared" si="49"/>
        <v>144</v>
      </c>
      <c r="T342" s="206"/>
      <c r="U342" s="206" t="e">
        <v>#N/A</v>
      </c>
      <c r="V342" s="206" t="e">
        <v>#N/A</v>
      </c>
      <c r="W342" s="206" t="e">
        <v>#N/A</v>
      </c>
      <c r="X342" s="206"/>
      <c r="Y342" s="206"/>
    </row>
    <row r="343" spans="1:26" ht="18" customHeight="1">
      <c r="A343" s="145">
        <f>SUBTOTAL(3,$B$27:B343)</f>
        <v>151</v>
      </c>
      <c r="B343" s="109" t="s">
        <v>872</v>
      </c>
      <c r="C343" s="109" t="s">
        <v>866</v>
      </c>
      <c r="D343" s="70" t="s">
        <v>873</v>
      </c>
      <c r="E343" s="147" t="s">
        <v>217</v>
      </c>
      <c r="F343" s="71" t="s">
        <v>65</v>
      </c>
      <c r="G343" s="71" t="s">
        <v>183</v>
      </c>
      <c r="H343" s="71">
        <v>12</v>
      </c>
      <c r="I343" s="71">
        <v>12</v>
      </c>
      <c r="J343" s="113">
        <v>20</v>
      </c>
      <c r="K343" s="73">
        <v>61.63</v>
      </c>
      <c r="L343" s="72">
        <f t="shared" si="45"/>
        <v>739.56000000000006</v>
      </c>
      <c r="M343" s="230">
        <f t="shared" si="46"/>
        <v>14791.2</v>
      </c>
      <c r="N343" s="73">
        <v>1.4762000000000001E-2</v>
      </c>
      <c r="O343" s="74">
        <f t="shared" si="47"/>
        <v>0.29524</v>
      </c>
      <c r="P343" s="73">
        <v>6</v>
      </c>
      <c r="Q343" s="73">
        <v>7.1999999999999993</v>
      </c>
      <c r="R343" s="117">
        <f t="shared" si="48"/>
        <v>120</v>
      </c>
      <c r="S343" s="234">
        <f t="shared" si="49"/>
        <v>144</v>
      </c>
      <c r="T343" s="206"/>
      <c r="U343" s="206">
        <v>6.88</v>
      </c>
      <c r="V343" s="206">
        <v>6.87</v>
      </c>
      <c r="W343" s="206">
        <v>6.86</v>
      </c>
      <c r="X343" s="206"/>
      <c r="Y343" s="206"/>
    </row>
    <row r="344" spans="1:26" ht="18" customHeight="1">
      <c r="A344" s="145">
        <f>SUBTOTAL(3,$B$27:B344)</f>
        <v>152</v>
      </c>
      <c r="B344" s="109" t="s">
        <v>874</v>
      </c>
      <c r="C344" s="109" t="s">
        <v>866</v>
      </c>
      <c r="D344" s="70" t="s">
        <v>875</v>
      </c>
      <c r="E344" s="147" t="s">
        <v>217</v>
      </c>
      <c r="F344" s="71" t="s">
        <v>204</v>
      </c>
      <c r="G344" s="71" t="s">
        <v>183</v>
      </c>
      <c r="H344" s="71">
        <v>18</v>
      </c>
      <c r="I344" s="71">
        <v>12</v>
      </c>
      <c r="J344" s="113">
        <v>30</v>
      </c>
      <c r="K344" s="73">
        <v>51.36</v>
      </c>
      <c r="L344" s="72">
        <f t="shared" si="45"/>
        <v>616.31999999999994</v>
      </c>
      <c r="M344" s="230">
        <f t="shared" si="46"/>
        <v>18489.599999999999</v>
      </c>
      <c r="N344" s="73">
        <v>1.4762000000000001E-2</v>
      </c>
      <c r="O344" s="74">
        <f t="shared" si="47"/>
        <v>0.44286000000000003</v>
      </c>
      <c r="P344" s="73">
        <v>6</v>
      </c>
      <c r="Q344" s="73">
        <v>7.1999999999999993</v>
      </c>
      <c r="R344" s="117">
        <f t="shared" si="48"/>
        <v>180</v>
      </c>
      <c r="S344" s="234">
        <f t="shared" si="49"/>
        <v>215.99999999999997</v>
      </c>
      <c r="T344" s="206"/>
      <c r="U344" s="206" t="e">
        <v>#N/A</v>
      </c>
      <c r="V344" s="206" t="e">
        <v>#N/A</v>
      </c>
      <c r="W344" s="206" t="e">
        <v>#N/A</v>
      </c>
      <c r="X344" s="206"/>
      <c r="Y344" s="206"/>
    </row>
    <row r="345" spans="1:26" ht="18" customHeight="1">
      <c r="A345" s="145">
        <f>SUBTOTAL(3,$B$27:B345)</f>
        <v>153</v>
      </c>
      <c r="B345" s="109" t="s">
        <v>876</v>
      </c>
      <c r="C345" s="109" t="s">
        <v>866</v>
      </c>
      <c r="D345" s="70" t="s">
        <v>877</v>
      </c>
      <c r="E345" s="147" t="s">
        <v>217</v>
      </c>
      <c r="F345" s="71" t="s">
        <v>65</v>
      </c>
      <c r="G345" s="71" t="s">
        <v>183</v>
      </c>
      <c r="H345" s="71">
        <v>12</v>
      </c>
      <c r="I345" s="71">
        <v>12</v>
      </c>
      <c r="J345" s="113">
        <v>20</v>
      </c>
      <c r="K345" s="73">
        <v>64.31</v>
      </c>
      <c r="L345" s="72">
        <f t="shared" ref="L345:L403" si="50">+I345*K345</f>
        <v>771.72</v>
      </c>
      <c r="M345" s="230">
        <f t="shared" ref="M345:M403" si="51">L345*J345</f>
        <v>15434.400000000001</v>
      </c>
      <c r="N345" s="73">
        <v>1.4762000000000001E-2</v>
      </c>
      <c r="O345" s="74">
        <f t="shared" ref="O345:O403" si="52">+N345*J345</f>
        <v>0.29524</v>
      </c>
      <c r="P345" s="73">
        <v>6</v>
      </c>
      <c r="Q345" s="73">
        <v>6.78</v>
      </c>
      <c r="R345" s="117">
        <f t="shared" ref="R345:R403" si="53">+J345*P345</f>
        <v>120</v>
      </c>
      <c r="S345" s="234">
        <f t="shared" ref="S345:S403" si="54">Q345*J345</f>
        <v>135.6</v>
      </c>
      <c r="T345" s="206"/>
      <c r="U345" s="206" t="e">
        <v>#N/A</v>
      </c>
      <c r="V345" s="206" t="e">
        <v>#N/A</v>
      </c>
      <c r="W345" s="206" t="e">
        <v>#N/A</v>
      </c>
      <c r="X345" s="206"/>
      <c r="Y345" s="206"/>
    </row>
    <row r="346" spans="1:26" ht="18" customHeight="1">
      <c r="A346" s="145">
        <f>SUBTOTAL(3,$B$27:B346)</f>
        <v>154</v>
      </c>
      <c r="B346" s="109" t="s">
        <v>878</v>
      </c>
      <c r="C346" s="109" t="s">
        <v>866</v>
      </c>
      <c r="D346" s="70" t="s">
        <v>879</v>
      </c>
      <c r="E346" s="147" t="s">
        <v>217</v>
      </c>
      <c r="F346" s="71" t="s">
        <v>65</v>
      </c>
      <c r="G346" s="71" t="s">
        <v>183</v>
      </c>
      <c r="H346" s="71">
        <v>12</v>
      </c>
      <c r="I346" s="71">
        <v>12</v>
      </c>
      <c r="J346" s="113">
        <v>20</v>
      </c>
      <c r="K346" s="73">
        <v>68.48</v>
      </c>
      <c r="L346" s="72">
        <f t="shared" si="50"/>
        <v>821.76</v>
      </c>
      <c r="M346" s="230">
        <f t="shared" si="51"/>
        <v>16435.2</v>
      </c>
      <c r="N346" s="73">
        <v>1.4762000000000001E-2</v>
      </c>
      <c r="O346" s="74">
        <f t="shared" si="52"/>
        <v>0.29524</v>
      </c>
      <c r="P346" s="73">
        <v>6</v>
      </c>
      <c r="Q346" s="73">
        <v>7.2</v>
      </c>
      <c r="R346" s="117">
        <f t="shared" si="53"/>
        <v>120</v>
      </c>
      <c r="S346" s="234">
        <f t="shared" si="54"/>
        <v>144</v>
      </c>
      <c r="T346" s="206"/>
      <c r="U346" s="206" t="e">
        <v>#N/A</v>
      </c>
      <c r="V346" s="206" t="e">
        <v>#N/A</v>
      </c>
      <c r="W346" s="206" t="e">
        <v>#N/A</v>
      </c>
      <c r="X346" s="206"/>
      <c r="Y346" s="206"/>
    </row>
    <row r="347" spans="1:26" ht="18" hidden="1" customHeight="1">
      <c r="A347" s="145">
        <f>SUBTOTAL(3,$B$27:B347)</f>
        <v>154</v>
      </c>
      <c r="B347" s="109" t="s">
        <v>880</v>
      </c>
      <c r="C347" s="109" t="s">
        <v>881</v>
      </c>
      <c r="D347" s="70" t="s">
        <v>882</v>
      </c>
      <c r="E347" s="147" t="s">
        <v>883</v>
      </c>
      <c r="F347" s="71" t="s">
        <v>204</v>
      </c>
      <c r="G347" s="71">
        <v>11010000</v>
      </c>
      <c r="H347" s="71">
        <v>12</v>
      </c>
      <c r="I347" s="71">
        <v>4</v>
      </c>
      <c r="J347" s="113">
        <v>0</v>
      </c>
      <c r="K347" s="73">
        <v>179.94</v>
      </c>
      <c r="L347" s="72">
        <f t="shared" si="50"/>
        <v>719.76</v>
      </c>
      <c r="M347" s="230">
        <f t="shared" si="51"/>
        <v>0</v>
      </c>
      <c r="N347" s="73">
        <v>3.4263000000000002E-2</v>
      </c>
      <c r="O347" s="74">
        <f t="shared" si="52"/>
        <v>0</v>
      </c>
      <c r="P347" s="73">
        <v>18.16</v>
      </c>
      <c r="Q347" s="73">
        <v>19.54</v>
      </c>
      <c r="R347" s="117">
        <f t="shared" si="53"/>
        <v>0</v>
      </c>
      <c r="S347" s="234">
        <f t="shared" si="54"/>
        <v>0</v>
      </c>
      <c r="T347" s="206"/>
      <c r="U347" s="206" t="e">
        <v>#N/A</v>
      </c>
      <c r="V347" s="206" t="e">
        <v>#N/A</v>
      </c>
      <c r="W347" s="206" t="e">
        <v>#N/A</v>
      </c>
      <c r="X347" s="206"/>
      <c r="Y347" s="206"/>
    </row>
    <row r="348" spans="1:26" ht="18" hidden="1" customHeight="1">
      <c r="A348" s="145">
        <f>SUBTOTAL(3,$B$27:B348)</f>
        <v>154</v>
      </c>
      <c r="B348" s="109" t="s">
        <v>884</v>
      </c>
      <c r="C348" s="109" t="s">
        <v>881</v>
      </c>
      <c r="D348" s="70" t="s">
        <v>885</v>
      </c>
      <c r="E348" s="147" t="s">
        <v>886</v>
      </c>
      <c r="F348" s="71" t="s">
        <v>204</v>
      </c>
      <c r="G348" s="71">
        <v>11010000</v>
      </c>
      <c r="H348" s="71">
        <v>12</v>
      </c>
      <c r="I348" s="71">
        <v>2</v>
      </c>
      <c r="J348" s="113">
        <v>0</v>
      </c>
      <c r="K348" s="73">
        <v>351.24</v>
      </c>
      <c r="L348" s="72">
        <f t="shared" si="50"/>
        <v>702.48</v>
      </c>
      <c r="M348" s="230">
        <f t="shared" si="51"/>
        <v>0</v>
      </c>
      <c r="N348" s="73">
        <v>3.0634000000000002E-2</v>
      </c>
      <c r="O348" s="74">
        <f t="shared" si="52"/>
        <v>0</v>
      </c>
      <c r="P348" s="73">
        <v>18.14</v>
      </c>
      <c r="Q348" s="73">
        <v>19.8</v>
      </c>
      <c r="R348" s="117">
        <f t="shared" si="53"/>
        <v>0</v>
      </c>
      <c r="S348" s="234">
        <f t="shared" si="54"/>
        <v>0</v>
      </c>
      <c r="T348" s="206"/>
      <c r="U348" s="206" t="e">
        <v>#N/A</v>
      </c>
      <c r="V348" s="206" t="e">
        <v>#N/A</v>
      </c>
      <c r="W348" s="206" t="e">
        <v>#N/A</v>
      </c>
      <c r="X348" s="206"/>
      <c r="Y348" s="206"/>
    </row>
    <row r="349" spans="1:26" ht="18" hidden="1" customHeight="1">
      <c r="A349" s="145">
        <f>SUBTOTAL(3,$B$27:B349)</f>
        <v>154</v>
      </c>
      <c r="B349" s="109" t="s">
        <v>887</v>
      </c>
      <c r="C349" s="109" t="s">
        <v>881</v>
      </c>
      <c r="D349" s="70" t="s">
        <v>888</v>
      </c>
      <c r="E349" s="147" t="s">
        <v>889</v>
      </c>
      <c r="F349" s="71" t="s">
        <v>204</v>
      </c>
      <c r="G349" s="71">
        <v>11010000</v>
      </c>
      <c r="H349" s="71">
        <v>12</v>
      </c>
      <c r="I349" s="71">
        <v>8</v>
      </c>
      <c r="J349" s="113">
        <v>0</v>
      </c>
      <c r="K349" s="73">
        <v>77.45</v>
      </c>
      <c r="L349" s="72">
        <f t="shared" si="50"/>
        <v>619.6</v>
      </c>
      <c r="M349" s="230">
        <f t="shared" si="51"/>
        <v>0</v>
      </c>
      <c r="N349" s="73">
        <v>0.03</v>
      </c>
      <c r="O349" s="74">
        <f t="shared" si="52"/>
        <v>0</v>
      </c>
      <c r="P349" s="73">
        <v>16</v>
      </c>
      <c r="Q349" s="73">
        <v>17.600000000000001</v>
      </c>
      <c r="R349" s="117">
        <f t="shared" si="53"/>
        <v>0</v>
      </c>
      <c r="S349" s="234">
        <f t="shared" si="54"/>
        <v>0</v>
      </c>
      <c r="T349" s="206"/>
      <c r="U349" s="206" t="e">
        <v>#N/A</v>
      </c>
      <c r="V349" s="206" t="e">
        <v>#N/A</v>
      </c>
      <c r="W349" s="206" t="e">
        <v>#N/A</v>
      </c>
      <c r="X349" s="206"/>
      <c r="Y349" s="206"/>
    </row>
    <row r="350" spans="1:26" ht="18" hidden="1" customHeight="1">
      <c r="A350" s="145">
        <f>SUBTOTAL(3,$B$27:B350)</f>
        <v>154</v>
      </c>
      <c r="B350" s="109" t="s">
        <v>890</v>
      </c>
      <c r="C350" s="109" t="s">
        <v>881</v>
      </c>
      <c r="D350" s="70" t="s">
        <v>891</v>
      </c>
      <c r="E350" s="147" t="s">
        <v>391</v>
      </c>
      <c r="F350" s="71" t="s">
        <v>204</v>
      </c>
      <c r="G350" s="71">
        <v>11010000</v>
      </c>
      <c r="H350" s="71">
        <v>12</v>
      </c>
      <c r="I350" s="71">
        <v>4</v>
      </c>
      <c r="J350" s="113">
        <v>0</v>
      </c>
      <c r="K350" s="73">
        <v>198.17</v>
      </c>
      <c r="L350" s="72">
        <f t="shared" si="50"/>
        <v>792.68</v>
      </c>
      <c r="M350" s="230">
        <f t="shared" si="51"/>
        <v>0</v>
      </c>
      <c r="N350" s="73">
        <v>3.1772000000000002E-2</v>
      </c>
      <c r="O350" s="74">
        <f t="shared" si="52"/>
        <v>0</v>
      </c>
      <c r="P350" s="73">
        <v>20</v>
      </c>
      <c r="Q350" s="73">
        <v>21.1</v>
      </c>
      <c r="R350" s="117">
        <f t="shared" si="53"/>
        <v>0</v>
      </c>
      <c r="S350" s="234">
        <f t="shared" si="54"/>
        <v>0</v>
      </c>
      <c r="T350" s="206"/>
      <c r="U350" s="206" t="e">
        <v>#N/A</v>
      </c>
      <c r="V350" s="206" t="e">
        <v>#N/A</v>
      </c>
      <c r="W350" s="206" t="e">
        <v>#N/A</v>
      </c>
      <c r="X350" s="206"/>
      <c r="Y350" s="206"/>
    </row>
    <row r="351" spans="1:26" ht="18" hidden="1" customHeight="1">
      <c r="A351" s="145">
        <f>SUBTOTAL(3,$B$27:B351)</f>
        <v>154</v>
      </c>
      <c r="B351" s="109" t="s">
        <v>892</v>
      </c>
      <c r="C351" s="109" t="s">
        <v>881</v>
      </c>
      <c r="D351" s="70" t="s">
        <v>893</v>
      </c>
      <c r="E351" s="147" t="s">
        <v>894</v>
      </c>
      <c r="F351" s="71" t="s">
        <v>204</v>
      </c>
      <c r="G351" s="71">
        <v>11010000</v>
      </c>
      <c r="H351" s="71">
        <v>12</v>
      </c>
      <c r="I351" s="71">
        <v>2</v>
      </c>
      <c r="J351" s="113">
        <v>0</v>
      </c>
      <c r="K351" s="73">
        <v>387.26</v>
      </c>
      <c r="L351" s="72">
        <f t="shared" si="50"/>
        <v>774.52</v>
      </c>
      <c r="M351" s="230">
        <f t="shared" si="51"/>
        <v>0</v>
      </c>
      <c r="N351" s="73">
        <v>3.0634000000000002E-2</v>
      </c>
      <c r="O351" s="74">
        <f t="shared" si="52"/>
        <v>0</v>
      </c>
      <c r="P351" s="73">
        <v>20</v>
      </c>
      <c r="Q351" s="73">
        <v>21.1</v>
      </c>
      <c r="R351" s="117">
        <f t="shared" si="53"/>
        <v>0</v>
      </c>
      <c r="S351" s="234">
        <f t="shared" si="54"/>
        <v>0</v>
      </c>
      <c r="T351" s="206"/>
      <c r="U351" s="206" t="e">
        <v>#N/A</v>
      </c>
      <c r="V351" s="206" t="e">
        <v>#N/A</v>
      </c>
      <c r="W351" s="206" t="e">
        <v>#N/A</v>
      </c>
      <c r="X351" s="206"/>
      <c r="Y351" s="206"/>
    </row>
    <row r="352" spans="1:26" ht="18" hidden="1" customHeight="1">
      <c r="A352" s="145">
        <f>SUBTOTAL(3,$B$27:B352)</f>
        <v>154</v>
      </c>
      <c r="B352" s="109" t="s">
        <v>895</v>
      </c>
      <c r="C352" s="109" t="s">
        <v>896</v>
      </c>
      <c r="D352" s="70" t="s">
        <v>897</v>
      </c>
      <c r="E352" s="147" t="s">
        <v>889</v>
      </c>
      <c r="F352" s="71" t="s">
        <v>204</v>
      </c>
      <c r="G352" s="71">
        <v>11029090</v>
      </c>
      <c r="H352" s="71">
        <v>12</v>
      </c>
      <c r="I352" s="71">
        <v>8</v>
      </c>
      <c r="J352" s="113">
        <v>0</v>
      </c>
      <c r="K352" s="73">
        <v>132.66</v>
      </c>
      <c r="L352" s="72">
        <f t="shared" si="50"/>
        <v>1061.28</v>
      </c>
      <c r="M352" s="230">
        <f t="shared" si="51"/>
        <v>0</v>
      </c>
      <c r="N352" s="73">
        <v>3.4263000000000002E-2</v>
      </c>
      <c r="O352" s="74">
        <f t="shared" si="52"/>
        <v>0</v>
      </c>
      <c r="P352" s="73">
        <v>16</v>
      </c>
      <c r="Q352" s="73">
        <v>18.079999999999998</v>
      </c>
      <c r="R352" s="117">
        <f t="shared" si="53"/>
        <v>0</v>
      </c>
      <c r="S352" s="234">
        <f t="shared" si="54"/>
        <v>0</v>
      </c>
      <c r="T352" s="206"/>
      <c r="U352" s="206" t="e">
        <v>#N/A</v>
      </c>
      <c r="V352" s="206" t="e">
        <v>#N/A</v>
      </c>
      <c r="W352" s="206" t="e">
        <v>#N/A</v>
      </c>
      <c r="X352" s="206"/>
      <c r="Y352" s="206"/>
    </row>
    <row r="353" spans="1:25" ht="18" hidden="1" customHeight="1">
      <c r="A353" s="145">
        <f>SUBTOTAL(3,$B$27:B353)</f>
        <v>154</v>
      </c>
      <c r="B353" s="109" t="s">
        <v>898</v>
      </c>
      <c r="C353" s="109" t="s">
        <v>896</v>
      </c>
      <c r="D353" s="70" t="s">
        <v>899</v>
      </c>
      <c r="E353" s="147" t="s">
        <v>391</v>
      </c>
      <c r="F353" s="71" t="s">
        <v>204</v>
      </c>
      <c r="G353" s="71">
        <v>11029090</v>
      </c>
      <c r="H353" s="71">
        <v>12</v>
      </c>
      <c r="I353" s="71">
        <v>4</v>
      </c>
      <c r="J353" s="113">
        <v>0</v>
      </c>
      <c r="K353" s="73">
        <v>312.2</v>
      </c>
      <c r="L353" s="72">
        <f t="shared" si="50"/>
        <v>1248.8</v>
      </c>
      <c r="M353" s="230">
        <f t="shared" si="51"/>
        <v>0</v>
      </c>
      <c r="N353" s="73">
        <v>3.4263000000000002E-2</v>
      </c>
      <c r="O353" s="74">
        <f t="shared" si="52"/>
        <v>0</v>
      </c>
      <c r="P353" s="73">
        <v>20</v>
      </c>
      <c r="Q353" s="73">
        <v>21.1</v>
      </c>
      <c r="R353" s="117">
        <f t="shared" si="53"/>
        <v>0</v>
      </c>
      <c r="S353" s="234">
        <f t="shared" si="54"/>
        <v>0</v>
      </c>
      <c r="T353" s="206"/>
      <c r="U353" s="206" t="e">
        <v>#N/A</v>
      </c>
      <c r="V353" s="206" t="e">
        <v>#N/A</v>
      </c>
      <c r="W353" s="206" t="e">
        <v>#N/A</v>
      </c>
      <c r="X353" s="206"/>
      <c r="Y353" s="206"/>
    </row>
    <row r="354" spans="1:25" ht="18" hidden="1" customHeight="1">
      <c r="A354" s="145">
        <f>SUBTOTAL(3,$B$27:B354)</f>
        <v>154</v>
      </c>
      <c r="B354" s="109" t="s">
        <v>900</v>
      </c>
      <c r="C354" s="109" t="s">
        <v>881</v>
      </c>
      <c r="D354" s="70" t="s">
        <v>901</v>
      </c>
      <c r="E354" s="147" t="s">
        <v>102</v>
      </c>
      <c r="F354" s="71" t="s">
        <v>65</v>
      </c>
      <c r="G354" s="71" t="s">
        <v>902</v>
      </c>
      <c r="H354" s="71">
        <v>3</v>
      </c>
      <c r="I354" s="71">
        <v>20</v>
      </c>
      <c r="J354" s="113">
        <v>0</v>
      </c>
      <c r="K354" s="73">
        <v>117.18</v>
      </c>
      <c r="L354" s="72">
        <f t="shared" si="50"/>
        <v>2343.6000000000004</v>
      </c>
      <c r="M354" s="230">
        <f t="shared" si="51"/>
        <v>0</v>
      </c>
      <c r="N354" s="73">
        <v>0.03</v>
      </c>
      <c r="O354" s="74">
        <f t="shared" si="52"/>
        <v>0</v>
      </c>
      <c r="P354" s="73">
        <v>10</v>
      </c>
      <c r="Q354" s="73">
        <v>10.14</v>
      </c>
      <c r="R354" s="117">
        <f t="shared" si="53"/>
        <v>0</v>
      </c>
      <c r="S354" s="234">
        <f t="shared" si="54"/>
        <v>0</v>
      </c>
      <c r="T354" s="206"/>
      <c r="U354" s="206" t="e">
        <v>#N/A</v>
      </c>
      <c r="V354" s="206" t="e">
        <v>#N/A</v>
      </c>
      <c r="W354" s="206" t="e">
        <v>#N/A</v>
      </c>
      <c r="X354" s="206"/>
      <c r="Y354" s="206"/>
    </row>
    <row r="355" spans="1:25" ht="18" hidden="1" customHeight="1">
      <c r="A355" s="145">
        <f>SUBTOTAL(3,$B$27:B355)</f>
        <v>154</v>
      </c>
      <c r="B355" s="109" t="s">
        <v>903</v>
      </c>
      <c r="C355" s="109" t="s">
        <v>881</v>
      </c>
      <c r="D355" s="70" t="s">
        <v>904</v>
      </c>
      <c r="E355" s="147" t="s">
        <v>102</v>
      </c>
      <c r="F355" s="71" t="s">
        <v>65</v>
      </c>
      <c r="G355" s="71" t="s">
        <v>905</v>
      </c>
      <c r="H355" s="71">
        <v>3</v>
      </c>
      <c r="I355" s="71">
        <v>20</v>
      </c>
      <c r="J355" s="113">
        <v>0</v>
      </c>
      <c r="K355" s="73">
        <v>50.78</v>
      </c>
      <c r="L355" s="72">
        <f t="shared" si="50"/>
        <v>1015.6</v>
      </c>
      <c r="M355" s="230">
        <f t="shared" si="51"/>
        <v>0</v>
      </c>
      <c r="N355" s="73">
        <v>0.03</v>
      </c>
      <c r="O355" s="74">
        <f t="shared" si="52"/>
        <v>0</v>
      </c>
      <c r="P355" s="73">
        <v>10</v>
      </c>
      <c r="Q355" s="73">
        <v>10.14</v>
      </c>
      <c r="R355" s="117">
        <f t="shared" si="53"/>
        <v>0</v>
      </c>
      <c r="S355" s="234">
        <f t="shared" si="54"/>
        <v>0</v>
      </c>
      <c r="T355" s="206"/>
      <c r="U355" s="206" t="e">
        <v>#N/A</v>
      </c>
      <c r="V355" s="206" t="e">
        <v>#N/A</v>
      </c>
      <c r="W355" s="206" t="e">
        <v>#N/A</v>
      </c>
      <c r="X355" s="206"/>
      <c r="Y355" s="206"/>
    </row>
    <row r="356" spans="1:25" ht="18" hidden="1" customHeight="1">
      <c r="A356" s="145">
        <f>SUBTOTAL(3,$B$27:B356)</f>
        <v>154</v>
      </c>
      <c r="B356" s="109" t="s">
        <v>906</v>
      </c>
      <c r="C356" s="109" t="s">
        <v>881</v>
      </c>
      <c r="D356" s="70" t="s">
        <v>907</v>
      </c>
      <c r="E356" s="147" t="s">
        <v>102</v>
      </c>
      <c r="F356" s="71" t="s">
        <v>65</v>
      </c>
      <c r="G356" s="71" t="s">
        <v>905</v>
      </c>
      <c r="H356" s="71">
        <v>3</v>
      </c>
      <c r="I356" s="71">
        <v>20</v>
      </c>
      <c r="J356" s="113">
        <v>0</v>
      </c>
      <c r="K356" s="73">
        <v>42.97</v>
      </c>
      <c r="L356" s="72">
        <f t="shared" si="50"/>
        <v>859.4</v>
      </c>
      <c r="M356" s="230">
        <f t="shared" si="51"/>
        <v>0</v>
      </c>
      <c r="N356" s="73">
        <v>0.03</v>
      </c>
      <c r="O356" s="74">
        <f t="shared" si="52"/>
        <v>0</v>
      </c>
      <c r="P356" s="73">
        <v>10</v>
      </c>
      <c r="Q356" s="73">
        <v>10.14</v>
      </c>
      <c r="R356" s="117">
        <f t="shared" si="53"/>
        <v>0</v>
      </c>
      <c r="S356" s="234">
        <f t="shared" si="54"/>
        <v>0</v>
      </c>
      <c r="T356" s="206"/>
      <c r="U356" s="206" t="e">
        <v>#N/A</v>
      </c>
      <c r="V356" s="206" t="e">
        <v>#N/A</v>
      </c>
      <c r="W356" s="206" t="e">
        <v>#N/A</v>
      </c>
      <c r="X356" s="206"/>
      <c r="Y356" s="206"/>
    </row>
    <row r="357" spans="1:25" ht="18" hidden="1" customHeight="1">
      <c r="A357" s="145">
        <f>SUBTOTAL(3,$B$27:B357)</f>
        <v>154</v>
      </c>
      <c r="B357" s="109" t="s">
        <v>908</v>
      </c>
      <c r="C357" s="109" t="s">
        <v>881</v>
      </c>
      <c r="D357" s="70" t="s">
        <v>909</v>
      </c>
      <c r="E357" s="147" t="s">
        <v>102</v>
      </c>
      <c r="F357" s="71" t="s">
        <v>65</v>
      </c>
      <c r="G357" s="71" t="s">
        <v>905</v>
      </c>
      <c r="H357" s="71">
        <v>3</v>
      </c>
      <c r="I357" s="71">
        <v>20</v>
      </c>
      <c r="J357" s="113">
        <v>0</v>
      </c>
      <c r="K357" s="73">
        <v>35.15</v>
      </c>
      <c r="L357" s="72">
        <f t="shared" si="50"/>
        <v>703</v>
      </c>
      <c r="M357" s="230">
        <f t="shared" si="51"/>
        <v>0</v>
      </c>
      <c r="N357" s="73">
        <v>0.03</v>
      </c>
      <c r="O357" s="74">
        <f t="shared" si="52"/>
        <v>0</v>
      </c>
      <c r="P357" s="73">
        <v>10</v>
      </c>
      <c r="Q357" s="73">
        <v>10.14</v>
      </c>
      <c r="R357" s="117">
        <f t="shared" si="53"/>
        <v>0</v>
      </c>
      <c r="S357" s="234">
        <f t="shared" si="54"/>
        <v>0</v>
      </c>
      <c r="T357" s="206"/>
      <c r="U357" s="206" t="e">
        <v>#N/A</v>
      </c>
      <c r="V357" s="206" t="e">
        <v>#N/A</v>
      </c>
      <c r="W357" s="206" t="e">
        <v>#N/A</v>
      </c>
      <c r="X357" s="206"/>
      <c r="Y357" s="206"/>
    </row>
    <row r="358" spans="1:25" ht="18" hidden="1" customHeight="1">
      <c r="A358" s="145">
        <f>SUBTOTAL(3,$B$27:B358)</f>
        <v>154</v>
      </c>
      <c r="B358" s="109" t="s">
        <v>910</v>
      </c>
      <c r="C358" s="109" t="s">
        <v>881</v>
      </c>
      <c r="D358" s="70" t="s">
        <v>911</v>
      </c>
      <c r="E358" s="147" t="s">
        <v>912</v>
      </c>
      <c r="F358" s="71" t="s">
        <v>65</v>
      </c>
      <c r="G358" s="71" t="s">
        <v>913</v>
      </c>
      <c r="H358" s="71">
        <v>4</v>
      </c>
      <c r="I358" s="71">
        <v>30</v>
      </c>
      <c r="J358" s="113">
        <v>0</v>
      </c>
      <c r="K358" s="73">
        <v>40.700000000000003</v>
      </c>
      <c r="L358" s="72">
        <f t="shared" si="50"/>
        <v>1221</v>
      </c>
      <c r="M358" s="230">
        <f t="shared" si="51"/>
        <v>0</v>
      </c>
      <c r="N358" s="73">
        <v>0.03</v>
      </c>
      <c r="O358" s="74">
        <f t="shared" si="52"/>
        <v>0</v>
      </c>
      <c r="P358" s="73">
        <v>30</v>
      </c>
      <c r="Q358" s="73">
        <v>30.749999999999996</v>
      </c>
      <c r="R358" s="117">
        <f t="shared" si="53"/>
        <v>0</v>
      </c>
      <c r="S358" s="234">
        <f t="shared" si="54"/>
        <v>0</v>
      </c>
      <c r="T358" s="206"/>
      <c r="U358" s="206" t="e">
        <v>#N/A</v>
      </c>
      <c r="V358" s="206" t="e">
        <v>#N/A</v>
      </c>
      <c r="W358" s="206" t="e">
        <v>#N/A</v>
      </c>
      <c r="X358" s="206"/>
      <c r="Y358" s="206"/>
    </row>
    <row r="359" spans="1:25" ht="18" hidden="1" customHeight="1">
      <c r="A359" s="145">
        <f>SUBTOTAL(3,$B$27:B359)</f>
        <v>154</v>
      </c>
      <c r="B359" s="109" t="s">
        <v>914</v>
      </c>
      <c r="C359" s="109" t="s">
        <v>881</v>
      </c>
      <c r="D359" s="70" t="s">
        <v>915</v>
      </c>
      <c r="E359" s="147" t="s">
        <v>912</v>
      </c>
      <c r="F359" s="71" t="s">
        <v>65</v>
      </c>
      <c r="G359" s="71" t="s">
        <v>913</v>
      </c>
      <c r="H359" s="71">
        <v>4</v>
      </c>
      <c r="I359" s="71">
        <v>30</v>
      </c>
      <c r="J359" s="113">
        <v>0</v>
      </c>
      <c r="K359" s="73">
        <v>65.12</v>
      </c>
      <c r="L359" s="72">
        <f t="shared" si="50"/>
        <v>1953.6000000000001</v>
      </c>
      <c r="M359" s="230">
        <f t="shared" si="51"/>
        <v>0</v>
      </c>
      <c r="N359" s="73">
        <v>0.03</v>
      </c>
      <c r="O359" s="74">
        <f t="shared" si="52"/>
        <v>0</v>
      </c>
      <c r="P359" s="73">
        <v>30</v>
      </c>
      <c r="Q359" s="73">
        <v>30.96</v>
      </c>
      <c r="R359" s="117">
        <f t="shared" si="53"/>
        <v>0</v>
      </c>
      <c r="S359" s="234">
        <f t="shared" si="54"/>
        <v>0</v>
      </c>
      <c r="T359" s="206"/>
      <c r="U359" s="206" t="e">
        <v>#N/A</v>
      </c>
      <c r="V359" s="206" t="e">
        <v>#N/A</v>
      </c>
      <c r="W359" s="206" t="e">
        <v>#N/A</v>
      </c>
      <c r="X359" s="206"/>
      <c r="Y359" s="206"/>
    </row>
    <row r="360" spans="1:25" ht="18" hidden="1" customHeight="1">
      <c r="A360" s="145">
        <f>SUBTOTAL(3,$B$27:B360)</f>
        <v>154</v>
      </c>
      <c r="B360" s="109" t="s">
        <v>916</v>
      </c>
      <c r="C360" s="109" t="s">
        <v>881</v>
      </c>
      <c r="D360" s="70" t="s">
        <v>917</v>
      </c>
      <c r="E360" s="147" t="s">
        <v>912</v>
      </c>
      <c r="F360" s="71" t="s">
        <v>65</v>
      </c>
      <c r="G360" s="71" t="s">
        <v>913</v>
      </c>
      <c r="H360" s="71">
        <v>4</v>
      </c>
      <c r="I360" s="71">
        <v>30</v>
      </c>
      <c r="J360" s="113">
        <v>0</v>
      </c>
      <c r="K360" s="73">
        <v>48.84</v>
      </c>
      <c r="L360" s="72">
        <f t="shared" si="50"/>
        <v>1465.2</v>
      </c>
      <c r="M360" s="230">
        <f t="shared" si="51"/>
        <v>0</v>
      </c>
      <c r="N360" s="73">
        <v>0.03</v>
      </c>
      <c r="O360" s="74">
        <f t="shared" si="52"/>
        <v>0</v>
      </c>
      <c r="P360" s="73">
        <v>30</v>
      </c>
      <c r="Q360" s="73">
        <v>30.78</v>
      </c>
      <c r="R360" s="117">
        <f t="shared" si="53"/>
        <v>0</v>
      </c>
      <c r="S360" s="234">
        <f t="shared" si="54"/>
        <v>0</v>
      </c>
      <c r="T360" s="206"/>
      <c r="U360" s="206" t="e">
        <v>#N/A</v>
      </c>
      <c r="V360" s="206" t="e">
        <v>#N/A</v>
      </c>
      <c r="W360" s="206" t="e">
        <v>#N/A</v>
      </c>
      <c r="X360" s="206"/>
      <c r="Y360" s="206"/>
    </row>
    <row r="361" spans="1:25" ht="18" hidden="1" customHeight="1">
      <c r="A361" s="145">
        <f>SUBTOTAL(3,$B$27:B361)</f>
        <v>154</v>
      </c>
      <c r="B361" s="109" t="s">
        <v>918</v>
      </c>
      <c r="C361" s="109" t="s">
        <v>881</v>
      </c>
      <c r="D361" s="70" t="s">
        <v>919</v>
      </c>
      <c r="E361" s="147" t="s">
        <v>912</v>
      </c>
      <c r="F361" s="71" t="s">
        <v>65</v>
      </c>
      <c r="G361" s="71" t="s">
        <v>913</v>
      </c>
      <c r="H361" s="71">
        <v>4</v>
      </c>
      <c r="I361" s="71">
        <v>30</v>
      </c>
      <c r="J361" s="113">
        <v>0</v>
      </c>
      <c r="K361" s="73">
        <v>73.260000000000005</v>
      </c>
      <c r="L361" s="72">
        <f t="shared" si="50"/>
        <v>2197.8000000000002</v>
      </c>
      <c r="M361" s="230">
        <f t="shared" si="51"/>
        <v>0</v>
      </c>
      <c r="N361" s="73">
        <v>0.03</v>
      </c>
      <c r="O361" s="74">
        <f t="shared" si="52"/>
        <v>0</v>
      </c>
      <c r="P361" s="73">
        <v>30</v>
      </c>
      <c r="Q361" s="73">
        <v>30.689999999999998</v>
      </c>
      <c r="R361" s="117">
        <f t="shared" si="53"/>
        <v>0</v>
      </c>
      <c r="S361" s="234">
        <f t="shared" si="54"/>
        <v>0</v>
      </c>
      <c r="T361" s="206"/>
      <c r="U361" s="206" t="e">
        <v>#N/A</v>
      </c>
      <c r="V361" s="206" t="e">
        <v>#N/A</v>
      </c>
      <c r="W361" s="206" t="e">
        <v>#N/A</v>
      </c>
      <c r="X361" s="206"/>
      <c r="Y361" s="206"/>
    </row>
    <row r="362" spans="1:25" ht="18" hidden="1" customHeight="1">
      <c r="A362" s="145">
        <f>SUBTOTAL(3,$B$27:B362)</f>
        <v>154</v>
      </c>
      <c r="B362" s="109" t="s">
        <v>920</v>
      </c>
      <c r="C362" s="109" t="s">
        <v>881</v>
      </c>
      <c r="D362" s="70" t="s">
        <v>921</v>
      </c>
      <c r="E362" s="147" t="s">
        <v>371</v>
      </c>
      <c r="F362" s="71" t="s">
        <v>65</v>
      </c>
      <c r="G362" s="71" t="s">
        <v>913</v>
      </c>
      <c r="H362" s="71">
        <v>3</v>
      </c>
      <c r="I362" s="71">
        <v>30</v>
      </c>
      <c r="J362" s="113">
        <v>0</v>
      </c>
      <c r="K362" s="73">
        <v>40.44</v>
      </c>
      <c r="L362" s="72">
        <f t="shared" si="50"/>
        <v>1213.1999999999998</v>
      </c>
      <c r="M362" s="230">
        <f t="shared" si="51"/>
        <v>0</v>
      </c>
      <c r="N362" s="73">
        <v>0.03</v>
      </c>
      <c r="O362" s="74">
        <f t="shared" si="52"/>
        <v>0</v>
      </c>
      <c r="P362" s="73">
        <v>30</v>
      </c>
      <c r="Q362" s="73">
        <v>30.269999999999996</v>
      </c>
      <c r="R362" s="117">
        <f t="shared" si="53"/>
        <v>0</v>
      </c>
      <c r="S362" s="234">
        <f t="shared" si="54"/>
        <v>0</v>
      </c>
      <c r="T362" s="206"/>
      <c r="U362" s="206" t="e">
        <v>#N/A</v>
      </c>
      <c r="V362" s="206" t="e">
        <v>#N/A</v>
      </c>
      <c r="W362" s="206" t="e">
        <v>#N/A</v>
      </c>
      <c r="X362" s="206"/>
      <c r="Y362" s="206"/>
    </row>
    <row r="363" spans="1:25" ht="18" hidden="1" customHeight="1">
      <c r="A363" s="145">
        <f>SUBTOTAL(3,$B$27:B363)</f>
        <v>154</v>
      </c>
      <c r="B363" s="109" t="s">
        <v>922</v>
      </c>
      <c r="C363" s="109" t="s">
        <v>881</v>
      </c>
      <c r="D363" s="70" t="s">
        <v>923</v>
      </c>
      <c r="E363" s="147" t="s">
        <v>912</v>
      </c>
      <c r="F363" s="71" t="s">
        <v>65</v>
      </c>
      <c r="G363" s="71" t="s">
        <v>913</v>
      </c>
      <c r="H363" s="71">
        <v>4</v>
      </c>
      <c r="I363" s="71">
        <v>30</v>
      </c>
      <c r="J363" s="113">
        <v>0</v>
      </c>
      <c r="K363" s="73">
        <v>40.44</v>
      </c>
      <c r="L363" s="72">
        <f t="shared" si="50"/>
        <v>1213.1999999999998</v>
      </c>
      <c r="M363" s="230">
        <f t="shared" si="51"/>
        <v>0</v>
      </c>
      <c r="N363" s="73">
        <v>0.03</v>
      </c>
      <c r="O363" s="74">
        <f t="shared" si="52"/>
        <v>0</v>
      </c>
      <c r="P363" s="73">
        <v>30</v>
      </c>
      <c r="Q363" s="73">
        <v>30.36</v>
      </c>
      <c r="R363" s="117">
        <f t="shared" si="53"/>
        <v>0</v>
      </c>
      <c r="S363" s="234">
        <f t="shared" si="54"/>
        <v>0</v>
      </c>
      <c r="T363" s="206"/>
      <c r="U363" s="206" t="e">
        <v>#N/A</v>
      </c>
      <c r="V363" s="206" t="e">
        <v>#N/A</v>
      </c>
      <c r="W363" s="206" t="e">
        <v>#N/A</v>
      </c>
      <c r="X363" s="206"/>
      <c r="Y363" s="206"/>
    </row>
    <row r="364" spans="1:25" ht="18" hidden="1" customHeight="1">
      <c r="A364" s="145">
        <f>SUBTOTAL(3,$B$27:B364)</f>
        <v>154</v>
      </c>
      <c r="B364" s="109" t="s">
        <v>924</v>
      </c>
      <c r="C364" s="109" t="s">
        <v>881</v>
      </c>
      <c r="D364" s="70" t="s">
        <v>925</v>
      </c>
      <c r="E364" s="147" t="s">
        <v>371</v>
      </c>
      <c r="F364" s="71" t="s">
        <v>65</v>
      </c>
      <c r="G364" s="71" t="s">
        <v>913</v>
      </c>
      <c r="H364" s="71">
        <v>4</v>
      </c>
      <c r="I364" s="71">
        <v>30</v>
      </c>
      <c r="J364" s="113">
        <v>0</v>
      </c>
      <c r="K364" s="73">
        <v>40.44</v>
      </c>
      <c r="L364" s="72">
        <f t="shared" si="50"/>
        <v>1213.1999999999998</v>
      </c>
      <c r="M364" s="230">
        <f t="shared" si="51"/>
        <v>0</v>
      </c>
      <c r="N364" s="73">
        <v>0.03</v>
      </c>
      <c r="O364" s="74">
        <f t="shared" si="52"/>
        <v>0</v>
      </c>
      <c r="P364" s="73">
        <v>30</v>
      </c>
      <c r="Q364" s="73">
        <v>30.269999999999996</v>
      </c>
      <c r="R364" s="117">
        <f t="shared" si="53"/>
        <v>0</v>
      </c>
      <c r="S364" s="234">
        <f t="shared" si="54"/>
        <v>0</v>
      </c>
      <c r="T364" s="206"/>
      <c r="U364" s="206" t="e">
        <v>#N/A</v>
      </c>
      <c r="V364" s="206" t="e">
        <v>#N/A</v>
      </c>
      <c r="W364" s="206" t="e">
        <v>#N/A</v>
      </c>
      <c r="X364" s="206"/>
      <c r="Y364" s="206"/>
    </row>
    <row r="365" spans="1:25" ht="18" hidden="1" customHeight="1">
      <c r="A365" s="145">
        <f>SUBTOTAL(3,$B$27:B365)</f>
        <v>154</v>
      </c>
      <c r="B365" s="109" t="s">
        <v>926</v>
      </c>
      <c r="C365" s="109" t="s">
        <v>881</v>
      </c>
      <c r="D365" s="70" t="s">
        <v>927</v>
      </c>
      <c r="E365" s="147" t="s">
        <v>371</v>
      </c>
      <c r="F365" s="71" t="s">
        <v>65</v>
      </c>
      <c r="G365" s="71" t="s">
        <v>905</v>
      </c>
      <c r="H365" s="71">
        <v>4</v>
      </c>
      <c r="I365" s="71">
        <v>10</v>
      </c>
      <c r="J365" s="113">
        <v>0</v>
      </c>
      <c r="K365" s="73">
        <v>85.93</v>
      </c>
      <c r="L365" s="72">
        <f t="shared" si="50"/>
        <v>859.30000000000007</v>
      </c>
      <c r="M365" s="230">
        <f t="shared" si="51"/>
        <v>0</v>
      </c>
      <c r="N365" s="73">
        <v>0.03</v>
      </c>
      <c r="O365" s="74">
        <f t="shared" si="52"/>
        <v>0</v>
      </c>
      <c r="P365" s="73">
        <v>10</v>
      </c>
      <c r="Q365" s="73">
        <v>10.09</v>
      </c>
      <c r="R365" s="117">
        <f t="shared" si="53"/>
        <v>0</v>
      </c>
      <c r="S365" s="234">
        <f t="shared" si="54"/>
        <v>0</v>
      </c>
      <c r="T365" s="206"/>
      <c r="U365" s="206" t="e">
        <v>#N/A</v>
      </c>
      <c r="V365" s="206" t="e">
        <v>#N/A</v>
      </c>
      <c r="W365" s="206" t="e">
        <v>#N/A</v>
      </c>
      <c r="X365" s="206"/>
      <c r="Y365" s="206"/>
    </row>
    <row r="366" spans="1:25" ht="18" hidden="1" customHeight="1">
      <c r="A366" s="145">
        <f>SUBTOTAL(3,$B$27:B366)</f>
        <v>154</v>
      </c>
      <c r="B366" s="109" t="s">
        <v>928</v>
      </c>
      <c r="C366" s="109" t="s">
        <v>881</v>
      </c>
      <c r="D366" s="70" t="s">
        <v>929</v>
      </c>
      <c r="E366" s="147" t="s">
        <v>371</v>
      </c>
      <c r="F366" s="71" t="s">
        <v>65</v>
      </c>
      <c r="G366" s="71" t="s">
        <v>930</v>
      </c>
      <c r="H366" s="71">
        <v>4</v>
      </c>
      <c r="I366" s="71">
        <v>30</v>
      </c>
      <c r="J366" s="113">
        <v>0</v>
      </c>
      <c r="K366" s="73">
        <v>48.84</v>
      </c>
      <c r="L366" s="72">
        <f t="shared" si="50"/>
        <v>1465.2</v>
      </c>
      <c r="M366" s="230">
        <f t="shared" si="51"/>
        <v>0</v>
      </c>
      <c r="N366" s="73">
        <v>0.03</v>
      </c>
      <c r="O366" s="74">
        <f t="shared" si="52"/>
        <v>0</v>
      </c>
      <c r="P366" s="73">
        <v>30</v>
      </c>
      <c r="Q366" s="73">
        <v>30.269999999999996</v>
      </c>
      <c r="R366" s="117">
        <f t="shared" si="53"/>
        <v>0</v>
      </c>
      <c r="S366" s="234">
        <f t="shared" si="54"/>
        <v>0</v>
      </c>
      <c r="T366" s="206"/>
      <c r="U366" s="206" t="e">
        <v>#N/A</v>
      </c>
      <c r="V366" s="206" t="e">
        <v>#N/A</v>
      </c>
      <c r="W366" s="206" t="e">
        <v>#N/A</v>
      </c>
      <c r="X366" s="206"/>
      <c r="Y366" s="206"/>
    </row>
    <row r="367" spans="1:25" ht="18" hidden="1" customHeight="1">
      <c r="A367" s="145">
        <f>SUBTOTAL(3,$B$27:B367)</f>
        <v>154</v>
      </c>
      <c r="B367" s="109" t="s">
        <v>931</v>
      </c>
      <c r="C367" s="109" t="s">
        <v>881</v>
      </c>
      <c r="D367" s="70" t="s">
        <v>932</v>
      </c>
      <c r="E367" s="147" t="s">
        <v>371</v>
      </c>
      <c r="F367" s="71" t="s">
        <v>65</v>
      </c>
      <c r="G367" s="71" t="s">
        <v>905</v>
      </c>
      <c r="H367" s="71">
        <v>4</v>
      </c>
      <c r="I367" s="71">
        <v>30</v>
      </c>
      <c r="J367" s="113">
        <v>0</v>
      </c>
      <c r="K367" s="73">
        <v>56.98</v>
      </c>
      <c r="L367" s="72">
        <f t="shared" si="50"/>
        <v>1709.3999999999999</v>
      </c>
      <c r="M367" s="230">
        <f t="shared" si="51"/>
        <v>0</v>
      </c>
      <c r="N367" s="73">
        <v>0.03</v>
      </c>
      <c r="O367" s="74">
        <f t="shared" si="52"/>
        <v>0</v>
      </c>
      <c r="P367" s="73">
        <v>30</v>
      </c>
      <c r="Q367" s="73">
        <v>30.269999999999996</v>
      </c>
      <c r="R367" s="117">
        <f t="shared" si="53"/>
        <v>0</v>
      </c>
      <c r="S367" s="234">
        <f t="shared" si="54"/>
        <v>0</v>
      </c>
      <c r="T367" s="206"/>
      <c r="U367" s="206" t="e">
        <v>#N/A</v>
      </c>
      <c r="V367" s="206" t="e">
        <v>#N/A</v>
      </c>
      <c r="W367" s="206" t="e">
        <v>#N/A</v>
      </c>
      <c r="X367" s="206"/>
      <c r="Y367" s="206"/>
    </row>
    <row r="368" spans="1:25" ht="18" hidden="1" customHeight="1">
      <c r="A368" s="145">
        <f>SUBTOTAL(3,$B$27:B368)</f>
        <v>154</v>
      </c>
      <c r="B368" s="109" t="s">
        <v>933</v>
      </c>
      <c r="C368" s="109" t="s">
        <v>934</v>
      </c>
      <c r="D368" s="70" t="s">
        <v>935</v>
      </c>
      <c r="E368" s="147" t="s">
        <v>936</v>
      </c>
      <c r="F368" s="71" t="s">
        <v>204</v>
      </c>
      <c r="G368" s="71">
        <v>11029090</v>
      </c>
      <c r="H368" s="71">
        <v>12</v>
      </c>
      <c r="I368" s="71">
        <v>12</v>
      </c>
      <c r="J368" s="113">
        <v>0</v>
      </c>
      <c r="K368" s="73">
        <v>99.4</v>
      </c>
      <c r="L368" s="72">
        <f t="shared" si="50"/>
        <v>1192.8000000000002</v>
      </c>
      <c r="M368" s="230">
        <f t="shared" si="51"/>
        <v>0</v>
      </c>
      <c r="N368" s="73">
        <v>3.9600000000000003E-2</v>
      </c>
      <c r="O368" s="74">
        <f t="shared" si="52"/>
        <v>0</v>
      </c>
      <c r="P368" s="73">
        <v>12</v>
      </c>
      <c r="Q368" s="73">
        <v>13.07</v>
      </c>
      <c r="R368" s="117">
        <f t="shared" si="53"/>
        <v>0</v>
      </c>
      <c r="S368" s="234">
        <f t="shared" si="54"/>
        <v>0</v>
      </c>
      <c r="T368" s="206"/>
      <c r="U368" s="206">
        <v>13.4</v>
      </c>
      <c r="V368" s="206">
        <v>13.43</v>
      </c>
      <c r="W368" s="206">
        <v>13.45</v>
      </c>
      <c r="X368" s="206"/>
      <c r="Y368" s="206"/>
    </row>
    <row r="369" spans="1:26" ht="18" hidden="1" customHeight="1">
      <c r="A369" s="145">
        <f>SUBTOTAL(3,$B$27:B369)</f>
        <v>154</v>
      </c>
      <c r="B369" s="109" t="s">
        <v>937</v>
      </c>
      <c r="C369" s="109" t="s">
        <v>934</v>
      </c>
      <c r="D369" s="70" t="s">
        <v>938</v>
      </c>
      <c r="E369" s="147" t="s">
        <v>382</v>
      </c>
      <c r="F369" s="71" t="s">
        <v>204</v>
      </c>
      <c r="G369" s="71">
        <v>11029090</v>
      </c>
      <c r="H369" s="71">
        <v>12</v>
      </c>
      <c r="I369" s="71">
        <v>6</v>
      </c>
      <c r="J369" s="113">
        <v>0</v>
      </c>
      <c r="K369" s="73">
        <v>198.1</v>
      </c>
      <c r="L369" s="72">
        <f t="shared" si="50"/>
        <v>1188.5999999999999</v>
      </c>
      <c r="M369" s="230">
        <f t="shared" si="51"/>
        <v>0</v>
      </c>
      <c r="N369" s="73">
        <v>3.9757500000000001E-2</v>
      </c>
      <c r="O369" s="74">
        <f t="shared" si="52"/>
        <v>0</v>
      </c>
      <c r="P369" s="73">
        <v>12</v>
      </c>
      <c r="Q369" s="73">
        <v>13.07</v>
      </c>
      <c r="R369" s="117">
        <f t="shared" si="53"/>
        <v>0</v>
      </c>
      <c r="S369" s="234">
        <f t="shared" si="54"/>
        <v>0</v>
      </c>
      <c r="T369" s="206"/>
      <c r="U369" s="206">
        <v>12.92</v>
      </c>
      <c r="V369" s="206">
        <v>13.9</v>
      </c>
      <c r="W369" s="206">
        <v>13.96</v>
      </c>
      <c r="X369" s="206"/>
      <c r="Y369" s="206"/>
    </row>
    <row r="370" spans="1:26" ht="18" hidden="1" customHeight="1">
      <c r="A370" s="145">
        <f>SUBTOTAL(3,$B$27:B370)</f>
        <v>154</v>
      </c>
      <c r="B370" s="109" t="s">
        <v>939</v>
      </c>
      <c r="C370" s="109" t="s">
        <v>934</v>
      </c>
      <c r="D370" s="70" t="s">
        <v>938</v>
      </c>
      <c r="E370" s="147" t="s">
        <v>102</v>
      </c>
      <c r="F370" s="71" t="s">
        <v>204</v>
      </c>
      <c r="G370" s="71">
        <v>11029090</v>
      </c>
      <c r="H370" s="71">
        <v>12</v>
      </c>
      <c r="I370" s="71">
        <v>30</v>
      </c>
      <c r="J370" s="113">
        <v>0</v>
      </c>
      <c r="K370" s="73">
        <v>48.3</v>
      </c>
      <c r="L370" s="72">
        <f t="shared" si="50"/>
        <v>1449</v>
      </c>
      <c r="M370" s="230">
        <f t="shared" si="51"/>
        <v>0</v>
      </c>
      <c r="N370" s="73">
        <v>3.3628499999999999E-2</v>
      </c>
      <c r="O370" s="74">
        <f t="shared" si="52"/>
        <v>0</v>
      </c>
      <c r="P370" s="73">
        <v>15</v>
      </c>
      <c r="Q370" s="73">
        <v>16.25</v>
      </c>
      <c r="R370" s="117">
        <f t="shared" si="53"/>
        <v>0</v>
      </c>
      <c r="S370" s="234">
        <f t="shared" si="54"/>
        <v>0</v>
      </c>
      <c r="T370" s="206"/>
      <c r="U370" s="206" t="e">
        <v>#N/A</v>
      </c>
      <c r="V370" s="206" t="e">
        <v>#N/A</v>
      </c>
      <c r="W370" s="206" t="e">
        <v>#N/A</v>
      </c>
      <c r="X370" s="206"/>
      <c r="Y370" s="206"/>
      <c r="Z370" s="235" t="e">
        <f>#REF!-#REF!</f>
        <v>#REF!</v>
      </c>
    </row>
    <row r="371" spans="1:26" ht="18" customHeight="1">
      <c r="A371" s="145">
        <f>SUBTOTAL(3,$B$27:B371)</f>
        <v>155</v>
      </c>
      <c r="B371" s="109" t="s">
        <v>940</v>
      </c>
      <c r="C371" s="109" t="s">
        <v>941</v>
      </c>
      <c r="D371" s="70" t="s">
        <v>942</v>
      </c>
      <c r="E371" s="147" t="s">
        <v>102</v>
      </c>
      <c r="F371" s="71" t="s">
        <v>204</v>
      </c>
      <c r="G371" s="71">
        <v>11031110</v>
      </c>
      <c r="H371" s="71">
        <v>12</v>
      </c>
      <c r="I371" s="71">
        <v>24</v>
      </c>
      <c r="J371" s="113">
        <v>10</v>
      </c>
      <c r="K371" s="73">
        <v>27.55</v>
      </c>
      <c r="L371" s="72">
        <f t="shared" si="50"/>
        <v>661.2</v>
      </c>
      <c r="M371" s="230">
        <f t="shared" si="51"/>
        <v>6612</v>
      </c>
      <c r="N371" s="73">
        <v>4.0655999999999998E-2</v>
      </c>
      <c r="O371" s="74">
        <f t="shared" si="52"/>
        <v>0.40655999999999998</v>
      </c>
      <c r="P371" s="73">
        <v>12</v>
      </c>
      <c r="Q371" s="73">
        <v>14.2</v>
      </c>
      <c r="R371" s="117">
        <f t="shared" si="53"/>
        <v>120</v>
      </c>
      <c r="S371" s="234">
        <f t="shared" si="54"/>
        <v>142</v>
      </c>
      <c r="T371" s="206"/>
      <c r="U371" s="206" t="e">
        <v>#N/A</v>
      </c>
      <c r="V371" s="206" t="e">
        <v>#N/A</v>
      </c>
      <c r="W371" s="206" t="e">
        <v>#N/A</v>
      </c>
      <c r="X371" s="206"/>
      <c r="Y371" s="206"/>
    </row>
    <row r="372" spans="1:26" ht="18" customHeight="1">
      <c r="A372" s="145">
        <f>SUBTOTAL(3,$B$27:B372)</f>
        <v>156</v>
      </c>
      <c r="B372" s="109" t="s">
        <v>943</v>
      </c>
      <c r="C372" s="109" t="s">
        <v>941</v>
      </c>
      <c r="D372" s="70" t="s">
        <v>944</v>
      </c>
      <c r="E372" s="147" t="s">
        <v>371</v>
      </c>
      <c r="F372" s="71" t="s">
        <v>204</v>
      </c>
      <c r="G372" s="71">
        <v>11031110</v>
      </c>
      <c r="H372" s="71">
        <v>12</v>
      </c>
      <c r="I372" s="71">
        <v>20</v>
      </c>
      <c r="J372" s="113">
        <v>10</v>
      </c>
      <c r="K372" s="73">
        <v>56</v>
      </c>
      <c r="L372" s="72">
        <f t="shared" si="50"/>
        <v>1120</v>
      </c>
      <c r="M372" s="230">
        <f t="shared" si="51"/>
        <v>11200</v>
      </c>
      <c r="N372" s="73">
        <v>0.03</v>
      </c>
      <c r="O372" s="74">
        <f t="shared" si="52"/>
        <v>0.3</v>
      </c>
      <c r="P372" s="73">
        <v>20</v>
      </c>
      <c r="Q372" s="73">
        <v>22.95</v>
      </c>
      <c r="R372" s="117">
        <f t="shared" si="53"/>
        <v>200</v>
      </c>
      <c r="S372" s="234">
        <f t="shared" si="54"/>
        <v>229.5</v>
      </c>
      <c r="T372" s="206"/>
      <c r="U372" s="206" t="e">
        <v>#N/A</v>
      </c>
      <c r="V372" s="206" t="e">
        <v>#N/A</v>
      </c>
      <c r="W372" s="206" t="e">
        <v>#N/A</v>
      </c>
      <c r="X372" s="206"/>
      <c r="Y372" s="206"/>
    </row>
    <row r="373" spans="1:26" ht="18" customHeight="1">
      <c r="A373" s="145">
        <f>SUBTOTAL(3,$B$27:B373)</f>
        <v>157</v>
      </c>
      <c r="B373" s="109" t="s">
        <v>945</v>
      </c>
      <c r="C373" s="109" t="s">
        <v>941</v>
      </c>
      <c r="D373" s="70" t="s">
        <v>946</v>
      </c>
      <c r="E373" s="147" t="s">
        <v>102</v>
      </c>
      <c r="F373" s="71" t="s">
        <v>204</v>
      </c>
      <c r="G373" s="71">
        <v>11031900</v>
      </c>
      <c r="H373" s="71">
        <v>12</v>
      </c>
      <c r="I373" s="71">
        <v>24</v>
      </c>
      <c r="J373" s="113">
        <v>10</v>
      </c>
      <c r="K373" s="73">
        <v>36.97</v>
      </c>
      <c r="L373" s="72">
        <f t="shared" si="50"/>
        <v>887.28</v>
      </c>
      <c r="M373" s="230">
        <f t="shared" si="51"/>
        <v>8872.7999999999993</v>
      </c>
      <c r="N373" s="73">
        <v>4.0655999999999998E-2</v>
      </c>
      <c r="O373" s="74">
        <f t="shared" si="52"/>
        <v>0.40655999999999998</v>
      </c>
      <c r="P373" s="73">
        <v>12</v>
      </c>
      <c r="Q373" s="73">
        <v>14.13</v>
      </c>
      <c r="R373" s="117">
        <f t="shared" si="53"/>
        <v>120</v>
      </c>
      <c r="S373" s="234">
        <f t="shared" si="54"/>
        <v>141.30000000000001</v>
      </c>
      <c r="T373" s="206"/>
      <c r="U373" s="206" t="e">
        <v>#N/A</v>
      </c>
      <c r="V373" s="206" t="e">
        <v>#N/A</v>
      </c>
      <c r="W373" s="206" t="e">
        <v>#N/A</v>
      </c>
      <c r="X373" s="206"/>
      <c r="Y373" s="206"/>
      <c r="Z373" s="235" t="e">
        <f>#REF!-#REF!</f>
        <v>#REF!</v>
      </c>
    </row>
    <row r="374" spans="1:26" ht="18" hidden="1" customHeight="1">
      <c r="A374" s="145">
        <f>SUBTOTAL(3,$B$27:B374)</f>
        <v>157</v>
      </c>
      <c r="B374" s="109" t="s">
        <v>947</v>
      </c>
      <c r="C374" s="109" t="s">
        <v>948</v>
      </c>
      <c r="D374" s="70" t="s">
        <v>949</v>
      </c>
      <c r="E374" s="147" t="s">
        <v>371</v>
      </c>
      <c r="F374" s="71" t="s">
        <v>65</v>
      </c>
      <c r="G374" s="71" t="s">
        <v>913</v>
      </c>
      <c r="H374" s="71">
        <v>4</v>
      </c>
      <c r="I374" s="71">
        <v>10</v>
      </c>
      <c r="J374" s="113">
        <v>0</v>
      </c>
      <c r="K374" s="73">
        <v>56.33</v>
      </c>
      <c r="L374" s="72">
        <f t="shared" si="50"/>
        <v>563.29999999999995</v>
      </c>
      <c r="M374" s="230">
        <f t="shared" si="51"/>
        <v>0</v>
      </c>
      <c r="N374" s="73">
        <v>2.5999999999999999E-2</v>
      </c>
      <c r="O374" s="74">
        <f t="shared" si="52"/>
        <v>0</v>
      </c>
      <c r="P374" s="73">
        <v>10</v>
      </c>
      <c r="Q374" s="73">
        <v>10.11</v>
      </c>
      <c r="R374" s="117">
        <f t="shared" si="53"/>
        <v>0</v>
      </c>
      <c r="S374" s="234">
        <f t="shared" si="54"/>
        <v>0</v>
      </c>
      <c r="T374" s="206"/>
      <c r="U374" s="206" t="e">
        <v>#N/A</v>
      </c>
      <c r="V374" s="206" t="e">
        <v>#N/A</v>
      </c>
      <c r="W374" s="206" t="e">
        <v>#N/A</v>
      </c>
      <c r="X374" s="206"/>
      <c r="Y374" s="206"/>
    </row>
    <row r="375" spans="1:26" ht="18" hidden="1" customHeight="1">
      <c r="A375" s="145">
        <f>SUBTOTAL(3,$B$27:B375)</f>
        <v>157</v>
      </c>
      <c r="B375" s="109" t="s">
        <v>950</v>
      </c>
      <c r="C375" s="109" t="s">
        <v>948</v>
      </c>
      <c r="D375" s="70" t="s">
        <v>951</v>
      </c>
      <c r="E375" s="147" t="s">
        <v>371</v>
      </c>
      <c r="F375" s="71" t="s">
        <v>204</v>
      </c>
      <c r="G375" s="71">
        <v>11031110</v>
      </c>
      <c r="H375" s="71">
        <v>12</v>
      </c>
      <c r="I375" s="71">
        <v>12</v>
      </c>
      <c r="J375" s="113">
        <v>0</v>
      </c>
      <c r="K375" s="73">
        <v>53.8</v>
      </c>
      <c r="L375" s="72">
        <f t="shared" si="50"/>
        <v>645.59999999999991</v>
      </c>
      <c r="M375" s="230">
        <f t="shared" si="51"/>
        <v>0</v>
      </c>
      <c r="N375" s="73">
        <v>2.9232000000000001E-2</v>
      </c>
      <c r="O375" s="74">
        <f t="shared" si="52"/>
        <v>0</v>
      </c>
      <c r="P375" s="73">
        <v>12</v>
      </c>
      <c r="Q375" s="73">
        <v>13.2</v>
      </c>
      <c r="R375" s="117">
        <f t="shared" si="53"/>
        <v>0</v>
      </c>
      <c r="S375" s="234">
        <f t="shared" si="54"/>
        <v>0</v>
      </c>
      <c r="T375" s="206"/>
      <c r="U375" s="206" t="e">
        <v>#N/A</v>
      </c>
      <c r="V375" s="206" t="e">
        <v>#N/A</v>
      </c>
      <c r="W375" s="206" t="e">
        <v>#N/A</v>
      </c>
      <c r="X375" s="206"/>
      <c r="Y375" s="206"/>
    </row>
    <row r="376" spans="1:26" ht="18" hidden="1" customHeight="1">
      <c r="A376" s="145">
        <f>SUBTOTAL(3,$B$27:B376)</f>
        <v>157</v>
      </c>
      <c r="B376" s="109" t="s">
        <v>952</v>
      </c>
      <c r="C376" s="109" t="s">
        <v>948</v>
      </c>
      <c r="D376" s="70" t="s">
        <v>951</v>
      </c>
      <c r="E376" s="147" t="s">
        <v>102</v>
      </c>
      <c r="F376" s="71" t="s">
        <v>65</v>
      </c>
      <c r="G376" s="71" t="s">
        <v>953</v>
      </c>
      <c r="H376" s="71">
        <v>4</v>
      </c>
      <c r="I376" s="71">
        <v>30</v>
      </c>
      <c r="J376" s="113">
        <v>0</v>
      </c>
      <c r="K376" s="73">
        <v>28.93</v>
      </c>
      <c r="L376" s="72">
        <f t="shared" si="50"/>
        <v>867.9</v>
      </c>
      <c r="M376" s="230">
        <f t="shared" si="51"/>
        <v>0</v>
      </c>
      <c r="N376" s="73">
        <v>3.2000000000000001E-2</v>
      </c>
      <c r="O376" s="74">
        <f t="shared" si="52"/>
        <v>0</v>
      </c>
      <c r="P376" s="73">
        <v>15</v>
      </c>
      <c r="Q376" s="73">
        <v>15.25</v>
      </c>
      <c r="R376" s="117">
        <f t="shared" si="53"/>
        <v>0</v>
      </c>
      <c r="S376" s="234">
        <f t="shared" si="54"/>
        <v>0</v>
      </c>
      <c r="T376" s="206"/>
      <c r="U376" s="206" t="e">
        <v>#N/A</v>
      </c>
      <c r="V376" s="206" t="e">
        <v>#N/A</v>
      </c>
      <c r="W376" s="206" t="e">
        <v>#N/A</v>
      </c>
      <c r="X376" s="206"/>
      <c r="Y376" s="206"/>
    </row>
    <row r="377" spans="1:26" ht="18" hidden="1" customHeight="1">
      <c r="A377" s="145">
        <f>SUBTOTAL(3,$B$27:B377)</f>
        <v>157</v>
      </c>
      <c r="B377" s="109" t="s">
        <v>954</v>
      </c>
      <c r="C377" s="109" t="s">
        <v>955</v>
      </c>
      <c r="D377" s="70" t="s">
        <v>956</v>
      </c>
      <c r="E377" s="147" t="s">
        <v>371</v>
      </c>
      <c r="F377" s="71" t="s">
        <v>204</v>
      </c>
      <c r="G377" s="71">
        <v>11010000</v>
      </c>
      <c r="H377" s="71">
        <v>12</v>
      </c>
      <c r="I377" s="71">
        <v>12</v>
      </c>
      <c r="J377" s="113">
        <v>0</v>
      </c>
      <c r="K377" s="73">
        <v>50.76</v>
      </c>
      <c r="L377" s="72">
        <f t="shared" si="50"/>
        <v>609.12</v>
      </c>
      <c r="M377" s="230">
        <f t="shared" si="51"/>
        <v>0</v>
      </c>
      <c r="N377" s="73">
        <v>3.0634000000000002E-2</v>
      </c>
      <c r="O377" s="74">
        <f t="shared" si="52"/>
        <v>0</v>
      </c>
      <c r="P377" s="73">
        <v>12</v>
      </c>
      <c r="Q377" s="73">
        <v>13.2</v>
      </c>
      <c r="R377" s="117">
        <f t="shared" si="53"/>
        <v>0</v>
      </c>
      <c r="S377" s="234">
        <f t="shared" si="54"/>
        <v>0</v>
      </c>
      <c r="T377" s="206"/>
      <c r="U377" s="206" t="e">
        <v>#N/A</v>
      </c>
      <c r="V377" s="206" t="e">
        <v>#N/A</v>
      </c>
      <c r="W377" s="206" t="e">
        <v>#N/A</v>
      </c>
      <c r="X377" s="206"/>
      <c r="Y377" s="206"/>
    </row>
    <row r="378" spans="1:26" ht="18" hidden="1" customHeight="1">
      <c r="A378" s="145">
        <f>SUBTOTAL(3,$B$27:B378)</f>
        <v>157</v>
      </c>
      <c r="B378" s="109" t="s">
        <v>957</v>
      </c>
      <c r="C378" s="109" t="s">
        <v>958</v>
      </c>
      <c r="D378" s="70" t="s">
        <v>959</v>
      </c>
      <c r="E378" s="147" t="s">
        <v>371</v>
      </c>
      <c r="F378" s="71" t="s">
        <v>65</v>
      </c>
      <c r="G378" s="71" t="s">
        <v>960</v>
      </c>
      <c r="H378" s="71">
        <v>9</v>
      </c>
      <c r="I378" s="71">
        <v>12</v>
      </c>
      <c r="J378" s="113">
        <v>0</v>
      </c>
      <c r="K378" s="73">
        <v>94.14</v>
      </c>
      <c r="L378" s="72">
        <f t="shared" si="50"/>
        <v>1129.68</v>
      </c>
      <c r="M378" s="230">
        <f t="shared" si="51"/>
        <v>0</v>
      </c>
      <c r="N378" s="73">
        <v>2.5999999999999999E-2</v>
      </c>
      <c r="O378" s="74">
        <f t="shared" si="52"/>
        <v>0</v>
      </c>
      <c r="P378" s="73">
        <v>12</v>
      </c>
      <c r="Q378" s="73">
        <v>13.344000000000001</v>
      </c>
      <c r="R378" s="117">
        <f t="shared" si="53"/>
        <v>0</v>
      </c>
      <c r="S378" s="234">
        <f t="shared" si="54"/>
        <v>0</v>
      </c>
      <c r="T378" s="206"/>
      <c r="U378" s="206" t="e">
        <v>#N/A</v>
      </c>
      <c r="V378" s="206" t="e">
        <v>#N/A</v>
      </c>
      <c r="W378" s="206" t="e">
        <v>#N/A</v>
      </c>
      <c r="X378" s="206"/>
      <c r="Y378" s="206"/>
    </row>
    <row r="379" spans="1:26" ht="18" hidden="1" customHeight="1">
      <c r="A379" s="145">
        <f>SUBTOTAL(3,$B$27:B379)</f>
        <v>157</v>
      </c>
      <c r="B379" s="109" t="s">
        <v>961</v>
      </c>
      <c r="C379" s="109" t="s">
        <v>962</v>
      </c>
      <c r="D379" s="70" t="s">
        <v>963</v>
      </c>
      <c r="E379" s="147" t="s">
        <v>371</v>
      </c>
      <c r="F379" s="71" t="s">
        <v>65</v>
      </c>
      <c r="G379" s="71" t="s">
        <v>964</v>
      </c>
      <c r="H379" s="71">
        <v>9</v>
      </c>
      <c r="I379" s="71">
        <v>30</v>
      </c>
      <c r="J379" s="113">
        <v>0</v>
      </c>
      <c r="K379" s="73">
        <v>58.64</v>
      </c>
      <c r="L379" s="72">
        <f t="shared" si="50"/>
        <v>1759.2</v>
      </c>
      <c r="M379" s="230">
        <f t="shared" si="51"/>
        <v>0</v>
      </c>
      <c r="N379" s="73">
        <v>2.5999999999999999E-2</v>
      </c>
      <c r="O379" s="74">
        <f t="shared" si="52"/>
        <v>0</v>
      </c>
      <c r="P379" s="73">
        <v>30</v>
      </c>
      <c r="Q379" s="73">
        <v>30.569999999999997</v>
      </c>
      <c r="R379" s="117">
        <f t="shared" si="53"/>
        <v>0</v>
      </c>
      <c r="S379" s="234">
        <f t="shared" si="54"/>
        <v>0</v>
      </c>
      <c r="T379" s="206"/>
      <c r="U379" s="206" t="e">
        <v>#N/A</v>
      </c>
      <c r="V379" s="206" t="e">
        <v>#N/A</v>
      </c>
      <c r="W379" s="206" t="e">
        <v>#N/A</v>
      </c>
      <c r="X379" s="206"/>
      <c r="Y379" s="206"/>
    </row>
    <row r="380" spans="1:26" ht="18" hidden="1" customHeight="1">
      <c r="A380" s="145">
        <f>SUBTOTAL(3,$B$27:B380)</f>
        <v>157</v>
      </c>
      <c r="B380" s="109" t="s">
        <v>965</v>
      </c>
      <c r="C380" s="109" t="s">
        <v>966</v>
      </c>
      <c r="D380" s="70" t="s">
        <v>967</v>
      </c>
      <c r="E380" s="147" t="s">
        <v>371</v>
      </c>
      <c r="F380" s="71" t="s">
        <v>65</v>
      </c>
      <c r="G380" s="71" t="s">
        <v>960</v>
      </c>
      <c r="H380" s="71">
        <v>12</v>
      </c>
      <c r="I380" s="71">
        <v>30</v>
      </c>
      <c r="J380" s="113">
        <v>0</v>
      </c>
      <c r="K380" s="73">
        <v>61.72</v>
      </c>
      <c r="L380" s="72">
        <f t="shared" si="50"/>
        <v>1851.6</v>
      </c>
      <c r="M380" s="230">
        <f t="shared" si="51"/>
        <v>0</v>
      </c>
      <c r="N380" s="73">
        <v>4.4999999999999998E-2</v>
      </c>
      <c r="O380" s="74">
        <f t="shared" si="52"/>
        <v>0</v>
      </c>
      <c r="P380" s="73">
        <v>30</v>
      </c>
      <c r="Q380" s="73">
        <v>30.509999999999998</v>
      </c>
      <c r="R380" s="117">
        <f t="shared" si="53"/>
        <v>0</v>
      </c>
      <c r="S380" s="234">
        <f t="shared" si="54"/>
        <v>0</v>
      </c>
      <c r="T380" s="206"/>
      <c r="U380" s="206" t="e">
        <v>#N/A</v>
      </c>
      <c r="V380" s="206" t="e">
        <v>#N/A</v>
      </c>
      <c r="W380" s="206" t="e">
        <v>#N/A</v>
      </c>
      <c r="X380" s="206"/>
      <c r="Y380" s="206"/>
    </row>
    <row r="381" spans="1:26" ht="18" hidden="1" customHeight="1">
      <c r="A381" s="145">
        <f>SUBTOTAL(3,$B$27:B381)</f>
        <v>157</v>
      </c>
      <c r="B381" s="109" t="s">
        <v>968</v>
      </c>
      <c r="C381" s="109" t="s">
        <v>969</v>
      </c>
      <c r="D381" s="70" t="s">
        <v>970</v>
      </c>
      <c r="E381" s="147" t="s">
        <v>371</v>
      </c>
      <c r="F381" s="71" t="s">
        <v>65</v>
      </c>
      <c r="G381" s="71" t="s">
        <v>971</v>
      </c>
      <c r="H381" s="71">
        <v>12</v>
      </c>
      <c r="I381" s="71">
        <v>30</v>
      </c>
      <c r="J381" s="113">
        <v>0</v>
      </c>
      <c r="K381" s="73">
        <v>82.55</v>
      </c>
      <c r="L381" s="72">
        <f t="shared" si="50"/>
        <v>2476.5</v>
      </c>
      <c r="M381" s="230">
        <f t="shared" si="51"/>
        <v>0</v>
      </c>
      <c r="N381" s="73">
        <v>2.5999999999999999E-2</v>
      </c>
      <c r="O381" s="74">
        <f t="shared" si="52"/>
        <v>0</v>
      </c>
      <c r="P381" s="73">
        <v>30</v>
      </c>
      <c r="Q381" s="73">
        <v>30.3</v>
      </c>
      <c r="R381" s="117">
        <f t="shared" si="53"/>
        <v>0</v>
      </c>
      <c r="S381" s="234">
        <f t="shared" si="54"/>
        <v>0</v>
      </c>
      <c r="T381" s="206"/>
      <c r="U381" s="206" t="e">
        <v>#N/A</v>
      </c>
      <c r="V381" s="206" t="e">
        <v>#N/A</v>
      </c>
      <c r="W381" s="206" t="e">
        <v>#N/A</v>
      </c>
      <c r="X381" s="206"/>
      <c r="Y381" s="206"/>
    </row>
    <row r="382" spans="1:26" ht="18" hidden="1" customHeight="1">
      <c r="A382" s="145">
        <f>SUBTOTAL(3,$B$27:B382)</f>
        <v>157</v>
      </c>
      <c r="B382" s="109" t="s">
        <v>972</v>
      </c>
      <c r="C382" s="109" t="s">
        <v>973</v>
      </c>
      <c r="D382" s="70" t="s">
        <v>974</v>
      </c>
      <c r="E382" s="147" t="s">
        <v>629</v>
      </c>
      <c r="F382" s="71" t="s">
        <v>65</v>
      </c>
      <c r="G382" s="71" t="s">
        <v>975</v>
      </c>
      <c r="H382" s="71">
        <v>6</v>
      </c>
      <c r="I382" s="71">
        <v>30</v>
      </c>
      <c r="J382" s="113">
        <v>0</v>
      </c>
      <c r="K382" s="73">
        <v>41.3</v>
      </c>
      <c r="L382" s="72">
        <f t="shared" si="50"/>
        <v>1239</v>
      </c>
      <c r="M382" s="230">
        <f t="shared" si="51"/>
        <v>0</v>
      </c>
      <c r="N382" s="73">
        <v>2.5000000000000001E-2</v>
      </c>
      <c r="O382" s="74">
        <f t="shared" si="52"/>
        <v>0</v>
      </c>
      <c r="P382" s="73">
        <v>6</v>
      </c>
      <c r="Q382" s="73">
        <v>6.9</v>
      </c>
      <c r="R382" s="117">
        <f t="shared" si="53"/>
        <v>0</v>
      </c>
      <c r="S382" s="234">
        <f t="shared" si="54"/>
        <v>0</v>
      </c>
      <c r="T382" s="206"/>
      <c r="U382" s="206" t="e">
        <v>#N/A</v>
      </c>
      <c r="V382" s="206" t="e">
        <v>#N/A</v>
      </c>
      <c r="W382" s="206" t="e">
        <v>#N/A</v>
      </c>
      <c r="X382" s="206"/>
      <c r="Y382" s="206"/>
    </row>
    <row r="383" spans="1:26" ht="18" hidden="1" customHeight="1">
      <c r="A383" s="145">
        <f>SUBTOTAL(3,$B$27:B383)</f>
        <v>157</v>
      </c>
      <c r="B383" s="109" t="s">
        <v>976</v>
      </c>
      <c r="C383" s="109" t="s">
        <v>973</v>
      </c>
      <c r="D383" s="70" t="s">
        <v>977</v>
      </c>
      <c r="E383" s="147" t="s">
        <v>629</v>
      </c>
      <c r="F383" s="71" t="s">
        <v>65</v>
      </c>
      <c r="G383" s="71" t="s">
        <v>975</v>
      </c>
      <c r="H383" s="71">
        <v>4</v>
      </c>
      <c r="I383" s="71">
        <v>30</v>
      </c>
      <c r="J383" s="113">
        <v>0</v>
      </c>
      <c r="K383" s="73">
        <v>37.1</v>
      </c>
      <c r="L383" s="72">
        <f t="shared" si="50"/>
        <v>1113</v>
      </c>
      <c r="M383" s="230">
        <f t="shared" si="51"/>
        <v>0</v>
      </c>
      <c r="N383" s="73">
        <v>2.5000000000000001E-2</v>
      </c>
      <c r="O383" s="74">
        <f t="shared" si="52"/>
        <v>0</v>
      </c>
      <c r="P383" s="73">
        <v>6</v>
      </c>
      <c r="Q383" s="73">
        <v>6.9</v>
      </c>
      <c r="R383" s="117">
        <f t="shared" si="53"/>
        <v>0</v>
      </c>
      <c r="S383" s="234">
        <f t="shared" si="54"/>
        <v>0</v>
      </c>
      <c r="T383" s="206"/>
      <c r="U383" s="206" t="e">
        <v>#N/A</v>
      </c>
      <c r="V383" s="206" t="e">
        <v>#N/A</v>
      </c>
      <c r="W383" s="206" t="e">
        <v>#N/A</v>
      </c>
      <c r="X383" s="206"/>
      <c r="Y383" s="206"/>
    </row>
    <row r="384" spans="1:26" ht="18" hidden="1" customHeight="1">
      <c r="A384" s="145">
        <f>SUBTOTAL(3,$B$27:B384)</f>
        <v>157</v>
      </c>
      <c r="B384" s="109" t="s">
        <v>978</v>
      </c>
      <c r="C384" s="109" t="s">
        <v>973</v>
      </c>
      <c r="D384" s="70" t="s">
        <v>979</v>
      </c>
      <c r="E384" s="147" t="s">
        <v>15</v>
      </c>
      <c r="F384" s="71" t="s">
        <v>65</v>
      </c>
      <c r="G384" s="71" t="s">
        <v>975</v>
      </c>
      <c r="H384" s="71">
        <v>6</v>
      </c>
      <c r="I384" s="71">
        <v>50</v>
      </c>
      <c r="J384" s="113">
        <v>0</v>
      </c>
      <c r="K384" s="73">
        <v>42.74</v>
      </c>
      <c r="L384" s="72">
        <f t="shared" si="50"/>
        <v>2137</v>
      </c>
      <c r="M384" s="230">
        <f t="shared" si="51"/>
        <v>0</v>
      </c>
      <c r="N384" s="73">
        <v>2.5000000000000001E-2</v>
      </c>
      <c r="O384" s="74">
        <f t="shared" si="52"/>
        <v>0</v>
      </c>
      <c r="P384" s="73">
        <v>6</v>
      </c>
      <c r="Q384" s="73">
        <v>6.9</v>
      </c>
      <c r="R384" s="117">
        <f t="shared" si="53"/>
        <v>0</v>
      </c>
      <c r="S384" s="234">
        <f t="shared" si="54"/>
        <v>0</v>
      </c>
      <c r="T384" s="206"/>
      <c r="U384" s="206" t="e">
        <v>#N/A</v>
      </c>
      <c r="V384" s="206" t="e">
        <v>#N/A</v>
      </c>
      <c r="W384" s="206" t="e">
        <v>#N/A</v>
      </c>
      <c r="X384" s="206"/>
      <c r="Y384" s="206"/>
    </row>
    <row r="385" spans="1:26" ht="18" hidden="1" customHeight="1">
      <c r="A385" s="145">
        <f>SUBTOTAL(3,$B$27:B385)</f>
        <v>157</v>
      </c>
      <c r="B385" s="109" t="s">
        <v>980</v>
      </c>
      <c r="C385" s="109" t="s">
        <v>973</v>
      </c>
      <c r="D385" s="70" t="s">
        <v>981</v>
      </c>
      <c r="E385" s="147" t="s">
        <v>15</v>
      </c>
      <c r="F385" s="71" t="s">
        <v>65</v>
      </c>
      <c r="G385" s="71" t="s">
        <v>975</v>
      </c>
      <c r="H385" s="71">
        <v>6</v>
      </c>
      <c r="I385" s="71">
        <v>50</v>
      </c>
      <c r="J385" s="113">
        <v>0</v>
      </c>
      <c r="K385" s="73">
        <v>42.74</v>
      </c>
      <c r="L385" s="72">
        <f t="shared" si="50"/>
        <v>2137</v>
      </c>
      <c r="M385" s="230">
        <f t="shared" si="51"/>
        <v>0</v>
      </c>
      <c r="N385" s="73">
        <v>2.5000000000000001E-2</v>
      </c>
      <c r="O385" s="74">
        <f t="shared" si="52"/>
        <v>0</v>
      </c>
      <c r="P385" s="73">
        <v>6</v>
      </c>
      <c r="Q385" s="73">
        <v>6.9</v>
      </c>
      <c r="R385" s="117">
        <f t="shared" si="53"/>
        <v>0</v>
      </c>
      <c r="S385" s="234">
        <f t="shared" si="54"/>
        <v>0</v>
      </c>
      <c r="T385" s="206"/>
      <c r="U385" s="206" t="e">
        <v>#N/A</v>
      </c>
      <c r="V385" s="206" t="e">
        <v>#N/A</v>
      </c>
      <c r="W385" s="206" t="e">
        <v>#N/A</v>
      </c>
      <c r="X385" s="206"/>
      <c r="Y385" s="206"/>
    </row>
    <row r="386" spans="1:26" ht="18" customHeight="1">
      <c r="A386" s="145">
        <f>SUBTOTAL(3,$B$27:B386)</f>
        <v>158</v>
      </c>
      <c r="B386" s="109" t="s">
        <v>982</v>
      </c>
      <c r="C386" s="109" t="s">
        <v>983</v>
      </c>
      <c r="D386" s="70" t="s">
        <v>984</v>
      </c>
      <c r="E386" s="147" t="s">
        <v>102</v>
      </c>
      <c r="F386" s="71" t="s">
        <v>204</v>
      </c>
      <c r="G386" s="71" t="s">
        <v>183</v>
      </c>
      <c r="H386" s="71">
        <v>24</v>
      </c>
      <c r="I386" s="71">
        <v>12</v>
      </c>
      <c r="J386" s="113">
        <v>20</v>
      </c>
      <c r="K386" s="73">
        <v>188.31</v>
      </c>
      <c r="L386" s="72">
        <f t="shared" si="50"/>
        <v>2259.7200000000003</v>
      </c>
      <c r="M386" s="230">
        <f t="shared" si="51"/>
        <v>45194.400000000009</v>
      </c>
      <c r="N386" s="73">
        <v>2.848125E-2</v>
      </c>
      <c r="O386" s="74">
        <f t="shared" si="52"/>
        <v>0.56962500000000005</v>
      </c>
      <c r="P386" s="73">
        <v>6</v>
      </c>
      <c r="Q386" s="73">
        <v>7.7</v>
      </c>
      <c r="R386" s="117">
        <f t="shared" si="53"/>
        <v>120</v>
      </c>
      <c r="S386" s="234">
        <f t="shared" si="54"/>
        <v>154</v>
      </c>
      <c r="T386" s="206"/>
      <c r="U386" s="206" t="e">
        <v>#N/A</v>
      </c>
      <c r="V386" s="206" t="e">
        <v>#N/A</v>
      </c>
      <c r="W386" s="206" t="e">
        <v>#N/A</v>
      </c>
      <c r="X386" s="206"/>
      <c r="Y386" s="206"/>
      <c r="Z386" s="235" t="e">
        <f>#REF!-#REF!</f>
        <v>#REF!</v>
      </c>
    </row>
    <row r="387" spans="1:26" ht="18" hidden="1" customHeight="1">
      <c r="A387" s="145">
        <f>SUBTOTAL(3,$B$27:B387)</f>
        <v>158</v>
      </c>
      <c r="B387" s="109" t="s">
        <v>985</v>
      </c>
      <c r="C387" s="109" t="s">
        <v>986</v>
      </c>
      <c r="D387" s="70" t="s">
        <v>987</v>
      </c>
      <c r="E387" s="147" t="s">
        <v>102</v>
      </c>
      <c r="F387" s="71" t="s">
        <v>204</v>
      </c>
      <c r="G387" s="71" t="s">
        <v>183</v>
      </c>
      <c r="H387" s="71">
        <v>24</v>
      </c>
      <c r="I387" s="71">
        <v>24</v>
      </c>
      <c r="J387" s="113">
        <v>0</v>
      </c>
      <c r="K387" s="73">
        <v>99.29</v>
      </c>
      <c r="L387" s="72">
        <f t="shared" si="50"/>
        <v>2382.96</v>
      </c>
      <c r="M387" s="230">
        <f t="shared" si="51"/>
        <v>0</v>
      </c>
      <c r="N387" s="73">
        <v>2.5739999999999999E-2</v>
      </c>
      <c r="O387" s="74">
        <f t="shared" si="52"/>
        <v>0</v>
      </c>
      <c r="P387" s="73">
        <v>12</v>
      </c>
      <c r="Q387" s="73">
        <v>14.4</v>
      </c>
      <c r="R387" s="117">
        <f t="shared" si="53"/>
        <v>0</v>
      </c>
      <c r="S387" s="234">
        <f t="shared" si="54"/>
        <v>0</v>
      </c>
      <c r="T387" s="206"/>
      <c r="U387" s="206" t="e">
        <v>#N/A</v>
      </c>
      <c r="V387" s="206" t="e">
        <v>#N/A</v>
      </c>
      <c r="W387" s="206" t="e">
        <v>#N/A</v>
      </c>
      <c r="X387" s="206"/>
      <c r="Y387" s="206"/>
      <c r="Z387" s="235" t="e">
        <f>#REF!-#REF!</f>
        <v>#REF!</v>
      </c>
    </row>
    <row r="388" spans="1:26" ht="18" hidden="1" customHeight="1">
      <c r="A388" s="145">
        <f>SUBTOTAL(3,$B$27:B388)</f>
        <v>158</v>
      </c>
      <c r="B388" s="109" t="s">
        <v>988</v>
      </c>
      <c r="C388" s="109" t="s">
        <v>986</v>
      </c>
      <c r="D388" s="70" t="s">
        <v>989</v>
      </c>
      <c r="E388" s="147" t="s">
        <v>371</v>
      </c>
      <c r="F388" s="71" t="s">
        <v>65</v>
      </c>
      <c r="G388" s="71" t="s">
        <v>183</v>
      </c>
      <c r="H388" s="71">
        <v>36</v>
      </c>
      <c r="I388" s="71">
        <v>12</v>
      </c>
      <c r="J388" s="113">
        <v>0</v>
      </c>
      <c r="K388" s="73">
        <v>191.73</v>
      </c>
      <c r="L388" s="72">
        <f t="shared" si="50"/>
        <v>2300.7599999999998</v>
      </c>
      <c r="M388" s="230">
        <f t="shared" si="51"/>
        <v>0</v>
      </c>
      <c r="N388" s="73">
        <v>2.5000000000000001E-2</v>
      </c>
      <c r="O388" s="74">
        <f t="shared" si="52"/>
        <v>0</v>
      </c>
      <c r="P388" s="73">
        <v>12</v>
      </c>
      <c r="Q388" s="73">
        <v>13.511999999999999</v>
      </c>
      <c r="R388" s="117">
        <f t="shared" si="53"/>
        <v>0</v>
      </c>
      <c r="S388" s="234">
        <f t="shared" si="54"/>
        <v>0</v>
      </c>
      <c r="T388" s="206"/>
      <c r="U388" s="206" t="e">
        <v>#N/A</v>
      </c>
      <c r="V388" s="206" t="e">
        <v>#N/A</v>
      </c>
      <c r="W388" s="206" t="e">
        <v>#N/A</v>
      </c>
      <c r="X388" s="206"/>
      <c r="Y388" s="206"/>
    </row>
    <row r="389" spans="1:26" ht="18" hidden="1" customHeight="1">
      <c r="A389" s="145">
        <f>SUBTOTAL(3,$B$27:B389)</f>
        <v>158</v>
      </c>
      <c r="B389" s="109" t="s">
        <v>990</v>
      </c>
      <c r="C389" s="109" t="s">
        <v>991</v>
      </c>
      <c r="D389" s="272" t="s">
        <v>992</v>
      </c>
      <c r="E389" s="147" t="s">
        <v>993</v>
      </c>
      <c r="F389" s="71" t="s">
        <v>65</v>
      </c>
      <c r="G389" s="71" t="s">
        <v>994</v>
      </c>
      <c r="H389" s="71">
        <v>9</v>
      </c>
      <c r="I389" s="71">
        <v>6</v>
      </c>
      <c r="J389" s="113">
        <v>0</v>
      </c>
      <c r="K389" s="73">
        <v>158.54</v>
      </c>
      <c r="L389" s="72">
        <f t="shared" si="50"/>
        <v>951.24</v>
      </c>
      <c r="M389" s="230">
        <f t="shared" si="51"/>
        <v>0</v>
      </c>
      <c r="N389" s="73">
        <v>0.03</v>
      </c>
      <c r="O389" s="74">
        <f t="shared" si="52"/>
        <v>0</v>
      </c>
      <c r="P389" s="73">
        <v>5.25</v>
      </c>
      <c r="Q389" s="73">
        <v>6.03</v>
      </c>
      <c r="R389" s="117">
        <f t="shared" si="53"/>
        <v>0</v>
      </c>
      <c r="S389" s="234">
        <f t="shared" si="54"/>
        <v>0</v>
      </c>
      <c r="T389" s="206"/>
      <c r="U389" s="206" t="e">
        <v>#N/A</v>
      </c>
      <c r="V389" s="206" t="e">
        <v>#N/A</v>
      </c>
      <c r="W389" s="206" t="e">
        <v>#N/A</v>
      </c>
      <c r="X389" s="206"/>
      <c r="Y389" s="206"/>
    </row>
    <row r="390" spans="1:26" ht="18" hidden="1" customHeight="1">
      <c r="A390" s="145">
        <f>SUBTOTAL(3,$B$27:B390)</f>
        <v>158</v>
      </c>
      <c r="B390" s="109" t="s">
        <v>995</v>
      </c>
      <c r="C390" s="109" t="s">
        <v>991</v>
      </c>
      <c r="D390" s="272" t="s">
        <v>996</v>
      </c>
      <c r="E390" s="147" t="s">
        <v>99</v>
      </c>
      <c r="F390" s="71" t="s">
        <v>65</v>
      </c>
      <c r="G390" s="71" t="s">
        <v>994</v>
      </c>
      <c r="H390" s="71">
        <v>9</v>
      </c>
      <c r="I390" s="71">
        <v>48</v>
      </c>
      <c r="J390" s="113">
        <v>0</v>
      </c>
      <c r="K390" s="73">
        <v>60.24</v>
      </c>
      <c r="L390" s="72">
        <f t="shared" si="50"/>
        <v>2891.52</v>
      </c>
      <c r="M390" s="230">
        <f t="shared" si="51"/>
        <v>0</v>
      </c>
      <c r="N390" s="73">
        <v>0.128</v>
      </c>
      <c r="O390" s="74">
        <f t="shared" si="52"/>
        <v>0</v>
      </c>
      <c r="P390" s="73">
        <v>12</v>
      </c>
      <c r="Q390" s="73">
        <v>13.8</v>
      </c>
      <c r="R390" s="117">
        <f t="shared" si="53"/>
        <v>0</v>
      </c>
      <c r="S390" s="234">
        <f t="shared" si="54"/>
        <v>0</v>
      </c>
      <c r="T390" s="206"/>
      <c r="U390" s="206" t="e">
        <v>#N/A</v>
      </c>
      <c r="V390" s="206" t="e">
        <v>#N/A</v>
      </c>
      <c r="W390" s="206" t="e">
        <v>#N/A</v>
      </c>
      <c r="X390" s="206"/>
      <c r="Y390" s="206"/>
    </row>
    <row r="391" spans="1:26" ht="18" hidden="1" customHeight="1">
      <c r="A391" s="145">
        <f>SUBTOTAL(3,$B$27:B391)</f>
        <v>158</v>
      </c>
      <c r="B391" s="109" t="s">
        <v>997</v>
      </c>
      <c r="C391" s="109" t="s">
        <v>991</v>
      </c>
      <c r="D391" s="272" t="s">
        <v>998</v>
      </c>
      <c r="E391" s="147" t="s">
        <v>102</v>
      </c>
      <c r="F391" s="71" t="s">
        <v>65</v>
      </c>
      <c r="G391" s="71" t="s">
        <v>994</v>
      </c>
      <c r="H391" s="71">
        <v>9</v>
      </c>
      <c r="I391" s="71">
        <v>24</v>
      </c>
      <c r="J391" s="113">
        <v>0</v>
      </c>
      <c r="K391" s="73">
        <v>107.81</v>
      </c>
      <c r="L391" s="72">
        <f t="shared" si="50"/>
        <v>2587.44</v>
      </c>
      <c r="M391" s="230">
        <f t="shared" si="51"/>
        <v>0</v>
      </c>
      <c r="N391" s="73">
        <v>0.13</v>
      </c>
      <c r="O391" s="74">
        <f t="shared" si="52"/>
        <v>0</v>
      </c>
      <c r="P391" s="73">
        <v>12</v>
      </c>
      <c r="Q391" s="73">
        <v>13.8</v>
      </c>
      <c r="R391" s="117">
        <f t="shared" si="53"/>
        <v>0</v>
      </c>
      <c r="S391" s="234">
        <f t="shared" si="54"/>
        <v>0</v>
      </c>
      <c r="T391" s="206"/>
      <c r="U391" s="206" t="e">
        <v>#N/A</v>
      </c>
      <c r="V391" s="206" t="e">
        <v>#N/A</v>
      </c>
      <c r="W391" s="206" t="e">
        <v>#N/A</v>
      </c>
      <c r="X391" s="206"/>
      <c r="Y391" s="206"/>
    </row>
    <row r="392" spans="1:26" ht="18" hidden="1" customHeight="1">
      <c r="A392" s="145">
        <f>SUBTOTAL(3,$B$27:B392)</f>
        <v>158</v>
      </c>
      <c r="B392" s="109" t="s">
        <v>999</v>
      </c>
      <c r="C392" s="109" t="s">
        <v>991</v>
      </c>
      <c r="D392" s="272" t="s">
        <v>1000</v>
      </c>
      <c r="E392" s="147" t="s">
        <v>102</v>
      </c>
      <c r="F392" s="71" t="s">
        <v>65</v>
      </c>
      <c r="G392" s="71" t="s">
        <v>994</v>
      </c>
      <c r="H392" s="71">
        <v>9</v>
      </c>
      <c r="I392" s="71">
        <v>18</v>
      </c>
      <c r="J392" s="113">
        <v>0</v>
      </c>
      <c r="K392" s="73">
        <v>114.15</v>
      </c>
      <c r="L392" s="72">
        <f t="shared" si="50"/>
        <v>2054.7000000000003</v>
      </c>
      <c r="M392" s="230">
        <f t="shared" si="51"/>
        <v>0</v>
      </c>
      <c r="N392" s="73">
        <v>3.5000000000000003E-2</v>
      </c>
      <c r="O392" s="74">
        <f t="shared" si="52"/>
        <v>0</v>
      </c>
      <c r="P392" s="73">
        <v>9</v>
      </c>
      <c r="Q392" s="73">
        <v>11.2</v>
      </c>
      <c r="R392" s="117">
        <f t="shared" si="53"/>
        <v>0</v>
      </c>
      <c r="S392" s="234">
        <f t="shared" si="54"/>
        <v>0</v>
      </c>
      <c r="T392" s="206"/>
      <c r="U392" s="206" t="e">
        <v>#N/A</v>
      </c>
      <c r="V392" s="206" t="e">
        <v>#N/A</v>
      </c>
      <c r="W392" s="206" t="e">
        <v>#N/A</v>
      </c>
      <c r="X392" s="206"/>
      <c r="Y392" s="206"/>
    </row>
    <row r="393" spans="1:26" ht="18" hidden="1" customHeight="1">
      <c r="A393" s="145">
        <f>SUBTOTAL(3,$B$27:B393)</f>
        <v>158</v>
      </c>
      <c r="B393" s="109" t="s">
        <v>1001</v>
      </c>
      <c r="C393" s="109" t="s">
        <v>991</v>
      </c>
      <c r="D393" s="272" t="s">
        <v>1002</v>
      </c>
      <c r="E393" s="147" t="s">
        <v>653</v>
      </c>
      <c r="F393" s="71" t="s">
        <v>65</v>
      </c>
      <c r="G393" s="71" t="s">
        <v>994</v>
      </c>
      <c r="H393" s="71">
        <v>9</v>
      </c>
      <c r="I393" s="71">
        <v>192</v>
      </c>
      <c r="J393" s="113">
        <v>0</v>
      </c>
      <c r="K393" s="73">
        <v>6.34</v>
      </c>
      <c r="L393" s="72">
        <f t="shared" si="50"/>
        <v>1217.28</v>
      </c>
      <c r="M393" s="230">
        <f t="shared" si="51"/>
        <v>0</v>
      </c>
      <c r="N393" s="73">
        <v>0.08</v>
      </c>
      <c r="O393" s="74">
        <f t="shared" si="52"/>
        <v>0</v>
      </c>
      <c r="P393" s="73">
        <v>6.7200000000000006</v>
      </c>
      <c r="Q393" s="73">
        <v>7.7280000000000006</v>
      </c>
      <c r="R393" s="117">
        <f t="shared" si="53"/>
        <v>0</v>
      </c>
      <c r="S393" s="234">
        <f t="shared" si="54"/>
        <v>0</v>
      </c>
      <c r="T393" s="206"/>
      <c r="U393" s="206" t="e">
        <v>#N/A</v>
      </c>
      <c r="V393" s="206" t="e">
        <v>#N/A</v>
      </c>
      <c r="W393" s="206" t="e">
        <v>#N/A</v>
      </c>
      <c r="X393" s="206"/>
      <c r="Y393" s="206"/>
    </row>
    <row r="394" spans="1:26" ht="18" hidden="1" customHeight="1">
      <c r="A394" s="145">
        <f>SUBTOTAL(3,$B$27:B394)</f>
        <v>158</v>
      </c>
      <c r="B394" s="109" t="s">
        <v>1003</v>
      </c>
      <c r="C394" s="109" t="s">
        <v>991</v>
      </c>
      <c r="D394" s="272" t="s">
        <v>1004</v>
      </c>
      <c r="E394" s="147" t="s">
        <v>643</v>
      </c>
      <c r="F394" s="71" t="s">
        <v>65</v>
      </c>
      <c r="G394" s="71" t="s">
        <v>994</v>
      </c>
      <c r="H394" s="71">
        <v>9</v>
      </c>
      <c r="I394" s="71">
        <v>200</v>
      </c>
      <c r="J394" s="113">
        <v>0</v>
      </c>
      <c r="K394" s="73">
        <v>6.34</v>
      </c>
      <c r="L394" s="72">
        <f t="shared" si="50"/>
        <v>1268</v>
      </c>
      <c r="M394" s="230">
        <f t="shared" si="51"/>
        <v>0</v>
      </c>
      <c r="N394" s="73">
        <v>2.5999999999999999E-2</v>
      </c>
      <c r="O394" s="74">
        <f t="shared" si="52"/>
        <v>0</v>
      </c>
      <c r="P394" s="73">
        <v>7.0000000000000009</v>
      </c>
      <c r="Q394" s="73">
        <v>9.1999999999999993</v>
      </c>
      <c r="R394" s="117">
        <f t="shared" si="53"/>
        <v>0</v>
      </c>
      <c r="S394" s="234">
        <f t="shared" si="54"/>
        <v>0</v>
      </c>
      <c r="T394" s="206"/>
      <c r="U394" s="206" t="e">
        <v>#N/A</v>
      </c>
      <c r="V394" s="206" t="e">
        <v>#N/A</v>
      </c>
      <c r="W394" s="206" t="e">
        <v>#N/A</v>
      </c>
      <c r="X394" s="206"/>
      <c r="Y394" s="206"/>
    </row>
    <row r="395" spans="1:26" ht="18" hidden="1" customHeight="1">
      <c r="A395" s="145">
        <f>SUBTOTAL(3,$B$27:B395)</f>
        <v>158</v>
      </c>
      <c r="B395" s="109" t="s">
        <v>1005</v>
      </c>
      <c r="C395" s="109" t="s">
        <v>1006</v>
      </c>
      <c r="D395" s="70" t="s">
        <v>1007</v>
      </c>
      <c r="E395" s="147" t="s">
        <v>329</v>
      </c>
      <c r="F395" s="71" t="s">
        <v>65</v>
      </c>
      <c r="G395" s="71" t="s">
        <v>994</v>
      </c>
      <c r="H395" s="71">
        <v>9</v>
      </c>
      <c r="I395" s="71">
        <v>72</v>
      </c>
      <c r="J395" s="113">
        <v>0</v>
      </c>
      <c r="K395" s="73">
        <v>34.880000000000003</v>
      </c>
      <c r="L395" s="72">
        <f t="shared" si="50"/>
        <v>2511.36</v>
      </c>
      <c r="M395" s="230">
        <f t="shared" si="51"/>
        <v>0</v>
      </c>
      <c r="N395" s="73">
        <v>7.2270000000000001E-2</v>
      </c>
      <c r="O395" s="74">
        <f t="shared" si="52"/>
        <v>0</v>
      </c>
      <c r="P395" s="73">
        <v>9</v>
      </c>
      <c r="Q395" s="73">
        <v>10.35</v>
      </c>
      <c r="R395" s="117">
        <f t="shared" si="53"/>
        <v>0</v>
      </c>
      <c r="S395" s="234">
        <f t="shared" si="54"/>
        <v>0</v>
      </c>
      <c r="T395" s="206"/>
      <c r="U395" s="206" t="e">
        <v>#N/A</v>
      </c>
      <c r="V395" s="206" t="e">
        <v>#N/A</v>
      </c>
      <c r="W395" s="206" t="e">
        <v>#N/A</v>
      </c>
      <c r="X395" s="206"/>
      <c r="Y395" s="206"/>
    </row>
    <row r="396" spans="1:26" ht="18" hidden="1" customHeight="1">
      <c r="A396" s="145">
        <f>SUBTOTAL(3,$B$27:B396)</f>
        <v>158</v>
      </c>
      <c r="B396" s="109" t="s">
        <v>1008</v>
      </c>
      <c r="C396" s="109" t="s">
        <v>1006</v>
      </c>
      <c r="D396" s="70" t="s">
        <v>1009</v>
      </c>
      <c r="E396" s="147" t="s">
        <v>99</v>
      </c>
      <c r="F396" s="71" t="s">
        <v>65</v>
      </c>
      <c r="G396" s="71" t="s">
        <v>994</v>
      </c>
      <c r="H396" s="71">
        <v>9</v>
      </c>
      <c r="I396" s="71">
        <v>48</v>
      </c>
      <c r="J396" s="113">
        <v>0</v>
      </c>
      <c r="K396" s="73">
        <v>63.42</v>
      </c>
      <c r="L396" s="72">
        <f t="shared" si="50"/>
        <v>3044.16</v>
      </c>
      <c r="M396" s="230">
        <f t="shared" si="51"/>
        <v>0</v>
      </c>
      <c r="N396" s="73">
        <v>7.4412000000000006E-2</v>
      </c>
      <c r="O396" s="74">
        <f t="shared" si="52"/>
        <v>0</v>
      </c>
      <c r="P396" s="73">
        <v>12</v>
      </c>
      <c r="Q396" s="73">
        <v>13.8</v>
      </c>
      <c r="R396" s="117">
        <f t="shared" si="53"/>
        <v>0</v>
      </c>
      <c r="S396" s="234">
        <f t="shared" si="54"/>
        <v>0</v>
      </c>
      <c r="T396" s="206"/>
      <c r="U396" s="206" t="e">
        <v>#N/A</v>
      </c>
      <c r="V396" s="206" t="e">
        <v>#N/A</v>
      </c>
      <c r="W396" s="206" t="e">
        <v>#N/A</v>
      </c>
      <c r="X396" s="206"/>
      <c r="Y396" s="206"/>
    </row>
    <row r="397" spans="1:26" ht="18" hidden="1" customHeight="1">
      <c r="A397" s="145">
        <f>SUBTOTAL(3,$B$27:B397)</f>
        <v>158</v>
      </c>
      <c r="B397" s="109" t="s">
        <v>1010</v>
      </c>
      <c r="C397" s="109" t="s">
        <v>1006</v>
      </c>
      <c r="D397" s="70" t="s">
        <v>1011</v>
      </c>
      <c r="E397" s="147" t="s">
        <v>639</v>
      </c>
      <c r="F397" s="71" t="s">
        <v>65</v>
      </c>
      <c r="G397" s="71" t="s">
        <v>994</v>
      </c>
      <c r="H397" s="71">
        <v>9</v>
      </c>
      <c r="I397" s="71">
        <v>360</v>
      </c>
      <c r="J397" s="113">
        <v>0</v>
      </c>
      <c r="K397" s="73">
        <v>6.34</v>
      </c>
      <c r="L397" s="72">
        <f t="shared" si="50"/>
        <v>2282.4</v>
      </c>
      <c r="M397" s="230">
        <f t="shared" si="51"/>
        <v>0</v>
      </c>
      <c r="N397" s="73">
        <v>7.8E-2</v>
      </c>
      <c r="O397" s="74">
        <f t="shared" si="52"/>
        <v>0</v>
      </c>
      <c r="P397" s="73">
        <v>10.799999999999999</v>
      </c>
      <c r="Q397" s="73">
        <v>12.419999999999998</v>
      </c>
      <c r="R397" s="117">
        <f t="shared" si="53"/>
        <v>0</v>
      </c>
      <c r="S397" s="234">
        <f t="shared" si="54"/>
        <v>0</v>
      </c>
      <c r="T397" s="206"/>
      <c r="U397" s="206" t="e">
        <v>#N/A</v>
      </c>
      <c r="V397" s="206" t="e">
        <v>#N/A</v>
      </c>
      <c r="W397" s="206" t="e">
        <v>#N/A</v>
      </c>
      <c r="X397" s="206"/>
      <c r="Y397" s="206"/>
    </row>
    <row r="398" spans="1:26" ht="18" hidden="1" customHeight="1">
      <c r="A398" s="145">
        <f>SUBTOTAL(3,$B$27:B398)</f>
        <v>158</v>
      </c>
      <c r="B398" s="109" t="s">
        <v>1012</v>
      </c>
      <c r="C398" s="109" t="s">
        <v>1006</v>
      </c>
      <c r="D398" s="70" t="s">
        <v>1013</v>
      </c>
      <c r="E398" s="147" t="s">
        <v>639</v>
      </c>
      <c r="F398" s="71" t="s">
        <v>65</v>
      </c>
      <c r="G398" s="71" t="s">
        <v>994</v>
      </c>
      <c r="H398" s="71">
        <v>9</v>
      </c>
      <c r="I398" s="71">
        <v>192</v>
      </c>
      <c r="J398" s="113">
        <v>0</v>
      </c>
      <c r="K398" s="73">
        <v>6.34</v>
      </c>
      <c r="L398" s="72">
        <f t="shared" si="50"/>
        <v>1217.28</v>
      </c>
      <c r="M398" s="230">
        <f t="shared" si="51"/>
        <v>0</v>
      </c>
      <c r="N398" s="73">
        <v>7.8E-2</v>
      </c>
      <c r="O398" s="74">
        <f t="shared" si="52"/>
        <v>0</v>
      </c>
      <c r="P398" s="73">
        <v>5.76</v>
      </c>
      <c r="Q398" s="73">
        <v>6.6239999999999997</v>
      </c>
      <c r="R398" s="117">
        <f t="shared" si="53"/>
        <v>0</v>
      </c>
      <c r="S398" s="234">
        <f t="shared" si="54"/>
        <v>0</v>
      </c>
      <c r="T398" s="206"/>
      <c r="U398" s="206" t="e">
        <v>#N/A</v>
      </c>
      <c r="V398" s="206" t="e">
        <v>#N/A</v>
      </c>
      <c r="W398" s="206" t="e">
        <v>#N/A</v>
      </c>
      <c r="X398" s="206"/>
      <c r="Y398" s="206"/>
    </row>
    <row r="399" spans="1:26" ht="18" hidden="1" customHeight="1">
      <c r="A399" s="145">
        <f>SUBTOTAL(3,$B$27:B399)</f>
        <v>158</v>
      </c>
      <c r="B399" s="109" t="s">
        <v>1014</v>
      </c>
      <c r="C399" s="109" t="s">
        <v>1006</v>
      </c>
      <c r="D399" s="70" t="s">
        <v>1015</v>
      </c>
      <c r="E399" s="147" t="s">
        <v>329</v>
      </c>
      <c r="F399" s="71" t="s">
        <v>65</v>
      </c>
      <c r="G399" s="71">
        <v>19041010</v>
      </c>
      <c r="H399" s="71">
        <v>6</v>
      </c>
      <c r="I399" s="71">
        <v>48</v>
      </c>
      <c r="J399" s="113">
        <v>0</v>
      </c>
      <c r="K399" s="73">
        <v>44.39</v>
      </c>
      <c r="L399" s="72">
        <f t="shared" si="50"/>
        <v>2130.7200000000003</v>
      </c>
      <c r="M399" s="230">
        <f t="shared" si="51"/>
        <v>0</v>
      </c>
      <c r="N399" s="73">
        <v>3.7999999999999999E-2</v>
      </c>
      <c r="O399" s="74">
        <f t="shared" si="52"/>
        <v>0</v>
      </c>
      <c r="P399" s="73">
        <v>6</v>
      </c>
      <c r="Q399" s="73">
        <v>6.9</v>
      </c>
      <c r="R399" s="117">
        <f t="shared" si="53"/>
        <v>0</v>
      </c>
      <c r="S399" s="234">
        <f t="shared" si="54"/>
        <v>0</v>
      </c>
      <c r="T399" s="206"/>
      <c r="U399" s="206" t="e">
        <v>#N/A</v>
      </c>
      <c r="V399" s="206" t="e">
        <v>#N/A</v>
      </c>
      <c r="W399" s="206" t="e">
        <v>#N/A</v>
      </c>
      <c r="X399" s="206"/>
      <c r="Y399" s="206"/>
    </row>
    <row r="400" spans="1:26" ht="18" hidden="1" customHeight="1">
      <c r="A400" s="145">
        <f>SUBTOTAL(3,$B$27:B400)</f>
        <v>158</v>
      </c>
      <c r="B400" s="109" t="s">
        <v>1016</v>
      </c>
      <c r="C400" s="109" t="s">
        <v>1006</v>
      </c>
      <c r="D400" s="70" t="s">
        <v>1017</v>
      </c>
      <c r="E400" s="147" t="s">
        <v>99</v>
      </c>
      <c r="F400" s="71" t="s">
        <v>65</v>
      </c>
      <c r="G400" s="71">
        <v>19041010</v>
      </c>
      <c r="H400" s="71">
        <v>6</v>
      </c>
      <c r="I400" s="71">
        <v>24</v>
      </c>
      <c r="J400" s="113">
        <v>0</v>
      </c>
      <c r="K400" s="73">
        <v>85.61</v>
      </c>
      <c r="L400" s="72">
        <f t="shared" si="50"/>
        <v>2054.64</v>
      </c>
      <c r="M400" s="230">
        <f t="shared" si="51"/>
        <v>0</v>
      </c>
      <c r="N400" s="73">
        <v>3.7999999999999999E-2</v>
      </c>
      <c r="O400" s="74">
        <f t="shared" si="52"/>
        <v>0</v>
      </c>
      <c r="P400" s="73">
        <v>6</v>
      </c>
      <c r="Q400" s="73">
        <v>6.9</v>
      </c>
      <c r="R400" s="117">
        <f t="shared" si="53"/>
        <v>0</v>
      </c>
      <c r="S400" s="234">
        <f t="shared" si="54"/>
        <v>0</v>
      </c>
      <c r="T400" s="206"/>
      <c r="U400" s="206" t="e">
        <v>#N/A</v>
      </c>
      <c r="V400" s="206" t="e">
        <v>#N/A</v>
      </c>
      <c r="W400" s="206" t="e">
        <v>#N/A</v>
      </c>
      <c r="X400" s="206"/>
      <c r="Y400" s="206"/>
    </row>
    <row r="401" spans="1:25" ht="18" hidden="1" customHeight="1">
      <c r="A401" s="145">
        <f>SUBTOTAL(3,$B$27:B401)</f>
        <v>158</v>
      </c>
      <c r="B401" s="109" t="s">
        <v>1018</v>
      </c>
      <c r="C401" s="109" t="s">
        <v>1006</v>
      </c>
      <c r="D401" s="70" t="s">
        <v>1019</v>
      </c>
      <c r="E401" s="147" t="s">
        <v>73</v>
      </c>
      <c r="F401" s="71" t="s">
        <v>65</v>
      </c>
      <c r="G401" s="71">
        <v>19019090</v>
      </c>
      <c r="H401" s="71">
        <v>6</v>
      </c>
      <c r="I401" s="71">
        <v>192</v>
      </c>
      <c r="J401" s="113">
        <v>0</v>
      </c>
      <c r="K401" s="73">
        <v>6.34</v>
      </c>
      <c r="L401" s="72">
        <f t="shared" si="50"/>
        <v>1217.28</v>
      </c>
      <c r="M401" s="230">
        <f t="shared" si="51"/>
        <v>0</v>
      </c>
      <c r="N401" s="73">
        <v>3.5000000000000003E-2</v>
      </c>
      <c r="O401" s="74">
        <f t="shared" si="52"/>
        <v>0</v>
      </c>
      <c r="P401" s="73">
        <v>3.84</v>
      </c>
      <c r="Q401" s="73">
        <v>4.4159999999999995</v>
      </c>
      <c r="R401" s="117">
        <f t="shared" si="53"/>
        <v>0</v>
      </c>
      <c r="S401" s="234">
        <f t="shared" si="54"/>
        <v>0</v>
      </c>
      <c r="T401" s="206"/>
      <c r="U401" s="206" t="e">
        <v>#N/A</v>
      </c>
      <c r="V401" s="206" t="e">
        <v>#N/A</v>
      </c>
      <c r="W401" s="206" t="e">
        <v>#N/A</v>
      </c>
      <c r="X401" s="206"/>
      <c r="Y401" s="206"/>
    </row>
    <row r="402" spans="1:25" ht="18" hidden="1" customHeight="1">
      <c r="A402" s="145">
        <f>SUBTOTAL(3,$B$27:B402)</f>
        <v>158</v>
      </c>
      <c r="B402" s="109" t="s">
        <v>1020</v>
      </c>
      <c r="C402" s="109" t="s">
        <v>1006</v>
      </c>
      <c r="D402" s="70" t="s">
        <v>1021</v>
      </c>
      <c r="E402" s="147" t="s">
        <v>1022</v>
      </c>
      <c r="F402" s="71" t="s">
        <v>65</v>
      </c>
      <c r="G402" s="71" t="s">
        <v>994</v>
      </c>
      <c r="H402" s="71">
        <v>9</v>
      </c>
      <c r="I402" s="71">
        <v>6</v>
      </c>
      <c r="J402" s="113">
        <v>0</v>
      </c>
      <c r="K402" s="73">
        <v>247.32</v>
      </c>
      <c r="L402" s="72">
        <f t="shared" si="50"/>
        <v>1483.92</v>
      </c>
      <c r="M402" s="230">
        <f t="shared" si="51"/>
        <v>0</v>
      </c>
      <c r="N402" s="73">
        <v>2.5999999999999999E-2</v>
      </c>
      <c r="O402" s="74">
        <f t="shared" si="52"/>
        <v>0</v>
      </c>
      <c r="P402" s="73">
        <v>7.1999999999999993</v>
      </c>
      <c r="Q402" s="73">
        <v>8.43</v>
      </c>
      <c r="R402" s="117">
        <f t="shared" si="53"/>
        <v>0</v>
      </c>
      <c r="S402" s="234">
        <f t="shared" si="54"/>
        <v>0</v>
      </c>
      <c r="T402" s="206"/>
      <c r="U402" s="206" t="e">
        <v>#N/A</v>
      </c>
      <c r="V402" s="206" t="e">
        <v>#N/A</v>
      </c>
      <c r="W402" s="206" t="e">
        <v>#N/A</v>
      </c>
      <c r="X402" s="206"/>
      <c r="Y402" s="206"/>
    </row>
    <row r="403" spans="1:25" ht="18" hidden="1" customHeight="1">
      <c r="A403" s="145">
        <f>SUBTOTAL(3,$B$27:B403)</f>
        <v>158</v>
      </c>
      <c r="B403" s="109" t="s">
        <v>1023</v>
      </c>
      <c r="C403" s="109" t="s">
        <v>1024</v>
      </c>
      <c r="D403" s="70" t="s">
        <v>1025</v>
      </c>
      <c r="E403" s="147" t="s">
        <v>146</v>
      </c>
      <c r="F403" s="71" t="s">
        <v>65</v>
      </c>
      <c r="G403" s="71" t="s">
        <v>1026</v>
      </c>
      <c r="H403" s="71">
        <v>9</v>
      </c>
      <c r="I403" s="71">
        <v>108</v>
      </c>
      <c r="J403" s="113">
        <v>0</v>
      </c>
      <c r="K403" s="73">
        <v>28.36</v>
      </c>
      <c r="L403" s="72">
        <f t="shared" si="50"/>
        <v>3062.88</v>
      </c>
      <c r="M403" s="230">
        <f t="shared" si="51"/>
        <v>0</v>
      </c>
      <c r="N403" s="73">
        <v>2.5999999999999999E-2</v>
      </c>
      <c r="O403" s="74">
        <f t="shared" si="52"/>
        <v>0</v>
      </c>
      <c r="P403" s="73">
        <v>10.8</v>
      </c>
      <c r="Q403" s="73">
        <v>11.988</v>
      </c>
      <c r="R403" s="117">
        <f t="shared" si="53"/>
        <v>0</v>
      </c>
      <c r="S403" s="234">
        <f t="shared" si="54"/>
        <v>0</v>
      </c>
      <c r="T403" s="206"/>
      <c r="U403" s="206" t="e">
        <v>#N/A</v>
      </c>
      <c r="V403" s="206" t="e">
        <v>#N/A</v>
      </c>
      <c r="W403" s="206" t="e">
        <v>#N/A</v>
      </c>
      <c r="X403" s="206"/>
      <c r="Y403" s="206"/>
    </row>
    <row r="404" spans="1:25" ht="18" hidden="1" customHeight="1">
      <c r="A404" s="145">
        <f>SUBTOTAL(3,$B$27:B404)</f>
        <v>158</v>
      </c>
      <c r="B404" s="109" t="s">
        <v>1027</v>
      </c>
      <c r="C404" s="109" t="s">
        <v>1024</v>
      </c>
      <c r="D404" s="70" t="s">
        <v>1028</v>
      </c>
      <c r="E404" s="147" t="s">
        <v>629</v>
      </c>
      <c r="F404" s="71" t="s">
        <v>65</v>
      </c>
      <c r="G404" s="71" t="s">
        <v>1026</v>
      </c>
      <c r="H404" s="71">
        <v>9</v>
      </c>
      <c r="I404" s="71">
        <v>70</v>
      </c>
      <c r="J404" s="113">
        <v>0</v>
      </c>
      <c r="K404" s="73">
        <v>50.12</v>
      </c>
      <c r="L404" s="72">
        <f t="shared" ref="L404:L461" si="55">+I404*K404</f>
        <v>3508.3999999999996</v>
      </c>
      <c r="M404" s="230">
        <f t="shared" ref="M404:M461" si="56">L404*J404</f>
        <v>0</v>
      </c>
      <c r="N404" s="73">
        <v>2.5999999999999999E-2</v>
      </c>
      <c r="O404" s="74">
        <f t="shared" ref="O404:O463" si="57">+N404*J404</f>
        <v>0</v>
      </c>
      <c r="P404" s="73">
        <v>14</v>
      </c>
      <c r="Q404" s="73">
        <v>15.47</v>
      </c>
      <c r="R404" s="117">
        <f t="shared" ref="R404:R463" si="58">+J404*P404</f>
        <v>0</v>
      </c>
      <c r="S404" s="234">
        <f t="shared" ref="S404:S463" si="59">Q404*J404</f>
        <v>0</v>
      </c>
      <c r="T404" s="206"/>
      <c r="U404" s="206" t="e">
        <v>#N/A</v>
      </c>
      <c r="V404" s="206" t="e">
        <v>#N/A</v>
      </c>
      <c r="W404" s="206" t="e">
        <v>#N/A</v>
      </c>
      <c r="X404" s="206"/>
      <c r="Y404" s="206"/>
    </row>
    <row r="405" spans="1:25" ht="18" hidden="1" customHeight="1">
      <c r="A405" s="145">
        <f>SUBTOTAL(3,$B$27:B405)</f>
        <v>158</v>
      </c>
      <c r="B405" s="109" t="s">
        <v>1029</v>
      </c>
      <c r="C405" s="109" t="s">
        <v>1024</v>
      </c>
      <c r="D405" s="70" t="s">
        <v>1030</v>
      </c>
      <c r="E405" s="147" t="s">
        <v>629</v>
      </c>
      <c r="F405" s="71" t="s">
        <v>65</v>
      </c>
      <c r="G405" s="71" t="s">
        <v>1026</v>
      </c>
      <c r="H405" s="71">
        <v>9</v>
      </c>
      <c r="I405" s="71">
        <v>70</v>
      </c>
      <c r="J405" s="113">
        <v>0</v>
      </c>
      <c r="K405" s="73">
        <v>50.12</v>
      </c>
      <c r="L405" s="72">
        <f t="shared" si="55"/>
        <v>3508.3999999999996</v>
      </c>
      <c r="M405" s="230">
        <f t="shared" si="56"/>
        <v>0</v>
      </c>
      <c r="N405" s="73">
        <v>2.5999999999999999E-2</v>
      </c>
      <c r="O405" s="74">
        <f t="shared" si="57"/>
        <v>0</v>
      </c>
      <c r="P405" s="73">
        <v>14</v>
      </c>
      <c r="Q405" s="73">
        <v>15.61</v>
      </c>
      <c r="R405" s="117">
        <f t="shared" si="58"/>
        <v>0</v>
      </c>
      <c r="S405" s="234">
        <f t="shared" si="59"/>
        <v>0</v>
      </c>
      <c r="T405" s="206"/>
      <c r="U405" s="206" t="e">
        <v>#N/A</v>
      </c>
      <c r="V405" s="206" t="e">
        <v>#N/A</v>
      </c>
      <c r="W405" s="206" t="e">
        <v>#N/A</v>
      </c>
      <c r="X405" s="206"/>
      <c r="Y405" s="206"/>
    </row>
    <row r="406" spans="1:25" ht="18" hidden="1" customHeight="1">
      <c r="A406" s="145">
        <f>SUBTOTAL(3,$B$27:B406)</f>
        <v>158</v>
      </c>
      <c r="B406" s="109" t="s">
        <v>1031</v>
      </c>
      <c r="C406" s="109" t="s">
        <v>1024</v>
      </c>
      <c r="D406" s="70" t="s">
        <v>1032</v>
      </c>
      <c r="E406" s="147" t="s">
        <v>102</v>
      </c>
      <c r="F406" s="71" t="s">
        <v>65</v>
      </c>
      <c r="G406" s="71" t="s">
        <v>1026</v>
      </c>
      <c r="H406" s="71">
        <v>9</v>
      </c>
      <c r="I406" s="71">
        <v>20</v>
      </c>
      <c r="J406" s="113">
        <v>0</v>
      </c>
      <c r="K406" s="73">
        <v>128.59</v>
      </c>
      <c r="L406" s="72">
        <f t="shared" si="55"/>
        <v>2571.8000000000002</v>
      </c>
      <c r="M406" s="230">
        <f t="shared" si="56"/>
        <v>0</v>
      </c>
      <c r="N406" s="73">
        <v>2.5999999999999999E-2</v>
      </c>
      <c r="O406" s="74">
        <f t="shared" si="57"/>
        <v>0</v>
      </c>
      <c r="P406" s="73">
        <v>10</v>
      </c>
      <c r="Q406" s="73">
        <v>11.200000000000001</v>
      </c>
      <c r="R406" s="117">
        <f t="shared" si="58"/>
        <v>0</v>
      </c>
      <c r="S406" s="234">
        <f t="shared" si="59"/>
        <v>0</v>
      </c>
      <c r="T406" s="206"/>
      <c r="U406" s="206" t="e">
        <v>#N/A</v>
      </c>
      <c r="V406" s="206" t="e">
        <v>#N/A</v>
      </c>
      <c r="W406" s="206" t="e">
        <v>#N/A</v>
      </c>
      <c r="X406" s="206"/>
      <c r="Y406" s="206"/>
    </row>
    <row r="407" spans="1:25" ht="18" hidden="1" customHeight="1">
      <c r="A407" s="145">
        <f>SUBTOTAL(3,$B$27:B407)</f>
        <v>158</v>
      </c>
      <c r="B407" s="109" t="s">
        <v>1033</v>
      </c>
      <c r="C407" s="109" t="s">
        <v>1024</v>
      </c>
      <c r="D407" s="70" t="s">
        <v>1034</v>
      </c>
      <c r="E407" s="147" t="s">
        <v>102</v>
      </c>
      <c r="F407" s="71" t="s">
        <v>65</v>
      </c>
      <c r="G407" s="71" t="s">
        <v>1026</v>
      </c>
      <c r="H407" s="71">
        <v>9</v>
      </c>
      <c r="I407" s="71">
        <v>24</v>
      </c>
      <c r="J407" s="113">
        <v>0</v>
      </c>
      <c r="K407" s="73">
        <v>118.7</v>
      </c>
      <c r="L407" s="72">
        <f t="shared" si="55"/>
        <v>2848.8</v>
      </c>
      <c r="M407" s="230">
        <f t="shared" si="56"/>
        <v>0</v>
      </c>
      <c r="N407" s="73">
        <v>2.5999999999999999E-2</v>
      </c>
      <c r="O407" s="74">
        <f t="shared" si="57"/>
        <v>0</v>
      </c>
      <c r="P407" s="73">
        <v>12</v>
      </c>
      <c r="Q407" s="73">
        <v>14.015999999999998</v>
      </c>
      <c r="R407" s="117">
        <f t="shared" si="58"/>
        <v>0</v>
      </c>
      <c r="S407" s="234">
        <f t="shared" si="59"/>
        <v>0</v>
      </c>
      <c r="T407" s="206"/>
      <c r="U407" s="206" t="e">
        <v>#N/A</v>
      </c>
      <c r="V407" s="206" t="e">
        <v>#N/A</v>
      </c>
      <c r="W407" s="206" t="e">
        <v>#N/A</v>
      </c>
      <c r="X407" s="206"/>
      <c r="Y407" s="206"/>
    </row>
    <row r="408" spans="1:25" ht="18" hidden="1" customHeight="1">
      <c r="A408" s="145">
        <f>SUBTOTAL(3,$B$27:B408)</f>
        <v>158</v>
      </c>
      <c r="B408" s="109" t="s">
        <v>1035</v>
      </c>
      <c r="C408" s="109" t="s">
        <v>1036</v>
      </c>
      <c r="D408" s="70" t="s">
        <v>1037</v>
      </c>
      <c r="E408" s="147" t="s">
        <v>102</v>
      </c>
      <c r="F408" s="71" t="s">
        <v>65</v>
      </c>
      <c r="G408" s="71" t="s">
        <v>1026</v>
      </c>
      <c r="H408" s="71">
        <v>9</v>
      </c>
      <c r="I408" s="71">
        <v>20</v>
      </c>
      <c r="J408" s="113">
        <v>0</v>
      </c>
      <c r="K408" s="73">
        <v>128.80000000000001</v>
      </c>
      <c r="L408" s="72">
        <f t="shared" si="55"/>
        <v>2576</v>
      </c>
      <c r="M408" s="230">
        <f t="shared" si="56"/>
        <v>0</v>
      </c>
      <c r="N408" s="73">
        <v>3.5200000000000002E-2</v>
      </c>
      <c r="O408" s="74">
        <f t="shared" si="57"/>
        <v>0</v>
      </c>
      <c r="P408" s="73">
        <v>10</v>
      </c>
      <c r="Q408" s="73">
        <v>11.5</v>
      </c>
      <c r="R408" s="117">
        <f t="shared" si="58"/>
        <v>0</v>
      </c>
      <c r="S408" s="234">
        <f t="shared" si="59"/>
        <v>0</v>
      </c>
      <c r="T408" s="206"/>
      <c r="U408" s="206" t="e">
        <v>#N/A</v>
      </c>
      <c r="V408" s="206" t="e">
        <v>#N/A</v>
      </c>
      <c r="W408" s="206" t="e">
        <v>#N/A</v>
      </c>
      <c r="X408" s="206"/>
      <c r="Y408" s="206"/>
    </row>
    <row r="409" spans="1:25" ht="18" hidden="1" customHeight="1">
      <c r="A409" s="145">
        <f>SUBTOTAL(3,$B$27:B409)</f>
        <v>158</v>
      </c>
      <c r="B409" s="109" t="s">
        <v>1038</v>
      </c>
      <c r="C409" s="109" t="s">
        <v>1039</v>
      </c>
      <c r="D409" s="70" t="s">
        <v>1040</v>
      </c>
      <c r="E409" s="147" t="s">
        <v>102</v>
      </c>
      <c r="F409" s="71" t="s">
        <v>204</v>
      </c>
      <c r="G409" s="71" t="s">
        <v>1041</v>
      </c>
      <c r="H409" s="71">
        <v>12</v>
      </c>
      <c r="I409" s="71">
        <v>40</v>
      </c>
      <c r="J409" s="113">
        <v>0</v>
      </c>
      <c r="K409" s="73">
        <v>37.81</v>
      </c>
      <c r="L409" s="72">
        <f t="shared" si="55"/>
        <v>1512.4</v>
      </c>
      <c r="M409" s="230">
        <f t="shared" si="56"/>
        <v>0</v>
      </c>
      <c r="N409" s="73">
        <v>3.1E-2</v>
      </c>
      <c r="O409" s="74">
        <f t="shared" si="57"/>
        <v>0</v>
      </c>
      <c r="P409" s="73">
        <v>20</v>
      </c>
      <c r="Q409" s="73">
        <v>23</v>
      </c>
      <c r="R409" s="117">
        <f t="shared" si="58"/>
        <v>0</v>
      </c>
      <c r="S409" s="234">
        <f t="shared" si="59"/>
        <v>0</v>
      </c>
      <c r="T409" s="206"/>
      <c r="U409" s="206" t="e">
        <v>#N/A</v>
      </c>
      <c r="V409" s="206" t="e">
        <v>#N/A</v>
      </c>
      <c r="W409" s="206" t="e">
        <v>#N/A</v>
      </c>
      <c r="X409" s="206"/>
      <c r="Y409" s="206"/>
    </row>
    <row r="410" spans="1:25" ht="18" hidden="1" customHeight="1">
      <c r="A410" s="145">
        <f>SUBTOTAL(3,$B$27:B410)</f>
        <v>158</v>
      </c>
      <c r="B410" s="109" t="s">
        <v>1042</v>
      </c>
      <c r="C410" s="109" t="s">
        <v>1039</v>
      </c>
      <c r="D410" s="70" t="s">
        <v>1043</v>
      </c>
      <c r="E410" s="147" t="s">
        <v>371</v>
      </c>
      <c r="F410" s="71" t="s">
        <v>65</v>
      </c>
      <c r="G410" s="71" t="s">
        <v>1041</v>
      </c>
      <c r="H410" s="71">
        <v>6</v>
      </c>
      <c r="I410" s="71">
        <v>20</v>
      </c>
      <c r="J410" s="113">
        <v>0</v>
      </c>
      <c r="K410" s="73">
        <v>68.37</v>
      </c>
      <c r="L410" s="72">
        <f t="shared" si="55"/>
        <v>1367.4</v>
      </c>
      <c r="M410" s="230">
        <f t="shared" si="56"/>
        <v>0</v>
      </c>
      <c r="N410" s="73">
        <v>0.12</v>
      </c>
      <c r="O410" s="74">
        <f t="shared" si="57"/>
        <v>0</v>
      </c>
      <c r="P410" s="73">
        <v>20</v>
      </c>
      <c r="Q410" s="73">
        <v>23</v>
      </c>
      <c r="R410" s="117">
        <f t="shared" si="58"/>
        <v>0</v>
      </c>
      <c r="S410" s="234">
        <f t="shared" si="59"/>
        <v>0</v>
      </c>
      <c r="T410" s="206"/>
      <c r="U410" s="206" t="e">
        <v>#N/A</v>
      </c>
      <c r="V410" s="206" t="e">
        <v>#N/A</v>
      </c>
      <c r="W410" s="206" t="e">
        <v>#N/A</v>
      </c>
      <c r="X410" s="206"/>
      <c r="Y410" s="206"/>
    </row>
    <row r="411" spans="1:25" ht="18" hidden="1" customHeight="1">
      <c r="A411" s="145">
        <f>SUBTOTAL(3,$B$27:B411)</f>
        <v>158</v>
      </c>
      <c r="B411" s="109" t="s">
        <v>1044</v>
      </c>
      <c r="C411" s="109" t="s">
        <v>1045</v>
      </c>
      <c r="D411" s="70" t="s">
        <v>1046</v>
      </c>
      <c r="E411" s="147" t="s">
        <v>629</v>
      </c>
      <c r="F411" s="71" t="s">
        <v>65</v>
      </c>
      <c r="G411" s="71" t="s">
        <v>1047</v>
      </c>
      <c r="H411" s="71">
        <v>12</v>
      </c>
      <c r="I411" s="71">
        <v>60</v>
      </c>
      <c r="J411" s="113">
        <v>0</v>
      </c>
      <c r="K411" s="73">
        <v>32.31</v>
      </c>
      <c r="L411" s="72">
        <f t="shared" si="55"/>
        <v>1938.6000000000001</v>
      </c>
      <c r="M411" s="230">
        <f t="shared" si="56"/>
        <v>0</v>
      </c>
      <c r="N411" s="73">
        <v>5.4272000000000001E-2</v>
      </c>
      <c r="O411" s="74">
        <f t="shared" si="57"/>
        <v>0</v>
      </c>
      <c r="P411" s="73">
        <v>12</v>
      </c>
      <c r="Q411" s="73">
        <v>14.399999999999999</v>
      </c>
      <c r="R411" s="117">
        <f t="shared" si="58"/>
        <v>0</v>
      </c>
      <c r="S411" s="234">
        <f t="shared" si="59"/>
        <v>0</v>
      </c>
      <c r="T411" s="206"/>
      <c r="U411" s="206" t="e">
        <v>#N/A</v>
      </c>
      <c r="V411" s="206" t="e">
        <v>#N/A</v>
      </c>
      <c r="W411" s="206" t="e">
        <v>#N/A</v>
      </c>
      <c r="X411" s="206"/>
      <c r="Y411" s="206"/>
    </row>
    <row r="412" spans="1:25" ht="18" hidden="1" customHeight="1">
      <c r="A412" s="145">
        <f>SUBTOTAL(3,$B$27:B412)</f>
        <v>158</v>
      </c>
      <c r="B412" s="109" t="s">
        <v>1048</v>
      </c>
      <c r="C412" s="109" t="s">
        <v>1045</v>
      </c>
      <c r="D412" s="70" t="s">
        <v>1049</v>
      </c>
      <c r="E412" s="147" t="s">
        <v>629</v>
      </c>
      <c r="F412" s="71" t="s">
        <v>65</v>
      </c>
      <c r="G412" s="71" t="s">
        <v>640</v>
      </c>
      <c r="H412" s="71">
        <v>9</v>
      </c>
      <c r="I412" s="71">
        <v>60</v>
      </c>
      <c r="J412" s="113">
        <v>0</v>
      </c>
      <c r="K412" s="73">
        <v>41.3</v>
      </c>
      <c r="L412" s="72">
        <f t="shared" si="55"/>
        <v>2478</v>
      </c>
      <c r="M412" s="230">
        <f t="shared" si="56"/>
        <v>0</v>
      </c>
      <c r="N412" s="73">
        <v>5.4272000000000001E-2</v>
      </c>
      <c r="O412" s="74">
        <f t="shared" si="57"/>
        <v>0</v>
      </c>
      <c r="P412" s="73">
        <v>12</v>
      </c>
      <c r="Q412" s="73">
        <v>13.8</v>
      </c>
      <c r="R412" s="117">
        <f t="shared" si="58"/>
        <v>0</v>
      </c>
      <c r="S412" s="234">
        <f t="shared" si="59"/>
        <v>0</v>
      </c>
      <c r="T412" s="206"/>
      <c r="U412" s="206" t="e">
        <v>#N/A</v>
      </c>
      <c r="V412" s="206" t="e">
        <v>#N/A</v>
      </c>
      <c r="W412" s="206" t="e">
        <v>#N/A</v>
      </c>
      <c r="X412" s="206"/>
      <c r="Y412" s="206"/>
    </row>
    <row r="413" spans="1:25" ht="18" hidden="1" customHeight="1">
      <c r="A413" s="145">
        <f>SUBTOTAL(3,$B$27:B413)</f>
        <v>158</v>
      </c>
      <c r="B413" s="109" t="s">
        <v>1050</v>
      </c>
      <c r="C413" s="109" t="s">
        <v>1045</v>
      </c>
      <c r="D413" s="70" t="s">
        <v>1051</v>
      </c>
      <c r="E413" s="147" t="s">
        <v>646</v>
      </c>
      <c r="F413" s="71" t="s">
        <v>65</v>
      </c>
      <c r="G413" s="71" t="s">
        <v>640</v>
      </c>
      <c r="H413" s="71">
        <v>9</v>
      </c>
      <c r="I413" s="71">
        <v>144</v>
      </c>
      <c r="J413" s="113">
        <v>0</v>
      </c>
      <c r="K413" s="73">
        <v>9.8000000000000007</v>
      </c>
      <c r="L413" s="72">
        <f t="shared" si="55"/>
        <v>1411.2</v>
      </c>
      <c r="M413" s="230">
        <f t="shared" si="56"/>
        <v>0</v>
      </c>
      <c r="N413" s="73">
        <v>5.3999999999999999E-2</v>
      </c>
      <c r="O413" s="74">
        <f t="shared" si="57"/>
        <v>0</v>
      </c>
      <c r="P413" s="73">
        <v>5.76</v>
      </c>
      <c r="Q413" s="73">
        <v>6.6239999999999997</v>
      </c>
      <c r="R413" s="117">
        <f t="shared" si="58"/>
        <v>0</v>
      </c>
      <c r="S413" s="234">
        <f t="shared" si="59"/>
        <v>0</v>
      </c>
      <c r="T413" s="206"/>
      <c r="U413" s="206" t="e">
        <v>#N/A</v>
      </c>
      <c r="V413" s="206" t="e">
        <v>#N/A</v>
      </c>
      <c r="W413" s="206" t="e">
        <v>#N/A</v>
      </c>
      <c r="X413" s="206"/>
      <c r="Y413" s="206"/>
    </row>
    <row r="414" spans="1:25" ht="18" hidden="1" customHeight="1">
      <c r="A414" s="145">
        <f>SUBTOTAL(3,$B$27:B414)</f>
        <v>158</v>
      </c>
      <c r="B414" s="109" t="s">
        <v>1052</v>
      </c>
      <c r="C414" s="109" t="s">
        <v>1045</v>
      </c>
      <c r="D414" s="70" t="s">
        <v>1053</v>
      </c>
      <c r="E414" s="147" t="s">
        <v>629</v>
      </c>
      <c r="F414" s="71" t="s">
        <v>65</v>
      </c>
      <c r="G414" s="71" t="s">
        <v>640</v>
      </c>
      <c r="H414" s="71">
        <v>9</v>
      </c>
      <c r="I414" s="71">
        <v>60</v>
      </c>
      <c r="J414" s="113">
        <v>0</v>
      </c>
      <c r="K414" s="73">
        <v>41.3</v>
      </c>
      <c r="L414" s="72">
        <f t="shared" si="55"/>
        <v>2478</v>
      </c>
      <c r="M414" s="230">
        <f t="shared" si="56"/>
        <v>0</v>
      </c>
      <c r="N414" s="73">
        <v>5.4272000000000001E-2</v>
      </c>
      <c r="O414" s="74">
        <f t="shared" si="57"/>
        <v>0</v>
      </c>
      <c r="P414" s="73">
        <v>12</v>
      </c>
      <c r="Q414" s="73">
        <v>13.8</v>
      </c>
      <c r="R414" s="117">
        <f t="shared" si="58"/>
        <v>0</v>
      </c>
      <c r="S414" s="234">
        <f t="shared" si="59"/>
        <v>0</v>
      </c>
      <c r="T414" s="206"/>
      <c r="U414" s="206" t="e">
        <v>#N/A</v>
      </c>
      <c r="V414" s="206" t="e">
        <v>#N/A</v>
      </c>
      <c r="W414" s="206" t="e">
        <v>#N/A</v>
      </c>
      <c r="X414" s="206"/>
      <c r="Y414" s="206"/>
    </row>
    <row r="415" spans="1:25" ht="18" hidden="1" customHeight="1">
      <c r="A415" s="145">
        <f>SUBTOTAL(3,$B$27:B415)</f>
        <v>158</v>
      </c>
      <c r="B415" s="109" t="s">
        <v>1054</v>
      </c>
      <c r="C415" s="109" t="s">
        <v>1045</v>
      </c>
      <c r="D415" s="70" t="s">
        <v>1055</v>
      </c>
      <c r="E415" s="147" t="s">
        <v>646</v>
      </c>
      <c r="F415" s="71" t="s">
        <v>65</v>
      </c>
      <c r="G415" s="71" t="s">
        <v>640</v>
      </c>
      <c r="H415" s="71">
        <v>9</v>
      </c>
      <c r="I415" s="71">
        <v>144</v>
      </c>
      <c r="J415" s="113">
        <v>0</v>
      </c>
      <c r="K415" s="73">
        <v>9.8000000000000007</v>
      </c>
      <c r="L415" s="72">
        <f t="shared" si="55"/>
        <v>1411.2</v>
      </c>
      <c r="M415" s="230">
        <f t="shared" si="56"/>
        <v>0</v>
      </c>
      <c r="N415" s="73">
        <v>0.05</v>
      </c>
      <c r="O415" s="74">
        <f t="shared" si="57"/>
        <v>0</v>
      </c>
      <c r="P415" s="73">
        <v>5.76</v>
      </c>
      <c r="Q415" s="73">
        <v>6.62</v>
      </c>
      <c r="R415" s="117">
        <f t="shared" si="58"/>
        <v>0</v>
      </c>
      <c r="S415" s="234">
        <f t="shared" si="59"/>
        <v>0</v>
      </c>
      <c r="T415" s="206"/>
      <c r="U415" s="206" t="e">
        <v>#N/A</v>
      </c>
      <c r="V415" s="206" t="e">
        <v>#N/A</v>
      </c>
      <c r="W415" s="206" t="e">
        <v>#N/A</v>
      </c>
      <c r="X415" s="206"/>
      <c r="Y415" s="206"/>
    </row>
    <row r="416" spans="1:25" ht="18" hidden="1" customHeight="1">
      <c r="A416" s="145">
        <f>SUBTOTAL(3,$B$27:B416)</f>
        <v>158</v>
      </c>
      <c r="B416" s="109" t="s">
        <v>1056</v>
      </c>
      <c r="C416" s="109" t="s">
        <v>1045</v>
      </c>
      <c r="D416" s="70" t="s">
        <v>1057</v>
      </c>
      <c r="E416" s="147" t="s">
        <v>1058</v>
      </c>
      <c r="F416" s="71" t="s">
        <v>65</v>
      </c>
      <c r="G416" s="71" t="s">
        <v>640</v>
      </c>
      <c r="H416" s="71">
        <v>9</v>
      </c>
      <c r="I416" s="71">
        <v>24</v>
      </c>
      <c r="J416" s="113">
        <v>0</v>
      </c>
      <c r="K416" s="73">
        <v>76.3</v>
      </c>
      <c r="L416" s="72">
        <f t="shared" si="55"/>
        <v>1831.1999999999998</v>
      </c>
      <c r="M416" s="230">
        <f t="shared" si="56"/>
        <v>0</v>
      </c>
      <c r="N416" s="73">
        <v>4.5824999999999998E-2</v>
      </c>
      <c r="O416" s="74">
        <f t="shared" si="57"/>
        <v>0</v>
      </c>
      <c r="P416" s="73">
        <v>9.6000000000000014</v>
      </c>
      <c r="Q416" s="73">
        <v>11.520000000000001</v>
      </c>
      <c r="R416" s="117">
        <f t="shared" si="58"/>
        <v>0</v>
      </c>
      <c r="S416" s="234">
        <f t="shared" si="59"/>
        <v>0</v>
      </c>
      <c r="T416" s="206"/>
      <c r="U416" s="206" t="e">
        <v>#N/A</v>
      </c>
      <c r="V416" s="206" t="e">
        <v>#N/A</v>
      </c>
      <c r="W416" s="206" t="e">
        <v>#N/A</v>
      </c>
      <c r="X416" s="206"/>
      <c r="Y416" s="206"/>
    </row>
    <row r="417" spans="1:25" ht="18" hidden="1" customHeight="1">
      <c r="A417" s="145">
        <f>SUBTOTAL(3,$B$27:B417)</f>
        <v>158</v>
      </c>
      <c r="B417" s="109" t="s">
        <v>1059</v>
      </c>
      <c r="C417" s="109" t="s">
        <v>1045</v>
      </c>
      <c r="D417" s="70" t="s">
        <v>1060</v>
      </c>
      <c r="E417" s="147" t="s">
        <v>1058</v>
      </c>
      <c r="F417" s="71" t="s">
        <v>65</v>
      </c>
      <c r="G417" s="71" t="s">
        <v>640</v>
      </c>
      <c r="H417" s="71">
        <v>9</v>
      </c>
      <c r="I417" s="71">
        <v>24</v>
      </c>
      <c r="J417" s="113">
        <v>0</v>
      </c>
      <c r="K417" s="73">
        <v>76.3</v>
      </c>
      <c r="L417" s="72">
        <f t="shared" si="55"/>
        <v>1831.1999999999998</v>
      </c>
      <c r="M417" s="230">
        <f t="shared" si="56"/>
        <v>0</v>
      </c>
      <c r="N417" s="73">
        <v>4.5824999999999998E-2</v>
      </c>
      <c r="O417" s="74">
        <f t="shared" si="57"/>
        <v>0</v>
      </c>
      <c r="P417" s="73">
        <v>9.6000000000000014</v>
      </c>
      <c r="Q417" s="73">
        <v>11.520000000000001</v>
      </c>
      <c r="R417" s="117">
        <f t="shared" si="58"/>
        <v>0</v>
      </c>
      <c r="S417" s="234">
        <f t="shared" si="59"/>
        <v>0</v>
      </c>
      <c r="T417" s="206"/>
      <c r="U417" s="206" t="e">
        <v>#N/A</v>
      </c>
      <c r="V417" s="206" t="e">
        <v>#N/A</v>
      </c>
      <c r="W417" s="206" t="e">
        <v>#N/A</v>
      </c>
      <c r="X417" s="206"/>
      <c r="Y417" s="206"/>
    </row>
    <row r="418" spans="1:25" ht="18" hidden="1" customHeight="1">
      <c r="A418" s="145">
        <f>SUBTOTAL(3,$B$27:B418)</f>
        <v>158</v>
      </c>
      <c r="B418" s="109" t="s">
        <v>1061</v>
      </c>
      <c r="C418" s="109" t="s">
        <v>1045</v>
      </c>
      <c r="D418" s="70" t="s">
        <v>1062</v>
      </c>
      <c r="E418" s="147" t="s">
        <v>646</v>
      </c>
      <c r="F418" s="71" t="s">
        <v>65</v>
      </c>
      <c r="G418" s="71">
        <v>11041200</v>
      </c>
      <c r="H418" s="71">
        <v>9</v>
      </c>
      <c r="I418" s="71">
        <v>180</v>
      </c>
      <c r="J418" s="113">
        <v>0</v>
      </c>
      <c r="K418" s="73">
        <v>7.18</v>
      </c>
      <c r="L418" s="72">
        <f t="shared" si="55"/>
        <v>1292.3999999999999</v>
      </c>
      <c r="M418" s="230">
        <f t="shared" si="56"/>
        <v>0</v>
      </c>
      <c r="N418" s="73">
        <v>0.04</v>
      </c>
      <c r="O418" s="74">
        <f t="shared" si="57"/>
        <v>0</v>
      </c>
      <c r="P418" s="73">
        <v>7.2</v>
      </c>
      <c r="Q418" s="73">
        <v>8.23</v>
      </c>
      <c r="R418" s="117">
        <f t="shared" si="58"/>
        <v>0</v>
      </c>
      <c r="S418" s="234">
        <f t="shared" si="59"/>
        <v>0</v>
      </c>
      <c r="T418" s="206"/>
      <c r="U418" s="206" t="e">
        <v>#N/A</v>
      </c>
      <c r="V418" s="206" t="e">
        <v>#N/A</v>
      </c>
      <c r="W418" s="206" t="e">
        <v>#N/A</v>
      </c>
      <c r="X418" s="206"/>
      <c r="Y418" s="206"/>
    </row>
    <row r="419" spans="1:25" ht="18" hidden="1" customHeight="1">
      <c r="A419" s="145">
        <f>SUBTOTAL(3,$B$27:B419)</f>
        <v>158</v>
      </c>
      <c r="B419" s="109" t="s">
        <v>1063</v>
      </c>
      <c r="C419" s="109" t="s">
        <v>1045</v>
      </c>
      <c r="D419" s="70" t="s">
        <v>1064</v>
      </c>
      <c r="E419" s="147" t="s">
        <v>102</v>
      </c>
      <c r="F419" s="71" t="s">
        <v>65</v>
      </c>
      <c r="G419" s="71" t="s">
        <v>1047</v>
      </c>
      <c r="H419" s="71">
        <v>12</v>
      </c>
      <c r="I419" s="71">
        <v>24</v>
      </c>
      <c r="J419" s="113">
        <v>0</v>
      </c>
      <c r="K419" s="73">
        <v>71.790000000000006</v>
      </c>
      <c r="L419" s="72">
        <f t="shared" si="55"/>
        <v>1722.96</v>
      </c>
      <c r="M419" s="230">
        <f t="shared" si="56"/>
        <v>0</v>
      </c>
      <c r="N419" s="73">
        <v>5.3783999999999998E-2</v>
      </c>
      <c r="O419" s="74">
        <f t="shared" si="57"/>
        <v>0</v>
      </c>
      <c r="P419" s="73">
        <v>12</v>
      </c>
      <c r="Q419" s="73">
        <v>14.399999999999999</v>
      </c>
      <c r="R419" s="117">
        <f t="shared" si="58"/>
        <v>0</v>
      </c>
      <c r="S419" s="234">
        <f t="shared" si="59"/>
        <v>0</v>
      </c>
      <c r="T419" s="206"/>
      <c r="U419" s="206" t="e">
        <v>#N/A</v>
      </c>
      <c r="V419" s="206" t="e">
        <v>#N/A</v>
      </c>
      <c r="W419" s="206" t="e">
        <v>#N/A</v>
      </c>
      <c r="X419" s="206"/>
      <c r="Y419" s="206"/>
    </row>
    <row r="420" spans="1:25" ht="18" hidden="1" customHeight="1">
      <c r="A420" s="145">
        <f>SUBTOTAL(3,$B$27:B420)</f>
        <v>158</v>
      </c>
      <c r="B420" s="109" t="s">
        <v>1065</v>
      </c>
      <c r="C420" s="109" t="s">
        <v>1045</v>
      </c>
      <c r="D420" s="70" t="s">
        <v>1066</v>
      </c>
      <c r="E420" s="147" t="s">
        <v>1067</v>
      </c>
      <c r="F420" s="71" t="s">
        <v>65</v>
      </c>
      <c r="G420" s="71">
        <v>11041200</v>
      </c>
      <c r="H420" s="71">
        <v>12</v>
      </c>
      <c r="I420" s="71">
        <v>12</v>
      </c>
      <c r="J420" s="113">
        <v>0</v>
      </c>
      <c r="K420" s="73">
        <v>143.58000000000001</v>
      </c>
      <c r="L420" s="72">
        <f t="shared" si="55"/>
        <v>1722.96</v>
      </c>
      <c r="M420" s="230">
        <f t="shared" si="56"/>
        <v>0</v>
      </c>
      <c r="N420" s="73">
        <v>5.3999999999999999E-2</v>
      </c>
      <c r="O420" s="74">
        <f t="shared" si="57"/>
        <v>0</v>
      </c>
      <c r="P420" s="73">
        <v>12</v>
      </c>
      <c r="Q420" s="73">
        <v>14.3</v>
      </c>
      <c r="R420" s="117">
        <f t="shared" si="58"/>
        <v>0</v>
      </c>
      <c r="S420" s="234">
        <f t="shared" si="59"/>
        <v>0</v>
      </c>
      <c r="T420" s="206"/>
      <c r="U420" s="206" t="e">
        <v>#N/A</v>
      </c>
      <c r="V420" s="206" t="e">
        <v>#N/A</v>
      </c>
      <c r="W420" s="206" t="e">
        <v>#N/A</v>
      </c>
      <c r="X420" s="206"/>
      <c r="Y420" s="206"/>
    </row>
    <row r="421" spans="1:25" ht="18" hidden="1" customHeight="1">
      <c r="A421" s="145">
        <f>SUBTOTAL(3,$B$27:B421)</f>
        <v>158</v>
      </c>
      <c r="B421" s="109" t="s">
        <v>1068</v>
      </c>
      <c r="C421" s="109" t="s">
        <v>1045</v>
      </c>
      <c r="D421" s="70" t="s">
        <v>1069</v>
      </c>
      <c r="E421" s="147" t="s">
        <v>629</v>
      </c>
      <c r="F421" s="71" t="s">
        <v>65</v>
      </c>
      <c r="G421" s="71">
        <v>11041200</v>
      </c>
      <c r="H421" s="71">
        <v>12</v>
      </c>
      <c r="I421" s="71">
        <v>60</v>
      </c>
      <c r="J421" s="113">
        <v>0</v>
      </c>
      <c r="K421" s="73">
        <v>25.2</v>
      </c>
      <c r="L421" s="72">
        <f t="shared" si="55"/>
        <v>1512</v>
      </c>
      <c r="M421" s="230">
        <f t="shared" si="56"/>
        <v>0</v>
      </c>
      <c r="N421" s="73">
        <v>4.4999999999999998E-2</v>
      </c>
      <c r="O421" s="74">
        <f t="shared" si="57"/>
        <v>0</v>
      </c>
      <c r="P421" s="73">
        <v>12</v>
      </c>
      <c r="Q421" s="73">
        <v>13.8</v>
      </c>
      <c r="R421" s="117">
        <f t="shared" si="58"/>
        <v>0</v>
      </c>
      <c r="S421" s="234">
        <f t="shared" si="59"/>
        <v>0</v>
      </c>
      <c r="T421" s="206"/>
      <c r="U421" s="206" t="e">
        <v>#N/A</v>
      </c>
      <c r="V421" s="206" t="e">
        <v>#N/A</v>
      </c>
      <c r="W421" s="206" t="e">
        <v>#N/A</v>
      </c>
      <c r="X421" s="206"/>
      <c r="Y421" s="206"/>
    </row>
    <row r="422" spans="1:25" ht="18" hidden="1" customHeight="1">
      <c r="A422" s="145">
        <f>SUBTOTAL(3,$B$27:B422)</f>
        <v>158</v>
      </c>
      <c r="B422" s="109" t="s">
        <v>1070</v>
      </c>
      <c r="C422" s="109" t="s">
        <v>1045</v>
      </c>
      <c r="D422" s="70" t="s">
        <v>1071</v>
      </c>
      <c r="E422" s="147" t="s">
        <v>1058</v>
      </c>
      <c r="F422" s="71" t="s">
        <v>65</v>
      </c>
      <c r="G422" s="71">
        <v>11041200</v>
      </c>
      <c r="H422" s="71">
        <v>12</v>
      </c>
      <c r="I422" s="71">
        <v>24</v>
      </c>
      <c r="J422" s="113">
        <v>0</v>
      </c>
      <c r="K422" s="73">
        <v>50.25</v>
      </c>
      <c r="L422" s="72">
        <f t="shared" si="55"/>
        <v>1206</v>
      </c>
      <c r="M422" s="230">
        <f t="shared" si="56"/>
        <v>0</v>
      </c>
      <c r="N422" s="73">
        <v>0.05</v>
      </c>
      <c r="O422" s="74">
        <f t="shared" si="57"/>
        <v>0</v>
      </c>
      <c r="P422" s="73">
        <v>9</v>
      </c>
      <c r="Q422" s="73">
        <v>10.35</v>
      </c>
      <c r="R422" s="117">
        <f t="shared" si="58"/>
        <v>0</v>
      </c>
      <c r="S422" s="234">
        <f t="shared" si="59"/>
        <v>0</v>
      </c>
      <c r="T422" s="206"/>
      <c r="U422" s="206" t="e">
        <v>#N/A</v>
      </c>
      <c r="V422" s="206" t="e">
        <v>#N/A</v>
      </c>
      <c r="W422" s="206" t="e">
        <v>#N/A</v>
      </c>
      <c r="X422" s="206"/>
      <c r="Y422" s="206"/>
    </row>
    <row r="423" spans="1:25" ht="18" hidden="1" customHeight="1">
      <c r="A423" s="145">
        <f>SUBTOTAL(3,$B$27:B423)</f>
        <v>158</v>
      </c>
      <c r="B423" s="109" t="s">
        <v>1072</v>
      </c>
      <c r="C423" s="109" t="s">
        <v>1045</v>
      </c>
      <c r="D423" s="70" t="s">
        <v>1073</v>
      </c>
      <c r="E423" s="147" t="s">
        <v>646</v>
      </c>
      <c r="F423" s="71" t="s">
        <v>65</v>
      </c>
      <c r="G423" s="71" t="s">
        <v>640</v>
      </c>
      <c r="H423" s="71">
        <v>9</v>
      </c>
      <c r="I423" s="71">
        <v>144</v>
      </c>
      <c r="J423" s="113">
        <v>0</v>
      </c>
      <c r="K423" s="73">
        <v>9.51</v>
      </c>
      <c r="L423" s="72">
        <f t="shared" si="55"/>
        <v>1369.44</v>
      </c>
      <c r="M423" s="230">
        <f t="shared" si="56"/>
        <v>0</v>
      </c>
      <c r="N423" s="73">
        <v>2.5999999999999999E-2</v>
      </c>
      <c r="O423" s="74">
        <f t="shared" si="57"/>
        <v>0</v>
      </c>
      <c r="P423" s="73">
        <v>5.76</v>
      </c>
      <c r="Q423" s="73">
        <v>7.92</v>
      </c>
      <c r="R423" s="117">
        <f t="shared" si="58"/>
        <v>0</v>
      </c>
      <c r="S423" s="234">
        <f t="shared" si="59"/>
        <v>0</v>
      </c>
      <c r="T423" s="206"/>
      <c r="U423" s="206" t="e">
        <v>#N/A</v>
      </c>
      <c r="V423" s="206" t="e">
        <v>#N/A</v>
      </c>
      <c r="W423" s="206" t="e">
        <v>#N/A</v>
      </c>
      <c r="X423" s="206"/>
      <c r="Y423" s="206"/>
    </row>
    <row r="424" spans="1:25" ht="18" hidden="1" customHeight="1">
      <c r="A424" s="145">
        <f>SUBTOTAL(3,$B$27:B424)</f>
        <v>158</v>
      </c>
      <c r="B424" s="109" t="s">
        <v>1074</v>
      </c>
      <c r="C424" s="109" t="s">
        <v>1045</v>
      </c>
      <c r="D424" s="70" t="s">
        <v>1075</v>
      </c>
      <c r="E424" s="147" t="s">
        <v>646</v>
      </c>
      <c r="F424" s="71" t="s">
        <v>65</v>
      </c>
      <c r="G424" s="71" t="s">
        <v>640</v>
      </c>
      <c r="H424" s="71">
        <v>9</v>
      </c>
      <c r="I424" s="71">
        <v>144</v>
      </c>
      <c r="J424" s="113">
        <v>0</v>
      </c>
      <c r="K424" s="73">
        <v>9.51</v>
      </c>
      <c r="L424" s="72">
        <f t="shared" si="55"/>
        <v>1369.44</v>
      </c>
      <c r="M424" s="230">
        <f t="shared" si="56"/>
        <v>0</v>
      </c>
      <c r="N424" s="73">
        <v>0.03</v>
      </c>
      <c r="O424" s="74">
        <f t="shared" si="57"/>
        <v>0</v>
      </c>
      <c r="P424" s="73">
        <v>5.76</v>
      </c>
      <c r="Q424" s="73">
        <v>7.92</v>
      </c>
      <c r="R424" s="117">
        <f t="shared" si="58"/>
        <v>0</v>
      </c>
      <c r="S424" s="234">
        <f t="shared" si="59"/>
        <v>0</v>
      </c>
      <c r="T424" s="206"/>
      <c r="U424" s="206" t="e">
        <v>#N/A</v>
      </c>
      <c r="V424" s="206" t="e">
        <v>#N/A</v>
      </c>
      <c r="W424" s="206" t="e">
        <v>#N/A</v>
      </c>
      <c r="X424" s="206"/>
      <c r="Y424" s="206"/>
    </row>
    <row r="425" spans="1:25" ht="18" hidden="1" customHeight="1">
      <c r="A425" s="145">
        <f>SUBTOTAL(3,$B$27:B425)</f>
        <v>158</v>
      </c>
      <c r="B425" s="109" t="s">
        <v>1076</v>
      </c>
      <c r="C425" s="109" t="s">
        <v>1045</v>
      </c>
      <c r="D425" s="70" t="s">
        <v>1077</v>
      </c>
      <c r="E425" s="147" t="s">
        <v>646</v>
      </c>
      <c r="F425" s="71" t="s">
        <v>65</v>
      </c>
      <c r="G425" s="71" t="s">
        <v>640</v>
      </c>
      <c r="H425" s="71">
        <v>9</v>
      </c>
      <c r="I425" s="71">
        <v>144</v>
      </c>
      <c r="J425" s="113">
        <v>0</v>
      </c>
      <c r="K425" s="73">
        <v>9.51</v>
      </c>
      <c r="L425" s="72">
        <f t="shared" si="55"/>
        <v>1369.44</v>
      </c>
      <c r="M425" s="230">
        <f t="shared" si="56"/>
        <v>0</v>
      </c>
      <c r="N425" s="73">
        <v>0.03</v>
      </c>
      <c r="O425" s="74">
        <f t="shared" si="57"/>
        <v>0</v>
      </c>
      <c r="P425" s="73">
        <v>5.76</v>
      </c>
      <c r="Q425" s="73">
        <v>7.7759999999999998</v>
      </c>
      <c r="R425" s="117">
        <f t="shared" si="58"/>
        <v>0</v>
      </c>
      <c r="S425" s="234">
        <f t="shared" si="59"/>
        <v>0</v>
      </c>
      <c r="T425" s="206"/>
      <c r="U425" s="206" t="e">
        <v>#N/A</v>
      </c>
      <c r="V425" s="206" t="e">
        <v>#N/A</v>
      </c>
      <c r="W425" s="206" t="e">
        <v>#N/A</v>
      </c>
      <c r="X425" s="206"/>
      <c r="Y425" s="206"/>
    </row>
    <row r="426" spans="1:25" ht="18" hidden="1" customHeight="1">
      <c r="A426" s="145">
        <f>SUBTOTAL(3,$B$27:B426)</f>
        <v>158</v>
      </c>
      <c r="B426" s="109" t="s">
        <v>1078</v>
      </c>
      <c r="C426" s="109" t="s">
        <v>1045</v>
      </c>
      <c r="D426" s="70" t="s">
        <v>1079</v>
      </c>
      <c r="E426" s="147" t="s">
        <v>629</v>
      </c>
      <c r="F426" s="71" t="s">
        <v>65</v>
      </c>
      <c r="G426" s="71" t="s">
        <v>640</v>
      </c>
      <c r="H426" s="71">
        <v>9</v>
      </c>
      <c r="I426" s="71">
        <v>60</v>
      </c>
      <c r="J426" s="113">
        <v>0</v>
      </c>
      <c r="K426" s="73">
        <v>41.22</v>
      </c>
      <c r="L426" s="72">
        <f t="shared" si="55"/>
        <v>2473.1999999999998</v>
      </c>
      <c r="M426" s="230">
        <f t="shared" si="56"/>
        <v>0</v>
      </c>
      <c r="N426" s="73">
        <v>0.03</v>
      </c>
      <c r="O426" s="74">
        <f t="shared" si="57"/>
        <v>0</v>
      </c>
      <c r="P426" s="73">
        <v>12</v>
      </c>
      <c r="Q426" s="73">
        <v>13.68</v>
      </c>
      <c r="R426" s="117">
        <f t="shared" si="58"/>
        <v>0</v>
      </c>
      <c r="S426" s="234">
        <f t="shared" si="59"/>
        <v>0</v>
      </c>
      <c r="T426" s="206"/>
      <c r="U426" s="206" t="e">
        <v>#N/A</v>
      </c>
      <c r="V426" s="206" t="e">
        <v>#N/A</v>
      </c>
      <c r="W426" s="206" t="e">
        <v>#N/A</v>
      </c>
      <c r="X426" s="206"/>
      <c r="Y426" s="206"/>
    </row>
    <row r="427" spans="1:25" ht="18" hidden="1" customHeight="1">
      <c r="A427" s="145">
        <f>SUBTOTAL(3,$B$27:B427)</f>
        <v>158</v>
      </c>
      <c r="B427" s="109" t="s">
        <v>1080</v>
      </c>
      <c r="C427" s="109" t="s">
        <v>1045</v>
      </c>
      <c r="D427" s="70" t="s">
        <v>1081</v>
      </c>
      <c r="E427" s="147" t="s">
        <v>629</v>
      </c>
      <c r="F427" s="71" t="s">
        <v>65</v>
      </c>
      <c r="G427" s="71" t="s">
        <v>640</v>
      </c>
      <c r="H427" s="71">
        <v>9</v>
      </c>
      <c r="I427" s="71">
        <v>60</v>
      </c>
      <c r="J427" s="113">
        <v>0</v>
      </c>
      <c r="K427" s="73">
        <v>41.22</v>
      </c>
      <c r="L427" s="72">
        <f t="shared" si="55"/>
        <v>2473.1999999999998</v>
      </c>
      <c r="M427" s="230">
        <f t="shared" si="56"/>
        <v>0</v>
      </c>
      <c r="N427" s="73">
        <v>0.03</v>
      </c>
      <c r="O427" s="74">
        <f t="shared" si="57"/>
        <v>0</v>
      </c>
      <c r="P427" s="73">
        <v>12</v>
      </c>
      <c r="Q427" s="73">
        <v>13.68</v>
      </c>
      <c r="R427" s="117">
        <f t="shared" si="58"/>
        <v>0</v>
      </c>
      <c r="S427" s="234">
        <f t="shared" si="59"/>
        <v>0</v>
      </c>
      <c r="T427" s="206"/>
      <c r="U427" s="206" t="e">
        <v>#N/A</v>
      </c>
      <c r="V427" s="206" t="e">
        <v>#N/A</v>
      </c>
      <c r="W427" s="206" t="e">
        <v>#N/A</v>
      </c>
      <c r="X427" s="206"/>
      <c r="Y427" s="206"/>
    </row>
    <row r="428" spans="1:25" ht="18" hidden="1" customHeight="1">
      <c r="A428" s="145">
        <f>SUBTOTAL(3,$B$27:B428)</f>
        <v>158</v>
      </c>
      <c r="B428" s="109" t="s">
        <v>1082</v>
      </c>
      <c r="C428" s="109" t="s">
        <v>1045</v>
      </c>
      <c r="D428" s="70" t="s">
        <v>1083</v>
      </c>
      <c r="E428" s="147" t="s">
        <v>629</v>
      </c>
      <c r="F428" s="71" t="s">
        <v>65</v>
      </c>
      <c r="G428" s="71" t="s">
        <v>640</v>
      </c>
      <c r="H428" s="71">
        <v>9</v>
      </c>
      <c r="I428" s="71">
        <v>60</v>
      </c>
      <c r="J428" s="113">
        <v>0</v>
      </c>
      <c r="K428" s="73">
        <v>41.22</v>
      </c>
      <c r="L428" s="72">
        <f t="shared" si="55"/>
        <v>2473.1999999999998</v>
      </c>
      <c r="M428" s="230">
        <f t="shared" si="56"/>
        <v>0</v>
      </c>
      <c r="N428" s="73">
        <v>0.03</v>
      </c>
      <c r="O428" s="74">
        <f t="shared" si="57"/>
        <v>0</v>
      </c>
      <c r="P428" s="73">
        <v>12</v>
      </c>
      <c r="Q428" s="73">
        <v>13.620000000000001</v>
      </c>
      <c r="R428" s="117">
        <f t="shared" si="58"/>
        <v>0</v>
      </c>
      <c r="S428" s="234">
        <f t="shared" si="59"/>
        <v>0</v>
      </c>
      <c r="T428" s="206"/>
      <c r="U428" s="206" t="e">
        <v>#N/A</v>
      </c>
      <c r="V428" s="206" t="e">
        <v>#N/A</v>
      </c>
      <c r="W428" s="206" t="e">
        <v>#N/A</v>
      </c>
      <c r="X428" s="206"/>
      <c r="Y428" s="206"/>
    </row>
    <row r="429" spans="1:25" ht="18" hidden="1" customHeight="1">
      <c r="A429" s="145">
        <f>SUBTOTAL(3,$B$27:B429)</f>
        <v>158</v>
      </c>
      <c r="B429" s="109" t="s">
        <v>1084</v>
      </c>
      <c r="C429" s="109" t="s">
        <v>1045</v>
      </c>
      <c r="D429" s="70" t="s">
        <v>1085</v>
      </c>
      <c r="E429" s="147" t="s">
        <v>1058</v>
      </c>
      <c r="F429" s="71" t="s">
        <v>65</v>
      </c>
      <c r="G429" s="71" t="s">
        <v>640</v>
      </c>
      <c r="H429" s="71">
        <v>9</v>
      </c>
      <c r="I429" s="71">
        <v>24</v>
      </c>
      <c r="J429" s="113">
        <v>0</v>
      </c>
      <c r="K429" s="73">
        <v>76.099999999999994</v>
      </c>
      <c r="L429" s="72">
        <f t="shared" si="55"/>
        <v>1826.3999999999999</v>
      </c>
      <c r="M429" s="230">
        <f t="shared" si="56"/>
        <v>0</v>
      </c>
      <c r="N429" s="73">
        <v>0.03</v>
      </c>
      <c r="O429" s="74">
        <f t="shared" si="57"/>
        <v>0</v>
      </c>
      <c r="P429" s="73">
        <v>9.6000000000000014</v>
      </c>
      <c r="Q429" s="73">
        <v>11.040000000000001</v>
      </c>
      <c r="R429" s="117">
        <f t="shared" si="58"/>
        <v>0</v>
      </c>
      <c r="S429" s="234">
        <f t="shared" si="59"/>
        <v>0</v>
      </c>
      <c r="T429" s="206"/>
      <c r="U429" s="206" t="e">
        <v>#N/A</v>
      </c>
      <c r="V429" s="206" t="e">
        <v>#N/A</v>
      </c>
      <c r="W429" s="206" t="e">
        <v>#N/A</v>
      </c>
      <c r="X429" s="206"/>
      <c r="Y429" s="206"/>
    </row>
    <row r="430" spans="1:25" ht="18" hidden="1" customHeight="1">
      <c r="A430" s="145">
        <f>SUBTOTAL(3,$B$27:B430)</f>
        <v>158</v>
      </c>
      <c r="B430" s="109" t="s">
        <v>1086</v>
      </c>
      <c r="C430" s="109" t="s">
        <v>1045</v>
      </c>
      <c r="D430" s="70" t="s">
        <v>1087</v>
      </c>
      <c r="E430" s="147" t="s">
        <v>1058</v>
      </c>
      <c r="F430" s="71" t="s">
        <v>65</v>
      </c>
      <c r="G430" s="71" t="s">
        <v>640</v>
      </c>
      <c r="H430" s="71">
        <v>9</v>
      </c>
      <c r="I430" s="71">
        <v>24</v>
      </c>
      <c r="J430" s="113">
        <v>0</v>
      </c>
      <c r="K430" s="73">
        <v>76.099999999999994</v>
      </c>
      <c r="L430" s="72">
        <f t="shared" si="55"/>
        <v>1826.3999999999999</v>
      </c>
      <c r="M430" s="230">
        <f t="shared" si="56"/>
        <v>0</v>
      </c>
      <c r="N430" s="73">
        <v>0.03</v>
      </c>
      <c r="O430" s="74">
        <f t="shared" si="57"/>
        <v>0</v>
      </c>
      <c r="P430" s="73">
        <v>9.6000000000000014</v>
      </c>
      <c r="Q430" s="73">
        <v>10.488</v>
      </c>
      <c r="R430" s="117">
        <f t="shared" si="58"/>
        <v>0</v>
      </c>
      <c r="S430" s="234">
        <f t="shared" si="59"/>
        <v>0</v>
      </c>
      <c r="T430" s="206"/>
      <c r="U430" s="206" t="e">
        <v>#N/A</v>
      </c>
      <c r="V430" s="206" t="e">
        <v>#N/A</v>
      </c>
      <c r="W430" s="206" t="e">
        <v>#N/A</v>
      </c>
      <c r="X430" s="206"/>
      <c r="Y430" s="206"/>
    </row>
    <row r="431" spans="1:25" ht="18" hidden="1" customHeight="1">
      <c r="A431" s="145">
        <f>SUBTOTAL(3,$B$27:B431)</f>
        <v>158</v>
      </c>
      <c r="B431" s="109" t="s">
        <v>1088</v>
      </c>
      <c r="C431" s="109" t="s">
        <v>1045</v>
      </c>
      <c r="D431" s="70" t="s">
        <v>1089</v>
      </c>
      <c r="E431" s="147" t="s">
        <v>1058</v>
      </c>
      <c r="F431" s="71" t="s">
        <v>65</v>
      </c>
      <c r="G431" s="71" t="s">
        <v>640</v>
      </c>
      <c r="H431" s="71">
        <v>9</v>
      </c>
      <c r="I431" s="71">
        <v>24</v>
      </c>
      <c r="J431" s="113">
        <v>0</v>
      </c>
      <c r="K431" s="73">
        <v>76.099999999999994</v>
      </c>
      <c r="L431" s="72">
        <f t="shared" si="55"/>
        <v>1826.3999999999999</v>
      </c>
      <c r="M431" s="230">
        <f t="shared" si="56"/>
        <v>0</v>
      </c>
      <c r="N431" s="73">
        <v>0.03</v>
      </c>
      <c r="O431" s="74">
        <f t="shared" si="57"/>
        <v>0</v>
      </c>
      <c r="P431" s="73">
        <v>9.6000000000000014</v>
      </c>
      <c r="Q431" s="73">
        <v>10.92</v>
      </c>
      <c r="R431" s="117">
        <f t="shared" si="58"/>
        <v>0</v>
      </c>
      <c r="S431" s="234">
        <f t="shared" si="59"/>
        <v>0</v>
      </c>
      <c r="T431" s="206"/>
      <c r="U431" s="206" t="e">
        <v>#N/A</v>
      </c>
      <c r="V431" s="206" t="e">
        <v>#N/A</v>
      </c>
      <c r="W431" s="206" t="e">
        <v>#N/A</v>
      </c>
      <c r="X431" s="206"/>
      <c r="Y431" s="206"/>
    </row>
    <row r="432" spans="1:25" ht="18" hidden="1" customHeight="1">
      <c r="A432" s="145">
        <f>SUBTOTAL(3,$B$27:B432)</f>
        <v>158</v>
      </c>
      <c r="B432" s="109" t="s">
        <v>1090</v>
      </c>
      <c r="C432" s="109" t="s">
        <v>1091</v>
      </c>
      <c r="D432" s="70" t="s">
        <v>1092</v>
      </c>
      <c r="E432" s="147" t="s">
        <v>146</v>
      </c>
      <c r="F432" s="71" t="s">
        <v>65</v>
      </c>
      <c r="G432" s="71">
        <v>21069099</v>
      </c>
      <c r="H432" s="71">
        <v>9</v>
      </c>
      <c r="I432" s="71">
        <v>24</v>
      </c>
      <c r="J432" s="113">
        <v>0</v>
      </c>
      <c r="K432" s="73">
        <v>23.97</v>
      </c>
      <c r="L432" s="72">
        <f t="shared" si="55"/>
        <v>575.28</v>
      </c>
      <c r="M432" s="230">
        <f t="shared" si="56"/>
        <v>0</v>
      </c>
      <c r="N432" s="73">
        <v>0.04</v>
      </c>
      <c r="O432" s="74">
        <f t="shared" si="57"/>
        <v>0</v>
      </c>
      <c r="P432" s="73">
        <v>2.4000000000000004</v>
      </c>
      <c r="Q432" s="73">
        <v>2.7600000000000007</v>
      </c>
      <c r="R432" s="117">
        <f t="shared" si="58"/>
        <v>0</v>
      </c>
      <c r="S432" s="234">
        <f t="shared" si="59"/>
        <v>0</v>
      </c>
      <c r="T432" s="206"/>
      <c r="U432" s="206" t="e">
        <v>#N/A</v>
      </c>
      <c r="V432" s="206" t="e">
        <v>#N/A</v>
      </c>
      <c r="W432" s="206" t="e">
        <v>#N/A</v>
      </c>
      <c r="X432" s="206"/>
      <c r="Y432" s="206"/>
    </row>
    <row r="433" spans="1:25" ht="18" hidden="1" customHeight="1">
      <c r="A433" s="145">
        <f>SUBTOTAL(3,$B$27:B433)</f>
        <v>158</v>
      </c>
      <c r="B433" s="109" t="s">
        <v>1093</v>
      </c>
      <c r="C433" s="109" t="s">
        <v>1091</v>
      </c>
      <c r="D433" s="70" t="s">
        <v>1094</v>
      </c>
      <c r="E433" s="147" t="s">
        <v>146</v>
      </c>
      <c r="F433" s="71" t="s">
        <v>65</v>
      </c>
      <c r="G433" s="71">
        <v>21069099</v>
      </c>
      <c r="H433" s="71">
        <v>9</v>
      </c>
      <c r="I433" s="71">
        <v>24</v>
      </c>
      <c r="J433" s="113">
        <v>0</v>
      </c>
      <c r="K433" s="73">
        <v>23.97</v>
      </c>
      <c r="L433" s="72">
        <f t="shared" si="55"/>
        <v>575.28</v>
      </c>
      <c r="M433" s="230">
        <f t="shared" si="56"/>
        <v>0</v>
      </c>
      <c r="N433" s="73">
        <v>0.04</v>
      </c>
      <c r="O433" s="74">
        <f t="shared" si="57"/>
        <v>0</v>
      </c>
      <c r="P433" s="73">
        <v>2.4000000000000004</v>
      </c>
      <c r="Q433" s="73">
        <v>2.7600000000000007</v>
      </c>
      <c r="R433" s="117">
        <f t="shared" si="58"/>
        <v>0</v>
      </c>
      <c r="S433" s="234">
        <f t="shared" si="59"/>
        <v>0</v>
      </c>
      <c r="T433" s="206"/>
      <c r="U433" s="206" t="e">
        <v>#N/A</v>
      </c>
      <c r="V433" s="206" t="e">
        <v>#N/A</v>
      </c>
      <c r="W433" s="206" t="e">
        <v>#N/A</v>
      </c>
      <c r="X433" s="206"/>
      <c r="Y433" s="206"/>
    </row>
    <row r="434" spans="1:25" ht="18" hidden="1" customHeight="1">
      <c r="A434" s="145">
        <f>SUBTOTAL(3,$B$27:B434)</f>
        <v>158</v>
      </c>
      <c r="B434" s="109" t="s">
        <v>1095</v>
      </c>
      <c r="C434" s="109" t="s">
        <v>1091</v>
      </c>
      <c r="D434" s="70" t="s">
        <v>1096</v>
      </c>
      <c r="E434" s="147" t="s">
        <v>146</v>
      </c>
      <c r="F434" s="71" t="s">
        <v>65</v>
      </c>
      <c r="G434" s="71">
        <v>21069099</v>
      </c>
      <c r="H434" s="71">
        <v>9</v>
      </c>
      <c r="I434" s="71">
        <v>24</v>
      </c>
      <c r="J434" s="113">
        <v>0</v>
      </c>
      <c r="K434" s="73">
        <v>23.97</v>
      </c>
      <c r="L434" s="72">
        <f t="shared" si="55"/>
        <v>575.28</v>
      </c>
      <c r="M434" s="230">
        <f t="shared" si="56"/>
        <v>0</v>
      </c>
      <c r="N434" s="73">
        <v>0.04</v>
      </c>
      <c r="O434" s="74">
        <f t="shared" si="57"/>
        <v>0</v>
      </c>
      <c r="P434" s="73">
        <v>2.4000000000000004</v>
      </c>
      <c r="Q434" s="73">
        <v>2.7600000000000007</v>
      </c>
      <c r="R434" s="117">
        <f t="shared" si="58"/>
        <v>0</v>
      </c>
      <c r="S434" s="234">
        <f t="shared" si="59"/>
        <v>0</v>
      </c>
      <c r="T434" s="206"/>
      <c r="U434" s="206" t="e">
        <v>#N/A</v>
      </c>
      <c r="V434" s="206" t="e">
        <v>#N/A</v>
      </c>
      <c r="W434" s="206" t="e">
        <v>#N/A</v>
      </c>
      <c r="X434" s="206"/>
      <c r="Y434" s="206"/>
    </row>
    <row r="435" spans="1:25" ht="18" hidden="1" customHeight="1">
      <c r="A435" s="145">
        <f>SUBTOTAL(3,$B$27:B435)</f>
        <v>158</v>
      </c>
      <c r="B435" s="109" t="s">
        <v>1097</v>
      </c>
      <c r="C435" s="109" t="s">
        <v>1091</v>
      </c>
      <c r="D435" s="70" t="s">
        <v>1098</v>
      </c>
      <c r="E435" s="147" t="s">
        <v>146</v>
      </c>
      <c r="F435" s="71" t="s">
        <v>65</v>
      </c>
      <c r="G435" s="71">
        <v>21069099</v>
      </c>
      <c r="H435" s="71">
        <v>9</v>
      </c>
      <c r="I435" s="71">
        <v>24</v>
      </c>
      <c r="J435" s="113">
        <v>0</v>
      </c>
      <c r="K435" s="73">
        <v>23.97</v>
      </c>
      <c r="L435" s="72">
        <f t="shared" si="55"/>
        <v>575.28</v>
      </c>
      <c r="M435" s="230">
        <f t="shared" si="56"/>
        <v>0</v>
      </c>
      <c r="N435" s="73">
        <v>0.04</v>
      </c>
      <c r="O435" s="74">
        <f t="shared" si="57"/>
        <v>0</v>
      </c>
      <c r="P435" s="73">
        <v>2.4000000000000004</v>
      </c>
      <c r="Q435" s="73">
        <v>2.7600000000000007</v>
      </c>
      <c r="R435" s="117">
        <f t="shared" si="58"/>
        <v>0</v>
      </c>
      <c r="S435" s="234">
        <f t="shared" si="59"/>
        <v>0</v>
      </c>
      <c r="T435" s="206"/>
      <c r="U435" s="206" t="e">
        <v>#N/A</v>
      </c>
      <c r="V435" s="206" t="e">
        <v>#N/A</v>
      </c>
      <c r="W435" s="206" t="e">
        <v>#N/A</v>
      </c>
      <c r="X435" s="206"/>
      <c r="Y435" s="206"/>
    </row>
    <row r="436" spans="1:25" ht="18" hidden="1" customHeight="1">
      <c r="A436" s="145">
        <f>SUBTOTAL(3,$B$27:B436)</f>
        <v>158</v>
      </c>
      <c r="B436" s="109" t="s">
        <v>1099</v>
      </c>
      <c r="C436" s="109" t="s">
        <v>1091</v>
      </c>
      <c r="D436" s="70" t="s">
        <v>1100</v>
      </c>
      <c r="E436" s="147" t="s">
        <v>146</v>
      </c>
      <c r="F436" s="71" t="s">
        <v>65</v>
      </c>
      <c r="G436" s="71">
        <v>21069099</v>
      </c>
      <c r="H436" s="71">
        <v>9</v>
      </c>
      <c r="I436" s="71">
        <v>24</v>
      </c>
      <c r="J436" s="113">
        <v>0</v>
      </c>
      <c r="K436" s="73">
        <v>23.97</v>
      </c>
      <c r="L436" s="72">
        <f t="shared" si="55"/>
        <v>575.28</v>
      </c>
      <c r="M436" s="230">
        <f t="shared" si="56"/>
        <v>0</v>
      </c>
      <c r="N436" s="73">
        <v>0.04</v>
      </c>
      <c r="O436" s="74">
        <f t="shared" si="57"/>
        <v>0</v>
      </c>
      <c r="P436" s="73">
        <v>2.4000000000000004</v>
      </c>
      <c r="Q436" s="73">
        <v>2.7600000000000007</v>
      </c>
      <c r="R436" s="117">
        <f t="shared" si="58"/>
        <v>0</v>
      </c>
      <c r="S436" s="234">
        <f t="shared" si="59"/>
        <v>0</v>
      </c>
      <c r="T436" s="206"/>
      <c r="U436" s="206" t="e">
        <v>#N/A</v>
      </c>
      <c r="V436" s="206" t="e">
        <v>#N/A</v>
      </c>
      <c r="W436" s="206" t="e">
        <v>#N/A</v>
      </c>
      <c r="X436" s="206"/>
      <c r="Y436" s="206"/>
    </row>
    <row r="437" spans="1:25" ht="18" hidden="1" customHeight="1">
      <c r="A437" s="145">
        <f>SUBTOTAL(3,$B$27:B437)</f>
        <v>158</v>
      </c>
      <c r="B437" s="109" t="s">
        <v>1101</v>
      </c>
      <c r="C437" s="109" t="s">
        <v>1091</v>
      </c>
      <c r="D437" s="70" t="s">
        <v>1102</v>
      </c>
      <c r="E437" s="147" t="s">
        <v>146</v>
      </c>
      <c r="F437" s="71" t="s">
        <v>65</v>
      </c>
      <c r="G437" s="71">
        <v>21069099</v>
      </c>
      <c r="H437" s="71">
        <v>9</v>
      </c>
      <c r="I437" s="71">
        <v>24</v>
      </c>
      <c r="J437" s="113">
        <v>0</v>
      </c>
      <c r="K437" s="73">
        <v>23.97</v>
      </c>
      <c r="L437" s="72">
        <f t="shared" si="55"/>
        <v>575.28</v>
      </c>
      <c r="M437" s="230">
        <f t="shared" si="56"/>
        <v>0</v>
      </c>
      <c r="N437" s="73">
        <v>0.04</v>
      </c>
      <c r="O437" s="74">
        <f t="shared" si="57"/>
        <v>0</v>
      </c>
      <c r="P437" s="73">
        <v>2.4000000000000004</v>
      </c>
      <c r="Q437" s="73">
        <v>2.7600000000000007</v>
      </c>
      <c r="R437" s="117">
        <f t="shared" si="58"/>
        <v>0</v>
      </c>
      <c r="S437" s="234">
        <f t="shared" si="59"/>
        <v>0</v>
      </c>
      <c r="T437" s="206"/>
      <c r="U437" s="206" t="e">
        <v>#N/A</v>
      </c>
      <c r="V437" s="206" t="e">
        <v>#N/A</v>
      </c>
      <c r="W437" s="206" t="e">
        <v>#N/A</v>
      </c>
      <c r="X437" s="206"/>
      <c r="Y437" s="206"/>
    </row>
    <row r="438" spans="1:25" ht="18" hidden="1" customHeight="1">
      <c r="A438" s="145">
        <f>SUBTOTAL(3,$B$27:B438)</f>
        <v>158</v>
      </c>
      <c r="B438" s="109" t="s">
        <v>1103</v>
      </c>
      <c r="C438" s="109" t="s">
        <v>1091</v>
      </c>
      <c r="D438" s="70" t="s">
        <v>1104</v>
      </c>
      <c r="E438" s="147" t="s">
        <v>1105</v>
      </c>
      <c r="F438" s="71" t="s">
        <v>65</v>
      </c>
      <c r="G438" s="71">
        <v>21069099</v>
      </c>
      <c r="H438" s="71">
        <v>9</v>
      </c>
      <c r="I438" s="71">
        <v>144</v>
      </c>
      <c r="J438" s="113">
        <v>0</v>
      </c>
      <c r="K438" s="73">
        <v>7</v>
      </c>
      <c r="L438" s="72">
        <f t="shared" si="55"/>
        <v>1008</v>
      </c>
      <c r="M438" s="230">
        <f t="shared" si="56"/>
        <v>0</v>
      </c>
      <c r="N438" s="73">
        <v>0.04</v>
      </c>
      <c r="O438" s="74">
        <f t="shared" si="57"/>
        <v>0</v>
      </c>
      <c r="P438" s="73">
        <v>3.8879999999999999</v>
      </c>
      <c r="Q438" s="73">
        <v>4.4711999999999996</v>
      </c>
      <c r="R438" s="117">
        <f t="shared" si="58"/>
        <v>0</v>
      </c>
      <c r="S438" s="234">
        <f t="shared" si="59"/>
        <v>0</v>
      </c>
      <c r="T438" s="206"/>
      <c r="U438" s="206" t="e">
        <v>#N/A</v>
      </c>
      <c r="V438" s="206" t="e">
        <v>#N/A</v>
      </c>
      <c r="W438" s="206" t="e">
        <v>#N/A</v>
      </c>
      <c r="X438" s="206"/>
      <c r="Y438" s="206"/>
    </row>
    <row r="439" spans="1:25" ht="18" hidden="1" customHeight="1">
      <c r="A439" s="145">
        <f>SUBTOTAL(3,$B$27:B439)</f>
        <v>158</v>
      </c>
      <c r="B439" s="109" t="s">
        <v>1106</v>
      </c>
      <c r="C439" s="109" t="s">
        <v>1091</v>
      </c>
      <c r="D439" s="70" t="s">
        <v>1107</v>
      </c>
      <c r="E439" s="147" t="s">
        <v>1105</v>
      </c>
      <c r="F439" s="71" t="s">
        <v>65</v>
      </c>
      <c r="G439" s="71">
        <v>21069099</v>
      </c>
      <c r="H439" s="71">
        <v>9</v>
      </c>
      <c r="I439" s="71">
        <v>144</v>
      </c>
      <c r="J439" s="113">
        <v>0</v>
      </c>
      <c r="K439" s="73">
        <v>7</v>
      </c>
      <c r="L439" s="72">
        <f t="shared" si="55"/>
        <v>1008</v>
      </c>
      <c r="M439" s="230">
        <f t="shared" si="56"/>
        <v>0</v>
      </c>
      <c r="N439" s="73">
        <v>0.04</v>
      </c>
      <c r="O439" s="74">
        <f t="shared" si="57"/>
        <v>0</v>
      </c>
      <c r="P439" s="73">
        <v>3.8879999999999999</v>
      </c>
      <c r="Q439" s="73">
        <v>4.4711999999999996</v>
      </c>
      <c r="R439" s="117">
        <f t="shared" si="58"/>
        <v>0</v>
      </c>
      <c r="S439" s="234">
        <f t="shared" si="59"/>
        <v>0</v>
      </c>
      <c r="T439" s="206"/>
      <c r="U439" s="206" t="e">
        <v>#N/A</v>
      </c>
      <c r="V439" s="206" t="e">
        <v>#N/A</v>
      </c>
      <c r="W439" s="206" t="e">
        <v>#N/A</v>
      </c>
      <c r="X439" s="206"/>
      <c r="Y439" s="206"/>
    </row>
    <row r="440" spans="1:25" ht="18" hidden="1" customHeight="1">
      <c r="A440" s="145">
        <f>SUBTOTAL(3,$B$27:B440)</f>
        <v>158</v>
      </c>
      <c r="B440" s="109" t="s">
        <v>1108</v>
      </c>
      <c r="C440" s="109" t="s">
        <v>1091</v>
      </c>
      <c r="D440" s="70" t="s">
        <v>1109</v>
      </c>
      <c r="E440" s="147" t="s">
        <v>1105</v>
      </c>
      <c r="F440" s="71" t="s">
        <v>65</v>
      </c>
      <c r="G440" s="71">
        <v>21069099</v>
      </c>
      <c r="H440" s="71">
        <v>9</v>
      </c>
      <c r="I440" s="71">
        <v>144</v>
      </c>
      <c r="J440" s="113">
        <v>0</v>
      </c>
      <c r="K440" s="73">
        <v>7</v>
      </c>
      <c r="L440" s="72">
        <f t="shared" si="55"/>
        <v>1008</v>
      </c>
      <c r="M440" s="230">
        <f t="shared" si="56"/>
        <v>0</v>
      </c>
      <c r="N440" s="73">
        <v>0.04</v>
      </c>
      <c r="O440" s="74">
        <f t="shared" si="57"/>
        <v>0</v>
      </c>
      <c r="P440" s="73">
        <v>3.8879999999999999</v>
      </c>
      <c r="Q440" s="73">
        <v>4.4711999999999996</v>
      </c>
      <c r="R440" s="117">
        <f t="shared" si="58"/>
        <v>0</v>
      </c>
      <c r="S440" s="234">
        <f t="shared" si="59"/>
        <v>0</v>
      </c>
      <c r="T440" s="206"/>
      <c r="U440" s="206" t="e">
        <v>#N/A</v>
      </c>
      <c r="V440" s="206" t="e">
        <v>#N/A</v>
      </c>
      <c r="W440" s="206" t="e">
        <v>#N/A</v>
      </c>
      <c r="X440" s="206"/>
      <c r="Y440" s="206"/>
    </row>
    <row r="441" spans="1:25" ht="18" hidden="1" customHeight="1">
      <c r="A441" s="145">
        <f>SUBTOTAL(3,$B$27:B441)</f>
        <v>158</v>
      </c>
      <c r="B441" s="109" t="s">
        <v>1110</v>
      </c>
      <c r="C441" s="109" t="s">
        <v>1091</v>
      </c>
      <c r="D441" s="70" t="s">
        <v>1111</v>
      </c>
      <c r="E441" s="147" t="s">
        <v>1105</v>
      </c>
      <c r="F441" s="71" t="s">
        <v>65</v>
      </c>
      <c r="G441" s="71">
        <v>21069099</v>
      </c>
      <c r="H441" s="71">
        <v>9</v>
      </c>
      <c r="I441" s="71">
        <v>144</v>
      </c>
      <c r="J441" s="113">
        <v>0</v>
      </c>
      <c r="K441" s="73">
        <v>7</v>
      </c>
      <c r="L441" s="72">
        <f t="shared" si="55"/>
        <v>1008</v>
      </c>
      <c r="M441" s="230">
        <f t="shared" si="56"/>
        <v>0</v>
      </c>
      <c r="N441" s="73">
        <v>0.04</v>
      </c>
      <c r="O441" s="74">
        <f t="shared" si="57"/>
        <v>0</v>
      </c>
      <c r="P441" s="73">
        <v>3.8879999999999999</v>
      </c>
      <c r="Q441" s="73">
        <v>4.4711999999999996</v>
      </c>
      <c r="R441" s="117">
        <f t="shared" si="58"/>
        <v>0</v>
      </c>
      <c r="S441" s="234">
        <f t="shared" si="59"/>
        <v>0</v>
      </c>
      <c r="T441" s="206"/>
      <c r="U441" s="206" t="e">
        <v>#N/A</v>
      </c>
      <c r="V441" s="206" t="e">
        <v>#N/A</v>
      </c>
      <c r="W441" s="206" t="e">
        <v>#N/A</v>
      </c>
      <c r="X441" s="206"/>
      <c r="Y441" s="206"/>
    </row>
    <row r="442" spans="1:25" ht="18" hidden="1" customHeight="1">
      <c r="A442" s="145">
        <f>SUBTOTAL(3,$B$27:B442)</f>
        <v>158</v>
      </c>
      <c r="B442" s="109" t="s">
        <v>1112</v>
      </c>
      <c r="C442" s="109" t="s">
        <v>1091</v>
      </c>
      <c r="D442" s="70" t="s">
        <v>1113</v>
      </c>
      <c r="E442" s="147" t="s">
        <v>1105</v>
      </c>
      <c r="F442" s="71" t="s">
        <v>65</v>
      </c>
      <c r="G442" s="71">
        <v>21069099</v>
      </c>
      <c r="H442" s="71">
        <v>9</v>
      </c>
      <c r="I442" s="71">
        <v>144</v>
      </c>
      <c r="J442" s="113">
        <v>0</v>
      </c>
      <c r="K442" s="73">
        <v>7</v>
      </c>
      <c r="L442" s="72">
        <f t="shared" si="55"/>
        <v>1008</v>
      </c>
      <c r="M442" s="230">
        <f t="shared" si="56"/>
        <v>0</v>
      </c>
      <c r="N442" s="73">
        <v>0.04</v>
      </c>
      <c r="O442" s="74">
        <f t="shared" si="57"/>
        <v>0</v>
      </c>
      <c r="P442" s="73">
        <v>3.8879999999999999</v>
      </c>
      <c r="Q442" s="73">
        <v>4.4711999999999996</v>
      </c>
      <c r="R442" s="117">
        <f t="shared" si="58"/>
        <v>0</v>
      </c>
      <c r="S442" s="234">
        <f t="shared" si="59"/>
        <v>0</v>
      </c>
      <c r="T442" s="206"/>
      <c r="U442" s="206" t="e">
        <v>#N/A</v>
      </c>
      <c r="V442" s="206" t="e">
        <v>#N/A</v>
      </c>
      <c r="W442" s="206" t="e">
        <v>#N/A</v>
      </c>
      <c r="X442" s="206"/>
      <c r="Y442" s="206"/>
    </row>
    <row r="443" spans="1:25" ht="18" hidden="1" customHeight="1">
      <c r="A443" s="145">
        <f>SUBTOTAL(3,$B$27:B443)</f>
        <v>158</v>
      </c>
      <c r="B443" s="109" t="s">
        <v>1114</v>
      </c>
      <c r="C443" s="109" t="s">
        <v>1091</v>
      </c>
      <c r="D443" s="70" t="s">
        <v>1115</v>
      </c>
      <c r="E443" s="147" t="s">
        <v>1105</v>
      </c>
      <c r="F443" s="71" t="s">
        <v>65</v>
      </c>
      <c r="G443" s="71">
        <v>21069099</v>
      </c>
      <c r="H443" s="71">
        <v>9</v>
      </c>
      <c r="I443" s="71">
        <v>144</v>
      </c>
      <c r="J443" s="113">
        <v>0</v>
      </c>
      <c r="K443" s="73">
        <v>7</v>
      </c>
      <c r="L443" s="72">
        <f t="shared" si="55"/>
        <v>1008</v>
      </c>
      <c r="M443" s="230">
        <f t="shared" si="56"/>
        <v>0</v>
      </c>
      <c r="N443" s="73">
        <v>0.04</v>
      </c>
      <c r="O443" s="74">
        <f t="shared" si="57"/>
        <v>0</v>
      </c>
      <c r="P443" s="73">
        <v>3.8879999999999999</v>
      </c>
      <c r="Q443" s="73">
        <v>4.4711999999999996</v>
      </c>
      <c r="R443" s="117">
        <f t="shared" si="58"/>
        <v>0</v>
      </c>
      <c r="S443" s="234">
        <f t="shared" si="59"/>
        <v>0</v>
      </c>
      <c r="T443" s="206"/>
      <c r="U443" s="206" t="e">
        <v>#N/A</v>
      </c>
      <c r="V443" s="206" t="e">
        <v>#N/A</v>
      </c>
      <c r="W443" s="206" t="e">
        <v>#N/A</v>
      </c>
      <c r="X443" s="206"/>
      <c r="Y443" s="206"/>
    </row>
    <row r="444" spans="1:25" ht="18" hidden="1" customHeight="1">
      <c r="A444" s="145">
        <f>SUBTOTAL(3,$B$27:B444)</f>
        <v>158</v>
      </c>
      <c r="B444" s="109" t="s">
        <v>1116</v>
      </c>
      <c r="C444" s="109" t="s">
        <v>1091</v>
      </c>
      <c r="D444" s="70" t="s">
        <v>1117</v>
      </c>
      <c r="E444" s="147" t="s">
        <v>442</v>
      </c>
      <c r="F444" s="71" t="s">
        <v>65</v>
      </c>
      <c r="G444" s="71">
        <v>21069099</v>
      </c>
      <c r="H444" s="71">
        <v>9</v>
      </c>
      <c r="I444" s="71">
        <v>40</v>
      </c>
      <c r="J444" s="113">
        <v>0</v>
      </c>
      <c r="K444" s="73">
        <v>14</v>
      </c>
      <c r="L444" s="72">
        <f t="shared" si="55"/>
        <v>560</v>
      </c>
      <c r="M444" s="230">
        <f t="shared" si="56"/>
        <v>0</v>
      </c>
      <c r="N444" s="73">
        <v>0.04</v>
      </c>
      <c r="O444" s="74">
        <f t="shared" si="57"/>
        <v>0</v>
      </c>
      <c r="P444" s="73">
        <v>2.4</v>
      </c>
      <c r="Q444" s="73">
        <v>2.76</v>
      </c>
      <c r="R444" s="117">
        <f t="shared" si="58"/>
        <v>0</v>
      </c>
      <c r="S444" s="234">
        <f t="shared" si="59"/>
        <v>0</v>
      </c>
      <c r="T444" s="206"/>
      <c r="U444" s="206" t="e">
        <v>#N/A</v>
      </c>
      <c r="V444" s="206" t="e">
        <v>#N/A</v>
      </c>
      <c r="W444" s="206" t="e">
        <v>#N/A</v>
      </c>
      <c r="X444" s="206"/>
      <c r="Y444" s="206"/>
    </row>
    <row r="445" spans="1:25" ht="18" hidden="1" customHeight="1">
      <c r="A445" s="145">
        <f>SUBTOTAL(3,$B$27:B445)</f>
        <v>158</v>
      </c>
      <c r="B445" s="109" t="s">
        <v>1118</v>
      </c>
      <c r="C445" s="109" t="s">
        <v>1091</v>
      </c>
      <c r="D445" s="70" t="s">
        <v>1119</v>
      </c>
      <c r="E445" s="147" t="s">
        <v>442</v>
      </c>
      <c r="F445" s="71" t="s">
        <v>65</v>
      </c>
      <c r="G445" s="71">
        <v>21069099</v>
      </c>
      <c r="H445" s="71">
        <v>9</v>
      </c>
      <c r="I445" s="71">
        <v>40</v>
      </c>
      <c r="J445" s="113">
        <v>0</v>
      </c>
      <c r="K445" s="73">
        <v>14</v>
      </c>
      <c r="L445" s="72">
        <f t="shared" si="55"/>
        <v>560</v>
      </c>
      <c r="M445" s="230">
        <f t="shared" si="56"/>
        <v>0</v>
      </c>
      <c r="N445" s="73">
        <v>0.04</v>
      </c>
      <c r="O445" s="74">
        <f t="shared" si="57"/>
        <v>0</v>
      </c>
      <c r="P445" s="73">
        <v>2.4</v>
      </c>
      <c r="Q445" s="73">
        <v>2.76</v>
      </c>
      <c r="R445" s="117">
        <f t="shared" si="58"/>
        <v>0</v>
      </c>
      <c r="S445" s="234">
        <f t="shared" si="59"/>
        <v>0</v>
      </c>
      <c r="T445" s="206"/>
      <c r="U445" s="206" t="e">
        <v>#N/A</v>
      </c>
      <c r="V445" s="206" t="e">
        <v>#N/A</v>
      </c>
      <c r="W445" s="206" t="e">
        <v>#N/A</v>
      </c>
      <c r="X445" s="206"/>
      <c r="Y445" s="206"/>
    </row>
    <row r="446" spans="1:25" ht="18" hidden="1" customHeight="1">
      <c r="A446" s="145">
        <f>SUBTOTAL(3,$B$27:B446)</f>
        <v>158</v>
      </c>
      <c r="B446" s="109" t="s">
        <v>1120</v>
      </c>
      <c r="C446" s="109" t="s">
        <v>1091</v>
      </c>
      <c r="D446" s="70" t="s">
        <v>1121</v>
      </c>
      <c r="E446" s="147" t="s">
        <v>442</v>
      </c>
      <c r="F446" s="71" t="s">
        <v>65</v>
      </c>
      <c r="G446" s="71" t="s">
        <v>640</v>
      </c>
      <c r="H446" s="71">
        <v>9</v>
      </c>
      <c r="I446" s="71">
        <v>40</v>
      </c>
      <c r="J446" s="113">
        <v>0</v>
      </c>
      <c r="K446" s="73">
        <v>14</v>
      </c>
      <c r="L446" s="72">
        <f t="shared" si="55"/>
        <v>560</v>
      </c>
      <c r="M446" s="230">
        <f t="shared" si="56"/>
        <v>0</v>
      </c>
      <c r="N446" s="73">
        <v>5.4602625000000002E-2</v>
      </c>
      <c r="O446" s="74">
        <f t="shared" si="57"/>
        <v>0</v>
      </c>
      <c r="P446" s="73">
        <v>2.4</v>
      </c>
      <c r="Q446" s="73">
        <v>2.76</v>
      </c>
      <c r="R446" s="117">
        <f t="shared" si="58"/>
        <v>0</v>
      </c>
      <c r="S446" s="234">
        <f t="shared" si="59"/>
        <v>0</v>
      </c>
      <c r="T446" s="206"/>
      <c r="U446" s="206" t="e">
        <v>#N/A</v>
      </c>
      <c r="V446" s="206" t="e">
        <v>#N/A</v>
      </c>
      <c r="W446" s="206" t="e">
        <v>#N/A</v>
      </c>
      <c r="X446" s="206"/>
      <c r="Y446" s="206"/>
    </row>
    <row r="447" spans="1:25" ht="18" hidden="1" customHeight="1">
      <c r="A447" s="145">
        <f>SUBTOTAL(3,$B$27:B447)</f>
        <v>158</v>
      </c>
      <c r="B447" s="109" t="s">
        <v>1122</v>
      </c>
      <c r="C447" s="109" t="s">
        <v>1091</v>
      </c>
      <c r="D447" s="70" t="s">
        <v>1123</v>
      </c>
      <c r="E447" s="147" t="s">
        <v>442</v>
      </c>
      <c r="F447" s="71" t="s">
        <v>65</v>
      </c>
      <c r="G447" s="71" t="s">
        <v>640</v>
      </c>
      <c r="H447" s="71">
        <v>9</v>
      </c>
      <c r="I447" s="71">
        <v>40</v>
      </c>
      <c r="J447" s="113">
        <v>0</v>
      </c>
      <c r="K447" s="73">
        <v>14</v>
      </c>
      <c r="L447" s="72">
        <f t="shared" si="55"/>
        <v>560</v>
      </c>
      <c r="M447" s="230">
        <f t="shared" si="56"/>
        <v>0</v>
      </c>
      <c r="N447" s="73">
        <v>5.7000000000000002E-2</v>
      </c>
      <c r="O447" s="74">
        <f t="shared" si="57"/>
        <v>0</v>
      </c>
      <c r="P447" s="73">
        <v>2.4</v>
      </c>
      <c r="Q447" s="73">
        <v>2.7119999999999997</v>
      </c>
      <c r="R447" s="117">
        <f t="shared" si="58"/>
        <v>0</v>
      </c>
      <c r="S447" s="234">
        <f t="shared" si="59"/>
        <v>0</v>
      </c>
      <c r="T447" s="206"/>
      <c r="U447" s="206" t="e">
        <v>#N/A</v>
      </c>
      <c r="V447" s="206" t="e">
        <v>#N/A</v>
      </c>
      <c r="W447" s="206" t="e">
        <v>#N/A</v>
      </c>
      <c r="X447" s="206"/>
      <c r="Y447" s="206"/>
    </row>
    <row r="448" spans="1:25" ht="18" customHeight="1">
      <c r="A448" s="145">
        <f>SUBTOTAL(3,$B$27:B448)</f>
        <v>159</v>
      </c>
      <c r="B448" s="109" t="s">
        <v>1124</v>
      </c>
      <c r="C448" s="109" t="s">
        <v>1125</v>
      </c>
      <c r="D448" s="70" t="s">
        <v>1126</v>
      </c>
      <c r="E448" s="147" t="s">
        <v>371</v>
      </c>
      <c r="F448" s="71" t="s">
        <v>65</v>
      </c>
      <c r="G448" s="71">
        <v>21061000</v>
      </c>
      <c r="H448" s="71">
        <v>12</v>
      </c>
      <c r="I448" s="71">
        <v>20</v>
      </c>
      <c r="J448" s="113">
        <v>25</v>
      </c>
      <c r="K448" s="73">
        <v>132.30000000000001</v>
      </c>
      <c r="L448" s="72">
        <f t="shared" si="55"/>
        <v>2646</v>
      </c>
      <c r="M448" s="230">
        <f t="shared" si="56"/>
        <v>66150</v>
      </c>
      <c r="N448" s="73">
        <v>0.12</v>
      </c>
      <c r="O448" s="74">
        <f t="shared" si="57"/>
        <v>3</v>
      </c>
      <c r="P448" s="73">
        <v>20</v>
      </c>
      <c r="Q448" s="73">
        <v>20.62</v>
      </c>
      <c r="R448" s="117">
        <f t="shared" si="58"/>
        <v>500</v>
      </c>
      <c r="S448" s="234">
        <f t="shared" si="59"/>
        <v>515.5</v>
      </c>
      <c r="T448" s="206"/>
      <c r="U448" s="206" t="e">
        <v>#N/A</v>
      </c>
      <c r="V448" s="206" t="e">
        <v>#N/A</v>
      </c>
      <c r="W448" s="206" t="e">
        <v>#N/A</v>
      </c>
      <c r="X448" s="206"/>
      <c r="Y448" s="206"/>
    </row>
    <row r="449" spans="1:25" ht="18" customHeight="1">
      <c r="A449" s="145">
        <f>SUBTOTAL(3,$B$27:B449)</f>
        <v>160</v>
      </c>
      <c r="B449" s="109" t="s">
        <v>1127</v>
      </c>
      <c r="C449" s="109" t="s">
        <v>1125</v>
      </c>
      <c r="D449" s="70" t="s">
        <v>1128</v>
      </c>
      <c r="E449" s="147" t="s">
        <v>371</v>
      </c>
      <c r="F449" s="71" t="s">
        <v>65</v>
      </c>
      <c r="G449" s="71">
        <v>21061000</v>
      </c>
      <c r="H449" s="71">
        <v>12</v>
      </c>
      <c r="I449" s="71">
        <v>20</v>
      </c>
      <c r="J449" s="113">
        <v>25</v>
      </c>
      <c r="K449" s="73">
        <v>132.30000000000001</v>
      </c>
      <c r="L449" s="72">
        <f t="shared" si="55"/>
        <v>2646</v>
      </c>
      <c r="M449" s="230">
        <f t="shared" si="56"/>
        <v>66150</v>
      </c>
      <c r="N449" s="73">
        <v>0.11</v>
      </c>
      <c r="O449" s="74">
        <f t="shared" si="57"/>
        <v>2.75</v>
      </c>
      <c r="P449" s="73">
        <v>20</v>
      </c>
      <c r="Q449" s="73">
        <v>20.62</v>
      </c>
      <c r="R449" s="117">
        <f t="shared" si="58"/>
        <v>500</v>
      </c>
      <c r="S449" s="234">
        <f t="shared" si="59"/>
        <v>515.5</v>
      </c>
      <c r="T449" s="206"/>
      <c r="U449" s="206" t="e">
        <v>#N/A</v>
      </c>
      <c r="V449" s="206" t="e">
        <v>#N/A</v>
      </c>
      <c r="W449" s="206" t="e">
        <v>#N/A</v>
      </c>
      <c r="X449" s="206"/>
      <c r="Y449" s="206"/>
    </row>
    <row r="450" spans="1:25" ht="18" hidden="1" customHeight="1">
      <c r="A450" s="145">
        <f>SUBTOTAL(3,$B$27:B450)</f>
        <v>160</v>
      </c>
      <c r="B450" s="109" t="s">
        <v>1129</v>
      </c>
      <c r="C450" s="109" t="s">
        <v>1130</v>
      </c>
      <c r="D450" s="70" t="s">
        <v>1131</v>
      </c>
      <c r="E450" s="147" t="s">
        <v>371</v>
      </c>
      <c r="F450" s="71" t="s">
        <v>65</v>
      </c>
      <c r="G450" s="71" t="s">
        <v>640</v>
      </c>
      <c r="H450" s="71">
        <v>12</v>
      </c>
      <c r="I450" s="71">
        <v>12</v>
      </c>
      <c r="J450" s="113">
        <v>0</v>
      </c>
      <c r="K450" s="73">
        <v>141.38999999999999</v>
      </c>
      <c r="L450" s="72">
        <f t="shared" si="55"/>
        <v>1696.6799999999998</v>
      </c>
      <c r="M450" s="230">
        <f t="shared" si="56"/>
        <v>0</v>
      </c>
      <c r="N450" s="73">
        <v>1.81545E-2</v>
      </c>
      <c r="O450" s="74">
        <f t="shared" si="57"/>
        <v>0</v>
      </c>
      <c r="P450" s="73">
        <v>12</v>
      </c>
      <c r="Q450" s="73">
        <v>13.8</v>
      </c>
      <c r="R450" s="117">
        <f t="shared" si="58"/>
        <v>0</v>
      </c>
      <c r="S450" s="234">
        <f t="shared" si="59"/>
        <v>0</v>
      </c>
      <c r="T450" s="206"/>
      <c r="U450" s="206" t="e">
        <v>#N/A</v>
      </c>
      <c r="V450" s="206" t="e">
        <v>#N/A</v>
      </c>
      <c r="W450" s="206" t="e">
        <v>#N/A</v>
      </c>
      <c r="X450" s="206"/>
      <c r="Y450" s="206"/>
    </row>
    <row r="451" spans="1:25" ht="18" hidden="1" customHeight="1">
      <c r="A451" s="145">
        <f>SUBTOTAL(3,$B$27:B451)</f>
        <v>160</v>
      </c>
      <c r="B451" s="109" t="s">
        <v>1132</v>
      </c>
      <c r="C451" s="109" t="s">
        <v>1130</v>
      </c>
      <c r="D451" s="70" t="s">
        <v>1133</v>
      </c>
      <c r="E451" s="147" t="s">
        <v>371</v>
      </c>
      <c r="F451" s="71" t="s">
        <v>65</v>
      </c>
      <c r="G451" s="71" t="s">
        <v>640</v>
      </c>
      <c r="H451" s="71">
        <v>6</v>
      </c>
      <c r="I451" s="71">
        <v>12</v>
      </c>
      <c r="J451" s="113">
        <v>0</v>
      </c>
      <c r="K451" s="73">
        <v>145.01</v>
      </c>
      <c r="L451" s="72">
        <f t="shared" si="55"/>
        <v>1740.12</v>
      </c>
      <c r="M451" s="230">
        <f t="shared" si="56"/>
        <v>0</v>
      </c>
      <c r="N451" s="73">
        <v>1.9899E-2</v>
      </c>
      <c r="O451" s="74">
        <f t="shared" si="57"/>
        <v>0</v>
      </c>
      <c r="P451" s="73">
        <v>12</v>
      </c>
      <c r="Q451" s="73">
        <v>13.56</v>
      </c>
      <c r="R451" s="117">
        <f t="shared" si="58"/>
        <v>0</v>
      </c>
      <c r="S451" s="234">
        <f t="shared" si="59"/>
        <v>0</v>
      </c>
      <c r="T451" s="206"/>
      <c r="U451" s="206" t="e">
        <v>#N/A</v>
      </c>
      <c r="V451" s="206" t="e">
        <v>#N/A</v>
      </c>
      <c r="W451" s="206" t="e">
        <v>#N/A</v>
      </c>
      <c r="X451" s="206"/>
      <c r="Y451" s="206"/>
    </row>
    <row r="452" spans="1:25" ht="18" hidden="1" customHeight="1">
      <c r="A452" s="145">
        <f>SUBTOTAL(3,$B$27:B452)</f>
        <v>160</v>
      </c>
      <c r="B452" s="109" t="s">
        <v>1134</v>
      </c>
      <c r="C452" s="109" t="s">
        <v>1130</v>
      </c>
      <c r="D452" s="70" t="s">
        <v>1135</v>
      </c>
      <c r="E452" s="147" t="s">
        <v>1058</v>
      </c>
      <c r="F452" s="71" t="s">
        <v>65</v>
      </c>
      <c r="G452" s="71">
        <v>17049090</v>
      </c>
      <c r="H452" s="71">
        <v>6</v>
      </c>
      <c r="I452" s="71">
        <v>24</v>
      </c>
      <c r="J452" s="113">
        <v>0</v>
      </c>
      <c r="K452" s="73">
        <v>102.53</v>
      </c>
      <c r="L452" s="72">
        <f t="shared" si="55"/>
        <v>2460.7200000000003</v>
      </c>
      <c r="M452" s="230">
        <f t="shared" si="56"/>
        <v>0</v>
      </c>
      <c r="N452" s="73">
        <v>0.03</v>
      </c>
      <c r="O452" s="74">
        <f t="shared" si="57"/>
        <v>0</v>
      </c>
      <c r="P452" s="73">
        <v>9.6</v>
      </c>
      <c r="Q452" s="73">
        <v>11.04</v>
      </c>
      <c r="R452" s="117">
        <f t="shared" si="58"/>
        <v>0</v>
      </c>
      <c r="S452" s="234">
        <f t="shared" si="59"/>
        <v>0</v>
      </c>
      <c r="T452" s="206"/>
      <c r="U452" s="206" t="e">
        <v>#N/A</v>
      </c>
      <c r="V452" s="206" t="e">
        <v>#N/A</v>
      </c>
      <c r="W452" s="206" t="e">
        <v>#N/A</v>
      </c>
      <c r="X452" s="206"/>
      <c r="Y452" s="206"/>
    </row>
    <row r="453" spans="1:25" ht="18" hidden="1" customHeight="1">
      <c r="A453" s="145">
        <f>SUBTOTAL(3,$B$27:B453)</f>
        <v>160</v>
      </c>
      <c r="B453" s="109" t="s">
        <v>1136</v>
      </c>
      <c r="C453" s="109" t="s">
        <v>1130</v>
      </c>
      <c r="D453" s="70" t="s">
        <v>1137</v>
      </c>
      <c r="E453" s="147" t="s">
        <v>1058</v>
      </c>
      <c r="F453" s="71" t="s">
        <v>65</v>
      </c>
      <c r="G453" s="71">
        <v>17049090</v>
      </c>
      <c r="H453" s="71">
        <v>6</v>
      </c>
      <c r="I453" s="71">
        <v>24</v>
      </c>
      <c r="J453" s="113">
        <v>0</v>
      </c>
      <c r="K453" s="73">
        <v>98.87</v>
      </c>
      <c r="L453" s="72">
        <f t="shared" si="55"/>
        <v>2372.88</v>
      </c>
      <c r="M453" s="230">
        <f t="shared" si="56"/>
        <v>0</v>
      </c>
      <c r="N453" s="73">
        <v>0.03</v>
      </c>
      <c r="O453" s="74">
        <f t="shared" si="57"/>
        <v>0</v>
      </c>
      <c r="P453" s="73">
        <v>9.6</v>
      </c>
      <c r="Q453" s="73">
        <v>11.04</v>
      </c>
      <c r="R453" s="117">
        <f t="shared" si="58"/>
        <v>0</v>
      </c>
      <c r="S453" s="234">
        <f t="shared" si="59"/>
        <v>0</v>
      </c>
      <c r="T453" s="206"/>
      <c r="U453" s="206" t="e">
        <v>#N/A</v>
      </c>
      <c r="V453" s="206" t="e">
        <v>#N/A</v>
      </c>
      <c r="W453" s="206" t="e">
        <v>#N/A</v>
      </c>
      <c r="X453" s="206"/>
      <c r="Y453" s="206"/>
    </row>
    <row r="454" spans="1:25" ht="18" hidden="1" customHeight="1">
      <c r="A454" s="145">
        <f>SUBTOTAL(3,$B$27:B454)</f>
        <v>160</v>
      </c>
      <c r="B454" s="109" t="s">
        <v>1138</v>
      </c>
      <c r="C454" s="109" t="s">
        <v>1130</v>
      </c>
      <c r="D454" s="70" t="s">
        <v>1139</v>
      </c>
      <c r="E454" s="147" t="s">
        <v>102</v>
      </c>
      <c r="F454" s="71" t="s">
        <v>65</v>
      </c>
      <c r="G454" s="71" t="s">
        <v>1140</v>
      </c>
      <c r="H454" s="71">
        <v>6</v>
      </c>
      <c r="I454" s="71">
        <v>20</v>
      </c>
      <c r="J454" s="113">
        <v>0</v>
      </c>
      <c r="K454" s="73">
        <v>50.78</v>
      </c>
      <c r="L454" s="72">
        <f t="shared" si="55"/>
        <v>1015.6</v>
      </c>
      <c r="M454" s="230">
        <f t="shared" si="56"/>
        <v>0</v>
      </c>
      <c r="N454" s="73">
        <v>0.04</v>
      </c>
      <c r="O454" s="74">
        <f t="shared" si="57"/>
        <v>0</v>
      </c>
      <c r="P454" s="73">
        <v>10</v>
      </c>
      <c r="Q454" s="73">
        <v>10.14</v>
      </c>
      <c r="R454" s="117">
        <f t="shared" si="58"/>
        <v>0</v>
      </c>
      <c r="S454" s="234">
        <f t="shared" si="59"/>
        <v>0</v>
      </c>
      <c r="T454" s="206"/>
      <c r="U454" s="206" t="e">
        <v>#N/A</v>
      </c>
      <c r="V454" s="206" t="e">
        <v>#N/A</v>
      </c>
      <c r="W454" s="206" t="e">
        <v>#N/A</v>
      </c>
      <c r="X454" s="206"/>
      <c r="Y454" s="206"/>
    </row>
    <row r="455" spans="1:25" ht="18" hidden="1" customHeight="1">
      <c r="A455" s="145">
        <f>SUBTOTAL(3,$B$27:B455)</f>
        <v>160</v>
      </c>
      <c r="B455" s="109" t="s">
        <v>1141</v>
      </c>
      <c r="C455" s="109" t="s">
        <v>1142</v>
      </c>
      <c r="D455" s="70" t="s">
        <v>1143</v>
      </c>
      <c r="E455" s="147" t="s">
        <v>1058</v>
      </c>
      <c r="F455" s="71" t="s">
        <v>65</v>
      </c>
      <c r="G455" s="71">
        <v>17049090</v>
      </c>
      <c r="H455" s="71">
        <v>6</v>
      </c>
      <c r="I455" s="71">
        <v>24</v>
      </c>
      <c r="J455" s="113">
        <v>0</v>
      </c>
      <c r="K455" s="73">
        <v>139.15</v>
      </c>
      <c r="L455" s="72">
        <f t="shared" si="55"/>
        <v>3339.6000000000004</v>
      </c>
      <c r="M455" s="230">
        <f t="shared" si="56"/>
        <v>0</v>
      </c>
      <c r="N455" s="73">
        <v>0.03</v>
      </c>
      <c r="O455" s="74">
        <f t="shared" si="57"/>
        <v>0</v>
      </c>
      <c r="P455" s="73">
        <v>9.6</v>
      </c>
      <c r="Q455" s="73">
        <v>11.04</v>
      </c>
      <c r="R455" s="117">
        <f t="shared" si="58"/>
        <v>0</v>
      </c>
      <c r="S455" s="234">
        <f t="shared" si="59"/>
        <v>0</v>
      </c>
      <c r="T455" s="206"/>
      <c r="U455" s="206" t="e">
        <v>#N/A</v>
      </c>
      <c r="V455" s="206" t="e">
        <v>#N/A</v>
      </c>
      <c r="W455" s="206" t="e">
        <v>#N/A</v>
      </c>
      <c r="X455" s="206"/>
      <c r="Y455" s="206"/>
    </row>
    <row r="456" spans="1:25" ht="18" hidden="1" customHeight="1">
      <c r="A456" s="145">
        <f>SUBTOTAL(3,$B$27:B456)</f>
        <v>160</v>
      </c>
      <c r="B456" s="109" t="s">
        <v>1144</v>
      </c>
      <c r="C456" s="109" t="s">
        <v>1142</v>
      </c>
      <c r="D456" s="70" t="s">
        <v>1145</v>
      </c>
      <c r="E456" s="147" t="s">
        <v>1058</v>
      </c>
      <c r="F456" s="71" t="s">
        <v>65</v>
      </c>
      <c r="G456" s="71">
        <v>17049090</v>
      </c>
      <c r="H456" s="71">
        <v>6</v>
      </c>
      <c r="I456" s="71">
        <v>24</v>
      </c>
      <c r="J456" s="113">
        <v>0</v>
      </c>
      <c r="K456" s="73">
        <v>135.49</v>
      </c>
      <c r="L456" s="72">
        <f t="shared" si="55"/>
        <v>3251.76</v>
      </c>
      <c r="M456" s="230">
        <f t="shared" si="56"/>
        <v>0</v>
      </c>
      <c r="N456" s="73">
        <v>0.03</v>
      </c>
      <c r="O456" s="74">
        <f t="shared" si="57"/>
        <v>0</v>
      </c>
      <c r="P456" s="73">
        <v>9.6</v>
      </c>
      <c r="Q456" s="73">
        <v>11.04</v>
      </c>
      <c r="R456" s="117">
        <f t="shared" si="58"/>
        <v>0</v>
      </c>
      <c r="S456" s="234">
        <f t="shared" si="59"/>
        <v>0</v>
      </c>
      <c r="T456" s="206"/>
      <c r="U456" s="206" t="e">
        <v>#N/A</v>
      </c>
      <c r="V456" s="206" t="e">
        <v>#N/A</v>
      </c>
      <c r="W456" s="206" t="e">
        <v>#N/A</v>
      </c>
      <c r="X456" s="206"/>
      <c r="Y456" s="206"/>
    </row>
    <row r="457" spans="1:25" ht="18" hidden="1" customHeight="1">
      <c r="A457" s="145">
        <f>SUBTOTAL(3,$B$27:B457)</f>
        <v>160</v>
      </c>
      <c r="B457" s="109" t="s">
        <v>1146</v>
      </c>
      <c r="C457" s="109" t="s">
        <v>1142</v>
      </c>
      <c r="D457" s="70" t="s">
        <v>1147</v>
      </c>
      <c r="E457" s="147" t="s">
        <v>1058</v>
      </c>
      <c r="F457" s="71" t="s">
        <v>65</v>
      </c>
      <c r="G457" s="71">
        <v>17049090</v>
      </c>
      <c r="H457" s="71">
        <v>6</v>
      </c>
      <c r="I457" s="71">
        <v>24</v>
      </c>
      <c r="J457" s="113">
        <v>0</v>
      </c>
      <c r="K457" s="73">
        <v>98.87</v>
      </c>
      <c r="L457" s="72">
        <f t="shared" si="55"/>
        <v>2372.88</v>
      </c>
      <c r="M457" s="230">
        <f t="shared" si="56"/>
        <v>0</v>
      </c>
      <c r="N457" s="73">
        <v>0.03</v>
      </c>
      <c r="O457" s="74">
        <f t="shared" si="57"/>
        <v>0</v>
      </c>
      <c r="P457" s="73">
        <v>9.6</v>
      </c>
      <c r="Q457" s="73">
        <v>11.04</v>
      </c>
      <c r="R457" s="117">
        <f t="shared" si="58"/>
        <v>0</v>
      </c>
      <c r="S457" s="234">
        <f t="shared" si="59"/>
        <v>0</v>
      </c>
      <c r="T457" s="206"/>
      <c r="U457" s="206" t="e">
        <v>#N/A</v>
      </c>
      <c r="V457" s="206" t="e">
        <v>#N/A</v>
      </c>
      <c r="W457" s="206" t="e">
        <v>#N/A</v>
      </c>
      <c r="X457" s="206"/>
      <c r="Y457" s="206"/>
    </row>
    <row r="458" spans="1:25" ht="18" hidden="1" customHeight="1">
      <c r="A458" s="145">
        <f>SUBTOTAL(3,$B$27:B458)</f>
        <v>160</v>
      </c>
      <c r="B458" s="109" t="s">
        <v>1148</v>
      </c>
      <c r="C458" s="109" t="s">
        <v>1142</v>
      </c>
      <c r="D458" s="70" t="s">
        <v>1149</v>
      </c>
      <c r="E458" s="147" t="s">
        <v>1058</v>
      </c>
      <c r="F458" s="71" t="s">
        <v>65</v>
      </c>
      <c r="G458" s="71">
        <v>17049090</v>
      </c>
      <c r="H458" s="71">
        <v>6</v>
      </c>
      <c r="I458" s="71">
        <v>24</v>
      </c>
      <c r="J458" s="113">
        <v>0</v>
      </c>
      <c r="K458" s="73">
        <v>84.22</v>
      </c>
      <c r="L458" s="72">
        <f t="shared" si="55"/>
        <v>2021.28</v>
      </c>
      <c r="M458" s="230">
        <f t="shared" si="56"/>
        <v>0</v>
      </c>
      <c r="N458" s="73">
        <v>0.03</v>
      </c>
      <c r="O458" s="74">
        <f t="shared" si="57"/>
        <v>0</v>
      </c>
      <c r="P458" s="73">
        <v>9.6</v>
      </c>
      <c r="Q458" s="73">
        <v>11.04</v>
      </c>
      <c r="R458" s="117">
        <f t="shared" si="58"/>
        <v>0</v>
      </c>
      <c r="S458" s="234">
        <f t="shared" si="59"/>
        <v>0</v>
      </c>
      <c r="T458" s="206"/>
      <c r="U458" s="206" t="e">
        <v>#N/A</v>
      </c>
      <c r="V458" s="206" t="e">
        <v>#N/A</v>
      </c>
      <c r="W458" s="206" t="e">
        <v>#N/A</v>
      </c>
      <c r="X458" s="206"/>
      <c r="Y458" s="206"/>
    </row>
    <row r="459" spans="1:25" ht="18" hidden="1" customHeight="1">
      <c r="A459" s="145">
        <f>SUBTOTAL(3,$B$27:B459)</f>
        <v>160</v>
      </c>
      <c r="B459" s="109" t="s">
        <v>1150</v>
      </c>
      <c r="C459" s="109" t="s">
        <v>1142</v>
      </c>
      <c r="D459" s="70" t="s">
        <v>1151</v>
      </c>
      <c r="E459" s="147" t="s">
        <v>1058</v>
      </c>
      <c r="F459" s="71" t="s">
        <v>65</v>
      </c>
      <c r="G459" s="71">
        <v>17049090</v>
      </c>
      <c r="H459" s="71">
        <v>6</v>
      </c>
      <c r="I459" s="71">
        <v>24</v>
      </c>
      <c r="J459" s="113">
        <v>0</v>
      </c>
      <c r="K459" s="73">
        <v>98.87</v>
      </c>
      <c r="L459" s="72">
        <f t="shared" si="55"/>
        <v>2372.88</v>
      </c>
      <c r="M459" s="230">
        <f t="shared" si="56"/>
        <v>0</v>
      </c>
      <c r="N459" s="73">
        <v>0.03</v>
      </c>
      <c r="O459" s="74">
        <f t="shared" si="57"/>
        <v>0</v>
      </c>
      <c r="P459" s="73">
        <v>9.6</v>
      </c>
      <c r="Q459" s="73">
        <v>11.04</v>
      </c>
      <c r="R459" s="117">
        <f t="shared" si="58"/>
        <v>0</v>
      </c>
      <c r="S459" s="234">
        <f t="shared" si="59"/>
        <v>0</v>
      </c>
      <c r="T459" s="206"/>
      <c r="U459" s="206" t="e">
        <v>#N/A</v>
      </c>
      <c r="V459" s="206" t="e">
        <v>#N/A</v>
      </c>
      <c r="W459" s="206" t="e">
        <v>#N/A</v>
      </c>
      <c r="X459" s="206"/>
      <c r="Y459" s="206"/>
    </row>
    <row r="460" spans="1:25" ht="18" hidden="1" customHeight="1">
      <c r="A460" s="145">
        <f>SUBTOTAL(3,$B$27:B460)</f>
        <v>160</v>
      </c>
      <c r="B460" s="109" t="s">
        <v>1152</v>
      </c>
      <c r="C460" s="109" t="s">
        <v>1142</v>
      </c>
      <c r="D460" s="70" t="s">
        <v>1153</v>
      </c>
      <c r="E460" s="147" t="s">
        <v>1058</v>
      </c>
      <c r="F460" s="71" t="s">
        <v>65</v>
      </c>
      <c r="G460" s="71">
        <v>17049090</v>
      </c>
      <c r="H460" s="71">
        <v>6</v>
      </c>
      <c r="I460" s="71">
        <v>24</v>
      </c>
      <c r="J460" s="113">
        <v>0</v>
      </c>
      <c r="K460" s="73">
        <v>76.900000000000006</v>
      </c>
      <c r="L460" s="72">
        <f t="shared" si="55"/>
        <v>1845.6000000000001</v>
      </c>
      <c r="M460" s="230">
        <f t="shared" si="56"/>
        <v>0</v>
      </c>
      <c r="N460" s="73">
        <v>0.03</v>
      </c>
      <c r="O460" s="74">
        <f t="shared" si="57"/>
        <v>0</v>
      </c>
      <c r="P460" s="73">
        <v>9.6</v>
      </c>
      <c r="Q460" s="73">
        <v>11.04</v>
      </c>
      <c r="R460" s="117">
        <f t="shared" si="58"/>
        <v>0</v>
      </c>
      <c r="S460" s="234">
        <f t="shared" si="59"/>
        <v>0</v>
      </c>
      <c r="T460" s="206"/>
      <c r="U460" s="206" t="e">
        <v>#N/A</v>
      </c>
      <c r="V460" s="206" t="e">
        <v>#N/A</v>
      </c>
      <c r="W460" s="206" t="e">
        <v>#N/A</v>
      </c>
      <c r="X460" s="206"/>
      <c r="Y460" s="206"/>
    </row>
    <row r="461" spans="1:25" ht="18" hidden="1" customHeight="1">
      <c r="A461" s="145">
        <f>SUBTOTAL(3,$B$27:B461)</f>
        <v>160</v>
      </c>
      <c r="B461" s="109" t="s">
        <v>1154</v>
      </c>
      <c r="C461" s="109" t="s">
        <v>1142</v>
      </c>
      <c r="D461" s="70" t="s">
        <v>1155</v>
      </c>
      <c r="E461" s="147" t="s">
        <v>629</v>
      </c>
      <c r="F461" s="71" t="s">
        <v>65</v>
      </c>
      <c r="G461" s="71">
        <v>17049090</v>
      </c>
      <c r="H461" s="71">
        <v>6</v>
      </c>
      <c r="I461" s="71">
        <v>48</v>
      </c>
      <c r="J461" s="113">
        <v>0</v>
      </c>
      <c r="K461" s="73">
        <v>73.239999999999995</v>
      </c>
      <c r="L461" s="72">
        <f t="shared" si="55"/>
        <v>3515.5199999999995</v>
      </c>
      <c r="M461" s="230">
        <f t="shared" si="56"/>
        <v>0</v>
      </c>
      <c r="N461" s="73">
        <v>0.03</v>
      </c>
      <c r="O461" s="74">
        <f t="shared" si="57"/>
        <v>0</v>
      </c>
      <c r="P461" s="73">
        <v>9.6</v>
      </c>
      <c r="Q461" s="73">
        <v>11.04</v>
      </c>
      <c r="R461" s="117">
        <f t="shared" si="58"/>
        <v>0</v>
      </c>
      <c r="S461" s="234">
        <f t="shared" si="59"/>
        <v>0</v>
      </c>
      <c r="T461" s="206"/>
      <c r="U461" s="206" t="e">
        <v>#N/A</v>
      </c>
      <c r="V461" s="206" t="e">
        <v>#N/A</v>
      </c>
      <c r="W461" s="206" t="e">
        <v>#N/A</v>
      </c>
      <c r="X461" s="206"/>
      <c r="Y461" s="206"/>
    </row>
    <row r="462" spans="1:25" ht="18" hidden="1" customHeight="1">
      <c r="A462" s="145">
        <f>SUBTOTAL(3,$B$27:B462)</f>
        <v>160</v>
      </c>
      <c r="B462" s="109" t="s">
        <v>1156</v>
      </c>
      <c r="C462" s="109" t="s">
        <v>1142</v>
      </c>
      <c r="D462" s="70" t="s">
        <v>1157</v>
      </c>
      <c r="E462" s="147" t="s">
        <v>629</v>
      </c>
      <c r="F462" s="71" t="s">
        <v>65</v>
      </c>
      <c r="G462" s="71">
        <v>17049090</v>
      </c>
      <c r="H462" s="71">
        <v>6</v>
      </c>
      <c r="I462" s="71">
        <v>48</v>
      </c>
      <c r="J462" s="113">
        <v>0</v>
      </c>
      <c r="K462" s="73">
        <v>69.569999999999993</v>
      </c>
      <c r="L462" s="72">
        <f t="shared" ref="L462:L511" si="60">+I462*K462</f>
        <v>3339.3599999999997</v>
      </c>
      <c r="M462" s="230">
        <f t="shared" ref="M462:M511" si="61">L462*J462</f>
        <v>0</v>
      </c>
      <c r="N462" s="73">
        <v>0.03</v>
      </c>
      <c r="O462" s="74">
        <f t="shared" si="57"/>
        <v>0</v>
      </c>
      <c r="P462" s="73">
        <v>9.6</v>
      </c>
      <c r="Q462" s="73">
        <v>11.04</v>
      </c>
      <c r="R462" s="117">
        <f t="shared" si="58"/>
        <v>0</v>
      </c>
      <c r="S462" s="234">
        <f t="shared" si="59"/>
        <v>0</v>
      </c>
      <c r="T462" s="206"/>
      <c r="U462" s="206" t="e">
        <v>#N/A</v>
      </c>
      <c r="V462" s="206" t="e">
        <v>#N/A</v>
      </c>
      <c r="W462" s="206" t="e">
        <v>#N/A</v>
      </c>
      <c r="X462" s="206"/>
      <c r="Y462" s="206"/>
    </row>
    <row r="463" spans="1:25" ht="18" hidden="1" customHeight="1">
      <c r="A463" s="145">
        <f>SUBTOTAL(3,$B$27:B463)</f>
        <v>160</v>
      </c>
      <c r="B463" s="109" t="s">
        <v>1158</v>
      </c>
      <c r="C463" s="109" t="s">
        <v>1142</v>
      </c>
      <c r="D463" s="70" t="s">
        <v>1159</v>
      </c>
      <c r="E463" s="147" t="s">
        <v>629</v>
      </c>
      <c r="F463" s="71" t="s">
        <v>65</v>
      </c>
      <c r="G463" s="71">
        <v>17049090</v>
      </c>
      <c r="H463" s="71">
        <v>6</v>
      </c>
      <c r="I463" s="71">
        <v>48</v>
      </c>
      <c r="J463" s="113">
        <v>0</v>
      </c>
      <c r="K463" s="73">
        <v>51.27</v>
      </c>
      <c r="L463" s="72">
        <f t="shared" si="60"/>
        <v>2460.96</v>
      </c>
      <c r="M463" s="230">
        <f t="shared" si="61"/>
        <v>0</v>
      </c>
      <c r="N463" s="73">
        <v>0.03</v>
      </c>
      <c r="O463" s="74">
        <f t="shared" si="57"/>
        <v>0</v>
      </c>
      <c r="P463" s="73">
        <v>9.6</v>
      </c>
      <c r="Q463" s="73">
        <v>11.04</v>
      </c>
      <c r="R463" s="117">
        <f t="shared" si="58"/>
        <v>0</v>
      </c>
      <c r="S463" s="234">
        <f t="shared" si="59"/>
        <v>0</v>
      </c>
      <c r="T463" s="206"/>
      <c r="U463" s="206" t="e">
        <v>#N/A</v>
      </c>
      <c r="V463" s="206" t="e">
        <v>#N/A</v>
      </c>
      <c r="W463" s="206" t="e">
        <v>#N/A</v>
      </c>
      <c r="X463" s="206"/>
      <c r="Y463" s="206"/>
    </row>
    <row r="464" spans="1:25" ht="18" hidden="1" customHeight="1">
      <c r="A464" s="145">
        <f>SUBTOTAL(3,$B$27:B464)</f>
        <v>160</v>
      </c>
      <c r="B464" s="109" t="s">
        <v>1160</v>
      </c>
      <c r="C464" s="109" t="s">
        <v>1142</v>
      </c>
      <c r="D464" s="70" t="s">
        <v>1161</v>
      </c>
      <c r="E464" s="147" t="s">
        <v>1058</v>
      </c>
      <c r="F464" s="71" t="s">
        <v>65</v>
      </c>
      <c r="G464" s="71" t="s">
        <v>1162</v>
      </c>
      <c r="H464" s="71">
        <v>4</v>
      </c>
      <c r="I464" s="71">
        <v>24</v>
      </c>
      <c r="J464" s="113">
        <v>0</v>
      </c>
      <c r="K464" s="73">
        <v>139.15</v>
      </c>
      <c r="L464" s="72">
        <f t="shared" si="60"/>
        <v>3339.6000000000004</v>
      </c>
      <c r="M464" s="230">
        <f t="shared" si="61"/>
        <v>0</v>
      </c>
      <c r="N464" s="73">
        <v>2.5999999999999999E-2</v>
      </c>
      <c r="O464" s="74">
        <f t="shared" ref="O464:O511" si="62">+N464*J464</f>
        <v>0</v>
      </c>
      <c r="P464" s="73">
        <v>9.6000000000000014</v>
      </c>
      <c r="Q464" s="73">
        <v>12</v>
      </c>
      <c r="R464" s="117">
        <f t="shared" ref="R464:R511" si="63">+J464*P464</f>
        <v>0</v>
      </c>
      <c r="S464" s="234">
        <f t="shared" ref="S464:S511" si="64">Q464*J464</f>
        <v>0</v>
      </c>
      <c r="T464" s="206"/>
      <c r="U464" s="206" t="e">
        <v>#N/A</v>
      </c>
      <c r="V464" s="206" t="e">
        <v>#N/A</v>
      </c>
      <c r="W464" s="206" t="e">
        <v>#N/A</v>
      </c>
      <c r="X464" s="206"/>
      <c r="Y464" s="206"/>
    </row>
    <row r="465" spans="1:25" ht="18" hidden="1" customHeight="1">
      <c r="A465" s="145">
        <f>SUBTOTAL(3,$B$27:B465)</f>
        <v>160</v>
      </c>
      <c r="B465" s="109" t="s">
        <v>1163</v>
      </c>
      <c r="C465" s="109" t="s">
        <v>1164</v>
      </c>
      <c r="D465" s="70" t="s">
        <v>1165</v>
      </c>
      <c r="E465" s="147" t="s">
        <v>1058</v>
      </c>
      <c r="F465" s="71" t="s">
        <v>65</v>
      </c>
      <c r="G465" s="71">
        <v>17049090</v>
      </c>
      <c r="H465" s="71">
        <v>6</v>
      </c>
      <c r="I465" s="71">
        <v>24</v>
      </c>
      <c r="J465" s="113">
        <v>0</v>
      </c>
      <c r="K465" s="73">
        <v>84.22</v>
      </c>
      <c r="L465" s="72">
        <f t="shared" si="60"/>
        <v>2021.28</v>
      </c>
      <c r="M465" s="230">
        <f t="shared" si="61"/>
        <v>0</v>
      </c>
      <c r="N465" s="73">
        <v>0.03</v>
      </c>
      <c r="O465" s="74">
        <f t="shared" si="62"/>
        <v>0</v>
      </c>
      <c r="P465" s="73">
        <v>9.6</v>
      </c>
      <c r="Q465" s="73">
        <v>11.04</v>
      </c>
      <c r="R465" s="117">
        <f t="shared" si="63"/>
        <v>0</v>
      </c>
      <c r="S465" s="234">
        <f t="shared" si="64"/>
        <v>0</v>
      </c>
      <c r="T465" s="206"/>
      <c r="U465" s="206" t="e">
        <v>#N/A</v>
      </c>
      <c r="V465" s="206" t="e">
        <v>#N/A</v>
      </c>
      <c r="W465" s="206" t="e">
        <v>#N/A</v>
      </c>
      <c r="X465" s="206"/>
      <c r="Y465" s="206"/>
    </row>
    <row r="466" spans="1:25" ht="18" hidden="1" customHeight="1">
      <c r="A466" s="145">
        <f>SUBTOTAL(3,$B$27:B466)</f>
        <v>160</v>
      </c>
      <c r="B466" s="109" t="s">
        <v>1166</v>
      </c>
      <c r="C466" s="109" t="s">
        <v>1164</v>
      </c>
      <c r="D466" s="70" t="s">
        <v>1167</v>
      </c>
      <c r="E466" s="147" t="s">
        <v>1058</v>
      </c>
      <c r="F466" s="71" t="s">
        <v>65</v>
      </c>
      <c r="G466" s="71">
        <v>17049090</v>
      </c>
      <c r="H466" s="71">
        <v>6</v>
      </c>
      <c r="I466" s="71">
        <v>24</v>
      </c>
      <c r="J466" s="113">
        <v>0</v>
      </c>
      <c r="K466" s="73">
        <v>73.239999999999995</v>
      </c>
      <c r="L466" s="72">
        <f t="shared" si="60"/>
        <v>1757.7599999999998</v>
      </c>
      <c r="M466" s="230">
        <f t="shared" si="61"/>
        <v>0</v>
      </c>
      <c r="N466" s="73">
        <v>0.03</v>
      </c>
      <c r="O466" s="74">
        <f t="shared" si="62"/>
        <v>0</v>
      </c>
      <c r="P466" s="73">
        <v>9.6</v>
      </c>
      <c r="Q466" s="73">
        <v>11.04</v>
      </c>
      <c r="R466" s="117">
        <f t="shared" si="63"/>
        <v>0</v>
      </c>
      <c r="S466" s="234">
        <f t="shared" si="64"/>
        <v>0</v>
      </c>
      <c r="T466" s="206"/>
      <c r="U466" s="206" t="e">
        <v>#N/A</v>
      </c>
      <c r="V466" s="206" t="e">
        <v>#N/A</v>
      </c>
      <c r="W466" s="206" t="e">
        <v>#N/A</v>
      </c>
      <c r="X466" s="206"/>
      <c r="Y466" s="206"/>
    </row>
    <row r="467" spans="1:25" ht="18" hidden="1" customHeight="1">
      <c r="A467" s="145">
        <f>SUBTOTAL(3,$B$27:B467)</f>
        <v>160</v>
      </c>
      <c r="B467" s="109" t="s">
        <v>1168</v>
      </c>
      <c r="C467" s="109" t="s">
        <v>1164</v>
      </c>
      <c r="D467" s="70" t="s">
        <v>1169</v>
      </c>
      <c r="E467" s="147" t="s">
        <v>629</v>
      </c>
      <c r="F467" s="71" t="s">
        <v>65</v>
      </c>
      <c r="G467" s="71">
        <v>17049090</v>
      </c>
      <c r="H467" s="71">
        <v>6</v>
      </c>
      <c r="I467" s="71">
        <v>48</v>
      </c>
      <c r="J467" s="113">
        <v>0</v>
      </c>
      <c r="K467" s="73">
        <v>40.28</v>
      </c>
      <c r="L467" s="72">
        <f t="shared" si="60"/>
        <v>1933.44</v>
      </c>
      <c r="M467" s="230">
        <f t="shared" si="61"/>
        <v>0</v>
      </c>
      <c r="N467" s="73">
        <v>0.03</v>
      </c>
      <c r="O467" s="74">
        <f t="shared" si="62"/>
        <v>0</v>
      </c>
      <c r="P467" s="73">
        <v>9.6</v>
      </c>
      <c r="Q467" s="73">
        <v>11.04</v>
      </c>
      <c r="R467" s="117">
        <f t="shared" si="63"/>
        <v>0</v>
      </c>
      <c r="S467" s="234">
        <f t="shared" si="64"/>
        <v>0</v>
      </c>
      <c r="T467" s="206"/>
      <c r="U467" s="206" t="e">
        <v>#N/A</v>
      </c>
      <c r="V467" s="206" t="e">
        <v>#N/A</v>
      </c>
      <c r="W467" s="206" t="e">
        <v>#N/A</v>
      </c>
      <c r="X467" s="206"/>
      <c r="Y467" s="206"/>
    </row>
    <row r="468" spans="1:25" ht="18" hidden="1" customHeight="1">
      <c r="A468" s="145">
        <f>SUBTOTAL(3,$B$27:B468)</f>
        <v>160</v>
      </c>
      <c r="B468" s="109" t="s">
        <v>1170</v>
      </c>
      <c r="C468" s="109" t="s">
        <v>1164</v>
      </c>
      <c r="D468" s="70" t="s">
        <v>1171</v>
      </c>
      <c r="E468" s="147" t="s">
        <v>629</v>
      </c>
      <c r="F468" s="71" t="s">
        <v>65</v>
      </c>
      <c r="G468" s="71">
        <v>17049090</v>
      </c>
      <c r="H468" s="71">
        <v>6</v>
      </c>
      <c r="I468" s="71">
        <v>48</v>
      </c>
      <c r="J468" s="113">
        <v>0</v>
      </c>
      <c r="K468" s="73">
        <v>43.94</v>
      </c>
      <c r="L468" s="72">
        <f t="shared" si="60"/>
        <v>2109.12</v>
      </c>
      <c r="M468" s="230">
        <f t="shared" si="61"/>
        <v>0</v>
      </c>
      <c r="N468" s="73">
        <v>0.03</v>
      </c>
      <c r="O468" s="74">
        <f t="shared" si="62"/>
        <v>0</v>
      </c>
      <c r="P468" s="73">
        <v>9.6</v>
      </c>
      <c r="Q468" s="73">
        <v>11.04</v>
      </c>
      <c r="R468" s="117">
        <f t="shared" si="63"/>
        <v>0</v>
      </c>
      <c r="S468" s="234">
        <f t="shared" si="64"/>
        <v>0</v>
      </c>
      <c r="T468" s="206"/>
      <c r="U468" s="206" t="e">
        <v>#N/A</v>
      </c>
      <c r="V468" s="206" t="e">
        <v>#N/A</v>
      </c>
      <c r="W468" s="206" t="e">
        <v>#N/A</v>
      </c>
      <c r="X468" s="206"/>
      <c r="Y468" s="206"/>
    </row>
    <row r="469" spans="1:25" ht="18" hidden="1" customHeight="1">
      <c r="A469" s="145">
        <f>SUBTOTAL(3,$B$27:B469)</f>
        <v>160</v>
      </c>
      <c r="B469" s="109" t="s">
        <v>1172</v>
      </c>
      <c r="C469" s="109" t="s">
        <v>1173</v>
      </c>
      <c r="D469" s="70" t="s">
        <v>1174</v>
      </c>
      <c r="E469" s="147" t="s">
        <v>1058</v>
      </c>
      <c r="F469" s="71" t="s">
        <v>65</v>
      </c>
      <c r="G469" s="71">
        <v>17049090</v>
      </c>
      <c r="H469" s="71">
        <v>6</v>
      </c>
      <c r="I469" s="71">
        <v>24</v>
      </c>
      <c r="J469" s="113">
        <v>0</v>
      </c>
      <c r="K469" s="73">
        <v>84.22</v>
      </c>
      <c r="L469" s="72">
        <f t="shared" si="60"/>
        <v>2021.28</v>
      </c>
      <c r="M469" s="230">
        <f t="shared" si="61"/>
        <v>0</v>
      </c>
      <c r="N469" s="73">
        <v>0.03</v>
      </c>
      <c r="O469" s="74">
        <f t="shared" si="62"/>
        <v>0</v>
      </c>
      <c r="P469" s="73">
        <v>9.6</v>
      </c>
      <c r="Q469" s="73">
        <v>11.04</v>
      </c>
      <c r="R469" s="117">
        <f t="shared" si="63"/>
        <v>0</v>
      </c>
      <c r="S469" s="234">
        <f t="shared" si="64"/>
        <v>0</v>
      </c>
      <c r="T469" s="206"/>
      <c r="U469" s="206" t="e">
        <v>#N/A</v>
      </c>
      <c r="V469" s="206" t="e">
        <v>#N/A</v>
      </c>
      <c r="W469" s="206" t="e">
        <v>#N/A</v>
      </c>
      <c r="X469" s="206"/>
      <c r="Y469" s="206"/>
    </row>
    <row r="470" spans="1:25" ht="18" hidden="1" customHeight="1">
      <c r="A470" s="145">
        <f>SUBTOTAL(3,$B$27:B470)</f>
        <v>160</v>
      </c>
      <c r="B470" s="109" t="s">
        <v>1175</v>
      </c>
      <c r="C470" s="109" t="s">
        <v>1173</v>
      </c>
      <c r="D470" s="70" t="s">
        <v>1176</v>
      </c>
      <c r="E470" s="147" t="s">
        <v>1058</v>
      </c>
      <c r="F470" s="71" t="s">
        <v>65</v>
      </c>
      <c r="G470" s="71">
        <v>17049090</v>
      </c>
      <c r="H470" s="71">
        <v>6</v>
      </c>
      <c r="I470" s="71">
        <v>24</v>
      </c>
      <c r="J470" s="113">
        <v>0</v>
      </c>
      <c r="K470" s="73">
        <v>80.56</v>
      </c>
      <c r="L470" s="72">
        <f t="shared" si="60"/>
        <v>1933.44</v>
      </c>
      <c r="M470" s="230">
        <f t="shared" si="61"/>
        <v>0</v>
      </c>
      <c r="N470" s="73">
        <v>0.03</v>
      </c>
      <c r="O470" s="74">
        <f t="shared" si="62"/>
        <v>0</v>
      </c>
      <c r="P470" s="73">
        <v>9.6</v>
      </c>
      <c r="Q470" s="73">
        <v>11.04</v>
      </c>
      <c r="R470" s="117">
        <f t="shared" si="63"/>
        <v>0</v>
      </c>
      <c r="S470" s="234">
        <f t="shared" si="64"/>
        <v>0</v>
      </c>
      <c r="T470" s="206"/>
      <c r="U470" s="206" t="e">
        <v>#N/A</v>
      </c>
      <c r="V470" s="206" t="e">
        <v>#N/A</v>
      </c>
      <c r="W470" s="206" t="e">
        <v>#N/A</v>
      </c>
      <c r="X470" s="206"/>
      <c r="Y470" s="206"/>
    </row>
    <row r="471" spans="1:25" ht="18" hidden="1" customHeight="1">
      <c r="A471" s="145">
        <f>SUBTOTAL(3,$B$27:B471)</f>
        <v>160</v>
      </c>
      <c r="B471" s="109" t="s">
        <v>1177</v>
      </c>
      <c r="C471" s="109" t="s">
        <v>1173</v>
      </c>
      <c r="D471" s="70" t="s">
        <v>1178</v>
      </c>
      <c r="E471" s="147" t="s">
        <v>629</v>
      </c>
      <c r="F471" s="71" t="s">
        <v>65</v>
      </c>
      <c r="G471" s="71">
        <v>17049090</v>
      </c>
      <c r="H471" s="71">
        <v>6</v>
      </c>
      <c r="I471" s="71">
        <v>48</v>
      </c>
      <c r="J471" s="113">
        <v>0</v>
      </c>
      <c r="K471" s="73">
        <v>43.94</v>
      </c>
      <c r="L471" s="72">
        <f t="shared" si="60"/>
        <v>2109.12</v>
      </c>
      <c r="M471" s="230">
        <f t="shared" si="61"/>
        <v>0</v>
      </c>
      <c r="N471" s="73">
        <v>0.03</v>
      </c>
      <c r="O471" s="74">
        <f t="shared" si="62"/>
        <v>0</v>
      </c>
      <c r="P471" s="73">
        <v>9.6</v>
      </c>
      <c r="Q471" s="73">
        <v>11.04</v>
      </c>
      <c r="R471" s="117">
        <f t="shared" si="63"/>
        <v>0</v>
      </c>
      <c r="S471" s="234">
        <f t="shared" si="64"/>
        <v>0</v>
      </c>
      <c r="T471" s="206"/>
      <c r="U471" s="206" t="e">
        <v>#N/A</v>
      </c>
      <c r="V471" s="206" t="e">
        <v>#N/A</v>
      </c>
      <c r="W471" s="206" t="e">
        <v>#N/A</v>
      </c>
      <c r="X471" s="206"/>
      <c r="Y471" s="206"/>
    </row>
    <row r="472" spans="1:25" ht="18" hidden="1" customHeight="1">
      <c r="A472" s="145">
        <f>SUBTOTAL(3,$B$27:B472)</f>
        <v>160</v>
      </c>
      <c r="B472" s="109" t="s">
        <v>1179</v>
      </c>
      <c r="C472" s="109" t="s">
        <v>1173</v>
      </c>
      <c r="D472" s="70" t="s">
        <v>1180</v>
      </c>
      <c r="E472" s="147" t="s">
        <v>629</v>
      </c>
      <c r="F472" s="71" t="s">
        <v>65</v>
      </c>
      <c r="G472" s="71">
        <v>17049090</v>
      </c>
      <c r="H472" s="71">
        <v>6</v>
      </c>
      <c r="I472" s="71">
        <v>48</v>
      </c>
      <c r="J472" s="113">
        <v>0</v>
      </c>
      <c r="K472" s="73">
        <v>43.94</v>
      </c>
      <c r="L472" s="72">
        <f t="shared" si="60"/>
        <v>2109.12</v>
      </c>
      <c r="M472" s="230">
        <f t="shared" si="61"/>
        <v>0</v>
      </c>
      <c r="N472" s="73">
        <v>0.03</v>
      </c>
      <c r="O472" s="74">
        <f t="shared" si="62"/>
        <v>0</v>
      </c>
      <c r="P472" s="73">
        <v>9.6</v>
      </c>
      <c r="Q472" s="73">
        <v>11.04</v>
      </c>
      <c r="R472" s="117">
        <f t="shared" si="63"/>
        <v>0</v>
      </c>
      <c r="S472" s="234">
        <f t="shared" si="64"/>
        <v>0</v>
      </c>
      <c r="T472" s="206"/>
      <c r="U472" s="206" t="e">
        <v>#N/A</v>
      </c>
      <c r="V472" s="206" t="e">
        <v>#N/A</v>
      </c>
      <c r="W472" s="206" t="e">
        <v>#N/A</v>
      </c>
      <c r="X472" s="206"/>
      <c r="Y472" s="206"/>
    </row>
    <row r="473" spans="1:25" ht="18" hidden="1" customHeight="1">
      <c r="A473" s="145">
        <f>SUBTOTAL(3,$B$27:B473)</f>
        <v>160</v>
      </c>
      <c r="B473" s="109" t="s">
        <v>1181</v>
      </c>
      <c r="C473" s="109" t="s">
        <v>1182</v>
      </c>
      <c r="D473" s="70" t="s">
        <v>1183</v>
      </c>
      <c r="E473" s="147" t="s">
        <v>629</v>
      </c>
      <c r="F473" s="71" t="s">
        <v>65</v>
      </c>
      <c r="G473" s="71">
        <v>17049090</v>
      </c>
      <c r="H473" s="71">
        <v>6</v>
      </c>
      <c r="I473" s="71">
        <v>48</v>
      </c>
      <c r="J473" s="113">
        <v>0</v>
      </c>
      <c r="K473" s="73">
        <v>54.93</v>
      </c>
      <c r="L473" s="72">
        <f t="shared" si="60"/>
        <v>2636.64</v>
      </c>
      <c r="M473" s="230">
        <f t="shared" si="61"/>
        <v>0</v>
      </c>
      <c r="N473" s="73">
        <v>0.03</v>
      </c>
      <c r="O473" s="74">
        <f t="shared" si="62"/>
        <v>0</v>
      </c>
      <c r="P473" s="73">
        <v>9.6</v>
      </c>
      <c r="Q473" s="73">
        <v>11.04</v>
      </c>
      <c r="R473" s="117">
        <f t="shared" si="63"/>
        <v>0</v>
      </c>
      <c r="S473" s="234">
        <f t="shared" si="64"/>
        <v>0</v>
      </c>
      <c r="T473" s="206"/>
      <c r="U473" s="206" t="e">
        <v>#N/A</v>
      </c>
      <c r="V473" s="206" t="e">
        <v>#N/A</v>
      </c>
      <c r="W473" s="206" t="e">
        <v>#N/A</v>
      </c>
      <c r="X473" s="206"/>
      <c r="Y473" s="206"/>
    </row>
    <row r="474" spans="1:25" ht="18" hidden="1" customHeight="1">
      <c r="A474" s="145">
        <f>SUBTOTAL(3,$B$27:B474)</f>
        <v>160</v>
      </c>
      <c r="B474" s="109" t="s">
        <v>1184</v>
      </c>
      <c r="C474" s="109" t="s">
        <v>1182</v>
      </c>
      <c r="D474" s="70" t="s">
        <v>1185</v>
      </c>
      <c r="E474" s="147" t="s">
        <v>629</v>
      </c>
      <c r="F474" s="71" t="s">
        <v>65</v>
      </c>
      <c r="G474" s="71">
        <v>17049090</v>
      </c>
      <c r="H474" s="71">
        <v>6</v>
      </c>
      <c r="I474" s="71">
        <v>48</v>
      </c>
      <c r="J474" s="113">
        <v>0</v>
      </c>
      <c r="K474" s="73">
        <v>51.27</v>
      </c>
      <c r="L474" s="72">
        <f t="shared" si="60"/>
        <v>2460.96</v>
      </c>
      <c r="M474" s="230">
        <f t="shared" si="61"/>
        <v>0</v>
      </c>
      <c r="N474" s="73">
        <v>0.03</v>
      </c>
      <c r="O474" s="74">
        <f t="shared" si="62"/>
        <v>0</v>
      </c>
      <c r="P474" s="73">
        <v>9.6</v>
      </c>
      <c r="Q474" s="73">
        <v>11.04</v>
      </c>
      <c r="R474" s="117">
        <f t="shared" si="63"/>
        <v>0</v>
      </c>
      <c r="S474" s="234">
        <f t="shared" si="64"/>
        <v>0</v>
      </c>
      <c r="T474" s="206"/>
      <c r="U474" s="206" t="e">
        <v>#N/A</v>
      </c>
      <c r="V474" s="206" t="e">
        <v>#N/A</v>
      </c>
      <c r="W474" s="206" t="e">
        <v>#N/A</v>
      </c>
      <c r="X474" s="206"/>
      <c r="Y474" s="206"/>
    </row>
    <row r="475" spans="1:25" ht="18" hidden="1" customHeight="1">
      <c r="A475" s="145">
        <f>SUBTOTAL(3,$B$27:B475)</f>
        <v>160</v>
      </c>
      <c r="B475" s="109" t="s">
        <v>1186</v>
      </c>
      <c r="C475" s="109" t="s">
        <v>1187</v>
      </c>
      <c r="D475" s="70" t="s">
        <v>1188</v>
      </c>
      <c r="E475" s="147" t="s">
        <v>1058</v>
      </c>
      <c r="F475" s="71" t="s">
        <v>65</v>
      </c>
      <c r="G475" s="71">
        <v>17049090</v>
      </c>
      <c r="H475" s="71">
        <v>6</v>
      </c>
      <c r="I475" s="71">
        <v>24</v>
      </c>
      <c r="J475" s="113">
        <v>0</v>
      </c>
      <c r="K475" s="73">
        <v>80.56</v>
      </c>
      <c r="L475" s="72">
        <f t="shared" si="60"/>
        <v>1933.44</v>
      </c>
      <c r="M475" s="230">
        <f t="shared" si="61"/>
        <v>0</v>
      </c>
      <c r="N475" s="73">
        <v>0.03</v>
      </c>
      <c r="O475" s="74">
        <f t="shared" si="62"/>
        <v>0</v>
      </c>
      <c r="P475" s="73">
        <v>9.6</v>
      </c>
      <c r="Q475" s="73">
        <v>11.04</v>
      </c>
      <c r="R475" s="117">
        <f t="shared" si="63"/>
        <v>0</v>
      </c>
      <c r="S475" s="234">
        <f t="shared" si="64"/>
        <v>0</v>
      </c>
      <c r="T475" s="206"/>
      <c r="U475" s="206" t="e">
        <v>#N/A</v>
      </c>
      <c r="V475" s="206" t="e">
        <v>#N/A</v>
      </c>
      <c r="W475" s="206" t="e">
        <v>#N/A</v>
      </c>
      <c r="X475" s="206"/>
      <c r="Y475" s="206"/>
    </row>
    <row r="476" spans="1:25" ht="18" hidden="1" customHeight="1">
      <c r="A476" s="145">
        <f>SUBTOTAL(3,$B$27:B476)</f>
        <v>160</v>
      </c>
      <c r="B476" s="109" t="s">
        <v>1189</v>
      </c>
      <c r="C476" s="109" t="s">
        <v>1187</v>
      </c>
      <c r="D476" s="70" t="s">
        <v>1190</v>
      </c>
      <c r="E476" s="147" t="s">
        <v>1058</v>
      </c>
      <c r="F476" s="71" t="s">
        <v>65</v>
      </c>
      <c r="G476" s="71">
        <v>17049090</v>
      </c>
      <c r="H476" s="71">
        <v>6</v>
      </c>
      <c r="I476" s="71">
        <v>24</v>
      </c>
      <c r="J476" s="113">
        <v>0</v>
      </c>
      <c r="K476" s="73">
        <v>98.87</v>
      </c>
      <c r="L476" s="72">
        <f t="shared" si="60"/>
        <v>2372.88</v>
      </c>
      <c r="M476" s="230">
        <f t="shared" si="61"/>
        <v>0</v>
      </c>
      <c r="N476" s="73">
        <v>0.03</v>
      </c>
      <c r="O476" s="74">
        <f t="shared" si="62"/>
        <v>0</v>
      </c>
      <c r="P476" s="73">
        <v>9.6</v>
      </c>
      <c r="Q476" s="73">
        <v>11.04</v>
      </c>
      <c r="R476" s="117">
        <f t="shared" si="63"/>
        <v>0</v>
      </c>
      <c r="S476" s="234">
        <f t="shared" si="64"/>
        <v>0</v>
      </c>
      <c r="T476" s="206"/>
      <c r="U476" s="206" t="e">
        <v>#N/A</v>
      </c>
      <c r="V476" s="206" t="e">
        <v>#N/A</v>
      </c>
      <c r="W476" s="206" t="e">
        <v>#N/A</v>
      </c>
      <c r="X476" s="206"/>
      <c r="Y476" s="206"/>
    </row>
    <row r="477" spans="1:25" ht="18" hidden="1" customHeight="1">
      <c r="A477" s="145">
        <f>SUBTOTAL(3,$B$27:B477)</f>
        <v>160</v>
      </c>
      <c r="B477" s="109" t="s">
        <v>1191</v>
      </c>
      <c r="C477" s="109" t="s">
        <v>1187</v>
      </c>
      <c r="D477" s="70" t="s">
        <v>1192</v>
      </c>
      <c r="E477" s="147" t="s">
        <v>1058</v>
      </c>
      <c r="F477" s="71" t="s">
        <v>65</v>
      </c>
      <c r="G477" s="71">
        <v>17049090</v>
      </c>
      <c r="H477" s="71">
        <v>6</v>
      </c>
      <c r="I477" s="71">
        <v>24</v>
      </c>
      <c r="J477" s="113">
        <v>0</v>
      </c>
      <c r="K477" s="73">
        <v>80.56</v>
      </c>
      <c r="L477" s="72">
        <f t="shared" si="60"/>
        <v>1933.44</v>
      </c>
      <c r="M477" s="230">
        <f t="shared" si="61"/>
        <v>0</v>
      </c>
      <c r="N477" s="73">
        <v>0.03</v>
      </c>
      <c r="O477" s="74">
        <f t="shared" si="62"/>
        <v>0</v>
      </c>
      <c r="P477" s="73">
        <v>9.6</v>
      </c>
      <c r="Q477" s="73">
        <v>11.04</v>
      </c>
      <c r="R477" s="117">
        <f t="shared" si="63"/>
        <v>0</v>
      </c>
      <c r="S477" s="234">
        <f t="shared" si="64"/>
        <v>0</v>
      </c>
      <c r="T477" s="206"/>
      <c r="U477" s="206" t="e">
        <v>#N/A</v>
      </c>
      <c r="V477" s="206" t="e">
        <v>#N/A</v>
      </c>
      <c r="W477" s="206" t="e">
        <v>#N/A</v>
      </c>
      <c r="X477" s="206"/>
      <c r="Y477" s="206"/>
    </row>
    <row r="478" spans="1:25" ht="18" hidden="1" customHeight="1">
      <c r="A478" s="145">
        <f>SUBTOTAL(3,$B$27:B478)</f>
        <v>160</v>
      </c>
      <c r="B478" s="109" t="s">
        <v>1193</v>
      </c>
      <c r="C478" s="109" t="s">
        <v>1187</v>
      </c>
      <c r="D478" s="70" t="s">
        <v>1194</v>
      </c>
      <c r="E478" s="147" t="s">
        <v>1058</v>
      </c>
      <c r="F478" s="71" t="s">
        <v>65</v>
      </c>
      <c r="G478" s="71">
        <v>17049090</v>
      </c>
      <c r="H478" s="71">
        <v>6</v>
      </c>
      <c r="I478" s="71">
        <v>24</v>
      </c>
      <c r="J478" s="113">
        <v>0</v>
      </c>
      <c r="K478" s="73">
        <v>98.87</v>
      </c>
      <c r="L478" s="72">
        <f t="shared" si="60"/>
        <v>2372.88</v>
      </c>
      <c r="M478" s="230">
        <f t="shared" si="61"/>
        <v>0</v>
      </c>
      <c r="N478" s="73">
        <v>0.03</v>
      </c>
      <c r="O478" s="74">
        <f t="shared" si="62"/>
        <v>0</v>
      </c>
      <c r="P478" s="73">
        <v>9.6</v>
      </c>
      <c r="Q478" s="73">
        <v>11.04</v>
      </c>
      <c r="R478" s="117">
        <f t="shared" si="63"/>
        <v>0</v>
      </c>
      <c r="S478" s="234">
        <f t="shared" si="64"/>
        <v>0</v>
      </c>
      <c r="T478" s="206"/>
      <c r="U478" s="206" t="e">
        <v>#N/A</v>
      </c>
      <c r="V478" s="206" t="e">
        <v>#N/A</v>
      </c>
      <c r="W478" s="206" t="e">
        <v>#N/A</v>
      </c>
      <c r="X478" s="206"/>
      <c r="Y478" s="206"/>
    </row>
    <row r="479" spans="1:25" ht="18" hidden="1" customHeight="1">
      <c r="A479" s="145">
        <f>SUBTOTAL(3,$B$27:B479)</f>
        <v>160</v>
      </c>
      <c r="B479" s="109" t="s">
        <v>1195</v>
      </c>
      <c r="C479" s="109" t="s">
        <v>1187</v>
      </c>
      <c r="D479" s="70" t="s">
        <v>1196</v>
      </c>
      <c r="E479" s="147" t="s">
        <v>629</v>
      </c>
      <c r="F479" s="71" t="s">
        <v>65</v>
      </c>
      <c r="G479" s="71">
        <v>17049090</v>
      </c>
      <c r="H479" s="71">
        <v>6</v>
      </c>
      <c r="I479" s="71">
        <v>48</v>
      </c>
      <c r="J479" s="113">
        <v>0</v>
      </c>
      <c r="K479" s="73">
        <v>43.94</v>
      </c>
      <c r="L479" s="72">
        <f t="shared" si="60"/>
        <v>2109.12</v>
      </c>
      <c r="M479" s="230">
        <f t="shared" si="61"/>
        <v>0</v>
      </c>
      <c r="N479" s="73">
        <v>0.03</v>
      </c>
      <c r="O479" s="74">
        <f t="shared" si="62"/>
        <v>0</v>
      </c>
      <c r="P479" s="73">
        <v>9.6</v>
      </c>
      <c r="Q479" s="73">
        <v>11.04</v>
      </c>
      <c r="R479" s="117">
        <f t="shared" si="63"/>
        <v>0</v>
      </c>
      <c r="S479" s="234">
        <f t="shared" si="64"/>
        <v>0</v>
      </c>
      <c r="T479" s="206"/>
      <c r="U479" s="206" t="e">
        <v>#N/A</v>
      </c>
      <c r="V479" s="206" t="e">
        <v>#N/A</v>
      </c>
      <c r="W479" s="206" t="e">
        <v>#N/A</v>
      </c>
      <c r="X479" s="206"/>
      <c r="Y479" s="206"/>
    </row>
    <row r="480" spans="1:25" ht="18" hidden="1" customHeight="1">
      <c r="A480" s="145">
        <f>SUBTOTAL(3,$B$27:B480)</f>
        <v>160</v>
      </c>
      <c r="B480" s="109" t="s">
        <v>1197</v>
      </c>
      <c r="C480" s="109" t="s">
        <v>1187</v>
      </c>
      <c r="D480" s="70" t="s">
        <v>1198</v>
      </c>
      <c r="E480" s="147" t="s">
        <v>629</v>
      </c>
      <c r="F480" s="71" t="s">
        <v>65</v>
      </c>
      <c r="G480" s="71">
        <v>17049090</v>
      </c>
      <c r="H480" s="71">
        <v>6</v>
      </c>
      <c r="I480" s="71">
        <v>48</v>
      </c>
      <c r="J480" s="113">
        <v>0</v>
      </c>
      <c r="K480" s="73">
        <v>51.27</v>
      </c>
      <c r="L480" s="72">
        <f t="shared" si="60"/>
        <v>2460.96</v>
      </c>
      <c r="M480" s="230">
        <f t="shared" si="61"/>
        <v>0</v>
      </c>
      <c r="N480" s="73">
        <v>0.03</v>
      </c>
      <c r="O480" s="74">
        <f t="shared" si="62"/>
        <v>0</v>
      </c>
      <c r="P480" s="73">
        <v>9.6</v>
      </c>
      <c r="Q480" s="73">
        <v>11.04</v>
      </c>
      <c r="R480" s="117">
        <f t="shared" si="63"/>
        <v>0</v>
      </c>
      <c r="S480" s="234">
        <f t="shared" si="64"/>
        <v>0</v>
      </c>
      <c r="T480" s="206"/>
      <c r="U480" s="206" t="e">
        <v>#N/A</v>
      </c>
      <c r="V480" s="206" t="e">
        <v>#N/A</v>
      </c>
      <c r="W480" s="206" t="e">
        <v>#N/A</v>
      </c>
      <c r="X480" s="206"/>
      <c r="Y480" s="206"/>
    </row>
    <row r="481" spans="1:26" ht="18" hidden="1" customHeight="1">
      <c r="A481" s="145">
        <f>SUBTOTAL(3,$B$27:B481)</f>
        <v>160</v>
      </c>
      <c r="B481" s="109" t="s">
        <v>1199</v>
      </c>
      <c r="C481" s="109" t="s">
        <v>1200</v>
      </c>
      <c r="D481" s="70" t="s">
        <v>1201</v>
      </c>
      <c r="E481" s="147" t="s">
        <v>102</v>
      </c>
      <c r="F481" s="71" t="s">
        <v>65</v>
      </c>
      <c r="G481" s="71" t="s">
        <v>1202</v>
      </c>
      <c r="H481" s="71">
        <v>6</v>
      </c>
      <c r="I481" s="71">
        <v>20</v>
      </c>
      <c r="J481" s="113">
        <v>0</v>
      </c>
      <c r="K481" s="73">
        <v>45.04</v>
      </c>
      <c r="L481" s="72">
        <f t="shared" si="60"/>
        <v>900.8</v>
      </c>
      <c r="M481" s="230">
        <f t="shared" si="61"/>
        <v>0</v>
      </c>
      <c r="N481" s="73">
        <v>2.5999999999999999E-2</v>
      </c>
      <c r="O481" s="74">
        <f t="shared" si="62"/>
        <v>0</v>
      </c>
      <c r="P481" s="73">
        <v>10</v>
      </c>
      <c r="Q481" s="73">
        <v>10.16</v>
      </c>
      <c r="R481" s="117">
        <f t="shared" si="63"/>
        <v>0</v>
      </c>
      <c r="S481" s="234">
        <f t="shared" si="64"/>
        <v>0</v>
      </c>
      <c r="T481" s="206"/>
      <c r="U481" s="206" t="e">
        <v>#N/A</v>
      </c>
      <c r="V481" s="206" t="e">
        <v>#N/A</v>
      </c>
      <c r="W481" s="206" t="e">
        <v>#N/A</v>
      </c>
      <c r="X481" s="206"/>
      <c r="Y481" s="206"/>
    </row>
    <row r="482" spans="1:26" ht="18" hidden="1" customHeight="1">
      <c r="A482" s="145">
        <f>SUBTOTAL(3,$B$27:B482)</f>
        <v>160</v>
      </c>
      <c r="B482" s="109" t="s">
        <v>1203</v>
      </c>
      <c r="C482" s="109" t="s">
        <v>1200</v>
      </c>
      <c r="D482" s="70" t="s">
        <v>1204</v>
      </c>
      <c r="E482" s="147" t="s">
        <v>102</v>
      </c>
      <c r="F482" s="71" t="s">
        <v>65</v>
      </c>
      <c r="G482" s="71" t="s">
        <v>1205</v>
      </c>
      <c r="H482" s="71">
        <v>6</v>
      </c>
      <c r="I482" s="71">
        <v>20</v>
      </c>
      <c r="J482" s="113">
        <v>0</v>
      </c>
      <c r="K482" s="73">
        <v>47.45</v>
      </c>
      <c r="L482" s="72">
        <f t="shared" si="60"/>
        <v>949</v>
      </c>
      <c r="M482" s="230">
        <f t="shared" si="61"/>
        <v>0</v>
      </c>
      <c r="N482" s="73">
        <v>2.8000000000000001E-2</v>
      </c>
      <c r="O482" s="74">
        <f t="shared" si="62"/>
        <v>0</v>
      </c>
      <c r="P482" s="73">
        <v>10</v>
      </c>
      <c r="Q482" s="73">
        <v>11.5</v>
      </c>
      <c r="R482" s="117">
        <f t="shared" si="63"/>
        <v>0</v>
      </c>
      <c r="S482" s="234">
        <f t="shared" si="64"/>
        <v>0</v>
      </c>
      <c r="T482" s="206"/>
      <c r="U482" s="206" t="e">
        <v>#N/A</v>
      </c>
      <c r="V482" s="206" t="e">
        <v>#N/A</v>
      </c>
      <c r="W482" s="206" t="e">
        <v>#N/A</v>
      </c>
      <c r="X482" s="206"/>
      <c r="Y482" s="206"/>
    </row>
    <row r="483" spans="1:26" ht="18" hidden="1" customHeight="1">
      <c r="A483" s="145">
        <f>SUBTOTAL(3,$B$27:B483)</f>
        <v>160</v>
      </c>
      <c r="B483" s="109" t="s">
        <v>1206</v>
      </c>
      <c r="C483" s="109" t="s">
        <v>1200</v>
      </c>
      <c r="D483" s="70" t="s">
        <v>1207</v>
      </c>
      <c r="E483" s="147" t="s">
        <v>1067</v>
      </c>
      <c r="F483" s="71" t="s">
        <v>65</v>
      </c>
      <c r="G483" s="71" t="s">
        <v>1205</v>
      </c>
      <c r="H483" s="71">
        <v>6</v>
      </c>
      <c r="I483" s="71">
        <v>10</v>
      </c>
      <c r="J483" s="113">
        <v>0</v>
      </c>
      <c r="K483" s="73">
        <v>92.49</v>
      </c>
      <c r="L483" s="72">
        <f t="shared" si="60"/>
        <v>924.9</v>
      </c>
      <c r="M483" s="230">
        <f t="shared" si="61"/>
        <v>0</v>
      </c>
      <c r="N483" s="73">
        <v>3.1E-2</v>
      </c>
      <c r="O483" s="74">
        <f t="shared" si="62"/>
        <v>0</v>
      </c>
      <c r="P483" s="73">
        <v>10</v>
      </c>
      <c r="Q483" s="73">
        <v>11.5</v>
      </c>
      <c r="R483" s="117">
        <f t="shared" si="63"/>
        <v>0</v>
      </c>
      <c r="S483" s="234">
        <f t="shared" si="64"/>
        <v>0</v>
      </c>
      <c r="T483" s="206"/>
      <c r="U483" s="206" t="e">
        <v>#N/A</v>
      </c>
      <c r="V483" s="206" t="e">
        <v>#N/A</v>
      </c>
      <c r="W483" s="206" t="e">
        <v>#N/A</v>
      </c>
      <c r="X483" s="206"/>
      <c r="Y483" s="206"/>
    </row>
    <row r="484" spans="1:26" ht="18" hidden="1" customHeight="1">
      <c r="A484" s="145">
        <f>SUBTOTAL(3,$B$27:B484)</f>
        <v>160</v>
      </c>
      <c r="B484" s="109" t="s">
        <v>1208</v>
      </c>
      <c r="C484" s="109" t="s">
        <v>1200</v>
      </c>
      <c r="D484" s="70" t="s">
        <v>1209</v>
      </c>
      <c r="E484" s="147" t="s">
        <v>102</v>
      </c>
      <c r="F484" s="71" t="s">
        <v>204</v>
      </c>
      <c r="G484" s="71" t="s">
        <v>1210</v>
      </c>
      <c r="H484" s="71">
        <v>12</v>
      </c>
      <c r="I484" s="71">
        <v>24</v>
      </c>
      <c r="J484" s="113">
        <v>0</v>
      </c>
      <c r="K484" s="73">
        <v>45.9</v>
      </c>
      <c r="L484" s="72">
        <f t="shared" si="60"/>
        <v>1101.5999999999999</v>
      </c>
      <c r="M484" s="230">
        <f t="shared" si="61"/>
        <v>0</v>
      </c>
      <c r="N484" s="73">
        <v>2.7744000000000001E-2</v>
      </c>
      <c r="O484" s="74">
        <f t="shared" si="62"/>
        <v>0</v>
      </c>
      <c r="P484" s="73">
        <v>12</v>
      </c>
      <c r="Q484" s="73">
        <v>13.15</v>
      </c>
      <c r="R484" s="117">
        <f t="shared" si="63"/>
        <v>0</v>
      </c>
      <c r="S484" s="234">
        <f t="shared" si="64"/>
        <v>0</v>
      </c>
      <c r="T484" s="206"/>
      <c r="U484" s="206" t="e">
        <v>#N/A</v>
      </c>
      <c r="V484" s="206" t="e">
        <v>#N/A</v>
      </c>
      <c r="W484" s="206" t="e">
        <v>#N/A</v>
      </c>
      <c r="X484" s="206"/>
      <c r="Y484" s="206"/>
      <c r="Z484" s="235" t="e">
        <f>#REF!-#REF!</f>
        <v>#REF!</v>
      </c>
    </row>
    <row r="485" spans="1:26" ht="18" hidden="1" customHeight="1">
      <c r="A485" s="145">
        <f>SUBTOTAL(3,$B$27:B485)</f>
        <v>160</v>
      </c>
      <c r="B485" s="109" t="s">
        <v>1211</v>
      </c>
      <c r="C485" s="109" t="s">
        <v>1200</v>
      </c>
      <c r="D485" s="70" t="s">
        <v>1212</v>
      </c>
      <c r="E485" s="147" t="s">
        <v>102</v>
      </c>
      <c r="F485" s="71" t="s">
        <v>204</v>
      </c>
      <c r="G485" s="71" t="s">
        <v>1213</v>
      </c>
      <c r="H485" s="71">
        <v>12</v>
      </c>
      <c r="I485" s="71">
        <v>24</v>
      </c>
      <c r="J485" s="113">
        <v>0</v>
      </c>
      <c r="K485" s="73">
        <v>65.209999999999994</v>
      </c>
      <c r="L485" s="72">
        <f t="shared" si="60"/>
        <v>1565.04</v>
      </c>
      <c r="M485" s="230">
        <f t="shared" si="61"/>
        <v>0</v>
      </c>
      <c r="N485" s="73">
        <v>2.7744000000000001E-2</v>
      </c>
      <c r="O485" s="74">
        <f t="shared" si="62"/>
        <v>0</v>
      </c>
      <c r="P485" s="73">
        <v>12</v>
      </c>
      <c r="Q485" s="73">
        <v>12.600000000000001</v>
      </c>
      <c r="R485" s="117">
        <f t="shared" si="63"/>
        <v>0</v>
      </c>
      <c r="S485" s="234">
        <f t="shared" si="64"/>
        <v>0</v>
      </c>
      <c r="T485" s="206"/>
      <c r="U485" s="206" t="e">
        <v>#N/A</v>
      </c>
      <c r="V485" s="206" t="e">
        <v>#N/A</v>
      </c>
      <c r="W485" s="206" t="e">
        <v>#N/A</v>
      </c>
      <c r="X485" s="206"/>
      <c r="Y485" s="206"/>
      <c r="Z485" s="235" t="e">
        <f>#REF!-#REF!</f>
        <v>#REF!</v>
      </c>
    </row>
    <row r="486" spans="1:26" ht="18" hidden="1" customHeight="1">
      <c r="A486" s="145">
        <f>SUBTOTAL(3,$B$27:B486)</f>
        <v>160</v>
      </c>
      <c r="B486" s="109" t="s">
        <v>1214</v>
      </c>
      <c r="C486" s="109" t="s">
        <v>1200</v>
      </c>
      <c r="D486" s="70" t="s">
        <v>1215</v>
      </c>
      <c r="E486" s="147" t="s">
        <v>102</v>
      </c>
      <c r="F486" s="71" t="s">
        <v>204</v>
      </c>
      <c r="G486" s="71" t="s">
        <v>1216</v>
      </c>
      <c r="H486" s="71">
        <v>12</v>
      </c>
      <c r="I486" s="71">
        <v>24</v>
      </c>
      <c r="J486" s="113">
        <v>0</v>
      </c>
      <c r="K486" s="73">
        <v>62.79</v>
      </c>
      <c r="L486" s="72">
        <f t="shared" si="60"/>
        <v>1506.96</v>
      </c>
      <c r="M486" s="230">
        <f t="shared" si="61"/>
        <v>0</v>
      </c>
      <c r="N486" s="73">
        <v>2.7744000000000001E-2</v>
      </c>
      <c r="O486" s="74">
        <f t="shared" si="62"/>
        <v>0</v>
      </c>
      <c r="P486" s="73">
        <v>12</v>
      </c>
      <c r="Q486" s="73">
        <v>13.15</v>
      </c>
      <c r="R486" s="117">
        <f t="shared" si="63"/>
        <v>0</v>
      </c>
      <c r="S486" s="234">
        <f t="shared" si="64"/>
        <v>0</v>
      </c>
      <c r="T486" s="206"/>
      <c r="U486" s="206" t="e">
        <v>#N/A</v>
      </c>
      <c r="V486" s="206" t="e">
        <v>#N/A</v>
      </c>
      <c r="W486" s="206" t="e">
        <v>#N/A</v>
      </c>
      <c r="X486" s="206"/>
      <c r="Y486" s="206"/>
      <c r="Z486" s="235" t="e">
        <f>#REF!-#REF!</f>
        <v>#REF!</v>
      </c>
    </row>
    <row r="487" spans="1:26" ht="18" hidden="1" customHeight="1">
      <c r="A487" s="145">
        <f>SUBTOTAL(3,$B$27:B487)</f>
        <v>160</v>
      </c>
      <c r="B487" s="109" t="s">
        <v>1217</v>
      </c>
      <c r="C487" s="109" t="s">
        <v>1200</v>
      </c>
      <c r="D487" s="70" t="s">
        <v>1218</v>
      </c>
      <c r="E487" s="147" t="s">
        <v>102</v>
      </c>
      <c r="F487" s="71" t="s">
        <v>204</v>
      </c>
      <c r="G487" s="71" t="s">
        <v>1216</v>
      </c>
      <c r="H487" s="71">
        <v>12</v>
      </c>
      <c r="I487" s="71">
        <v>24</v>
      </c>
      <c r="J487" s="113">
        <v>0</v>
      </c>
      <c r="K487" s="73">
        <v>70.03</v>
      </c>
      <c r="L487" s="72">
        <f t="shared" si="60"/>
        <v>1680.72</v>
      </c>
      <c r="M487" s="230">
        <f t="shared" si="61"/>
        <v>0</v>
      </c>
      <c r="N487" s="73">
        <v>2.7744000000000001E-2</v>
      </c>
      <c r="O487" s="74">
        <f t="shared" si="62"/>
        <v>0</v>
      </c>
      <c r="P487" s="73">
        <v>12</v>
      </c>
      <c r="Q487" s="73">
        <v>13.15</v>
      </c>
      <c r="R487" s="117">
        <f t="shared" si="63"/>
        <v>0</v>
      </c>
      <c r="S487" s="234">
        <f t="shared" si="64"/>
        <v>0</v>
      </c>
      <c r="T487" s="206"/>
      <c r="U487" s="206" t="e">
        <v>#N/A</v>
      </c>
      <c r="V487" s="206" t="e">
        <v>#N/A</v>
      </c>
      <c r="W487" s="206" t="e">
        <v>#N/A</v>
      </c>
      <c r="X487" s="206"/>
      <c r="Y487" s="206"/>
      <c r="Z487" s="235" t="e">
        <f>#REF!-#REF!</f>
        <v>#REF!</v>
      </c>
    </row>
    <row r="488" spans="1:26" ht="18" hidden="1" customHeight="1">
      <c r="A488" s="145">
        <f>SUBTOTAL(3,$B$27:B488)</f>
        <v>160</v>
      </c>
      <c r="B488" s="109" t="s">
        <v>1219</v>
      </c>
      <c r="C488" s="109" t="s">
        <v>1200</v>
      </c>
      <c r="D488" s="70" t="s">
        <v>1220</v>
      </c>
      <c r="E488" s="147" t="s">
        <v>102</v>
      </c>
      <c r="F488" s="71" t="s">
        <v>204</v>
      </c>
      <c r="G488" s="71" t="s">
        <v>1221</v>
      </c>
      <c r="H488" s="71">
        <v>12</v>
      </c>
      <c r="I488" s="71">
        <v>24</v>
      </c>
      <c r="J488" s="113">
        <v>0</v>
      </c>
      <c r="K488" s="73">
        <v>77.27</v>
      </c>
      <c r="L488" s="72">
        <f t="shared" si="60"/>
        <v>1854.48</v>
      </c>
      <c r="M488" s="230">
        <f t="shared" si="61"/>
        <v>0</v>
      </c>
      <c r="N488" s="73">
        <v>2.7744000000000001E-2</v>
      </c>
      <c r="O488" s="74">
        <f t="shared" si="62"/>
        <v>0</v>
      </c>
      <c r="P488" s="73">
        <v>12</v>
      </c>
      <c r="Q488" s="73">
        <v>12.600000000000001</v>
      </c>
      <c r="R488" s="117">
        <f t="shared" si="63"/>
        <v>0</v>
      </c>
      <c r="S488" s="234">
        <f t="shared" si="64"/>
        <v>0</v>
      </c>
      <c r="T488" s="206"/>
      <c r="U488" s="206" t="e">
        <v>#N/A</v>
      </c>
      <c r="V488" s="206" t="e">
        <v>#N/A</v>
      </c>
      <c r="W488" s="206" t="e">
        <v>#N/A</v>
      </c>
      <c r="X488" s="206"/>
      <c r="Y488" s="206"/>
      <c r="Z488" s="235" t="e">
        <f>#REF!-#REF!</f>
        <v>#REF!</v>
      </c>
    </row>
    <row r="489" spans="1:26" ht="18" hidden="1" customHeight="1">
      <c r="A489" s="145">
        <f>SUBTOTAL(3,$B$27:B489)</f>
        <v>160</v>
      </c>
      <c r="B489" s="109" t="s">
        <v>1222</v>
      </c>
      <c r="C489" s="109" t="s">
        <v>1200</v>
      </c>
      <c r="D489" s="70" t="s">
        <v>1223</v>
      </c>
      <c r="E489" s="147" t="s">
        <v>102</v>
      </c>
      <c r="F489" s="71" t="s">
        <v>204</v>
      </c>
      <c r="G489" s="71" t="s">
        <v>1202</v>
      </c>
      <c r="H489" s="71">
        <v>12</v>
      </c>
      <c r="I489" s="71">
        <v>24</v>
      </c>
      <c r="J489" s="113">
        <v>0</v>
      </c>
      <c r="K489" s="73">
        <v>49.12</v>
      </c>
      <c r="L489" s="72">
        <f t="shared" si="60"/>
        <v>1178.8799999999999</v>
      </c>
      <c r="M489" s="230">
        <f t="shared" si="61"/>
        <v>0</v>
      </c>
      <c r="N489" s="73">
        <v>2.7744000000000001E-2</v>
      </c>
      <c r="O489" s="74">
        <f t="shared" si="62"/>
        <v>0</v>
      </c>
      <c r="P489" s="73">
        <v>12</v>
      </c>
      <c r="Q489" s="73">
        <v>12.600000000000001</v>
      </c>
      <c r="R489" s="117">
        <f t="shared" si="63"/>
        <v>0</v>
      </c>
      <c r="S489" s="234">
        <f t="shared" si="64"/>
        <v>0</v>
      </c>
      <c r="T489" s="206"/>
      <c r="U489" s="206" t="e">
        <v>#N/A</v>
      </c>
      <c r="V489" s="206" t="e">
        <v>#N/A</v>
      </c>
      <c r="W489" s="206" t="e">
        <v>#N/A</v>
      </c>
      <c r="X489" s="206"/>
      <c r="Y489" s="206"/>
      <c r="Z489" s="235" t="e">
        <f>#REF!-#REF!</f>
        <v>#REF!</v>
      </c>
    </row>
    <row r="490" spans="1:26" ht="18" hidden="1" customHeight="1">
      <c r="A490" s="145">
        <f>SUBTOTAL(3,$B$27:B490)</f>
        <v>160</v>
      </c>
      <c r="B490" s="109" t="s">
        <v>1224</v>
      </c>
      <c r="C490" s="109" t="s">
        <v>1200</v>
      </c>
      <c r="D490" s="70" t="s">
        <v>1225</v>
      </c>
      <c r="E490" s="147" t="s">
        <v>102</v>
      </c>
      <c r="F490" s="71" t="s">
        <v>204</v>
      </c>
      <c r="G490" s="71" t="s">
        <v>1226</v>
      </c>
      <c r="H490" s="71">
        <v>12</v>
      </c>
      <c r="I490" s="71">
        <v>24</v>
      </c>
      <c r="J490" s="113">
        <v>0</v>
      </c>
      <c r="K490" s="73">
        <v>44.3</v>
      </c>
      <c r="L490" s="72">
        <f t="shared" si="60"/>
        <v>1063.1999999999998</v>
      </c>
      <c r="M490" s="230">
        <f t="shared" si="61"/>
        <v>0</v>
      </c>
      <c r="N490" s="73">
        <v>2.7744000000000001E-2</v>
      </c>
      <c r="O490" s="74">
        <f t="shared" si="62"/>
        <v>0</v>
      </c>
      <c r="P490" s="73">
        <v>12</v>
      </c>
      <c r="Q490" s="73">
        <v>13.15</v>
      </c>
      <c r="R490" s="117">
        <f t="shared" si="63"/>
        <v>0</v>
      </c>
      <c r="S490" s="234">
        <f t="shared" si="64"/>
        <v>0</v>
      </c>
      <c r="T490" s="206"/>
      <c r="U490" s="206" t="e">
        <v>#N/A</v>
      </c>
      <c r="V490" s="206" t="e">
        <v>#N/A</v>
      </c>
      <c r="W490" s="206" t="e">
        <v>#N/A</v>
      </c>
      <c r="X490" s="206"/>
      <c r="Y490" s="206"/>
      <c r="Z490" s="235" t="e">
        <f>#REF!-#REF!</f>
        <v>#REF!</v>
      </c>
    </row>
    <row r="491" spans="1:26" ht="18" hidden="1" customHeight="1">
      <c r="A491" s="145">
        <f>SUBTOTAL(3,$B$27:B491)</f>
        <v>160</v>
      </c>
      <c r="B491" s="109" t="s">
        <v>1227</v>
      </c>
      <c r="C491" s="109" t="s">
        <v>1200</v>
      </c>
      <c r="D491" s="70" t="s">
        <v>1228</v>
      </c>
      <c r="E491" s="147" t="s">
        <v>102</v>
      </c>
      <c r="F491" s="71" t="s">
        <v>204</v>
      </c>
      <c r="G491" s="71" t="s">
        <v>1205</v>
      </c>
      <c r="H491" s="71">
        <v>12</v>
      </c>
      <c r="I491" s="71">
        <v>24</v>
      </c>
      <c r="J491" s="113">
        <v>0</v>
      </c>
      <c r="K491" s="73">
        <v>61.99</v>
      </c>
      <c r="L491" s="72">
        <f t="shared" si="60"/>
        <v>1487.76</v>
      </c>
      <c r="M491" s="230">
        <f t="shared" si="61"/>
        <v>0</v>
      </c>
      <c r="N491" s="73">
        <v>2.7744000000000001E-2</v>
      </c>
      <c r="O491" s="74">
        <f t="shared" si="62"/>
        <v>0</v>
      </c>
      <c r="P491" s="73">
        <v>12</v>
      </c>
      <c r="Q491" s="73">
        <v>13.15</v>
      </c>
      <c r="R491" s="117">
        <f t="shared" si="63"/>
        <v>0</v>
      </c>
      <c r="S491" s="234">
        <f t="shared" si="64"/>
        <v>0</v>
      </c>
      <c r="T491" s="206"/>
      <c r="U491" s="206" t="e">
        <v>#N/A</v>
      </c>
      <c r="V491" s="206" t="e">
        <v>#N/A</v>
      </c>
      <c r="W491" s="206" t="e">
        <v>#N/A</v>
      </c>
      <c r="X491" s="206"/>
      <c r="Y491" s="206"/>
      <c r="Z491" s="235" t="e">
        <f>#REF!-#REF!</f>
        <v>#REF!</v>
      </c>
    </row>
    <row r="492" spans="1:26" ht="18" hidden="1" customHeight="1">
      <c r="A492" s="145">
        <f>SUBTOTAL(3,$B$27:B492)</f>
        <v>160</v>
      </c>
      <c r="B492" s="109" t="s">
        <v>1229</v>
      </c>
      <c r="C492" s="109" t="s">
        <v>1200</v>
      </c>
      <c r="D492" s="70" t="s">
        <v>1230</v>
      </c>
      <c r="E492" s="147" t="s">
        <v>102</v>
      </c>
      <c r="F492" s="71" t="s">
        <v>204</v>
      </c>
      <c r="G492" s="71" t="s">
        <v>1213</v>
      </c>
      <c r="H492" s="71">
        <v>12</v>
      </c>
      <c r="I492" s="71">
        <v>24</v>
      </c>
      <c r="J492" s="113">
        <v>0</v>
      </c>
      <c r="K492" s="73">
        <v>56.36</v>
      </c>
      <c r="L492" s="72">
        <f t="shared" si="60"/>
        <v>1352.6399999999999</v>
      </c>
      <c r="M492" s="230">
        <f t="shared" si="61"/>
        <v>0</v>
      </c>
      <c r="N492" s="73">
        <v>2.7744000000000001E-2</v>
      </c>
      <c r="O492" s="74">
        <f t="shared" si="62"/>
        <v>0</v>
      </c>
      <c r="P492" s="73">
        <v>12</v>
      </c>
      <c r="Q492" s="73">
        <v>12.600000000000001</v>
      </c>
      <c r="R492" s="117">
        <f t="shared" si="63"/>
        <v>0</v>
      </c>
      <c r="S492" s="234">
        <f t="shared" si="64"/>
        <v>0</v>
      </c>
      <c r="T492" s="206"/>
      <c r="U492" s="206" t="e">
        <v>#N/A</v>
      </c>
      <c r="V492" s="206" t="e">
        <v>#N/A</v>
      </c>
      <c r="W492" s="206" t="e">
        <v>#N/A</v>
      </c>
      <c r="X492" s="206"/>
      <c r="Y492" s="206"/>
      <c r="Z492" s="235" t="e">
        <f>#REF!-#REF!</f>
        <v>#REF!</v>
      </c>
    </row>
    <row r="493" spans="1:26" ht="18" hidden="1" customHeight="1">
      <c r="A493" s="145">
        <f>SUBTOTAL(3,$B$27:B493)</f>
        <v>160</v>
      </c>
      <c r="B493" s="109" t="s">
        <v>1231</v>
      </c>
      <c r="C493" s="109" t="s">
        <v>1200</v>
      </c>
      <c r="D493" s="70" t="s">
        <v>1232</v>
      </c>
      <c r="E493" s="147" t="s">
        <v>102</v>
      </c>
      <c r="F493" s="71" t="s">
        <v>204</v>
      </c>
      <c r="G493" s="71" t="s">
        <v>1233</v>
      </c>
      <c r="H493" s="71">
        <v>12</v>
      </c>
      <c r="I493" s="71">
        <v>24</v>
      </c>
      <c r="J493" s="113">
        <v>0</v>
      </c>
      <c r="K493" s="73">
        <v>61.19</v>
      </c>
      <c r="L493" s="72">
        <f t="shared" si="60"/>
        <v>1468.56</v>
      </c>
      <c r="M493" s="230">
        <f t="shared" si="61"/>
        <v>0</v>
      </c>
      <c r="N493" s="73">
        <v>2.7744000000000001E-2</v>
      </c>
      <c r="O493" s="74">
        <f t="shared" si="62"/>
        <v>0</v>
      </c>
      <c r="P493" s="73">
        <v>12</v>
      </c>
      <c r="Q493" s="73">
        <v>12.600000000000001</v>
      </c>
      <c r="R493" s="117">
        <f t="shared" si="63"/>
        <v>0</v>
      </c>
      <c r="S493" s="234">
        <f t="shared" si="64"/>
        <v>0</v>
      </c>
      <c r="T493" s="206"/>
      <c r="U493" s="206" t="e">
        <v>#N/A</v>
      </c>
      <c r="V493" s="206" t="e">
        <v>#N/A</v>
      </c>
      <c r="W493" s="206" t="e">
        <v>#N/A</v>
      </c>
      <c r="X493" s="206"/>
      <c r="Y493" s="206"/>
      <c r="Z493" s="235" t="e">
        <f>#REF!-#REF!</f>
        <v>#REF!</v>
      </c>
    </row>
    <row r="494" spans="1:26" ht="18" hidden="1" customHeight="1">
      <c r="A494" s="145">
        <f>SUBTOTAL(3,$B$27:B494)</f>
        <v>160</v>
      </c>
      <c r="B494" s="109" t="s">
        <v>1234</v>
      </c>
      <c r="C494" s="109" t="s">
        <v>1200</v>
      </c>
      <c r="D494" s="70" t="s">
        <v>1235</v>
      </c>
      <c r="E494" s="147" t="s">
        <v>1067</v>
      </c>
      <c r="F494" s="71" t="s">
        <v>65</v>
      </c>
      <c r="G494" s="71" t="s">
        <v>1210</v>
      </c>
      <c r="H494" s="71">
        <v>6</v>
      </c>
      <c r="I494" s="71">
        <v>10</v>
      </c>
      <c r="J494" s="113">
        <v>0</v>
      </c>
      <c r="K494" s="73">
        <v>86.86</v>
      </c>
      <c r="L494" s="72">
        <f t="shared" si="60"/>
        <v>868.6</v>
      </c>
      <c r="M494" s="230">
        <f t="shared" si="61"/>
        <v>0</v>
      </c>
      <c r="N494" s="73">
        <v>2.4199999999999999E-2</v>
      </c>
      <c r="O494" s="74">
        <f t="shared" si="62"/>
        <v>0</v>
      </c>
      <c r="P494" s="73">
        <v>10</v>
      </c>
      <c r="Q494" s="73">
        <v>11.5</v>
      </c>
      <c r="R494" s="117">
        <f t="shared" si="63"/>
        <v>0</v>
      </c>
      <c r="S494" s="234">
        <f t="shared" si="64"/>
        <v>0</v>
      </c>
      <c r="T494" s="206"/>
      <c r="U494" s="206" t="e">
        <v>#N/A</v>
      </c>
      <c r="V494" s="206" t="e">
        <v>#N/A</v>
      </c>
      <c r="W494" s="206" t="e">
        <v>#N/A</v>
      </c>
      <c r="X494" s="206"/>
      <c r="Y494" s="206"/>
    </row>
    <row r="495" spans="1:26" ht="18" hidden="1" customHeight="1">
      <c r="A495" s="145">
        <f>SUBTOTAL(3,$B$27:B495)</f>
        <v>160</v>
      </c>
      <c r="B495" s="109" t="s">
        <v>1236</v>
      </c>
      <c r="C495" s="109" t="s">
        <v>1200</v>
      </c>
      <c r="D495" s="70" t="s">
        <v>1237</v>
      </c>
      <c r="E495" s="147" t="s">
        <v>1067</v>
      </c>
      <c r="F495" s="71" t="s">
        <v>65</v>
      </c>
      <c r="G495" s="71" t="s">
        <v>1213</v>
      </c>
      <c r="H495" s="71">
        <v>6</v>
      </c>
      <c r="I495" s="71">
        <v>10</v>
      </c>
      <c r="J495" s="113">
        <v>0</v>
      </c>
      <c r="K495" s="73">
        <v>125.47</v>
      </c>
      <c r="L495" s="72">
        <f t="shared" si="60"/>
        <v>1254.7</v>
      </c>
      <c r="M495" s="230">
        <f t="shared" si="61"/>
        <v>0</v>
      </c>
      <c r="N495" s="73">
        <v>2.4199999999999999E-2</v>
      </c>
      <c r="O495" s="74">
        <f t="shared" si="62"/>
        <v>0</v>
      </c>
      <c r="P495" s="73">
        <v>10</v>
      </c>
      <c r="Q495" s="73">
        <v>11.5</v>
      </c>
      <c r="R495" s="117">
        <f t="shared" si="63"/>
        <v>0</v>
      </c>
      <c r="S495" s="234">
        <f t="shared" si="64"/>
        <v>0</v>
      </c>
      <c r="T495" s="206"/>
      <c r="U495" s="206" t="e">
        <v>#N/A</v>
      </c>
      <c r="V495" s="206" t="e">
        <v>#N/A</v>
      </c>
      <c r="W495" s="206" t="e">
        <v>#N/A</v>
      </c>
      <c r="X495" s="206"/>
      <c r="Y495" s="206"/>
    </row>
    <row r="496" spans="1:26" ht="18" hidden="1" customHeight="1">
      <c r="A496" s="145">
        <f>SUBTOTAL(3,$B$27:B496)</f>
        <v>160</v>
      </c>
      <c r="B496" s="109" t="s">
        <v>1238</v>
      </c>
      <c r="C496" s="109" t="s">
        <v>1200</v>
      </c>
      <c r="D496" s="70" t="s">
        <v>1239</v>
      </c>
      <c r="E496" s="147" t="s">
        <v>1067</v>
      </c>
      <c r="F496" s="71" t="s">
        <v>65</v>
      </c>
      <c r="G496" s="71" t="s">
        <v>1216</v>
      </c>
      <c r="H496" s="71">
        <v>6</v>
      </c>
      <c r="I496" s="71">
        <v>10</v>
      </c>
      <c r="J496" s="113">
        <v>0</v>
      </c>
      <c r="K496" s="73">
        <v>120.64</v>
      </c>
      <c r="L496" s="72">
        <f t="shared" si="60"/>
        <v>1206.4000000000001</v>
      </c>
      <c r="M496" s="230">
        <f t="shared" si="61"/>
        <v>0</v>
      </c>
      <c r="N496" s="73">
        <v>2.4199999999999999E-2</v>
      </c>
      <c r="O496" s="74">
        <f t="shared" si="62"/>
        <v>0</v>
      </c>
      <c r="P496" s="73">
        <v>10</v>
      </c>
      <c r="Q496" s="73">
        <v>11.5</v>
      </c>
      <c r="R496" s="117">
        <f t="shared" si="63"/>
        <v>0</v>
      </c>
      <c r="S496" s="234">
        <f t="shared" si="64"/>
        <v>0</v>
      </c>
      <c r="T496" s="206"/>
      <c r="U496" s="206" t="e">
        <v>#N/A</v>
      </c>
      <c r="V496" s="206" t="e">
        <v>#N/A</v>
      </c>
      <c r="W496" s="206" t="e">
        <v>#N/A</v>
      </c>
      <c r="X496" s="206"/>
      <c r="Y496" s="206"/>
    </row>
    <row r="497" spans="1:25" ht="18" hidden="1" customHeight="1">
      <c r="A497" s="145">
        <f>SUBTOTAL(3,$B$27:B497)</f>
        <v>160</v>
      </c>
      <c r="B497" s="109" t="s">
        <v>1240</v>
      </c>
      <c r="C497" s="109" t="s">
        <v>1200</v>
      </c>
      <c r="D497" s="70" t="s">
        <v>1241</v>
      </c>
      <c r="E497" s="147" t="s">
        <v>1067</v>
      </c>
      <c r="F497" s="71" t="s">
        <v>65</v>
      </c>
      <c r="G497" s="71" t="s">
        <v>1216</v>
      </c>
      <c r="H497" s="71">
        <v>6</v>
      </c>
      <c r="I497" s="71">
        <v>10</v>
      </c>
      <c r="J497" s="113">
        <v>0</v>
      </c>
      <c r="K497" s="73">
        <v>135.12</v>
      </c>
      <c r="L497" s="72">
        <f t="shared" si="60"/>
        <v>1351.2</v>
      </c>
      <c r="M497" s="230">
        <f t="shared" si="61"/>
        <v>0</v>
      </c>
      <c r="N497" s="73">
        <v>2.4199999999999999E-2</v>
      </c>
      <c r="O497" s="74">
        <f t="shared" si="62"/>
        <v>0</v>
      </c>
      <c r="P497" s="73">
        <v>10</v>
      </c>
      <c r="Q497" s="73">
        <v>11.5</v>
      </c>
      <c r="R497" s="117">
        <f t="shared" si="63"/>
        <v>0</v>
      </c>
      <c r="S497" s="234">
        <f t="shared" si="64"/>
        <v>0</v>
      </c>
      <c r="T497" s="206"/>
      <c r="U497" s="206" t="e">
        <v>#N/A</v>
      </c>
      <c r="V497" s="206" t="e">
        <v>#N/A</v>
      </c>
      <c r="W497" s="206" t="e">
        <v>#N/A</v>
      </c>
      <c r="X497" s="206"/>
      <c r="Y497" s="206"/>
    </row>
    <row r="498" spans="1:25" ht="18" hidden="1" customHeight="1">
      <c r="A498" s="145">
        <f>SUBTOTAL(3,$B$27:B498)</f>
        <v>160</v>
      </c>
      <c r="B498" s="109" t="s">
        <v>1242</v>
      </c>
      <c r="C498" s="109" t="s">
        <v>1200</v>
      </c>
      <c r="D498" s="70" t="s">
        <v>1243</v>
      </c>
      <c r="E498" s="147" t="s">
        <v>1067</v>
      </c>
      <c r="F498" s="71" t="s">
        <v>65</v>
      </c>
      <c r="G498" s="71" t="s">
        <v>1221</v>
      </c>
      <c r="H498" s="71">
        <v>6</v>
      </c>
      <c r="I498" s="71">
        <v>10</v>
      </c>
      <c r="J498" s="113">
        <v>0</v>
      </c>
      <c r="K498" s="73">
        <v>149.59</v>
      </c>
      <c r="L498" s="72">
        <f t="shared" si="60"/>
        <v>1495.9</v>
      </c>
      <c r="M498" s="230">
        <f t="shared" si="61"/>
        <v>0</v>
      </c>
      <c r="N498" s="73">
        <v>2.4199999999999999E-2</v>
      </c>
      <c r="O498" s="74">
        <f t="shared" si="62"/>
        <v>0</v>
      </c>
      <c r="P498" s="73">
        <v>10</v>
      </c>
      <c r="Q498" s="73">
        <v>11.5</v>
      </c>
      <c r="R498" s="117">
        <f t="shared" si="63"/>
        <v>0</v>
      </c>
      <c r="S498" s="234">
        <f t="shared" si="64"/>
        <v>0</v>
      </c>
      <c r="T498" s="206"/>
      <c r="U498" s="206" t="e">
        <v>#N/A</v>
      </c>
      <c r="V498" s="206" t="e">
        <v>#N/A</v>
      </c>
      <c r="W498" s="206" t="e">
        <v>#N/A</v>
      </c>
      <c r="X498" s="206"/>
      <c r="Y498" s="206"/>
    </row>
    <row r="499" spans="1:25" ht="18" hidden="1" customHeight="1">
      <c r="A499" s="145">
        <f>SUBTOTAL(3,$B$27:B499)</f>
        <v>160</v>
      </c>
      <c r="B499" s="109" t="s">
        <v>1244</v>
      </c>
      <c r="C499" s="109" t="s">
        <v>1200</v>
      </c>
      <c r="D499" s="70" t="s">
        <v>1245</v>
      </c>
      <c r="E499" s="147" t="s">
        <v>1067</v>
      </c>
      <c r="F499" s="71" t="s">
        <v>65</v>
      </c>
      <c r="G499" s="71" t="s">
        <v>1202</v>
      </c>
      <c r="H499" s="71">
        <v>6</v>
      </c>
      <c r="I499" s="71">
        <v>10</v>
      </c>
      <c r="J499" s="113">
        <v>0</v>
      </c>
      <c r="K499" s="73">
        <v>92.49</v>
      </c>
      <c r="L499" s="72">
        <f t="shared" si="60"/>
        <v>924.9</v>
      </c>
      <c r="M499" s="230">
        <f t="shared" si="61"/>
        <v>0</v>
      </c>
      <c r="N499" s="73">
        <v>2.4199999999999999E-2</v>
      </c>
      <c r="O499" s="74">
        <f t="shared" si="62"/>
        <v>0</v>
      </c>
      <c r="P499" s="73">
        <v>10</v>
      </c>
      <c r="Q499" s="73">
        <v>11.5</v>
      </c>
      <c r="R499" s="117">
        <f t="shared" si="63"/>
        <v>0</v>
      </c>
      <c r="S499" s="234">
        <f t="shared" si="64"/>
        <v>0</v>
      </c>
      <c r="T499" s="206"/>
      <c r="U499" s="206" t="e">
        <v>#N/A</v>
      </c>
      <c r="V499" s="206" t="e">
        <v>#N/A</v>
      </c>
      <c r="W499" s="206" t="e">
        <v>#N/A</v>
      </c>
      <c r="X499" s="206"/>
      <c r="Y499" s="206"/>
    </row>
    <row r="500" spans="1:25" ht="18" hidden="1" customHeight="1">
      <c r="A500" s="145">
        <f>SUBTOTAL(3,$B$27:B500)</f>
        <v>160</v>
      </c>
      <c r="B500" s="109" t="s">
        <v>1246</v>
      </c>
      <c r="C500" s="109" t="s">
        <v>1200</v>
      </c>
      <c r="D500" s="70" t="s">
        <v>1247</v>
      </c>
      <c r="E500" s="147" t="s">
        <v>1067</v>
      </c>
      <c r="F500" s="71" t="s">
        <v>65</v>
      </c>
      <c r="G500" s="71" t="s">
        <v>1226</v>
      </c>
      <c r="H500" s="71">
        <v>6</v>
      </c>
      <c r="I500" s="71">
        <v>10</v>
      </c>
      <c r="J500" s="113">
        <v>0</v>
      </c>
      <c r="K500" s="73">
        <v>83.64</v>
      </c>
      <c r="L500" s="72">
        <f t="shared" si="60"/>
        <v>836.4</v>
      </c>
      <c r="M500" s="230">
        <f t="shared" si="61"/>
        <v>0</v>
      </c>
      <c r="N500" s="73">
        <v>2.4199999999999999E-2</v>
      </c>
      <c r="O500" s="74">
        <f t="shared" si="62"/>
        <v>0</v>
      </c>
      <c r="P500" s="73">
        <v>10</v>
      </c>
      <c r="Q500" s="73">
        <v>11.5</v>
      </c>
      <c r="R500" s="117">
        <f t="shared" si="63"/>
        <v>0</v>
      </c>
      <c r="S500" s="234">
        <f t="shared" si="64"/>
        <v>0</v>
      </c>
      <c r="T500" s="206"/>
      <c r="U500" s="206" t="e">
        <v>#N/A</v>
      </c>
      <c r="V500" s="206" t="e">
        <v>#N/A</v>
      </c>
      <c r="W500" s="206" t="e">
        <v>#N/A</v>
      </c>
      <c r="X500" s="206"/>
      <c r="Y500" s="206"/>
    </row>
    <row r="501" spans="1:25" ht="18" hidden="1" customHeight="1">
      <c r="A501" s="145">
        <f>SUBTOTAL(3,$B$27:B501)</f>
        <v>160</v>
      </c>
      <c r="B501" s="109" t="s">
        <v>1248</v>
      </c>
      <c r="C501" s="109" t="s">
        <v>1200</v>
      </c>
      <c r="D501" s="70" t="s">
        <v>1249</v>
      </c>
      <c r="E501" s="147" t="s">
        <v>1067</v>
      </c>
      <c r="F501" s="71" t="s">
        <v>65</v>
      </c>
      <c r="G501" s="71" t="s">
        <v>1250</v>
      </c>
      <c r="H501" s="71">
        <v>6</v>
      </c>
      <c r="I501" s="71">
        <v>10</v>
      </c>
      <c r="J501" s="113">
        <v>0</v>
      </c>
      <c r="K501" s="73">
        <v>172.11</v>
      </c>
      <c r="L501" s="72">
        <f t="shared" si="60"/>
        <v>1721.1000000000001</v>
      </c>
      <c r="M501" s="230">
        <f t="shared" si="61"/>
        <v>0</v>
      </c>
      <c r="N501" s="73">
        <v>2.4199999999999999E-2</v>
      </c>
      <c r="O501" s="74">
        <f t="shared" si="62"/>
        <v>0</v>
      </c>
      <c r="P501" s="73">
        <v>10</v>
      </c>
      <c r="Q501" s="73">
        <v>11.5</v>
      </c>
      <c r="R501" s="117">
        <f t="shared" si="63"/>
        <v>0</v>
      </c>
      <c r="S501" s="234">
        <f t="shared" si="64"/>
        <v>0</v>
      </c>
      <c r="T501" s="206"/>
      <c r="U501" s="206" t="e">
        <v>#N/A</v>
      </c>
      <c r="V501" s="206" t="e">
        <v>#N/A</v>
      </c>
      <c r="W501" s="206" t="e">
        <v>#N/A</v>
      </c>
      <c r="X501" s="206"/>
      <c r="Y501" s="206"/>
    </row>
    <row r="502" spans="1:25" ht="18" hidden="1" customHeight="1">
      <c r="A502" s="145">
        <f>SUBTOTAL(3,$B$27:B502)</f>
        <v>160</v>
      </c>
      <c r="B502" s="109" t="s">
        <v>1251</v>
      </c>
      <c r="C502" s="109" t="s">
        <v>1200</v>
      </c>
      <c r="D502" s="70" t="s">
        <v>1252</v>
      </c>
      <c r="E502" s="147" t="s">
        <v>1067</v>
      </c>
      <c r="F502" s="71" t="s">
        <v>65</v>
      </c>
      <c r="G502" s="71" t="s">
        <v>1205</v>
      </c>
      <c r="H502" s="71">
        <v>6</v>
      </c>
      <c r="I502" s="71">
        <v>10</v>
      </c>
      <c r="J502" s="113">
        <v>0</v>
      </c>
      <c r="K502" s="73">
        <v>119.03</v>
      </c>
      <c r="L502" s="72">
        <f t="shared" si="60"/>
        <v>1190.3</v>
      </c>
      <c r="M502" s="230">
        <f t="shared" si="61"/>
        <v>0</v>
      </c>
      <c r="N502" s="73">
        <v>2.4199999999999999E-2</v>
      </c>
      <c r="O502" s="74">
        <f t="shared" si="62"/>
        <v>0</v>
      </c>
      <c r="P502" s="73">
        <v>10</v>
      </c>
      <c r="Q502" s="73">
        <v>11.5</v>
      </c>
      <c r="R502" s="117">
        <f t="shared" si="63"/>
        <v>0</v>
      </c>
      <c r="S502" s="234">
        <f t="shared" si="64"/>
        <v>0</v>
      </c>
      <c r="T502" s="206"/>
      <c r="U502" s="206" t="e">
        <v>#N/A</v>
      </c>
      <c r="V502" s="206" t="e">
        <v>#N/A</v>
      </c>
      <c r="W502" s="206" t="e">
        <v>#N/A</v>
      </c>
      <c r="X502" s="206"/>
      <c r="Y502" s="206"/>
    </row>
    <row r="503" spans="1:25" ht="18" hidden="1" customHeight="1">
      <c r="A503" s="145">
        <f>SUBTOTAL(3,$B$27:B503)</f>
        <v>160</v>
      </c>
      <c r="B503" s="109" t="s">
        <v>1253</v>
      </c>
      <c r="C503" s="109" t="s">
        <v>1200</v>
      </c>
      <c r="D503" s="70" t="s">
        <v>1254</v>
      </c>
      <c r="E503" s="147" t="s">
        <v>1067</v>
      </c>
      <c r="F503" s="71" t="s">
        <v>65</v>
      </c>
      <c r="G503" s="71" t="s">
        <v>1213</v>
      </c>
      <c r="H503" s="71">
        <v>6</v>
      </c>
      <c r="I503" s="71">
        <v>10</v>
      </c>
      <c r="J503" s="113">
        <v>0</v>
      </c>
      <c r="K503" s="73">
        <v>107.77</v>
      </c>
      <c r="L503" s="72">
        <f t="shared" si="60"/>
        <v>1077.7</v>
      </c>
      <c r="M503" s="230">
        <f t="shared" si="61"/>
        <v>0</v>
      </c>
      <c r="N503" s="73">
        <v>2.4199999999999999E-2</v>
      </c>
      <c r="O503" s="74">
        <f t="shared" si="62"/>
        <v>0</v>
      </c>
      <c r="P503" s="73">
        <v>10</v>
      </c>
      <c r="Q503" s="73">
        <v>11.5</v>
      </c>
      <c r="R503" s="117">
        <f t="shared" si="63"/>
        <v>0</v>
      </c>
      <c r="S503" s="234">
        <f t="shared" si="64"/>
        <v>0</v>
      </c>
      <c r="T503" s="206"/>
      <c r="U503" s="206" t="e">
        <v>#N/A</v>
      </c>
      <c r="V503" s="206" t="e">
        <v>#N/A</v>
      </c>
      <c r="W503" s="206" t="e">
        <v>#N/A</v>
      </c>
      <c r="X503" s="206"/>
      <c r="Y503" s="206"/>
    </row>
    <row r="504" spans="1:25" ht="18" hidden="1" customHeight="1">
      <c r="A504" s="145">
        <f>SUBTOTAL(3,$B$27:B504)</f>
        <v>160</v>
      </c>
      <c r="B504" s="109" t="s">
        <v>1255</v>
      </c>
      <c r="C504" s="109" t="s">
        <v>1200</v>
      </c>
      <c r="D504" s="70" t="s">
        <v>1256</v>
      </c>
      <c r="E504" s="147" t="s">
        <v>102</v>
      </c>
      <c r="F504" s="71" t="s">
        <v>65</v>
      </c>
      <c r="G504" s="71" t="s">
        <v>1250</v>
      </c>
      <c r="H504" s="71">
        <v>6</v>
      </c>
      <c r="I504" s="71">
        <v>20</v>
      </c>
      <c r="J504" s="113">
        <v>0</v>
      </c>
      <c r="K504" s="73">
        <v>78.819999999999993</v>
      </c>
      <c r="L504" s="72">
        <f t="shared" si="60"/>
        <v>1576.3999999999999</v>
      </c>
      <c r="M504" s="230">
        <f t="shared" si="61"/>
        <v>0</v>
      </c>
      <c r="N504" s="73">
        <v>0.02</v>
      </c>
      <c r="O504" s="74">
        <f t="shared" si="62"/>
        <v>0</v>
      </c>
      <c r="P504" s="73">
        <v>10</v>
      </c>
      <c r="Q504" s="73">
        <v>11.5</v>
      </c>
      <c r="R504" s="117">
        <f t="shared" si="63"/>
        <v>0</v>
      </c>
      <c r="S504" s="234">
        <f t="shared" si="64"/>
        <v>0</v>
      </c>
      <c r="T504" s="206"/>
      <c r="U504" s="206" t="e">
        <v>#N/A</v>
      </c>
      <c r="V504" s="206" t="e">
        <v>#N/A</v>
      </c>
      <c r="W504" s="206" t="e">
        <v>#N/A</v>
      </c>
      <c r="X504" s="206"/>
      <c r="Y504" s="206"/>
    </row>
    <row r="505" spans="1:25" ht="18" hidden="1" customHeight="1">
      <c r="A505" s="145">
        <f>SUBTOTAL(3,$B$27:B505)</f>
        <v>160</v>
      </c>
      <c r="B505" s="109" t="s">
        <v>1257</v>
      </c>
      <c r="C505" s="109" t="s">
        <v>1200</v>
      </c>
      <c r="D505" s="70" t="s">
        <v>1258</v>
      </c>
      <c r="E505" s="147" t="s">
        <v>1067</v>
      </c>
      <c r="F505" s="71" t="s">
        <v>65</v>
      </c>
      <c r="G505" s="71" t="s">
        <v>1250</v>
      </c>
      <c r="H505" s="71">
        <v>6</v>
      </c>
      <c r="I505" s="71">
        <v>10</v>
      </c>
      <c r="J505" s="113">
        <v>0</v>
      </c>
      <c r="K505" s="73">
        <v>156.03</v>
      </c>
      <c r="L505" s="72">
        <f t="shared" si="60"/>
        <v>1560.3</v>
      </c>
      <c r="M505" s="230">
        <f t="shared" si="61"/>
        <v>0</v>
      </c>
      <c r="N505" s="73">
        <v>2.4199999999999999E-2</v>
      </c>
      <c r="O505" s="74">
        <f t="shared" si="62"/>
        <v>0</v>
      </c>
      <c r="P505" s="73">
        <v>10</v>
      </c>
      <c r="Q505" s="73">
        <v>11.5</v>
      </c>
      <c r="R505" s="117">
        <f t="shared" si="63"/>
        <v>0</v>
      </c>
      <c r="S505" s="234">
        <f t="shared" si="64"/>
        <v>0</v>
      </c>
      <c r="T505" s="206"/>
      <c r="U505" s="206" t="e">
        <v>#N/A</v>
      </c>
      <c r="V505" s="206" t="e">
        <v>#N/A</v>
      </c>
      <c r="W505" s="206" t="e">
        <v>#N/A</v>
      </c>
      <c r="X505" s="206"/>
      <c r="Y505" s="206"/>
    </row>
    <row r="506" spans="1:25" ht="18" hidden="1" customHeight="1">
      <c r="A506" s="145">
        <f>SUBTOTAL(3,$B$27:B506)</f>
        <v>160</v>
      </c>
      <c r="B506" s="109" t="s">
        <v>1259</v>
      </c>
      <c r="C506" s="109" t="s">
        <v>1200</v>
      </c>
      <c r="D506" s="70" t="s">
        <v>1260</v>
      </c>
      <c r="E506" s="147" t="s">
        <v>1067</v>
      </c>
      <c r="F506" s="71" t="s">
        <v>65</v>
      </c>
      <c r="G506" s="71" t="s">
        <v>1233</v>
      </c>
      <c r="H506" s="71">
        <v>6</v>
      </c>
      <c r="I506" s="71">
        <v>10</v>
      </c>
      <c r="J506" s="113">
        <v>0</v>
      </c>
      <c r="K506" s="73">
        <v>123.86</v>
      </c>
      <c r="L506" s="72">
        <f t="shared" si="60"/>
        <v>1238.5999999999999</v>
      </c>
      <c r="M506" s="230">
        <f t="shared" si="61"/>
        <v>0</v>
      </c>
      <c r="N506" s="73">
        <v>2.4199999999999999E-2</v>
      </c>
      <c r="O506" s="74">
        <f t="shared" si="62"/>
        <v>0</v>
      </c>
      <c r="P506" s="73">
        <v>10</v>
      </c>
      <c r="Q506" s="73">
        <v>11.5</v>
      </c>
      <c r="R506" s="117">
        <f t="shared" si="63"/>
        <v>0</v>
      </c>
      <c r="S506" s="234">
        <f t="shared" si="64"/>
        <v>0</v>
      </c>
      <c r="T506" s="206"/>
      <c r="U506" s="206" t="e">
        <v>#N/A</v>
      </c>
      <c r="V506" s="206" t="e">
        <v>#N/A</v>
      </c>
      <c r="W506" s="206" t="e">
        <v>#N/A</v>
      </c>
      <c r="X506" s="206"/>
      <c r="Y506" s="206"/>
    </row>
    <row r="507" spans="1:25" ht="18" hidden="1" customHeight="1">
      <c r="A507" s="145">
        <f>SUBTOTAL(3,$B$27:B507)</f>
        <v>160</v>
      </c>
      <c r="B507" s="109" t="s">
        <v>1261</v>
      </c>
      <c r="C507" s="109" t="s">
        <v>1200</v>
      </c>
      <c r="D507" s="70" t="s">
        <v>1262</v>
      </c>
      <c r="E507" s="147" t="s">
        <v>1067</v>
      </c>
      <c r="F507" s="71" t="s">
        <v>65</v>
      </c>
      <c r="G507" s="71" t="s">
        <v>1202</v>
      </c>
      <c r="H507" s="71">
        <v>6</v>
      </c>
      <c r="I507" s="71">
        <v>10</v>
      </c>
      <c r="J507" s="113">
        <v>0</v>
      </c>
      <c r="K507" s="73">
        <v>88.47</v>
      </c>
      <c r="L507" s="72">
        <f t="shared" si="60"/>
        <v>884.7</v>
      </c>
      <c r="M507" s="230">
        <f t="shared" si="61"/>
        <v>0</v>
      </c>
      <c r="N507" s="73">
        <v>2.4199999999999999E-2</v>
      </c>
      <c r="O507" s="74">
        <f t="shared" si="62"/>
        <v>0</v>
      </c>
      <c r="P507" s="73">
        <v>10</v>
      </c>
      <c r="Q507" s="73">
        <v>11.5</v>
      </c>
      <c r="R507" s="117">
        <f t="shared" si="63"/>
        <v>0</v>
      </c>
      <c r="S507" s="234">
        <f t="shared" si="64"/>
        <v>0</v>
      </c>
      <c r="T507" s="206"/>
      <c r="U507" s="206" t="e">
        <v>#N/A</v>
      </c>
      <c r="V507" s="206" t="e">
        <v>#N/A</v>
      </c>
      <c r="W507" s="206" t="e">
        <v>#N/A</v>
      </c>
      <c r="X507" s="206"/>
      <c r="Y507" s="206"/>
    </row>
    <row r="508" spans="1:25" ht="18" hidden="1" customHeight="1">
      <c r="A508" s="145">
        <f>SUBTOTAL(3,$B$27:B508)</f>
        <v>160</v>
      </c>
      <c r="B508" s="109" t="s">
        <v>1263</v>
      </c>
      <c r="C508" s="109" t="s">
        <v>1200</v>
      </c>
      <c r="D508" s="70" t="s">
        <v>1264</v>
      </c>
      <c r="E508" s="147" t="s">
        <v>1067</v>
      </c>
      <c r="F508" s="71" t="s">
        <v>65</v>
      </c>
      <c r="G508" s="71" t="s">
        <v>1233</v>
      </c>
      <c r="H508" s="71">
        <v>6</v>
      </c>
      <c r="I508" s="71">
        <v>10</v>
      </c>
      <c r="J508" s="113">
        <v>0</v>
      </c>
      <c r="K508" s="73">
        <v>117.42</v>
      </c>
      <c r="L508" s="72">
        <f t="shared" si="60"/>
        <v>1174.2</v>
      </c>
      <c r="M508" s="230">
        <f t="shared" si="61"/>
        <v>0</v>
      </c>
      <c r="N508" s="73">
        <v>2.4199999999999999E-2</v>
      </c>
      <c r="O508" s="74">
        <f t="shared" si="62"/>
        <v>0</v>
      </c>
      <c r="P508" s="73">
        <v>10</v>
      </c>
      <c r="Q508" s="73">
        <v>11.5</v>
      </c>
      <c r="R508" s="117">
        <f t="shared" si="63"/>
        <v>0</v>
      </c>
      <c r="S508" s="234">
        <f t="shared" si="64"/>
        <v>0</v>
      </c>
      <c r="T508" s="206"/>
      <c r="U508" s="206" t="e">
        <v>#N/A</v>
      </c>
      <c r="V508" s="206" t="e">
        <v>#N/A</v>
      </c>
      <c r="W508" s="206" t="e">
        <v>#N/A</v>
      </c>
      <c r="X508" s="206"/>
      <c r="Y508" s="206"/>
    </row>
    <row r="509" spans="1:25" ht="18" hidden="1" customHeight="1">
      <c r="A509" s="145">
        <f>SUBTOTAL(3,$B$27:B509)</f>
        <v>160</v>
      </c>
      <c r="B509" s="109" t="s">
        <v>1265</v>
      </c>
      <c r="C509" s="109" t="s">
        <v>1200</v>
      </c>
      <c r="D509" s="70" t="s">
        <v>1266</v>
      </c>
      <c r="E509" s="147" t="s">
        <v>1067</v>
      </c>
      <c r="F509" s="71" t="s">
        <v>65</v>
      </c>
      <c r="G509" s="71" t="s">
        <v>1233</v>
      </c>
      <c r="H509" s="71">
        <v>6</v>
      </c>
      <c r="I509" s="71">
        <v>10</v>
      </c>
      <c r="J509" s="113">
        <v>0</v>
      </c>
      <c r="K509" s="73">
        <v>138.33000000000001</v>
      </c>
      <c r="L509" s="72">
        <f t="shared" si="60"/>
        <v>1383.3000000000002</v>
      </c>
      <c r="M509" s="230">
        <f t="shared" si="61"/>
        <v>0</v>
      </c>
      <c r="N509" s="73">
        <v>2.4199999999999999E-2</v>
      </c>
      <c r="O509" s="74">
        <f t="shared" si="62"/>
        <v>0</v>
      </c>
      <c r="P509" s="73">
        <v>10</v>
      </c>
      <c r="Q509" s="73">
        <v>11.5</v>
      </c>
      <c r="R509" s="117">
        <f t="shared" si="63"/>
        <v>0</v>
      </c>
      <c r="S509" s="234">
        <f t="shared" si="64"/>
        <v>0</v>
      </c>
      <c r="T509" s="206"/>
      <c r="U509" s="206" t="e">
        <v>#N/A</v>
      </c>
      <c r="V509" s="206" t="e">
        <v>#N/A</v>
      </c>
      <c r="W509" s="206" t="e">
        <v>#N/A</v>
      </c>
      <c r="X509" s="206"/>
      <c r="Y509" s="206"/>
    </row>
    <row r="510" spans="1:25" ht="18" customHeight="1">
      <c r="A510" s="145">
        <f>SUBTOTAL(3,$B$27:B510)</f>
        <v>161</v>
      </c>
      <c r="B510" s="249" t="s">
        <v>1267</v>
      </c>
      <c r="C510" s="109" t="s">
        <v>1268</v>
      </c>
      <c r="D510" s="70" t="s">
        <v>1269</v>
      </c>
      <c r="E510" s="147" t="s">
        <v>371</v>
      </c>
      <c r="F510" s="71" t="s">
        <v>65</v>
      </c>
      <c r="G510" s="71" t="s">
        <v>1270</v>
      </c>
      <c r="H510" s="71">
        <v>24</v>
      </c>
      <c r="I510" s="71">
        <v>30</v>
      </c>
      <c r="J510" s="113">
        <v>10</v>
      </c>
      <c r="K510" s="73">
        <v>109.35</v>
      </c>
      <c r="L510" s="72">
        <f t="shared" si="60"/>
        <v>3280.5</v>
      </c>
      <c r="M510" s="230">
        <f t="shared" si="61"/>
        <v>32805</v>
      </c>
      <c r="N510" s="73">
        <v>2.5999999999999999E-2</v>
      </c>
      <c r="O510" s="74">
        <f t="shared" si="62"/>
        <v>0.26</v>
      </c>
      <c r="P510" s="73">
        <v>30</v>
      </c>
      <c r="Q510" s="73">
        <v>31.68</v>
      </c>
      <c r="R510" s="117">
        <f t="shared" si="63"/>
        <v>300</v>
      </c>
      <c r="S510" s="234">
        <f t="shared" si="64"/>
        <v>316.8</v>
      </c>
      <c r="T510" s="206"/>
      <c r="U510" s="206" t="e">
        <v>#N/A</v>
      </c>
      <c r="V510" s="206" t="e">
        <v>#N/A</v>
      </c>
      <c r="W510" s="206" t="e">
        <v>#N/A</v>
      </c>
      <c r="X510" s="206"/>
      <c r="Y510" s="206"/>
    </row>
    <row r="511" spans="1:25" ht="18" customHeight="1">
      <c r="A511" s="145">
        <f>SUBTOTAL(3,$B$27:B511)</f>
        <v>162</v>
      </c>
      <c r="B511" s="249" t="s">
        <v>1271</v>
      </c>
      <c r="C511" s="109" t="s">
        <v>1268</v>
      </c>
      <c r="D511" s="70" t="s">
        <v>1272</v>
      </c>
      <c r="E511" s="147" t="s">
        <v>391</v>
      </c>
      <c r="F511" s="71" t="s">
        <v>65</v>
      </c>
      <c r="G511" s="71" t="s">
        <v>1270</v>
      </c>
      <c r="H511" s="71">
        <v>24</v>
      </c>
      <c r="I511" s="71">
        <v>6</v>
      </c>
      <c r="J511" s="113">
        <v>10</v>
      </c>
      <c r="K511" s="73">
        <v>544.25</v>
      </c>
      <c r="L511" s="72">
        <f t="shared" si="60"/>
        <v>3265.5</v>
      </c>
      <c r="M511" s="230">
        <f t="shared" si="61"/>
        <v>32655</v>
      </c>
      <c r="N511" s="73">
        <v>2.5999999999999999E-2</v>
      </c>
      <c r="O511" s="74">
        <f t="shared" si="62"/>
        <v>0.26</v>
      </c>
      <c r="P511" s="73">
        <v>30</v>
      </c>
      <c r="Q511" s="73">
        <v>31.518000000000001</v>
      </c>
      <c r="R511" s="117">
        <f t="shared" si="63"/>
        <v>300</v>
      </c>
      <c r="S511" s="234">
        <f t="shared" si="64"/>
        <v>315.18</v>
      </c>
      <c r="T511" s="206"/>
      <c r="U511" s="206" t="e">
        <v>#N/A</v>
      </c>
      <c r="V511" s="206" t="e">
        <v>#N/A</v>
      </c>
      <c r="W511" s="206" t="e">
        <v>#N/A</v>
      </c>
      <c r="X511" s="206"/>
      <c r="Y511" s="206"/>
    </row>
    <row r="512" spans="1:25" ht="18" customHeight="1">
      <c r="A512" s="145">
        <f>SUBTOTAL(3,$B$27:B512)</f>
        <v>163</v>
      </c>
      <c r="B512" s="249">
        <v>70346</v>
      </c>
      <c r="C512" s="109" t="s">
        <v>1268</v>
      </c>
      <c r="D512" s="70" t="s">
        <v>1273</v>
      </c>
      <c r="E512" s="147" t="s">
        <v>391</v>
      </c>
      <c r="F512" s="71" t="s">
        <v>204</v>
      </c>
      <c r="G512" s="71" t="s">
        <v>1270</v>
      </c>
      <c r="H512" s="71">
        <v>24</v>
      </c>
      <c r="I512" s="71">
        <v>4</v>
      </c>
      <c r="J512" s="113">
        <v>10</v>
      </c>
      <c r="K512" s="73">
        <v>507.88</v>
      </c>
      <c r="L512" s="72">
        <f t="shared" ref="L512:L525" si="65">+I512*K512</f>
        <v>2031.52</v>
      </c>
      <c r="M512" s="230">
        <f t="shared" ref="M512:M525" si="66">L512*J512</f>
        <v>20315.2</v>
      </c>
      <c r="N512" s="73">
        <v>2.9575000000000001E-2</v>
      </c>
      <c r="O512" s="74">
        <f t="shared" ref="O512:O527" si="67">+N512*J512</f>
        <v>0.29575000000000001</v>
      </c>
      <c r="P512" s="73">
        <v>20</v>
      </c>
      <c r="Q512" s="73">
        <v>21.09</v>
      </c>
      <c r="R512" s="117">
        <f t="shared" ref="R512:R527" si="68">+J512*P512</f>
        <v>200</v>
      </c>
      <c r="S512" s="234">
        <f t="shared" ref="S512:S527" si="69">Q512*J512</f>
        <v>210.9</v>
      </c>
      <c r="T512" s="206"/>
      <c r="U512" s="206" t="e">
        <v>#N/A</v>
      </c>
      <c r="V512" s="206" t="e">
        <v>#N/A</v>
      </c>
      <c r="W512" s="206" t="e">
        <v>#N/A</v>
      </c>
      <c r="X512" s="206"/>
      <c r="Y512" s="206"/>
    </row>
    <row r="513" spans="1:26" ht="18" customHeight="1">
      <c r="A513" s="145">
        <f>SUBTOTAL(3,$B$27:B513)</f>
        <v>164</v>
      </c>
      <c r="B513" s="249" t="s">
        <v>1274</v>
      </c>
      <c r="C513" s="109" t="s">
        <v>1268</v>
      </c>
      <c r="D513" s="70" t="s">
        <v>1275</v>
      </c>
      <c r="E513" s="147" t="s">
        <v>894</v>
      </c>
      <c r="F513" s="71" t="s">
        <v>204</v>
      </c>
      <c r="G513" s="71" t="s">
        <v>1270</v>
      </c>
      <c r="H513" s="71">
        <v>24</v>
      </c>
      <c r="I513" s="71">
        <v>2</v>
      </c>
      <c r="J513" s="113">
        <v>10</v>
      </c>
      <c r="K513" s="73">
        <v>972.5</v>
      </c>
      <c r="L513" s="72">
        <f t="shared" si="65"/>
        <v>1945</v>
      </c>
      <c r="M513" s="230">
        <f t="shared" si="66"/>
        <v>19450</v>
      </c>
      <c r="N513" s="73">
        <v>2.9575000000000001E-2</v>
      </c>
      <c r="O513" s="74">
        <f t="shared" si="67"/>
        <v>0.29575000000000001</v>
      </c>
      <c r="P513" s="73">
        <v>20</v>
      </c>
      <c r="Q513" s="73">
        <v>21.09</v>
      </c>
      <c r="R513" s="117">
        <f t="shared" si="68"/>
        <v>200</v>
      </c>
      <c r="S513" s="234">
        <f t="shared" si="69"/>
        <v>210.9</v>
      </c>
      <c r="T513" s="206"/>
      <c r="U513" s="206" t="e">
        <v>#N/A</v>
      </c>
      <c r="V513" s="206" t="e">
        <v>#N/A</v>
      </c>
      <c r="W513" s="206" t="e">
        <v>#N/A</v>
      </c>
      <c r="X513" s="206"/>
      <c r="Y513" s="206"/>
    </row>
    <row r="514" spans="1:26" ht="18" customHeight="1">
      <c r="A514" s="145">
        <f>SUBTOTAL(3,$B$27:B514)</f>
        <v>165</v>
      </c>
      <c r="B514" s="249" t="s">
        <v>1276</v>
      </c>
      <c r="C514" s="109" t="s">
        <v>1268</v>
      </c>
      <c r="D514" s="70" t="s">
        <v>1277</v>
      </c>
      <c r="E514" s="147" t="s">
        <v>391</v>
      </c>
      <c r="F514" s="71" t="s">
        <v>204</v>
      </c>
      <c r="G514" s="71" t="s">
        <v>1270</v>
      </c>
      <c r="H514" s="71">
        <v>24</v>
      </c>
      <c r="I514" s="71">
        <v>4</v>
      </c>
      <c r="J514" s="113">
        <v>10</v>
      </c>
      <c r="K514" s="73">
        <v>463</v>
      </c>
      <c r="L514" s="72">
        <f>+I514*K514</f>
        <v>1852</v>
      </c>
      <c r="M514" s="230">
        <f>L514*J514</f>
        <v>18520</v>
      </c>
      <c r="N514" s="73">
        <v>2.8305E-2</v>
      </c>
      <c r="O514" s="74">
        <f t="shared" si="67"/>
        <v>0.28305000000000002</v>
      </c>
      <c r="P514" s="73">
        <v>20</v>
      </c>
      <c r="Q514" s="73">
        <v>23</v>
      </c>
      <c r="R514" s="117">
        <f t="shared" si="68"/>
        <v>200</v>
      </c>
      <c r="S514" s="234">
        <f t="shared" si="69"/>
        <v>230</v>
      </c>
      <c r="T514" s="206"/>
      <c r="U514" s="206" t="e">
        <v>#N/A</v>
      </c>
      <c r="V514" s="206" t="e">
        <v>#N/A</v>
      </c>
      <c r="W514" s="206" t="e">
        <v>#N/A</v>
      </c>
      <c r="X514" s="206"/>
      <c r="Y514" s="206"/>
    </row>
    <row r="515" spans="1:26" ht="18" customHeight="1">
      <c r="A515" s="145">
        <f>SUBTOTAL(3,$B$27:B515)</f>
        <v>166</v>
      </c>
      <c r="B515" s="249" t="s">
        <v>1278</v>
      </c>
      <c r="C515" s="109" t="s">
        <v>1268</v>
      </c>
      <c r="D515" s="70" t="s">
        <v>1279</v>
      </c>
      <c r="E515" s="147" t="s">
        <v>1280</v>
      </c>
      <c r="F515" s="71" t="s">
        <v>204</v>
      </c>
      <c r="G515" s="71" t="s">
        <v>1270</v>
      </c>
      <c r="H515" s="71">
        <v>24</v>
      </c>
      <c r="I515" s="71">
        <v>2</v>
      </c>
      <c r="J515" s="113">
        <v>10</v>
      </c>
      <c r="K515" s="73">
        <v>926</v>
      </c>
      <c r="L515" s="72">
        <f>+I515*K515</f>
        <v>1852</v>
      </c>
      <c r="M515" s="230">
        <f>L515*J515</f>
        <v>18520</v>
      </c>
      <c r="N515" s="73">
        <v>2.8305E-2</v>
      </c>
      <c r="O515" s="74">
        <f t="shared" si="67"/>
        <v>0.28305000000000002</v>
      </c>
      <c r="P515" s="73">
        <v>20</v>
      </c>
      <c r="Q515" s="73">
        <v>23</v>
      </c>
      <c r="R515" s="117">
        <f t="shared" si="68"/>
        <v>200</v>
      </c>
      <c r="S515" s="234">
        <f t="shared" si="69"/>
        <v>230</v>
      </c>
      <c r="T515" s="206"/>
      <c r="U515" s="206" t="e">
        <v>#N/A</v>
      </c>
      <c r="V515" s="206" t="e">
        <v>#N/A</v>
      </c>
      <c r="W515" s="206" t="e">
        <v>#N/A</v>
      </c>
      <c r="X515" s="206"/>
      <c r="Y515" s="206"/>
    </row>
    <row r="516" spans="1:26" ht="18" customHeight="1">
      <c r="A516" s="145">
        <f>SUBTOTAL(3,$B$27:B516)</f>
        <v>167</v>
      </c>
      <c r="B516" s="109" t="s">
        <v>1281</v>
      </c>
      <c r="C516" s="109" t="s">
        <v>1282</v>
      </c>
      <c r="D516" s="70" t="s">
        <v>1283</v>
      </c>
      <c r="E516" s="147" t="s">
        <v>1284</v>
      </c>
      <c r="F516" s="71" t="s">
        <v>65</v>
      </c>
      <c r="G516" s="71" t="s">
        <v>1285</v>
      </c>
      <c r="H516" s="71">
        <v>12</v>
      </c>
      <c r="I516" s="71">
        <v>20</v>
      </c>
      <c r="J516" s="113">
        <v>10</v>
      </c>
      <c r="K516" s="73">
        <v>60.93</v>
      </c>
      <c r="L516" s="72">
        <f t="shared" si="65"/>
        <v>1218.5999999999999</v>
      </c>
      <c r="M516" s="230">
        <f t="shared" si="66"/>
        <v>12186</v>
      </c>
      <c r="N516" s="73">
        <v>3.9217500000000002E-2</v>
      </c>
      <c r="O516" s="74">
        <f t="shared" si="67"/>
        <v>0.39217500000000005</v>
      </c>
      <c r="P516" s="73">
        <v>18</v>
      </c>
      <c r="Q516" s="73">
        <v>21.599999999999998</v>
      </c>
      <c r="R516" s="117">
        <f t="shared" si="68"/>
        <v>180</v>
      </c>
      <c r="S516" s="234">
        <f t="shared" si="69"/>
        <v>215.99999999999997</v>
      </c>
      <c r="T516" s="206"/>
      <c r="U516" s="206" t="e">
        <v>#N/A</v>
      </c>
      <c r="V516" s="206" t="e">
        <v>#N/A</v>
      </c>
      <c r="W516" s="206" t="e">
        <v>#N/A</v>
      </c>
      <c r="X516" s="206"/>
      <c r="Y516" s="206"/>
      <c r="Z516" s="235" t="e">
        <f>#REF!-#REF!</f>
        <v>#REF!</v>
      </c>
    </row>
    <row r="517" spans="1:26" ht="18" customHeight="1">
      <c r="A517" s="145">
        <f>SUBTOTAL(3,$B$27:B517)</f>
        <v>168</v>
      </c>
      <c r="B517" s="109" t="s">
        <v>1286</v>
      </c>
      <c r="C517" s="109" t="s">
        <v>1282</v>
      </c>
      <c r="D517" s="70" t="s">
        <v>1287</v>
      </c>
      <c r="E517" s="147" t="s">
        <v>1284</v>
      </c>
      <c r="F517" s="71" t="s">
        <v>65</v>
      </c>
      <c r="G517" s="71" t="s">
        <v>1285</v>
      </c>
      <c r="H517" s="71">
        <v>12</v>
      </c>
      <c r="I517" s="71">
        <v>20</v>
      </c>
      <c r="J517" s="113">
        <v>10</v>
      </c>
      <c r="K517" s="73">
        <v>74.209999999999994</v>
      </c>
      <c r="L517" s="72">
        <f t="shared" si="65"/>
        <v>1484.1999999999998</v>
      </c>
      <c r="M517" s="230">
        <f t="shared" si="66"/>
        <v>14841.999999999998</v>
      </c>
      <c r="N517" s="73">
        <v>3.9217500000000002E-2</v>
      </c>
      <c r="O517" s="74">
        <f t="shared" si="67"/>
        <v>0.39217500000000005</v>
      </c>
      <c r="P517" s="73">
        <v>18</v>
      </c>
      <c r="Q517" s="73">
        <v>21.599999999999998</v>
      </c>
      <c r="R517" s="117">
        <f t="shared" si="68"/>
        <v>180</v>
      </c>
      <c r="S517" s="234">
        <f t="shared" si="69"/>
        <v>215.99999999999997</v>
      </c>
      <c r="T517" s="206"/>
      <c r="U517" s="206" t="e">
        <v>#N/A</v>
      </c>
      <c r="V517" s="206" t="e">
        <v>#N/A</v>
      </c>
      <c r="W517" s="206" t="e">
        <v>#N/A</v>
      </c>
      <c r="X517" s="206"/>
      <c r="Y517" s="206"/>
      <c r="Z517" s="235" t="e">
        <f>#REF!-#REF!</f>
        <v>#REF!</v>
      </c>
    </row>
    <row r="518" spans="1:26" ht="18" hidden="1" customHeight="1">
      <c r="A518" s="145">
        <f>SUBTOTAL(3,$B$27:B518)</f>
        <v>168</v>
      </c>
      <c r="B518" s="109" t="s">
        <v>1288</v>
      </c>
      <c r="C518" s="109" t="s">
        <v>1289</v>
      </c>
      <c r="D518" s="70" t="s">
        <v>1290</v>
      </c>
      <c r="E518" s="147" t="s">
        <v>1291</v>
      </c>
      <c r="F518" s="71" t="s">
        <v>204</v>
      </c>
      <c r="G518" s="71" t="s">
        <v>640</v>
      </c>
      <c r="H518" s="71">
        <v>12</v>
      </c>
      <c r="I518" s="71">
        <v>60</v>
      </c>
      <c r="J518" s="113">
        <v>0</v>
      </c>
      <c r="K518" s="73">
        <v>44.8</v>
      </c>
      <c r="L518" s="72">
        <f t="shared" si="65"/>
        <v>2688</v>
      </c>
      <c r="M518" s="230">
        <f t="shared" si="66"/>
        <v>0</v>
      </c>
      <c r="N518" s="73">
        <v>0.02</v>
      </c>
      <c r="O518" s="74">
        <f t="shared" si="67"/>
        <v>0</v>
      </c>
      <c r="P518" s="73">
        <v>4.8</v>
      </c>
      <c r="Q518" s="73">
        <v>5.52</v>
      </c>
      <c r="R518" s="117">
        <f t="shared" si="68"/>
        <v>0</v>
      </c>
      <c r="S518" s="234">
        <f t="shared" si="69"/>
        <v>0</v>
      </c>
      <c r="T518" s="206"/>
      <c r="U518" s="206" t="e">
        <v>#N/A</v>
      </c>
      <c r="V518" s="206" t="e">
        <v>#N/A</v>
      </c>
      <c r="W518" s="206" t="e">
        <v>#N/A</v>
      </c>
      <c r="X518" s="206"/>
      <c r="Y518" s="206"/>
    </row>
    <row r="519" spans="1:26" ht="18" hidden="1" customHeight="1">
      <c r="A519" s="145">
        <f>SUBTOTAL(3,$B$27:B519)</f>
        <v>168</v>
      </c>
      <c r="B519" s="109" t="s">
        <v>1292</v>
      </c>
      <c r="C519" s="109" t="s">
        <v>1289</v>
      </c>
      <c r="D519" s="70" t="s">
        <v>1293</v>
      </c>
      <c r="E519" s="147" t="s">
        <v>340</v>
      </c>
      <c r="F519" s="71" t="s">
        <v>204</v>
      </c>
      <c r="G519" s="71" t="s">
        <v>640</v>
      </c>
      <c r="H519" s="71">
        <v>12</v>
      </c>
      <c r="I519" s="71">
        <v>60</v>
      </c>
      <c r="J519" s="113">
        <v>0</v>
      </c>
      <c r="K519" s="73">
        <v>46.9</v>
      </c>
      <c r="L519" s="72">
        <f t="shared" si="65"/>
        <v>2814</v>
      </c>
      <c r="M519" s="230">
        <f t="shared" si="66"/>
        <v>0</v>
      </c>
      <c r="N519" s="73">
        <v>0.02</v>
      </c>
      <c r="O519" s="74">
        <f t="shared" si="67"/>
        <v>0</v>
      </c>
      <c r="P519" s="73">
        <v>9</v>
      </c>
      <c r="Q519" s="73">
        <v>10.35</v>
      </c>
      <c r="R519" s="117">
        <f t="shared" si="68"/>
        <v>0</v>
      </c>
      <c r="S519" s="234">
        <f t="shared" si="69"/>
        <v>0</v>
      </c>
      <c r="T519" s="206"/>
      <c r="U519" s="206" t="e">
        <v>#N/A</v>
      </c>
      <c r="V519" s="206" t="e">
        <v>#N/A</v>
      </c>
      <c r="W519" s="206" t="e">
        <v>#N/A</v>
      </c>
      <c r="X519" s="206"/>
      <c r="Y519" s="206"/>
    </row>
    <row r="520" spans="1:26" ht="18" hidden="1" customHeight="1">
      <c r="A520" s="145">
        <f>SUBTOTAL(3,$B$27:B520)</f>
        <v>168</v>
      </c>
      <c r="B520" s="109" t="s">
        <v>1294</v>
      </c>
      <c r="C520" s="109" t="s">
        <v>1289</v>
      </c>
      <c r="D520" s="70" t="s">
        <v>1295</v>
      </c>
      <c r="E520" s="147" t="s">
        <v>340</v>
      </c>
      <c r="F520" s="71" t="s">
        <v>204</v>
      </c>
      <c r="G520" s="71" t="s">
        <v>640</v>
      </c>
      <c r="H520" s="71">
        <v>12</v>
      </c>
      <c r="I520" s="71">
        <v>60</v>
      </c>
      <c r="J520" s="113">
        <v>0</v>
      </c>
      <c r="K520" s="73">
        <v>44.8</v>
      </c>
      <c r="L520" s="72">
        <f t="shared" si="65"/>
        <v>2688</v>
      </c>
      <c r="M520" s="230">
        <f t="shared" si="66"/>
        <v>0</v>
      </c>
      <c r="N520" s="73">
        <v>0.02</v>
      </c>
      <c r="O520" s="74">
        <f t="shared" si="67"/>
        <v>0</v>
      </c>
      <c r="P520" s="73">
        <v>9</v>
      </c>
      <c r="Q520" s="73">
        <v>10.35</v>
      </c>
      <c r="R520" s="117">
        <f t="shared" si="68"/>
        <v>0</v>
      </c>
      <c r="S520" s="234">
        <f t="shared" si="69"/>
        <v>0</v>
      </c>
      <c r="T520" s="206"/>
      <c r="U520" s="206" t="e">
        <v>#N/A</v>
      </c>
      <c r="V520" s="206" t="e">
        <v>#N/A</v>
      </c>
      <c r="W520" s="206" t="e">
        <v>#N/A</v>
      </c>
      <c r="X520" s="206"/>
      <c r="Y520" s="206"/>
    </row>
    <row r="521" spans="1:26" ht="18" hidden="1" customHeight="1">
      <c r="A521" s="145">
        <f>SUBTOTAL(3,$B$27:B521)</f>
        <v>168</v>
      </c>
      <c r="B521" s="109" t="s">
        <v>1296</v>
      </c>
      <c r="C521" s="109" t="s">
        <v>1289</v>
      </c>
      <c r="D521" s="70" t="s">
        <v>1297</v>
      </c>
      <c r="E521" s="147" t="s">
        <v>340</v>
      </c>
      <c r="F521" s="71" t="s">
        <v>204</v>
      </c>
      <c r="G521" s="71" t="s">
        <v>640</v>
      </c>
      <c r="H521" s="71">
        <v>12</v>
      </c>
      <c r="I521" s="71">
        <v>60</v>
      </c>
      <c r="J521" s="113">
        <v>0</v>
      </c>
      <c r="K521" s="73">
        <v>116.41</v>
      </c>
      <c r="L521" s="72">
        <f t="shared" si="65"/>
        <v>6984.5999999999995</v>
      </c>
      <c r="M521" s="230">
        <f t="shared" si="66"/>
        <v>0</v>
      </c>
      <c r="N521" s="73">
        <v>0.02</v>
      </c>
      <c r="O521" s="74">
        <f t="shared" si="67"/>
        <v>0</v>
      </c>
      <c r="P521" s="73">
        <v>9</v>
      </c>
      <c r="Q521" s="73">
        <v>10.35</v>
      </c>
      <c r="R521" s="117">
        <f t="shared" si="68"/>
        <v>0</v>
      </c>
      <c r="S521" s="234">
        <f t="shared" si="69"/>
        <v>0</v>
      </c>
      <c r="T521" s="206"/>
      <c r="U521" s="206" t="e">
        <v>#N/A</v>
      </c>
      <c r="V521" s="206" t="e">
        <v>#N/A</v>
      </c>
      <c r="W521" s="206" t="e">
        <v>#N/A</v>
      </c>
      <c r="X521" s="206"/>
      <c r="Y521" s="206"/>
    </row>
    <row r="522" spans="1:26" ht="18" hidden="1" customHeight="1">
      <c r="A522" s="145">
        <f>SUBTOTAL(3,$B$27:B522)</f>
        <v>168</v>
      </c>
      <c r="B522" s="109" t="s">
        <v>1298</v>
      </c>
      <c r="C522" s="109" t="s">
        <v>1299</v>
      </c>
      <c r="D522" s="70" t="s">
        <v>1300</v>
      </c>
      <c r="E522" s="147" t="s">
        <v>1301</v>
      </c>
      <c r="F522" s="71" t="s">
        <v>65</v>
      </c>
      <c r="G522" s="71" t="s">
        <v>1302</v>
      </c>
      <c r="H522" s="71">
        <v>5</v>
      </c>
      <c r="I522" s="71">
        <v>72</v>
      </c>
      <c r="J522" s="113">
        <v>0</v>
      </c>
      <c r="K522" s="73">
        <v>7.85</v>
      </c>
      <c r="L522" s="72">
        <f t="shared" si="65"/>
        <v>565.19999999999993</v>
      </c>
      <c r="M522" s="230">
        <f t="shared" si="66"/>
        <v>0</v>
      </c>
      <c r="N522" s="73">
        <v>2.5999999999999999E-2</v>
      </c>
      <c r="O522" s="74">
        <f t="shared" si="67"/>
        <v>0</v>
      </c>
      <c r="P522" s="73">
        <v>5.2559999999999993</v>
      </c>
      <c r="Q522" s="73">
        <v>6.12</v>
      </c>
      <c r="R522" s="117">
        <f t="shared" si="68"/>
        <v>0</v>
      </c>
      <c r="S522" s="234">
        <f t="shared" si="69"/>
        <v>0</v>
      </c>
      <c r="T522" s="206"/>
      <c r="U522" s="206" t="e">
        <v>#N/A</v>
      </c>
      <c r="V522" s="206" t="e">
        <v>#N/A</v>
      </c>
      <c r="W522" s="206" t="e">
        <v>#N/A</v>
      </c>
      <c r="X522" s="206"/>
      <c r="Y522" s="206"/>
    </row>
    <row r="523" spans="1:26" ht="18" hidden="1" customHeight="1">
      <c r="A523" s="145">
        <f>SUBTOTAL(3,$B$27:B523)</f>
        <v>168</v>
      </c>
      <c r="B523" s="109" t="s">
        <v>1303</v>
      </c>
      <c r="C523" s="109" t="s">
        <v>1299</v>
      </c>
      <c r="D523" s="70" t="s">
        <v>1304</v>
      </c>
      <c r="E523" s="147" t="s">
        <v>629</v>
      </c>
      <c r="F523" s="71" t="s">
        <v>65</v>
      </c>
      <c r="G523" s="71" t="s">
        <v>1302</v>
      </c>
      <c r="H523" s="71">
        <v>5</v>
      </c>
      <c r="I523" s="71">
        <v>32</v>
      </c>
      <c r="J523" s="113">
        <v>0</v>
      </c>
      <c r="K523" s="73">
        <v>23.54</v>
      </c>
      <c r="L523" s="72">
        <f t="shared" si="65"/>
        <v>753.28</v>
      </c>
      <c r="M523" s="230">
        <f t="shared" si="66"/>
        <v>0</v>
      </c>
      <c r="N523" s="73">
        <v>2.5999999999999999E-2</v>
      </c>
      <c r="O523" s="74">
        <f t="shared" si="67"/>
        <v>0</v>
      </c>
      <c r="P523" s="73">
        <v>6.4</v>
      </c>
      <c r="Q523" s="73">
        <v>7.5519999999999996</v>
      </c>
      <c r="R523" s="117">
        <f t="shared" si="68"/>
        <v>0</v>
      </c>
      <c r="S523" s="234">
        <f t="shared" si="69"/>
        <v>0</v>
      </c>
      <c r="T523" s="206"/>
      <c r="U523" s="206" t="e">
        <v>#N/A</v>
      </c>
      <c r="V523" s="206" t="e">
        <v>#N/A</v>
      </c>
      <c r="W523" s="206" t="e">
        <v>#N/A</v>
      </c>
      <c r="X523" s="206"/>
      <c r="Y523" s="206"/>
    </row>
    <row r="524" spans="1:26" ht="18" hidden="1" customHeight="1">
      <c r="A524" s="145">
        <f>SUBTOTAL(3,$B$27:B524)</f>
        <v>168</v>
      </c>
      <c r="B524" s="109" t="s">
        <v>1305</v>
      </c>
      <c r="C524" s="109" t="s">
        <v>1299</v>
      </c>
      <c r="D524" s="70" t="s">
        <v>1306</v>
      </c>
      <c r="E524" s="147" t="s">
        <v>629</v>
      </c>
      <c r="F524" s="71" t="s">
        <v>65</v>
      </c>
      <c r="G524" s="71" t="s">
        <v>1302</v>
      </c>
      <c r="H524" s="71">
        <v>5</v>
      </c>
      <c r="I524" s="71">
        <v>32</v>
      </c>
      <c r="J524" s="113">
        <v>0</v>
      </c>
      <c r="K524" s="73">
        <v>23.54</v>
      </c>
      <c r="L524" s="72">
        <f t="shared" si="65"/>
        <v>753.28</v>
      </c>
      <c r="M524" s="230">
        <f t="shared" si="66"/>
        <v>0</v>
      </c>
      <c r="N524" s="73">
        <v>2.5999999999999999E-2</v>
      </c>
      <c r="O524" s="74">
        <f t="shared" si="67"/>
        <v>0</v>
      </c>
      <c r="P524" s="73">
        <v>6.4</v>
      </c>
      <c r="Q524" s="73">
        <v>7.5519999999999996</v>
      </c>
      <c r="R524" s="117">
        <f t="shared" si="68"/>
        <v>0</v>
      </c>
      <c r="S524" s="234">
        <f t="shared" si="69"/>
        <v>0</v>
      </c>
      <c r="T524" s="206"/>
      <c r="U524" s="206" t="e">
        <v>#N/A</v>
      </c>
      <c r="V524" s="206" t="e">
        <v>#N/A</v>
      </c>
      <c r="W524" s="206" t="e">
        <v>#N/A</v>
      </c>
      <c r="X524" s="206"/>
      <c r="Y524" s="206"/>
    </row>
    <row r="525" spans="1:26" ht="18" hidden="1" customHeight="1">
      <c r="A525" s="145">
        <f>SUBTOTAL(3,$B$27:B525)</f>
        <v>168</v>
      </c>
      <c r="B525" s="109" t="s">
        <v>1307</v>
      </c>
      <c r="C525" s="109" t="s">
        <v>1299</v>
      </c>
      <c r="D525" s="70" t="s">
        <v>1308</v>
      </c>
      <c r="E525" s="147" t="s">
        <v>635</v>
      </c>
      <c r="F525" s="71" t="s">
        <v>65</v>
      </c>
      <c r="G525" s="71" t="s">
        <v>1302</v>
      </c>
      <c r="H525" s="71">
        <v>5</v>
      </c>
      <c r="I525" s="71">
        <v>24</v>
      </c>
      <c r="J525" s="113">
        <v>0</v>
      </c>
      <c r="K525" s="73">
        <v>35.31</v>
      </c>
      <c r="L525" s="72">
        <f t="shared" si="65"/>
        <v>847.44</v>
      </c>
      <c r="M525" s="230">
        <f t="shared" si="66"/>
        <v>0</v>
      </c>
      <c r="N525" s="73">
        <v>2.5999999999999999E-2</v>
      </c>
      <c r="O525" s="74">
        <f t="shared" si="67"/>
        <v>0</v>
      </c>
      <c r="P525" s="73">
        <v>7.1999999999999993</v>
      </c>
      <c r="Q525" s="73">
        <v>8.3999999999999986</v>
      </c>
      <c r="R525" s="117">
        <f t="shared" si="68"/>
        <v>0</v>
      </c>
      <c r="S525" s="234">
        <f t="shared" si="69"/>
        <v>0</v>
      </c>
      <c r="T525" s="206"/>
      <c r="U525" s="206" t="e">
        <v>#N/A</v>
      </c>
      <c r="V525" s="206" t="e">
        <v>#N/A</v>
      </c>
      <c r="W525" s="206" t="e">
        <v>#N/A</v>
      </c>
      <c r="X525" s="206"/>
      <c r="Y525" s="206"/>
    </row>
    <row r="526" spans="1:26" ht="18" hidden="1" customHeight="1">
      <c r="A526" s="145">
        <f>SUBTOTAL(3,$B$27:B526)</f>
        <v>168</v>
      </c>
      <c r="B526" s="109" t="s">
        <v>1309</v>
      </c>
      <c r="C526" s="109" t="s">
        <v>1299</v>
      </c>
      <c r="D526" s="70" t="s">
        <v>1310</v>
      </c>
      <c r="E526" s="147" t="s">
        <v>635</v>
      </c>
      <c r="F526" s="71" t="s">
        <v>65</v>
      </c>
      <c r="G526" s="71" t="s">
        <v>1302</v>
      </c>
      <c r="H526" s="71">
        <v>5</v>
      </c>
      <c r="I526" s="71">
        <v>24</v>
      </c>
      <c r="J526" s="113">
        <v>0</v>
      </c>
      <c r="K526" s="73">
        <v>39.229999999999997</v>
      </c>
      <c r="L526" s="72">
        <f t="shared" ref="L526:L586" si="70">+I526*K526</f>
        <v>941.52</v>
      </c>
      <c r="M526" s="230">
        <f t="shared" ref="M526:M586" si="71">L526*J526</f>
        <v>0</v>
      </c>
      <c r="N526" s="73">
        <v>2.5999999999999999E-2</v>
      </c>
      <c r="O526" s="74">
        <f t="shared" si="67"/>
        <v>0</v>
      </c>
      <c r="P526" s="73">
        <v>7.1999999999999993</v>
      </c>
      <c r="Q526" s="73">
        <v>8.2320000000000011</v>
      </c>
      <c r="R526" s="117">
        <f t="shared" si="68"/>
        <v>0</v>
      </c>
      <c r="S526" s="234">
        <f t="shared" si="69"/>
        <v>0</v>
      </c>
      <c r="T526" s="206"/>
      <c r="U526" s="206" t="e">
        <v>#N/A</v>
      </c>
      <c r="V526" s="206" t="e">
        <v>#N/A</v>
      </c>
      <c r="W526" s="206" t="e">
        <v>#N/A</v>
      </c>
      <c r="X526" s="206"/>
      <c r="Y526" s="206"/>
    </row>
    <row r="527" spans="1:26" ht="18" hidden="1" customHeight="1">
      <c r="A527" s="145">
        <f>SUBTOTAL(3,$B$27:B527)</f>
        <v>168</v>
      </c>
      <c r="B527" s="109" t="s">
        <v>1311</v>
      </c>
      <c r="C527" s="109" t="s">
        <v>1312</v>
      </c>
      <c r="D527" s="70" t="s">
        <v>1313</v>
      </c>
      <c r="E527" s="147" t="s">
        <v>102</v>
      </c>
      <c r="F527" s="71" t="s">
        <v>65</v>
      </c>
      <c r="G527" s="71" t="s">
        <v>1314</v>
      </c>
      <c r="H527" s="71">
        <v>6</v>
      </c>
      <c r="I527" s="71">
        <v>60</v>
      </c>
      <c r="J527" s="113">
        <v>0</v>
      </c>
      <c r="K527" s="73">
        <v>29.4</v>
      </c>
      <c r="L527" s="72">
        <f t="shared" si="70"/>
        <v>1764</v>
      </c>
      <c r="M527" s="230">
        <f t="shared" si="71"/>
        <v>0</v>
      </c>
      <c r="N527" s="73">
        <v>2.1000000000000001E-2</v>
      </c>
      <c r="O527" s="74">
        <f t="shared" si="67"/>
        <v>0</v>
      </c>
      <c r="P527" s="73">
        <v>30</v>
      </c>
      <c r="Q527" s="73">
        <v>34.5</v>
      </c>
      <c r="R527" s="117">
        <f t="shared" si="68"/>
        <v>0</v>
      </c>
      <c r="S527" s="234">
        <f t="shared" si="69"/>
        <v>0</v>
      </c>
      <c r="T527" s="206"/>
      <c r="U527" s="206" t="e">
        <v>#N/A</v>
      </c>
      <c r="V527" s="206" t="e">
        <v>#N/A</v>
      </c>
      <c r="W527" s="206" t="e">
        <v>#N/A</v>
      </c>
      <c r="X527" s="206"/>
      <c r="Y527" s="206"/>
    </row>
    <row r="528" spans="1:26" ht="18" hidden="1" customHeight="1">
      <c r="A528" s="145">
        <f>SUBTOTAL(3,$B$27:B528)</f>
        <v>168</v>
      </c>
      <c r="B528" s="109" t="s">
        <v>1315</v>
      </c>
      <c r="C528" s="109" t="s">
        <v>1312</v>
      </c>
      <c r="D528" s="70" t="s">
        <v>1316</v>
      </c>
      <c r="E528" s="147" t="s">
        <v>371</v>
      </c>
      <c r="F528" s="71" t="s">
        <v>65</v>
      </c>
      <c r="G528" s="71" t="s">
        <v>1314</v>
      </c>
      <c r="H528" s="71">
        <v>6</v>
      </c>
      <c r="I528" s="71">
        <v>30</v>
      </c>
      <c r="J528" s="113">
        <v>0</v>
      </c>
      <c r="K528" s="73">
        <v>93.1</v>
      </c>
      <c r="L528" s="72">
        <f t="shared" si="70"/>
        <v>2793</v>
      </c>
      <c r="M528" s="230">
        <f t="shared" si="71"/>
        <v>0</v>
      </c>
      <c r="N528" s="73">
        <v>2.5999999999999999E-2</v>
      </c>
      <c r="O528" s="74">
        <f t="shared" ref="O528:O588" si="72">+N528*J528</f>
        <v>0</v>
      </c>
      <c r="P528" s="73">
        <v>30</v>
      </c>
      <c r="Q528" s="73">
        <v>34.5</v>
      </c>
      <c r="R528" s="117">
        <f t="shared" ref="R528:R588" si="73">+J528*P528</f>
        <v>0</v>
      </c>
      <c r="S528" s="234">
        <f t="shared" ref="S528:S588" si="74">Q528*J528</f>
        <v>0</v>
      </c>
      <c r="T528" s="206"/>
      <c r="U528" s="206" t="e">
        <v>#N/A</v>
      </c>
      <c r="V528" s="206" t="e">
        <v>#N/A</v>
      </c>
      <c r="W528" s="206" t="e">
        <v>#N/A</v>
      </c>
      <c r="X528" s="206"/>
      <c r="Y528" s="206"/>
    </row>
    <row r="529" spans="1:26" ht="18" hidden="1" customHeight="1">
      <c r="A529" s="145">
        <f>SUBTOTAL(3,$B$27:B529)</f>
        <v>168</v>
      </c>
      <c r="B529" s="109" t="s">
        <v>1317</v>
      </c>
      <c r="C529" s="109" t="s">
        <v>1312</v>
      </c>
      <c r="D529" s="70" t="s">
        <v>1318</v>
      </c>
      <c r="E529" s="147" t="s">
        <v>102</v>
      </c>
      <c r="F529" s="71" t="s">
        <v>65</v>
      </c>
      <c r="G529" s="71" t="s">
        <v>1314</v>
      </c>
      <c r="H529" s="71">
        <v>6</v>
      </c>
      <c r="I529" s="71">
        <v>60</v>
      </c>
      <c r="J529" s="113">
        <v>0</v>
      </c>
      <c r="K529" s="73">
        <v>56</v>
      </c>
      <c r="L529" s="72">
        <f t="shared" si="70"/>
        <v>3360</v>
      </c>
      <c r="M529" s="230">
        <f t="shared" si="71"/>
        <v>0</v>
      </c>
      <c r="N529" s="73">
        <v>2.1000000000000001E-2</v>
      </c>
      <c r="O529" s="74">
        <f t="shared" si="72"/>
        <v>0</v>
      </c>
      <c r="P529" s="73">
        <v>30</v>
      </c>
      <c r="Q529" s="73">
        <v>34.5</v>
      </c>
      <c r="R529" s="117">
        <f t="shared" si="73"/>
        <v>0</v>
      </c>
      <c r="S529" s="234">
        <f t="shared" si="74"/>
        <v>0</v>
      </c>
      <c r="T529" s="206"/>
      <c r="U529" s="206" t="e">
        <v>#N/A</v>
      </c>
      <c r="V529" s="206" t="e">
        <v>#N/A</v>
      </c>
      <c r="W529" s="206" t="e">
        <v>#N/A</v>
      </c>
      <c r="X529" s="206"/>
      <c r="Y529" s="206"/>
    </row>
    <row r="530" spans="1:26" ht="18" hidden="1" customHeight="1">
      <c r="A530" s="145">
        <f>SUBTOTAL(3,$B$27:B530)</f>
        <v>168</v>
      </c>
      <c r="B530" s="109" t="s">
        <v>1319</v>
      </c>
      <c r="C530" s="109" t="s">
        <v>1312</v>
      </c>
      <c r="D530" s="70" t="s">
        <v>1320</v>
      </c>
      <c r="E530" s="147" t="s">
        <v>371</v>
      </c>
      <c r="F530" s="71" t="s">
        <v>65</v>
      </c>
      <c r="G530" s="71" t="s">
        <v>1314</v>
      </c>
      <c r="H530" s="71">
        <v>6</v>
      </c>
      <c r="I530" s="71">
        <v>30</v>
      </c>
      <c r="J530" s="113">
        <v>0</v>
      </c>
      <c r="K530" s="73">
        <v>58.1</v>
      </c>
      <c r="L530" s="72">
        <f t="shared" si="70"/>
        <v>1743</v>
      </c>
      <c r="M530" s="230">
        <f t="shared" si="71"/>
        <v>0</v>
      </c>
      <c r="N530" s="73">
        <v>2.5999999999999999E-2</v>
      </c>
      <c r="O530" s="74">
        <f t="shared" si="72"/>
        <v>0</v>
      </c>
      <c r="P530" s="73">
        <v>30</v>
      </c>
      <c r="Q530" s="73">
        <v>34.5</v>
      </c>
      <c r="R530" s="117">
        <f t="shared" si="73"/>
        <v>0</v>
      </c>
      <c r="S530" s="234">
        <f t="shared" si="74"/>
        <v>0</v>
      </c>
      <c r="T530" s="206"/>
      <c r="U530" s="206" t="e">
        <v>#N/A</v>
      </c>
      <c r="V530" s="206" t="e">
        <v>#N/A</v>
      </c>
      <c r="W530" s="206" t="e">
        <v>#N/A</v>
      </c>
      <c r="X530" s="206"/>
      <c r="Y530" s="206"/>
    </row>
    <row r="531" spans="1:26" ht="18" hidden="1" customHeight="1">
      <c r="A531" s="145">
        <f>SUBTOTAL(3,$B$27:B531)</f>
        <v>168</v>
      </c>
      <c r="B531" s="109" t="s">
        <v>1321</v>
      </c>
      <c r="C531" s="109" t="s">
        <v>1322</v>
      </c>
      <c r="D531" s="70" t="s">
        <v>1323</v>
      </c>
      <c r="E531" s="147" t="s">
        <v>146</v>
      </c>
      <c r="F531" s="71" t="s">
        <v>65</v>
      </c>
      <c r="G531" s="71" t="s">
        <v>183</v>
      </c>
      <c r="H531" s="71">
        <v>12</v>
      </c>
      <c r="I531" s="71">
        <v>50</v>
      </c>
      <c r="J531" s="113">
        <v>0</v>
      </c>
      <c r="K531" s="73">
        <v>94.95</v>
      </c>
      <c r="L531" s="72">
        <f t="shared" si="70"/>
        <v>4747.5</v>
      </c>
      <c r="M531" s="230">
        <f t="shared" si="71"/>
        <v>0</v>
      </c>
      <c r="N531" s="73">
        <v>2.4799999999999999E-2</v>
      </c>
      <c r="O531" s="74">
        <f t="shared" si="72"/>
        <v>0</v>
      </c>
      <c r="P531" s="73">
        <v>5</v>
      </c>
      <c r="Q531" s="73">
        <v>6</v>
      </c>
      <c r="R531" s="117">
        <f t="shared" si="73"/>
        <v>0</v>
      </c>
      <c r="S531" s="234">
        <f t="shared" si="74"/>
        <v>0</v>
      </c>
      <c r="T531" s="206"/>
      <c r="U531" s="206" t="e">
        <v>#N/A</v>
      </c>
      <c r="V531" s="206" t="e">
        <v>#N/A</v>
      </c>
      <c r="W531" s="206" t="e">
        <v>#N/A</v>
      </c>
      <c r="X531" s="206"/>
      <c r="Y531" s="206"/>
    </row>
    <row r="532" spans="1:26" ht="18" hidden="1" customHeight="1">
      <c r="A532" s="145">
        <f>SUBTOTAL(3,$B$27:B532)</f>
        <v>168</v>
      </c>
      <c r="B532" s="109" t="s">
        <v>1324</v>
      </c>
      <c r="C532" s="109" t="s">
        <v>1325</v>
      </c>
      <c r="D532" s="70" t="s">
        <v>1326</v>
      </c>
      <c r="E532" s="147" t="s">
        <v>106</v>
      </c>
      <c r="F532" s="71" t="s">
        <v>65</v>
      </c>
      <c r="G532" s="71" t="s">
        <v>1327</v>
      </c>
      <c r="H532" s="71">
        <v>18</v>
      </c>
      <c r="I532" s="71">
        <v>120</v>
      </c>
      <c r="J532" s="113">
        <v>0</v>
      </c>
      <c r="K532" s="73">
        <v>39.06</v>
      </c>
      <c r="L532" s="72">
        <f t="shared" si="70"/>
        <v>4687.2000000000007</v>
      </c>
      <c r="M532" s="230">
        <f t="shared" si="71"/>
        <v>0</v>
      </c>
      <c r="N532" s="73">
        <v>2.1215999999999999E-2</v>
      </c>
      <c r="O532" s="74">
        <f t="shared" si="72"/>
        <v>0</v>
      </c>
      <c r="P532" s="73">
        <v>0.3</v>
      </c>
      <c r="Q532" s="73">
        <v>4.58</v>
      </c>
      <c r="R532" s="117">
        <f t="shared" si="73"/>
        <v>0</v>
      </c>
      <c r="S532" s="234">
        <f t="shared" si="74"/>
        <v>0</v>
      </c>
      <c r="T532" s="206"/>
      <c r="U532" s="206" t="e">
        <v>#N/A</v>
      </c>
      <c r="V532" s="206" t="e">
        <v>#N/A</v>
      </c>
      <c r="W532" s="206" t="e">
        <v>#N/A</v>
      </c>
      <c r="X532" s="206"/>
      <c r="Y532" s="206"/>
      <c r="Z532" s="235" t="e">
        <f>#REF!-#REF!</f>
        <v>#REF!</v>
      </c>
    </row>
    <row r="533" spans="1:26" ht="18" hidden="1" customHeight="1">
      <c r="A533" s="145">
        <f>SUBTOTAL(3,$B$27:B533)</f>
        <v>168</v>
      </c>
      <c r="B533" s="109" t="s">
        <v>1328</v>
      </c>
      <c r="C533" s="109" t="s">
        <v>1325</v>
      </c>
      <c r="D533" s="70" t="s">
        <v>1329</v>
      </c>
      <c r="E533" s="147" t="s">
        <v>614</v>
      </c>
      <c r="F533" s="71" t="s">
        <v>65</v>
      </c>
      <c r="G533" s="71" t="s">
        <v>1327</v>
      </c>
      <c r="H533" s="71">
        <v>18</v>
      </c>
      <c r="I533" s="71">
        <v>300</v>
      </c>
      <c r="J533" s="113">
        <v>0</v>
      </c>
      <c r="K533" s="73">
        <v>19.53</v>
      </c>
      <c r="L533" s="72">
        <f t="shared" si="70"/>
        <v>5859</v>
      </c>
      <c r="M533" s="230">
        <f t="shared" si="71"/>
        <v>0</v>
      </c>
      <c r="N533" s="73">
        <v>2.5999999999999999E-2</v>
      </c>
      <c r="O533" s="74">
        <f t="shared" si="72"/>
        <v>0</v>
      </c>
      <c r="P533" s="73">
        <v>3</v>
      </c>
      <c r="Q533" s="73">
        <v>5.3999999999999995</v>
      </c>
      <c r="R533" s="117">
        <f t="shared" si="73"/>
        <v>0</v>
      </c>
      <c r="S533" s="234">
        <f t="shared" si="74"/>
        <v>0</v>
      </c>
      <c r="T533" s="206"/>
      <c r="U533" s="206" t="e">
        <v>#N/A</v>
      </c>
      <c r="V533" s="206" t="e">
        <v>#N/A</v>
      </c>
      <c r="W533" s="206" t="e">
        <v>#N/A</v>
      </c>
      <c r="X533" s="206"/>
      <c r="Y533" s="206"/>
    </row>
    <row r="534" spans="1:26" ht="18" hidden="1" customHeight="1">
      <c r="A534" s="145">
        <f>SUBTOTAL(3,$B$27:B534)</f>
        <v>168</v>
      </c>
      <c r="B534" s="109" t="s">
        <v>1330</v>
      </c>
      <c r="C534" s="109" t="s">
        <v>1325</v>
      </c>
      <c r="D534" s="70" t="s">
        <v>1331</v>
      </c>
      <c r="E534" s="147" t="s">
        <v>122</v>
      </c>
      <c r="F534" s="71" t="s">
        <v>65</v>
      </c>
      <c r="G534" s="71" t="s">
        <v>1327</v>
      </c>
      <c r="H534" s="71">
        <v>18</v>
      </c>
      <c r="I534" s="71">
        <v>108</v>
      </c>
      <c r="J534" s="113">
        <v>0</v>
      </c>
      <c r="K534" s="73">
        <v>70.31</v>
      </c>
      <c r="L534" s="72">
        <f t="shared" si="70"/>
        <v>7593.4800000000005</v>
      </c>
      <c r="M534" s="230">
        <f t="shared" si="71"/>
        <v>0</v>
      </c>
      <c r="N534" s="73">
        <v>2.5999999999999999E-2</v>
      </c>
      <c r="O534" s="74">
        <f t="shared" si="72"/>
        <v>0</v>
      </c>
      <c r="P534" s="73">
        <v>5.4</v>
      </c>
      <c r="Q534" s="73">
        <v>5.8319999999999999</v>
      </c>
      <c r="R534" s="117">
        <f t="shared" si="73"/>
        <v>0</v>
      </c>
      <c r="S534" s="234">
        <f t="shared" si="74"/>
        <v>0</v>
      </c>
      <c r="T534" s="206"/>
      <c r="U534" s="206" t="e">
        <v>#N/A</v>
      </c>
      <c r="V534" s="206" t="e">
        <v>#N/A</v>
      </c>
      <c r="W534" s="206" t="e">
        <v>#N/A</v>
      </c>
      <c r="X534" s="206"/>
      <c r="Y534" s="206"/>
    </row>
    <row r="535" spans="1:26" ht="18" hidden="1" customHeight="1">
      <c r="A535" s="145">
        <f>SUBTOTAL(3,$B$27:B535)</f>
        <v>168</v>
      </c>
      <c r="B535" s="109" t="s">
        <v>1332</v>
      </c>
      <c r="C535" s="109" t="s">
        <v>1333</v>
      </c>
      <c r="D535" s="70" t="s">
        <v>1334</v>
      </c>
      <c r="E535" s="147" t="s">
        <v>1335</v>
      </c>
      <c r="F535" s="71" t="s">
        <v>65</v>
      </c>
      <c r="G535" s="71" t="s">
        <v>1336</v>
      </c>
      <c r="H535" s="71">
        <v>6</v>
      </c>
      <c r="I535" s="71">
        <v>80</v>
      </c>
      <c r="J535" s="113">
        <v>0</v>
      </c>
      <c r="K535" s="73">
        <v>3.65</v>
      </c>
      <c r="L535" s="72">
        <f t="shared" si="70"/>
        <v>292</v>
      </c>
      <c r="M535" s="230">
        <f t="shared" si="71"/>
        <v>0</v>
      </c>
      <c r="N535" s="73">
        <v>2.5999999999999999E-2</v>
      </c>
      <c r="O535" s="74">
        <f t="shared" si="72"/>
        <v>0</v>
      </c>
      <c r="P535" s="73">
        <v>5.2</v>
      </c>
      <c r="Q535" s="73">
        <v>6.24</v>
      </c>
      <c r="R535" s="117">
        <f t="shared" si="73"/>
        <v>0</v>
      </c>
      <c r="S535" s="234">
        <f t="shared" si="74"/>
        <v>0</v>
      </c>
      <c r="T535" s="206"/>
      <c r="U535" s="206" t="e">
        <v>#N/A</v>
      </c>
      <c r="V535" s="206" t="e">
        <v>#N/A</v>
      </c>
      <c r="W535" s="206" t="e">
        <v>#N/A</v>
      </c>
      <c r="X535" s="206"/>
      <c r="Y535" s="206"/>
    </row>
    <row r="536" spans="1:26" ht="18" hidden="1" customHeight="1">
      <c r="A536" s="145">
        <f>SUBTOTAL(3,$B$27:B536)</f>
        <v>168</v>
      </c>
      <c r="B536" s="109" t="s">
        <v>1337</v>
      </c>
      <c r="C536" s="109" t="s">
        <v>1333</v>
      </c>
      <c r="D536" s="70" t="s">
        <v>1338</v>
      </c>
      <c r="E536" s="147" t="s">
        <v>1335</v>
      </c>
      <c r="F536" s="71" t="s">
        <v>65</v>
      </c>
      <c r="G536" s="71" t="s">
        <v>183</v>
      </c>
      <c r="H536" s="71">
        <v>6</v>
      </c>
      <c r="I536" s="71">
        <v>80</v>
      </c>
      <c r="J536" s="113">
        <v>0</v>
      </c>
      <c r="K536" s="73">
        <v>3.65</v>
      </c>
      <c r="L536" s="72">
        <f t="shared" si="70"/>
        <v>292</v>
      </c>
      <c r="M536" s="230">
        <f t="shared" si="71"/>
        <v>0</v>
      </c>
      <c r="N536" s="73">
        <v>2.5999999999999999E-2</v>
      </c>
      <c r="O536" s="74">
        <f t="shared" si="72"/>
        <v>0</v>
      </c>
      <c r="P536" s="73">
        <v>5.2</v>
      </c>
      <c r="Q536" s="73">
        <v>6.24</v>
      </c>
      <c r="R536" s="117">
        <f t="shared" si="73"/>
        <v>0</v>
      </c>
      <c r="S536" s="234">
        <f t="shared" si="74"/>
        <v>0</v>
      </c>
      <c r="T536" s="206"/>
      <c r="U536" s="206" t="e">
        <v>#N/A</v>
      </c>
      <c r="V536" s="206" t="e">
        <v>#N/A</v>
      </c>
      <c r="W536" s="206" t="e">
        <v>#N/A</v>
      </c>
      <c r="X536" s="206"/>
      <c r="Y536" s="206"/>
    </row>
    <row r="537" spans="1:26" ht="18" hidden="1" customHeight="1">
      <c r="A537" s="145">
        <f>SUBTOTAL(3,$B$27:B537)</f>
        <v>168</v>
      </c>
      <c r="B537" s="109" t="s">
        <v>1339</v>
      </c>
      <c r="C537" s="109" t="s">
        <v>1333</v>
      </c>
      <c r="D537" s="70" t="s">
        <v>1340</v>
      </c>
      <c r="E537" s="147" t="s">
        <v>1335</v>
      </c>
      <c r="F537" s="71" t="s">
        <v>65</v>
      </c>
      <c r="G537" s="71" t="s">
        <v>1336</v>
      </c>
      <c r="H537" s="71">
        <v>6</v>
      </c>
      <c r="I537" s="71">
        <v>80</v>
      </c>
      <c r="J537" s="113">
        <v>0</v>
      </c>
      <c r="K537" s="73">
        <v>3.65</v>
      </c>
      <c r="L537" s="72">
        <f t="shared" si="70"/>
        <v>292</v>
      </c>
      <c r="M537" s="230">
        <f t="shared" si="71"/>
        <v>0</v>
      </c>
      <c r="N537" s="73">
        <v>2.5999999999999999E-2</v>
      </c>
      <c r="O537" s="74">
        <f t="shared" si="72"/>
        <v>0</v>
      </c>
      <c r="P537" s="73">
        <v>5.2</v>
      </c>
      <c r="Q537" s="73">
        <v>6.32</v>
      </c>
      <c r="R537" s="117">
        <f t="shared" si="73"/>
        <v>0</v>
      </c>
      <c r="S537" s="234">
        <f t="shared" si="74"/>
        <v>0</v>
      </c>
      <c r="T537" s="206"/>
      <c r="U537" s="206" t="e">
        <v>#N/A</v>
      </c>
      <c r="V537" s="206" t="e">
        <v>#N/A</v>
      </c>
      <c r="W537" s="206" t="e">
        <v>#N/A</v>
      </c>
      <c r="X537" s="206"/>
      <c r="Y537" s="206"/>
    </row>
    <row r="538" spans="1:26" ht="18" hidden="1" customHeight="1">
      <c r="A538" s="145">
        <f>SUBTOTAL(3,$B$27:B538)</f>
        <v>168</v>
      </c>
      <c r="B538" s="109" t="s">
        <v>1341</v>
      </c>
      <c r="C538" s="109" t="s">
        <v>1333</v>
      </c>
      <c r="D538" s="70" t="s">
        <v>1342</v>
      </c>
      <c r="E538" s="147" t="s">
        <v>168</v>
      </c>
      <c r="F538" s="71" t="s">
        <v>65</v>
      </c>
      <c r="G538" s="71" t="s">
        <v>183</v>
      </c>
      <c r="H538" s="71">
        <v>6</v>
      </c>
      <c r="I538" s="71">
        <v>30</v>
      </c>
      <c r="J538" s="113">
        <v>0</v>
      </c>
      <c r="K538" s="73">
        <v>20.54</v>
      </c>
      <c r="L538" s="72">
        <f t="shared" si="70"/>
        <v>616.19999999999993</v>
      </c>
      <c r="M538" s="230">
        <f t="shared" si="71"/>
        <v>0</v>
      </c>
      <c r="N538" s="73">
        <v>2.5999999999999999E-2</v>
      </c>
      <c r="O538" s="74">
        <f t="shared" si="72"/>
        <v>0</v>
      </c>
      <c r="P538" s="73">
        <v>6.18</v>
      </c>
      <c r="Q538" s="73">
        <v>7.05</v>
      </c>
      <c r="R538" s="117">
        <f t="shared" si="73"/>
        <v>0</v>
      </c>
      <c r="S538" s="234">
        <f t="shared" si="74"/>
        <v>0</v>
      </c>
      <c r="T538" s="206"/>
      <c r="U538" s="206" t="e">
        <v>#N/A</v>
      </c>
      <c r="V538" s="206" t="e">
        <v>#N/A</v>
      </c>
      <c r="W538" s="206" t="e">
        <v>#N/A</v>
      </c>
      <c r="X538" s="206"/>
      <c r="Y538" s="206"/>
    </row>
    <row r="539" spans="1:26" ht="18" hidden="1" customHeight="1">
      <c r="A539" s="145">
        <f>SUBTOTAL(3,$B$27:B539)</f>
        <v>168</v>
      </c>
      <c r="B539" s="109" t="s">
        <v>1343</v>
      </c>
      <c r="C539" s="109" t="s">
        <v>1333</v>
      </c>
      <c r="D539" s="70" t="s">
        <v>1344</v>
      </c>
      <c r="E539" s="147" t="s">
        <v>400</v>
      </c>
      <c r="F539" s="71" t="s">
        <v>65</v>
      </c>
      <c r="G539" s="71" t="s">
        <v>1336</v>
      </c>
      <c r="H539" s="71">
        <v>4</v>
      </c>
      <c r="I539" s="71">
        <v>24</v>
      </c>
      <c r="J539" s="113">
        <v>0</v>
      </c>
      <c r="K539" s="73">
        <v>14.17</v>
      </c>
      <c r="L539" s="72">
        <f t="shared" si="70"/>
        <v>340.08</v>
      </c>
      <c r="M539" s="230">
        <f t="shared" si="71"/>
        <v>0</v>
      </c>
      <c r="N539" s="73">
        <v>2.5999999999999999E-2</v>
      </c>
      <c r="O539" s="74">
        <f t="shared" si="72"/>
        <v>0</v>
      </c>
      <c r="P539" s="73">
        <v>6</v>
      </c>
      <c r="Q539" s="73">
        <v>6.6720000000000006</v>
      </c>
      <c r="R539" s="117">
        <f t="shared" si="73"/>
        <v>0</v>
      </c>
      <c r="S539" s="234">
        <f t="shared" si="74"/>
        <v>0</v>
      </c>
      <c r="T539" s="206"/>
      <c r="U539" s="206" t="e">
        <v>#N/A</v>
      </c>
      <c r="V539" s="206" t="e">
        <v>#N/A</v>
      </c>
      <c r="W539" s="206" t="e">
        <v>#N/A</v>
      </c>
      <c r="X539" s="206"/>
      <c r="Y539" s="206"/>
    </row>
    <row r="540" spans="1:26" ht="18" hidden="1" customHeight="1">
      <c r="A540" s="145">
        <f>SUBTOTAL(3,$B$27:B540)</f>
        <v>168</v>
      </c>
      <c r="B540" s="109" t="s">
        <v>1345</v>
      </c>
      <c r="C540" s="109" t="s">
        <v>1333</v>
      </c>
      <c r="D540" s="70" t="s">
        <v>1346</v>
      </c>
      <c r="E540" s="147" t="s">
        <v>400</v>
      </c>
      <c r="F540" s="71" t="s">
        <v>65</v>
      </c>
      <c r="G540" s="71" t="s">
        <v>1336</v>
      </c>
      <c r="H540" s="71">
        <v>6</v>
      </c>
      <c r="I540" s="71">
        <v>24</v>
      </c>
      <c r="J540" s="113">
        <v>0</v>
      </c>
      <c r="K540" s="73">
        <v>14.17</v>
      </c>
      <c r="L540" s="72">
        <f t="shared" si="70"/>
        <v>340.08</v>
      </c>
      <c r="M540" s="230">
        <f t="shared" si="71"/>
        <v>0</v>
      </c>
      <c r="N540" s="73">
        <v>2.5999999999999999E-2</v>
      </c>
      <c r="O540" s="74">
        <f t="shared" si="72"/>
        <v>0</v>
      </c>
      <c r="P540" s="73">
        <v>6</v>
      </c>
      <c r="Q540" s="73">
        <v>6.6720000000000006</v>
      </c>
      <c r="R540" s="117">
        <f t="shared" si="73"/>
        <v>0</v>
      </c>
      <c r="S540" s="234">
        <f t="shared" si="74"/>
        <v>0</v>
      </c>
      <c r="T540" s="206"/>
      <c r="U540" s="206" t="e">
        <v>#N/A</v>
      </c>
      <c r="V540" s="206" t="e">
        <v>#N/A</v>
      </c>
      <c r="W540" s="206" t="e">
        <v>#N/A</v>
      </c>
      <c r="X540" s="206"/>
      <c r="Y540" s="206"/>
    </row>
    <row r="541" spans="1:26" ht="18" hidden="1" customHeight="1">
      <c r="A541" s="145">
        <f>SUBTOTAL(3,$B$27:B541)</f>
        <v>168</v>
      </c>
      <c r="B541" s="109" t="s">
        <v>1347</v>
      </c>
      <c r="C541" s="109" t="s">
        <v>1333</v>
      </c>
      <c r="D541" s="70" t="s">
        <v>1348</v>
      </c>
      <c r="E541" s="147" t="s">
        <v>400</v>
      </c>
      <c r="F541" s="71" t="s">
        <v>65</v>
      </c>
      <c r="G541" s="71" t="s">
        <v>1336</v>
      </c>
      <c r="H541" s="71">
        <v>6</v>
      </c>
      <c r="I541" s="71">
        <v>24</v>
      </c>
      <c r="J541" s="113">
        <v>0</v>
      </c>
      <c r="K541" s="73">
        <v>14.17</v>
      </c>
      <c r="L541" s="72">
        <f t="shared" si="70"/>
        <v>340.08</v>
      </c>
      <c r="M541" s="230">
        <f t="shared" si="71"/>
        <v>0</v>
      </c>
      <c r="N541" s="73">
        <v>2.5999999999999999E-2</v>
      </c>
      <c r="O541" s="74">
        <f t="shared" si="72"/>
        <v>0</v>
      </c>
      <c r="P541" s="73">
        <v>6.6720000000000006</v>
      </c>
      <c r="Q541" s="73">
        <v>7.2240000000000002</v>
      </c>
      <c r="R541" s="117">
        <f t="shared" si="73"/>
        <v>0</v>
      </c>
      <c r="S541" s="234">
        <f t="shared" si="74"/>
        <v>0</v>
      </c>
      <c r="T541" s="206"/>
      <c r="U541" s="206" t="e">
        <v>#N/A</v>
      </c>
      <c r="V541" s="206" t="e">
        <v>#N/A</v>
      </c>
      <c r="W541" s="206" t="e">
        <v>#N/A</v>
      </c>
      <c r="X541" s="206"/>
      <c r="Y541" s="206"/>
    </row>
    <row r="542" spans="1:26" ht="18" hidden="1" customHeight="1">
      <c r="A542" s="145">
        <f>SUBTOTAL(3,$B$27:B542)</f>
        <v>168</v>
      </c>
      <c r="B542" s="109" t="s">
        <v>1349</v>
      </c>
      <c r="C542" s="109" t="s">
        <v>1333</v>
      </c>
      <c r="D542" s="70" t="s">
        <v>1350</v>
      </c>
      <c r="E542" s="147" t="s">
        <v>217</v>
      </c>
      <c r="F542" s="71" t="s">
        <v>65</v>
      </c>
      <c r="G542" s="71" t="s">
        <v>1336</v>
      </c>
      <c r="H542" s="71">
        <v>6</v>
      </c>
      <c r="I542" s="71">
        <v>24</v>
      </c>
      <c r="J542" s="113">
        <v>0</v>
      </c>
      <c r="K542" s="73">
        <v>24.79</v>
      </c>
      <c r="L542" s="72">
        <f t="shared" si="70"/>
        <v>594.96</v>
      </c>
      <c r="M542" s="230">
        <f t="shared" si="71"/>
        <v>0</v>
      </c>
      <c r="N542" s="73">
        <v>2.5999999999999999E-2</v>
      </c>
      <c r="O542" s="74">
        <f t="shared" si="72"/>
        <v>0</v>
      </c>
      <c r="P542" s="73">
        <v>12</v>
      </c>
      <c r="Q542" s="73">
        <v>14.231999999999999</v>
      </c>
      <c r="R542" s="117">
        <f t="shared" si="73"/>
        <v>0</v>
      </c>
      <c r="S542" s="234">
        <f t="shared" si="74"/>
        <v>0</v>
      </c>
      <c r="T542" s="206"/>
      <c r="U542" s="206" t="e">
        <v>#N/A</v>
      </c>
      <c r="V542" s="206" t="e">
        <v>#N/A</v>
      </c>
      <c r="W542" s="206" t="e">
        <v>#N/A</v>
      </c>
      <c r="X542" s="206"/>
      <c r="Y542" s="206"/>
    </row>
    <row r="543" spans="1:26" ht="18" hidden="1" customHeight="1">
      <c r="A543" s="145">
        <f>SUBTOTAL(3,$B$27:B543)</f>
        <v>168</v>
      </c>
      <c r="B543" s="109" t="s">
        <v>1351</v>
      </c>
      <c r="C543" s="109" t="s">
        <v>1333</v>
      </c>
      <c r="D543" s="70" t="s">
        <v>1352</v>
      </c>
      <c r="E543" s="147" t="s">
        <v>217</v>
      </c>
      <c r="F543" s="71" t="s">
        <v>65</v>
      </c>
      <c r="G543" s="71" t="s">
        <v>1336</v>
      </c>
      <c r="H543" s="71">
        <v>4</v>
      </c>
      <c r="I543" s="71">
        <v>24</v>
      </c>
      <c r="J543" s="113">
        <v>0</v>
      </c>
      <c r="K543" s="73">
        <v>28.33</v>
      </c>
      <c r="L543" s="72">
        <f t="shared" si="70"/>
        <v>679.92</v>
      </c>
      <c r="M543" s="230">
        <f t="shared" si="71"/>
        <v>0</v>
      </c>
      <c r="N543" s="73">
        <v>2.5999999999999999E-2</v>
      </c>
      <c r="O543" s="74">
        <f t="shared" si="72"/>
        <v>0</v>
      </c>
      <c r="P543" s="73">
        <v>12</v>
      </c>
      <c r="Q543" s="73">
        <v>14.04</v>
      </c>
      <c r="R543" s="117">
        <f t="shared" si="73"/>
        <v>0</v>
      </c>
      <c r="S543" s="234">
        <f t="shared" si="74"/>
        <v>0</v>
      </c>
      <c r="T543" s="206"/>
      <c r="U543" s="206" t="e">
        <v>#N/A</v>
      </c>
      <c r="V543" s="206" t="e">
        <v>#N/A</v>
      </c>
      <c r="W543" s="206" t="e">
        <v>#N/A</v>
      </c>
      <c r="X543" s="206"/>
      <c r="Y543" s="206"/>
    </row>
    <row r="544" spans="1:26" ht="18" hidden="1" customHeight="1">
      <c r="A544" s="145">
        <f>SUBTOTAL(3,$B$27:B544)</f>
        <v>168</v>
      </c>
      <c r="B544" s="109" t="s">
        <v>1353</v>
      </c>
      <c r="C544" s="109" t="s">
        <v>1333</v>
      </c>
      <c r="D544" s="70" t="s">
        <v>1354</v>
      </c>
      <c r="E544" s="147" t="s">
        <v>217</v>
      </c>
      <c r="F544" s="71" t="s">
        <v>65</v>
      </c>
      <c r="G544" s="71" t="s">
        <v>1336</v>
      </c>
      <c r="H544" s="71">
        <v>6</v>
      </c>
      <c r="I544" s="71">
        <v>24</v>
      </c>
      <c r="J544" s="113">
        <v>0</v>
      </c>
      <c r="K544" s="73">
        <v>28.33</v>
      </c>
      <c r="L544" s="72">
        <f t="shared" si="70"/>
        <v>679.92</v>
      </c>
      <c r="M544" s="230">
        <f t="shared" si="71"/>
        <v>0</v>
      </c>
      <c r="N544" s="73">
        <v>2.5999999999999999E-2</v>
      </c>
      <c r="O544" s="74">
        <f t="shared" si="72"/>
        <v>0</v>
      </c>
      <c r="P544" s="73">
        <v>12.888000000000002</v>
      </c>
      <c r="Q544" s="73">
        <v>14.111999999999998</v>
      </c>
      <c r="R544" s="117">
        <f t="shared" si="73"/>
        <v>0</v>
      </c>
      <c r="S544" s="234">
        <f t="shared" si="74"/>
        <v>0</v>
      </c>
      <c r="T544" s="206"/>
      <c r="U544" s="206" t="e">
        <v>#N/A</v>
      </c>
      <c r="V544" s="206" t="e">
        <v>#N/A</v>
      </c>
      <c r="W544" s="206" t="e">
        <v>#N/A</v>
      </c>
      <c r="X544" s="206"/>
      <c r="Y544" s="206"/>
    </row>
    <row r="545" spans="1:25" ht="18" hidden="1" customHeight="1">
      <c r="A545" s="145">
        <f>SUBTOTAL(3,$B$27:B545)</f>
        <v>168</v>
      </c>
      <c r="B545" s="109" t="s">
        <v>1355</v>
      </c>
      <c r="C545" s="109" t="s">
        <v>1333</v>
      </c>
      <c r="D545" s="70" t="s">
        <v>1356</v>
      </c>
      <c r="E545" s="147" t="s">
        <v>407</v>
      </c>
      <c r="F545" s="71" t="s">
        <v>65</v>
      </c>
      <c r="G545" s="71" t="s">
        <v>1336</v>
      </c>
      <c r="H545" s="71">
        <v>6</v>
      </c>
      <c r="I545" s="71">
        <v>12</v>
      </c>
      <c r="J545" s="113">
        <v>0</v>
      </c>
      <c r="K545" s="73">
        <v>42.5</v>
      </c>
      <c r="L545" s="72">
        <f t="shared" si="70"/>
        <v>510</v>
      </c>
      <c r="M545" s="230">
        <f t="shared" si="71"/>
        <v>0</v>
      </c>
      <c r="N545" s="73">
        <v>2.5999999999999999E-2</v>
      </c>
      <c r="O545" s="74">
        <f t="shared" si="72"/>
        <v>0</v>
      </c>
      <c r="P545" s="73">
        <v>12</v>
      </c>
      <c r="Q545" s="73">
        <v>13.919999999999998</v>
      </c>
      <c r="R545" s="117">
        <f t="shared" si="73"/>
        <v>0</v>
      </c>
      <c r="S545" s="234">
        <f t="shared" si="74"/>
        <v>0</v>
      </c>
      <c r="T545" s="206"/>
      <c r="U545" s="206" t="e">
        <v>#N/A</v>
      </c>
      <c r="V545" s="206" t="e">
        <v>#N/A</v>
      </c>
      <c r="W545" s="206" t="e">
        <v>#N/A</v>
      </c>
      <c r="X545" s="206"/>
      <c r="Y545" s="206"/>
    </row>
    <row r="546" spans="1:25" ht="18" hidden="1" customHeight="1">
      <c r="A546" s="145">
        <f>SUBTOTAL(3,$B$27:B546)</f>
        <v>168</v>
      </c>
      <c r="B546" s="109" t="s">
        <v>1357</v>
      </c>
      <c r="C546" s="109" t="s">
        <v>1333</v>
      </c>
      <c r="D546" s="70" t="s">
        <v>1358</v>
      </c>
      <c r="E546" s="147" t="s">
        <v>410</v>
      </c>
      <c r="F546" s="71" t="s">
        <v>65</v>
      </c>
      <c r="G546" s="71" t="s">
        <v>1359</v>
      </c>
      <c r="H546" s="71">
        <v>12</v>
      </c>
      <c r="I546" s="71">
        <v>12</v>
      </c>
      <c r="J546" s="113">
        <v>0</v>
      </c>
      <c r="K546" s="73">
        <v>58.43</v>
      </c>
      <c r="L546" s="72">
        <f t="shared" si="70"/>
        <v>701.16</v>
      </c>
      <c r="M546" s="230">
        <f t="shared" si="71"/>
        <v>0</v>
      </c>
      <c r="N546" s="73">
        <v>2.5999999999999999E-2</v>
      </c>
      <c r="O546" s="74">
        <f t="shared" si="72"/>
        <v>0</v>
      </c>
      <c r="P546" s="73">
        <v>9</v>
      </c>
      <c r="Q546" s="73">
        <v>12</v>
      </c>
      <c r="R546" s="117">
        <f t="shared" si="73"/>
        <v>0</v>
      </c>
      <c r="S546" s="234">
        <f t="shared" si="74"/>
        <v>0</v>
      </c>
      <c r="T546" s="206"/>
      <c r="U546" s="206" t="e">
        <v>#N/A</v>
      </c>
      <c r="V546" s="206" t="e">
        <v>#N/A</v>
      </c>
      <c r="W546" s="206" t="e">
        <v>#N/A</v>
      </c>
      <c r="X546" s="206"/>
      <c r="Y546" s="206"/>
    </row>
    <row r="547" spans="1:25" ht="18" hidden="1" customHeight="1">
      <c r="A547" s="145">
        <f>SUBTOTAL(3,$B$27:B547)</f>
        <v>168</v>
      </c>
      <c r="B547" s="109" t="s">
        <v>1360</v>
      </c>
      <c r="C547" s="109" t="s">
        <v>1333</v>
      </c>
      <c r="D547" s="70" t="s">
        <v>1361</v>
      </c>
      <c r="E547" s="147" t="s">
        <v>410</v>
      </c>
      <c r="F547" s="71" t="s">
        <v>65</v>
      </c>
      <c r="G547" s="71" t="s">
        <v>1362</v>
      </c>
      <c r="H547" s="71">
        <v>12</v>
      </c>
      <c r="I547" s="71">
        <v>12</v>
      </c>
      <c r="J547" s="113">
        <v>0</v>
      </c>
      <c r="K547" s="73">
        <v>84</v>
      </c>
      <c r="L547" s="72">
        <f t="shared" si="70"/>
        <v>1008</v>
      </c>
      <c r="M547" s="230">
        <f t="shared" si="71"/>
        <v>0</v>
      </c>
      <c r="N547" s="73">
        <v>2.5999999999999999E-2</v>
      </c>
      <c r="O547" s="74">
        <f t="shared" si="72"/>
        <v>0</v>
      </c>
      <c r="P547" s="73">
        <v>9</v>
      </c>
      <c r="Q547" s="73">
        <v>12.144</v>
      </c>
      <c r="R547" s="117">
        <f t="shared" si="73"/>
        <v>0</v>
      </c>
      <c r="S547" s="234">
        <f t="shared" si="74"/>
        <v>0</v>
      </c>
      <c r="T547" s="206"/>
      <c r="U547" s="206" t="e">
        <v>#N/A</v>
      </c>
      <c r="V547" s="206" t="e">
        <v>#N/A</v>
      </c>
      <c r="W547" s="206" t="e">
        <v>#N/A</v>
      </c>
      <c r="X547" s="206"/>
      <c r="Y547" s="206"/>
    </row>
    <row r="548" spans="1:25" ht="18" hidden="1" customHeight="1">
      <c r="A548" s="145">
        <f>SUBTOTAL(3,$B$27:B548)</f>
        <v>168</v>
      </c>
      <c r="B548" s="109" t="s">
        <v>1363</v>
      </c>
      <c r="C548" s="109" t="s">
        <v>1333</v>
      </c>
      <c r="D548" s="70" t="s">
        <v>1364</v>
      </c>
      <c r="E548" s="147" t="s">
        <v>410</v>
      </c>
      <c r="F548" s="71" t="s">
        <v>65</v>
      </c>
      <c r="G548" s="71" t="s">
        <v>1365</v>
      </c>
      <c r="H548" s="71">
        <v>12</v>
      </c>
      <c r="I548" s="71">
        <v>12</v>
      </c>
      <c r="J548" s="113">
        <v>0</v>
      </c>
      <c r="K548" s="73">
        <v>180.53</v>
      </c>
      <c r="L548" s="72">
        <f t="shared" si="70"/>
        <v>2166.36</v>
      </c>
      <c r="M548" s="230">
        <f t="shared" si="71"/>
        <v>0</v>
      </c>
      <c r="N548" s="73">
        <v>2.5999999999999999E-2</v>
      </c>
      <c r="O548" s="74">
        <f t="shared" si="72"/>
        <v>0</v>
      </c>
      <c r="P548" s="73">
        <v>9</v>
      </c>
      <c r="Q548" s="73">
        <v>18.227999999999998</v>
      </c>
      <c r="R548" s="117">
        <f t="shared" si="73"/>
        <v>0</v>
      </c>
      <c r="S548" s="234">
        <f t="shared" si="74"/>
        <v>0</v>
      </c>
      <c r="T548" s="206"/>
      <c r="U548" s="206" t="e">
        <v>#N/A</v>
      </c>
      <c r="V548" s="206" t="e">
        <v>#N/A</v>
      </c>
      <c r="W548" s="206" t="e">
        <v>#N/A</v>
      </c>
      <c r="X548" s="206"/>
      <c r="Y548" s="206"/>
    </row>
    <row r="549" spans="1:25" ht="18" hidden="1" customHeight="1">
      <c r="A549" s="145">
        <f>SUBTOTAL(3,$B$27:B549)</f>
        <v>168</v>
      </c>
      <c r="B549" s="109" t="s">
        <v>1366</v>
      </c>
      <c r="C549" s="109" t="s">
        <v>1367</v>
      </c>
      <c r="D549" s="70" t="s">
        <v>1368</v>
      </c>
      <c r="E549" s="147" t="s">
        <v>1335</v>
      </c>
      <c r="F549" s="71" t="s">
        <v>65</v>
      </c>
      <c r="G549" s="71" t="s">
        <v>1336</v>
      </c>
      <c r="H549" s="71">
        <v>6</v>
      </c>
      <c r="I549" s="71">
        <v>80</v>
      </c>
      <c r="J549" s="113">
        <v>0</v>
      </c>
      <c r="K549" s="73">
        <v>3.65</v>
      </c>
      <c r="L549" s="72">
        <f t="shared" si="70"/>
        <v>292</v>
      </c>
      <c r="M549" s="230">
        <f t="shared" si="71"/>
        <v>0</v>
      </c>
      <c r="N549" s="73">
        <v>0.03</v>
      </c>
      <c r="O549" s="74">
        <f t="shared" si="72"/>
        <v>0</v>
      </c>
      <c r="P549" s="73">
        <v>5.2</v>
      </c>
      <c r="Q549" s="73">
        <v>6.24</v>
      </c>
      <c r="R549" s="117">
        <f t="shared" si="73"/>
        <v>0</v>
      </c>
      <c r="S549" s="234">
        <f t="shared" si="74"/>
        <v>0</v>
      </c>
      <c r="T549" s="206"/>
      <c r="U549" s="206" t="e">
        <v>#N/A</v>
      </c>
      <c r="V549" s="206" t="e">
        <v>#N/A</v>
      </c>
      <c r="W549" s="206" t="e">
        <v>#N/A</v>
      </c>
      <c r="X549" s="206"/>
      <c r="Y549" s="206"/>
    </row>
    <row r="550" spans="1:25" ht="18" hidden="1" customHeight="1">
      <c r="A550" s="145">
        <f>SUBTOTAL(3,$B$27:B550)</f>
        <v>168</v>
      </c>
      <c r="B550" s="109" t="s">
        <v>1369</v>
      </c>
      <c r="C550" s="109" t="s">
        <v>1367</v>
      </c>
      <c r="D550" s="70" t="s">
        <v>1370</v>
      </c>
      <c r="E550" s="147" t="s">
        <v>168</v>
      </c>
      <c r="F550" s="71" t="s">
        <v>65</v>
      </c>
      <c r="G550" s="71" t="s">
        <v>1336</v>
      </c>
      <c r="H550" s="71">
        <v>6</v>
      </c>
      <c r="I550" s="71">
        <v>27</v>
      </c>
      <c r="J550" s="113">
        <v>0</v>
      </c>
      <c r="K550" s="73">
        <v>14.17</v>
      </c>
      <c r="L550" s="72">
        <f t="shared" si="70"/>
        <v>382.59</v>
      </c>
      <c r="M550" s="230">
        <f t="shared" si="71"/>
        <v>0</v>
      </c>
      <c r="N550" s="73">
        <v>0.03</v>
      </c>
      <c r="O550" s="74">
        <f t="shared" si="72"/>
        <v>0</v>
      </c>
      <c r="P550" s="73">
        <v>5.4</v>
      </c>
      <c r="Q550" s="73">
        <v>6.1560000000000006</v>
      </c>
      <c r="R550" s="117">
        <f t="shared" si="73"/>
        <v>0</v>
      </c>
      <c r="S550" s="234">
        <f t="shared" si="74"/>
        <v>0</v>
      </c>
      <c r="T550" s="206"/>
      <c r="U550" s="206" t="e">
        <v>#N/A</v>
      </c>
      <c r="V550" s="206" t="e">
        <v>#N/A</v>
      </c>
      <c r="W550" s="206" t="e">
        <v>#N/A</v>
      </c>
      <c r="X550" s="206"/>
      <c r="Y550" s="206"/>
    </row>
    <row r="551" spans="1:25" ht="18" hidden="1" customHeight="1">
      <c r="A551" s="145">
        <f>SUBTOTAL(3,$B$27:B551)</f>
        <v>168</v>
      </c>
      <c r="B551" s="109" t="s">
        <v>1371</v>
      </c>
      <c r="C551" s="109" t="s">
        <v>1367</v>
      </c>
      <c r="D551" s="70" t="s">
        <v>1372</v>
      </c>
      <c r="E551" s="147" t="s">
        <v>168</v>
      </c>
      <c r="F551" s="71" t="s">
        <v>65</v>
      </c>
      <c r="G551" s="71" t="s">
        <v>1336</v>
      </c>
      <c r="H551" s="71">
        <v>6</v>
      </c>
      <c r="I551" s="71">
        <v>27</v>
      </c>
      <c r="J551" s="113">
        <v>0</v>
      </c>
      <c r="K551" s="73">
        <v>14.17</v>
      </c>
      <c r="L551" s="72">
        <f t="shared" si="70"/>
        <v>382.59</v>
      </c>
      <c r="M551" s="230">
        <f t="shared" si="71"/>
        <v>0</v>
      </c>
      <c r="N551" s="73">
        <v>0.03</v>
      </c>
      <c r="O551" s="74">
        <f t="shared" si="72"/>
        <v>0</v>
      </c>
      <c r="P551" s="73">
        <v>5.4</v>
      </c>
      <c r="Q551" s="73">
        <v>6.1560000000000006</v>
      </c>
      <c r="R551" s="117">
        <f t="shared" si="73"/>
        <v>0</v>
      </c>
      <c r="S551" s="234">
        <f t="shared" si="74"/>
        <v>0</v>
      </c>
      <c r="T551" s="206"/>
      <c r="U551" s="206" t="e">
        <v>#N/A</v>
      </c>
      <c r="V551" s="206" t="e">
        <v>#N/A</v>
      </c>
      <c r="W551" s="206" t="e">
        <v>#N/A</v>
      </c>
      <c r="X551" s="206"/>
      <c r="Y551" s="206"/>
    </row>
    <row r="552" spans="1:25" ht="18" hidden="1" customHeight="1">
      <c r="A552" s="145">
        <f>SUBTOTAL(3,$B$27:B552)</f>
        <v>168</v>
      </c>
      <c r="B552" s="109" t="s">
        <v>1373</v>
      </c>
      <c r="C552" s="109" t="s">
        <v>1367</v>
      </c>
      <c r="D552" s="70" t="s">
        <v>1374</v>
      </c>
      <c r="E552" s="147" t="s">
        <v>168</v>
      </c>
      <c r="F552" s="71" t="s">
        <v>65</v>
      </c>
      <c r="G552" s="71" t="s">
        <v>1336</v>
      </c>
      <c r="H552" s="71">
        <v>6</v>
      </c>
      <c r="I552" s="71">
        <v>27</v>
      </c>
      <c r="J552" s="113">
        <v>0</v>
      </c>
      <c r="K552" s="73">
        <v>14.17</v>
      </c>
      <c r="L552" s="72">
        <f t="shared" si="70"/>
        <v>382.59</v>
      </c>
      <c r="M552" s="230">
        <f t="shared" si="71"/>
        <v>0</v>
      </c>
      <c r="N552" s="73">
        <v>0.03</v>
      </c>
      <c r="O552" s="74">
        <f t="shared" si="72"/>
        <v>0</v>
      </c>
      <c r="P552" s="73">
        <v>5.4</v>
      </c>
      <c r="Q552" s="73">
        <v>6.1560000000000006</v>
      </c>
      <c r="R552" s="117">
        <f t="shared" si="73"/>
        <v>0</v>
      </c>
      <c r="S552" s="234">
        <f t="shared" si="74"/>
        <v>0</v>
      </c>
      <c r="T552" s="206"/>
      <c r="U552" s="206" t="e">
        <v>#N/A</v>
      </c>
      <c r="V552" s="206" t="e">
        <v>#N/A</v>
      </c>
      <c r="W552" s="206" t="e">
        <v>#N/A</v>
      </c>
      <c r="X552" s="206"/>
      <c r="Y552" s="206"/>
    </row>
    <row r="553" spans="1:25" ht="18" hidden="1" customHeight="1">
      <c r="A553" s="145">
        <f>SUBTOTAL(3,$B$27:B553)</f>
        <v>168</v>
      </c>
      <c r="B553" s="109" t="s">
        <v>1375</v>
      </c>
      <c r="C553" s="109" t="s">
        <v>1367</v>
      </c>
      <c r="D553" s="70" t="s">
        <v>1376</v>
      </c>
      <c r="E553" s="147" t="s">
        <v>168</v>
      </c>
      <c r="F553" s="71" t="s">
        <v>65</v>
      </c>
      <c r="G553" s="71" t="s">
        <v>1336</v>
      </c>
      <c r="H553" s="71">
        <v>6</v>
      </c>
      <c r="I553" s="71">
        <v>27</v>
      </c>
      <c r="J553" s="113">
        <v>0</v>
      </c>
      <c r="K553" s="73">
        <v>14.17</v>
      </c>
      <c r="L553" s="72">
        <f t="shared" si="70"/>
        <v>382.59</v>
      </c>
      <c r="M553" s="230">
        <f t="shared" si="71"/>
        <v>0</v>
      </c>
      <c r="N553" s="73">
        <v>0.03</v>
      </c>
      <c r="O553" s="74">
        <f t="shared" si="72"/>
        <v>0</v>
      </c>
      <c r="P553" s="73">
        <v>5.4</v>
      </c>
      <c r="Q553" s="73">
        <v>6.1560000000000006</v>
      </c>
      <c r="R553" s="117">
        <f t="shared" si="73"/>
        <v>0</v>
      </c>
      <c r="S553" s="234">
        <f t="shared" si="74"/>
        <v>0</v>
      </c>
      <c r="T553" s="206"/>
      <c r="U553" s="206" t="e">
        <v>#N/A</v>
      </c>
      <c r="V553" s="206" t="e">
        <v>#N/A</v>
      </c>
      <c r="W553" s="206" t="e">
        <v>#N/A</v>
      </c>
      <c r="X553" s="206"/>
      <c r="Y553" s="206"/>
    </row>
    <row r="554" spans="1:25" ht="18" hidden="1" customHeight="1">
      <c r="A554" s="145">
        <f>SUBTOTAL(3,$B$27:B554)</f>
        <v>168</v>
      </c>
      <c r="B554" s="109" t="s">
        <v>1377</v>
      </c>
      <c r="C554" s="109" t="s">
        <v>1367</v>
      </c>
      <c r="D554" s="70" t="s">
        <v>1378</v>
      </c>
      <c r="E554" s="147" t="s">
        <v>168</v>
      </c>
      <c r="F554" s="71" t="s">
        <v>65</v>
      </c>
      <c r="G554" s="71" t="s">
        <v>1336</v>
      </c>
      <c r="H554" s="71">
        <v>6</v>
      </c>
      <c r="I554" s="71">
        <v>27</v>
      </c>
      <c r="J554" s="113">
        <v>0</v>
      </c>
      <c r="K554" s="73">
        <v>14.17</v>
      </c>
      <c r="L554" s="72">
        <f t="shared" si="70"/>
        <v>382.59</v>
      </c>
      <c r="M554" s="230">
        <f t="shared" si="71"/>
        <v>0</v>
      </c>
      <c r="N554" s="73">
        <v>0.03</v>
      </c>
      <c r="O554" s="74">
        <f t="shared" si="72"/>
        <v>0</v>
      </c>
      <c r="P554" s="73">
        <v>5.4</v>
      </c>
      <c r="Q554" s="73">
        <v>6.1560000000000006</v>
      </c>
      <c r="R554" s="117">
        <f t="shared" si="73"/>
        <v>0</v>
      </c>
      <c r="S554" s="234">
        <f t="shared" si="74"/>
        <v>0</v>
      </c>
      <c r="T554" s="206"/>
      <c r="U554" s="206" t="e">
        <v>#N/A</v>
      </c>
      <c r="V554" s="206" t="e">
        <v>#N/A</v>
      </c>
      <c r="W554" s="206" t="e">
        <v>#N/A</v>
      </c>
      <c r="X554" s="206"/>
      <c r="Y554" s="206"/>
    </row>
    <row r="555" spans="1:25" ht="18" hidden="1" customHeight="1">
      <c r="A555" s="145">
        <f>SUBTOTAL(3,$B$27:B555)</f>
        <v>168</v>
      </c>
      <c r="B555" s="109" t="s">
        <v>1379</v>
      </c>
      <c r="C555" s="109" t="s">
        <v>1367</v>
      </c>
      <c r="D555" s="70" t="s">
        <v>1380</v>
      </c>
      <c r="E555" s="147" t="s">
        <v>168</v>
      </c>
      <c r="F555" s="71" t="s">
        <v>65</v>
      </c>
      <c r="G555" s="71" t="s">
        <v>1336</v>
      </c>
      <c r="H555" s="71">
        <v>6</v>
      </c>
      <c r="I555" s="71">
        <v>27</v>
      </c>
      <c r="J555" s="113">
        <v>0</v>
      </c>
      <c r="K555" s="73">
        <v>14.17</v>
      </c>
      <c r="L555" s="72">
        <f t="shared" si="70"/>
        <v>382.59</v>
      </c>
      <c r="M555" s="230">
        <f t="shared" si="71"/>
        <v>0</v>
      </c>
      <c r="N555" s="73">
        <v>0.03</v>
      </c>
      <c r="O555" s="74">
        <f t="shared" si="72"/>
        <v>0</v>
      </c>
      <c r="P555" s="73">
        <v>5.4</v>
      </c>
      <c r="Q555" s="73">
        <v>6.1560000000000006</v>
      </c>
      <c r="R555" s="117">
        <f t="shared" si="73"/>
        <v>0</v>
      </c>
      <c r="S555" s="234">
        <f t="shared" si="74"/>
        <v>0</v>
      </c>
      <c r="T555" s="206"/>
      <c r="U555" s="206" t="e">
        <v>#N/A</v>
      </c>
      <c r="V555" s="206" t="e">
        <v>#N/A</v>
      </c>
      <c r="W555" s="206" t="e">
        <v>#N/A</v>
      </c>
      <c r="X555" s="206"/>
      <c r="Y555" s="206"/>
    </row>
    <row r="556" spans="1:25" ht="18" hidden="1" customHeight="1">
      <c r="A556" s="145">
        <f>SUBTOTAL(3,$B$27:B556)</f>
        <v>168</v>
      </c>
      <c r="B556" s="109" t="s">
        <v>1381</v>
      </c>
      <c r="C556" s="109" t="s">
        <v>1367</v>
      </c>
      <c r="D556" s="70" t="s">
        <v>1382</v>
      </c>
      <c r="E556" s="147" t="s">
        <v>168</v>
      </c>
      <c r="F556" s="71" t="s">
        <v>65</v>
      </c>
      <c r="G556" s="71" t="s">
        <v>1336</v>
      </c>
      <c r="H556" s="71">
        <v>6</v>
      </c>
      <c r="I556" s="71">
        <v>27</v>
      </c>
      <c r="J556" s="113">
        <v>0</v>
      </c>
      <c r="K556" s="73">
        <v>14.17</v>
      </c>
      <c r="L556" s="72">
        <f t="shared" si="70"/>
        <v>382.59</v>
      </c>
      <c r="M556" s="230">
        <f t="shared" si="71"/>
        <v>0</v>
      </c>
      <c r="N556" s="73">
        <v>0.03</v>
      </c>
      <c r="O556" s="74">
        <f t="shared" si="72"/>
        <v>0</v>
      </c>
      <c r="P556" s="73">
        <v>5.4</v>
      </c>
      <c r="Q556" s="73">
        <v>6.1560000000000006</v>
      </c>
      <c r="R556" s="117">
        <f t="shared" si="73"/>
        <v>0</v>
      </c>
      <c r="S556" s="234">
        <f t="shared" si="74"/>
        <v>0</v>
      </c>
      <c r="T556" s="206"/>
      <c r="U556" s="206" t="e">
        <v>#N/A</v>
      </c>
      <c r="V556" s="206" t="e">
        <v>#N/A</v>
      </c>
      <c r="W556" s="206" t="e">
        <v>#N/A</v>
      </c>
      <c r="X556" s="206"/>
      <c r="Y556" s="206"/>
    </row>
    <row r="557" spans="1:25" ht="18" hidden="1" customHeight="1">
      <c r="A557" s="145">
        <f>SUBTOTAL(3,$B$27:B557)</f>
        <v>168</v>
      </c>
      <c r="B557" s="109" t="s">
        <v>1383</v>
      </c>
      <c r="C557" s="109" t="s">
        <v>1367</v>
      </c>
      <c r="D557" s="70" t="s">
        <v>1384</v>
      </c>
      <c r="E557" s="147" t="s">
        <v>1385</v>
      </c>
      <c r="F557" s="71" t="s">
        <v>65</v>
      </c>
      <c r="G557" s="71" t="s">
        <v>1336</v>
      </c>
      <c r="H557" s="71">
        <v>6</v>
      </c>
      <c r="I557" s="71">
        <v>12</v>
      </c>
      <c r="J557" s="113">
        <v>0</v>
      </c>
      <c r="K557" s="73">
        <v>67.290000000000006</v>
      </c>
      <c r="L557" s="72">
        <f t="shared" si="70"/>
        <v>807.48</v>
      </c>
      <c r="M557" s="230">
        <f t="shared" si="71"/>
        <v>0</v>
      </c>
      <c r="N557" s="73">
        <v>0.03</v>
      </c>
      <c r="O557" s="74">
        <f t="shared" si="72"/>
        <v>0</v>
      </c>
      <c r="P557" s="73">
        <v>12</v>
      </c>
      <c r="Q557" s="73">
        <v>13.379999999999999</v>
      </c>
      <c r="R557" s="117">
        <f t="shared" si="73"/>
        <v>0</v>
      </c>
      <c r="S557" s="234">
        <f t="shared" si="74"/>
        <v>0</v>
      </c>
      <c r="T557" s="206"/>
      <c r="U557" s="206" t="e">
        <v>#N/A</v>
      </c>
      <c r="V557" s="206" t="e">
        <v>#N/A</v>
      </c>
      <c r="W557" s="206" t="e">
        <v>#N/A</v>
      </c>
      <c r="X557" s="206"/>
      <c r="Y557" s="206"/>
    </row>
    <row r="558" spans="1:25" ht="18" hidden="1" customHeight="1">
      <c r="A558" s="145">
        <f>SUBTOTAL(3,$B$27:B558)</f>
        <v>168</v>
      </c>
      <c r="B558" s="109" t="s">
        <v>1386</v>
      </c>
      <c r="C558" s="109" t="s">
        <v>1367</v>
      </c>
      <c r="D558" s="70" t="s">
        <v>1387</v>
      </c>
      <c r="E558" s="147" t="s">
        <v>1385</v>
      </c>
      <c r="F558" s="71" t="s">
        <v>65</v>
      </c>
      <c r="G558" s="71" t="s">
        <v>1336</v>
      </c>
      <c r="H558" s="71">
        <v>6</v>
      </c>
      <c r="I558" s="71">
        <v>12</v>
      </c>
      <c r="J558" s="113">
        <v>0</v>
      </c>
      <c r="K558" s="73">
        <v>67.290000000000006</v>
      </c>
      <c r="L558" s="72">
        <f t="shared" si="70"/>
        <v>807.48</v>
      </c>
      <c r="M558" s="230">
        <f t="shared" si="71"/>
        <v>0</v>
      </c>
      <c r="N558" s="73">
        <v>0.03</v>
      </c>
      <c r="O558" s="74">
        <f t="shared" si="72"/>
        <v>0</v>
      </c>
      <c r="P558" s="73">
        <v>12</v>
      </c>
      <c r="Q558" s="73">
        <v>13.571999999999999</v>
      </c>
      <c r="R558" s="117">
        <f t="shared" si="73"/>
        <v>0</v>
      </c>
      <c r="S558" s="234">
        <f t="shared" si="74"/>
        <v>0</v>
      </c>
      <c r="T558" s="206"/>
      <c r="U558" s="206" t="e">
        <v>#N/A</v>
      </c>
      <c r="V558" s="206" t="e">
        <v>#N/A</v>
      </c>
      <c r="W558" s="206" t="e">
        <v>#N/A</v>
      </c>
      <c r="X558" s="206"/>
      <c r="Y558" s="206"/>
    </row>
    <row r="559" spans="1:25" ht="18" hidden="1" customHeight="1">
      <c r="A559" s="145">
        <f>SUBTOTAL(3,$B$27:B559)</f>
        <v>168</v>
      </c>
      <c r="B559" s="109" t="s">
        <v>1388</v>
      </c>
      <c r="C559" s="109" t="s">
        <v>1367</v>
      </c>
      <c r="D559" s="70" t="s">
        <v>1389</v>
      </c>
      <c r="E559" s="147" t="s">
        <v>1385</v>
      </c>
      <c r="F559" s="71" t="s">
        <v>65</v>
      </c>
      <c r="G559" s="71" t="s">
        <v>1336</v>
      </c>
      <c r="H559" s="71">
        <v>6</v>
      </c>
      <c r="I559" s="71">
        <v>12</v>
      </c>
      <c r="J559" s="113">
        <v>0</v>
      </c>
      <c r="K559" s="73">
        <v>67.290000000000006</v>
      </c>
      <c r="L559" s="72">
        <f t="shared" si="70"/>
        <v>807.48</v>
      </c>
      <c r="M559" s="230">
        <f t="shared" si="71"/>
        <v>0</v>
      </c>
      <c r="N559" s="73">
        <v>0.03</v>
      </c>
      <c r="O559" s="74">
        <f t="shared" si="72"/>
        <v>0</v>
      </c>
      <c r="P559" s="73">
        <v>12</v>
      </c>
      <c r="Q559" s="73">
        <v>13.571999999999999</v>
      </c>
      <c r="R559" s="117">
        <f t="shared" si="73"/>
        <v>0</v>
      </c>
      <c r="S559" s="234">
        <f t="shared" si="74"/>
        <v>0</v>
      </c>
      <c r="T559" s="206"/>
      <c r="U559" s="206" t="e">
        <v>#N/A</v>
      </c>
      <c r="V559" s="206" t="e">
        <v>#N/A</v>
      </c>
      <c r="W559" s="206" t="e">
        <v>#N/A</v>
      </c>
      <c r="X559" s="206"/>
      <c r="Y559" s="206"/>
    </row>
    <row r="560" spans="1:25" ht="18" hidden="1" customHeight="1">
      <c r="A560" s="145">
        <f>SUBTOTAL(3,$B$27:B560)</f>
        <v>168</v>
      </c>
      <c r="B560" s="109" t="s">
        <v>1390</v>
      </c>
      <c r="C560" s="109" t="s">
        <v>1367</v>
      </c>
      <c r="D560" s="70" t="s">
        <v>1391</v>
      </c>
      <c r="E560" s="147" t="s">
        <v>1385</v>
      </c>
      <c r="F560" s="71" t="s">
        <v>65</v>
      </c>
      <c r="G560" s="71" t="s">
        <v>1336</v>
      </c>
      <c r="H560" s="71">
        <v>6</v>
      </c>
      <c r="I560" s="71">
        <v>12</v>
      </c>
      <c r="J560" s="113">
        <v>0</v>
      </c>
      <c r="K560" s="73">
        <v>67.290000000000006</v>
      </c>
      <c r="L560" s="72">
        <f t="shared" si="70"/>
        <v>807.48</v>
      </c>
      <c r="M560" s="230">
        <f t="shared" si="71"/>
        <v>0</v>
      </c>
      <c r="N560" s="73">
        <v>0.03</v>
      </c>
      <c r="O560" s="74">
        <f t="shared" si="72"/>
        <v>0</v>
      </c>
      <c r="P560" s="73">
        <v>12</v>
      </c>
      <c r="Q560" s="73">
        <v>13.571999999999999</v>
      </c>
      <c r="R560" s="117">
        <f t="shared" si="73"/>
        <v>0</v>
      </c>
      <c r="S560" s="234">
        <f t="shared" si="74"/>
        <v>0</v>
      </c>
      <c r="T560" s="206"/>
      <c r="U560" s="206" t="e">
        <v>#N/A</v>
      </c>
      <c r="V560" s="206" t="e">
        <v>#N/A</v>
      </c>
      <c r="W560" s="206" t="e">
        <v>#N/A</v>
      </c>
      <c r="X560" s="206"/>
      <c r="Y560" s="206"/>
    </row>
    <row r="561" spans="1:26" ht="18" hidden="1" customHeight="1">
      <c r="A561" s="145">
        <f>SUBTOTAL(3,$B$27:B561)</f>
        <v>168</v>
      </c>
      <c r="B561" s="109" t="s">
        <v>1392</v>
      </c>
      <c r="C561" s="109" t="s">
        <v>1367</v>
      </c>
      <c r="D561" s="70" t="s">
        <v>1393</v>
      </c>
      <c r="E561" s="147" t="s">
        <v>1385</v>
      </c>
      <c r="F561" s="71" t="s">
        <v>65</v>
      </c>
      <c r="G561" s="71" t="s">
        <v>1336</v>
      </c>
      <c r="H561" s="71">
        <v>6</v>
      </c>
      <c r="I561" s="71">
        <v>12</v>
      </c>
      <c r="J561" s="113">
        <v>0</v>
      </c>
      <c r="K561" s="73">
        <v>67.290000000000006</v>
      </c>
      <c r="L561" s="72">
        <f t="shared" si="70"/>
        <v>807.48</v>
      </c>
      <c r="M561" s="230">
        <f t="shared" si="71"/>
        <v>0</v>
      </c>
      <c r="N561" s="73">
        <v>0.03</v>
      </c>
      <c r="O561" s="74">
        <f t="shared" si="72"/>
        <v>0</v>
      </c>
      <c r="P561" s="73">
        <v>12</v>
      </c>
      <c r="Q561" s="73">
        <v>13.571999999999999</v>
      </c>
      <c r="R561" s="117">
        <f t="shared" si="73"/>
        <v>0</v>
      </c>
      <c r="S561" s="234">
        <f t="shared" si="74"/>
        <v>0</v>
      </c>
      <c r="T561" s="206"/>
      <c r="U561" s="206" t="e">
        <v>#N/A</v>
      </c>
      <c r="V561" s="206" t="e">
        <v>#N/A</v>
      </c>
      <c r="W561" s="206" t="e">
        <v>#N/A</v>
      </c>
      <c r="X561" s="206"/>
      <c r="Y561" s="206"/>
    </row>
    <row r="562" spans="1:26" ht="18" hidden="1" customHeight="1">
      <c r="A562" s="145">
        <f>SUBTOTAL(3,$B$27:B562)</f>
        <v>168</v>
      </c>
      <c r="B562" s="109" t="s">
        <v>1394</v>
      </c>
      <c r="C562" s="109" t="s">
        <v>1367</v>
      </c>
      <c r="D562" s="70" t="s">
        <v>1395</v>
      </c>
      <c r="E562" s="147" t="s">
        <v>1385</v>
      </c>
      <c r="F562" s="71" t="s">
        <v>65</v>
      </c>
      <c r="G562" s="71" t="s">
        <v>1336</v>
      </c>
      <c r="H562" s="71">
        <v>6</v>
      </c>
      <c r="I562" s="71">
        <v>12</v>
      </c>
      <c r="J562" s="113">
        <v>0</v>
      </c>
      <c r="K562" s="73">
        <v>67.290000000000006</v>
      </c>
      <c r="L562" s="72">
        <f t="shared" si="70"/>
        <v>807.48</v>
      </c>
      <c r="M562" s="230">
        <f t="shared" si="71"/>
        <v>0</v>
      </c>
      <c r="N562" s="73">
        <v>0.03</v>
      </c>
      <c r="O562" s="74">
        <f t="shared" si="72"/>
        <v>0</v>
      </c>
      <c r="P562" s="73">
        <v>12</v>
      </c>
      <c r="Q562" s="73">
        <v>13.571999999999999</v>
      </c>
      <c r="R562" s="117">
        <f t="shared" si="73"/>
        <v>0</v>
      </c>
      <c r="S562" s="234">
        <f t="shared" si="74"/>
        <v>0</v>
      </c>
      <c r="T562" s="206"/>
      <c r="U562" s="206" t="e">
        <v>#N/A</v>
      </c>
      <c r="V562" s="206" t="e">
        <v>#N/A</v>
      </c>
      <c r="W562" s="206" t="e">
        <v>#N/A</v>
      </c>
      <c r="X562" s="206"/>
      <c r="Y562" s="206"/>
    </row>
    <row r="563" spans="1:26" ht="18" hidden="1" customHeight="1">
      <c r="A563" s="145">
        <f>SUBTOTAL(3,$B$27:B563)</f>
        <v>168</v>
      </c>
      <c r="B563" s="109" t="s">
        <v>1396</v>
      </c>
      <c r="C563" s="109" t="s">
        <v>1367</v>
      </c>
      <c r="D563" s="70" t="s">
        <v>1397</v>
      </c>
      <c r="E563" s="147" t="s">
        <v>1385</v>
      </c>
      <c r="F563" s="71" t="s">
        <v>65</v>
      </c>
      <c r="G563" s="71" t="s">
        <v>1336</v>
      </c>
      <c r="H563" s="71">
        <v>6</v>
      </c>
      <c r="I563" s="71">
        <v>12</v>
      </c>
      <c r="J563" s="113">
        <v>0</v>
      </c>
      <c r="K563" s="73">
        <v>67.290000000000006</v>
      </c>
      <c r="L563" s="72">
        <f t="shared" si="70"/>
        <v>807.48</v>
      </c>
      <c r="M563" s="230">
        <f t="shared" si="71"/>
        <v>0</v>
      </c>
      <c r="N563" s="73">
        <v>0.03</v>
      </c>
      <c r="O563" s="74">
        <f t="shared" si="72"/>
        <v>0</v>
      </c>
      <c r="P563" s="73">
        <v>12</v>
      </c>
      <c r="Q563" s="73">
        <v>13.571999999999999</v>
      </c>
      <c r="R563" s="117">
        <f t="shared" si="73"/>
        <v>0</v>
      </c>
      <c r="S563" s="234">
        <f t="shared" si="74"/>
        <v>0</v>
      </c>
      <c r="T563" s="206"/>
      <c r="U563" s="206" t="e">
        <v>#N/A</v>
      </c>
      <c r="V563" s="206" t="e">
        <v>#N/A</v>
      </c>
      <c r="W563" s="206" t="e">
        <v>#N/A</v>
      </c>
      <c r="X563" s="206"/>
      <c r="Y563" s="206"/>
    </row>
    <row r="564" spans="1:26" ht="18" customHeight="1">
      <c r="A564" s="145">
        <f>SUBTOTAL(3,$B$27:B564)</f>
        <v>169</v>
      </c>
      <c r="B564" s="109" t="s">
        <v>1398</v>
      </c>
      <c r="C564" s="109" t="s">
        <v>1399</v>
      </c>
      <c r="D564" s="70" t="s">
        <v>1400</v>
      </c>
      <c r="E564" s="147" t="s">
        <v>1058</v>
      </c>
      <c r="F564" s="71" t="s">
        <v>65</v>
      </c>
      <c r="G564" s="71" t="s">
        <v>640</v>
      </c>
      <c r="H564" s="71">
        <v>12</v>
      </c>
      <c r="I564" s="71">
        <v>24</v>
      </c>
      <c r="J564" s="113">
        <v>20</v>
      </c>
      <c r="K564" s="73">
        <v>65.86</v>
      </c>
      <c r="L564" s="72">
        <f t="shared" si="70"/>
        <v>1580.6399999999999</v>
      </c>
      <c r="M564" s="230">
        <f t="shared" si="71"/>
        <v>31612.799999999996</v>
      </c>
      <c r="N564" s="73">
        <v>2.5999999999999999E-2</v>
      </c>
      <c r="O564" s="74">
        <f t="shared" si="72"/>
        <v>0.52</v>
      </c>
      <c r="P564" s="73">
        <v>9.6000000000000014</v>
      </c>
      <c r="Q564" s="73">
        <v>9.84</v>
      </c>
      <c r="R564" s="117">
        <f t="shared" si="73"/>
        <v>192.00000000000003</v>
      </c>
      <c r="S564" s="234">
        <f t="shared" si="74"/>
        <v>196.8</v>
      </c>
      <c r="T564" s="206"/>
      <c r="U564" s="206" t="e">
        <v>#N/A</v>
      </c>
      <c r="V564" s="206" t="e">
        <v>#N/A</v>
      </c>
      <c r="W564" s="206" t="e">
        <v>#N/A</v>
      </c>
      <c r="X564" s="206"/>
      <c r="Y564" s="206"/>
    </row>
    <row r="565" spans="1:26" ht="18" customHeight="1">
      <c r="A565" s="145">
        <f>SUBTOTAL(3,$B$27:B565)</f>
        <v>170</v>
      </c>
      <c r="B565" s="109" t="s">
        <v>1401</v>
      </c>
      <c r="C565" s="109" t="s">
        <v>1399</v>
      </c>
      <c r="D565" s="70" t="s">
        <v>1402</v>
      </c>
      <c r="E565" s="147" t="s">
        <v>1058</v>
      </c>
      <c r="F565" s="71" t="s">
        <v>65</v>
      </c>
      <c r="G565" s="71" t="s">
        <v>640</v>
      </c>
      <c r="H565" s="71">
        <v>12</v>
      </c>
      <c r="I565" s="71">
        <v>24</v>
      </c>
      <c r="J565" s="113">
        <v>20</v>
      </c>
      <c r="K565" s="73">
        <v>59.4</v>
      </c>
      <c r="L565" s="72">
        <f t="shared" si="70"/>
        <v>1425.6</v>
      </c>
      <c r="M565" s="230">
        <f t="shared" si="71"/>
        <v>28512</v>
      </c>
      <c r="N565" s="73">
        <v>2.5999999999999999E-2</v>
      </c>
      <c r="O565" s="74">
        <f t="shared" si="72"/>
        <v>0.52</v>
      </c>
      <c r="P565" s="73">
        <v>9.6000000000000014</v>
      </c>
      <c r="Q565" s="73">
        <v>9.84</v>
      </c>
      <c r="R565" s="117">
        <f t="shared" si="73"/>
        <v>192.00000000000003</v>
      </c>
      <c r="S565" s="234">
        <f t="shared" si="74"/>
        <v>196.8</v>
      </c>
      <c r="T565" s="206"/>
      <c r="U565" s="206" t="e">
        <v>#N/A</v>
      </c>
      <c r="V565" s="206" t="e">
        <v>#N/A</v>
      </c>
      <c r="W565" s="206" t="e">
        <v>#N/A</v>
      </c>
      <c r="X565" s="206"/>
      <c r="Y565" s="206"/>
    </row>
    <row r="566" spans="1:26" ht="18" customHeight="1">
      <c r="A566" s="145">
        <f>SUBTOTAL(3,$B$27:B566)</f>
        <v>171</v>
      </c>
      <c r="B566" s="109" t="s">
        <v>1403</v>
      </c>
      <c r="C566" s="109" t="s">
        <v>1399</v>
      </c>
      <c r="D566" s="70" t="s">
        <v>1404</v>
      </c>
      <c r="E566" s="147" t="s">
        <v>1058</v>
      </c>
      <c r="F566" s="71" t="s">
        <v>65</v>
      </c>
      <c r="G566" s="71" t="s">
        <v>640</v>
      </c>
      <c r="H566" s="71">
        <v>12</v>
      </c>
      <c r="I566" s="71">
        <v>24</v>
      </c>
      <c r="J566" s="113">
        <v>20</v>
      </c>
      <c r="K566" s="73">
        <v>65.86</v>
      </c>
      <c r="L566" s="72">
        <f t="shared" si="70"/>
        <v>1580.6399999999999</v>
      </c>
      <c r="M566" s="230">
        <f t="shared" si="71"/>
        <v>31612.799999999996</v>
      </c>
      <c r="N566" s="73">
        <v>2.5999999999999999E-2</v>
      </c>
      <c r="O566" s="74">
        <f t="shared" si="72"/>
        <v>0.52</v>
      </c>
      <c r="P566" s="73">
        <v>9.6000000000000014</v>
      </c>
      <c r="Q566" s="73">
        <v>9.84</v>
      </c>
      <c r="R566" s="117">
        <f t="shared" si="73"/>
        <v>192.00000000000003</v>
      </c>
      <c r="S566" s="234">
        <f t="shared" si="74"/>
        <v>196.8</v>
      </c>
      <c r="T566" s="206"/>
      <c r="U566" s="206" t="e">
        <v>#N/A</v>
      </c>
      <c r="V566" s="206" t="e">
        <v>#N/A</v>
      </c>
      <c r="W566" s="206" t="e">
        <v>#N/A</v>
      </c>
      <c r="X566" s="206"/>
      <c r="Y566" s="206"/>
    </row>
    <row r="567" spans="1:26" ht="18" hidden="1" customHeight="1">
      <c r="A567" s="145">
        <f>SUBTOTAL(3,$B$27:B567)</f>
        <v>171</v>
      </c>
      <c r="B567" s="109" t="s">
        <v>1405</v>
      </c>
      <c r="C567" s="109" t="s">
        <v>1406</v>
      </c>
      <c r="D567" s="70" t="s">
        <v>1407</v>
      </c>
      <c r="E567" s="147" t="s">
        <v>1408</v>
      </c>
      <c r="F567" s="71" t="s">
        <v>65</v>
      </c>
      <c r="G567" s="71" t="s">
        <v>183</v>
      </c>
      <c r="H567" s="71">
        <v>6</v>
      </c>
      <c r="I567" s="71">
        <v>80</v>
      </c>
      <c r="J567" s="113">
        <v>0</v>
      </c>
      <c r="K567" s="73">
        <v>3.65</v>
      </c>
      <c r="L567" s="72">
        <f t="shared" si="70"/>
        <v>292</v>
      </c>
      <c r="M567" s="230">
        <f t="shared" si="71"/>
        <v>0</v>
      </c>
      <c r="N567" s="73">
        <v>2.5000000000000001E-2</v>
      </c>
      <c r="O567" s="74">
        <f t="shared" si="72"/>
        <v>0</v>
      </c>
      <c r="P567" s="73">
        <v>5.2</v>
      </c>
      <c r="Q567" s="73">
        <v>6.32</v>
      </c>
      <c r="R567" s="117">
        <f t="shared" si="73"/>
        <v>0</v>
      </c>
      <c r="S567" s="234">
        <f t="shared" si="74"/>
        <v>0</v>
      </c>
      <c r="T567" s="206"/>
      <c r="U567" s="206" t="e">
        <v>#N/A</v>
      </c>
      <c r="V567" s="206" t="e">
        <v>#N/A</v>
      </c>
      <c r="W567" s="206" t="e">
        <v>#N/A</v>
      </c>
      <c r="X567" s="206"/>
      <c r="Y567" s="206"/>
    </row>
    <row r="568" spans="1:26" ht="18" hidden="1" customHeight="1">
      <c r="A568" s="145">
        <f>SUBTOTAL(3,$B$27:B568)</f>
        <v>171</v>
      </c>
      <c r="B568" s="109" t="s">
        <v>1409</v>
      </c>
      <c r="C568" s="109" t="s">
        <v>1410</v>
      </c>
      <c r="D568" s="70" t="s">
        <v>1411</v>
      </c>
      <c r="E568" s="147" t="s">
        <v>217</v>
      </c>
      <c r="F568" s="71" t="s">
        <v>65</v>
      </c>
      <c r="G568" s="71" t="s">
        <v>1412</v>
      </c>
      <c r="H568" s="71">
        <v>18</v>
      </c>
      <c r="I568" s="71">
        <v>24</v>
      </c>
      <c r="J568" s="113">
        <v>0</v>
      </c>
      <c r="K568" s="73">
        <v>84.3</v>
      </c>
      <c r="L568" s="72">
        <f t="shared" si="70"/>
        <v>2023.1999999999998</v>
      </c>
      <c r="M568" s="230">
        <f t="shared" si="71"/>
        <v>0</v>
      </c>
      <c r="N568" s="73">
        <v>0.04</v>
      </c>
      <c r="O568" s="74">
        <f t="shared" si="72"/>
        <v>0</v>
      </c>
      <c r="P568" s="73">
        <v>12</v>
      </c>
      <c r="Q568" s="73">
        <v>14.712</v>
      </c>
      <c r="R568" s="117">
        <f t="shared" si="73"/>
        <v>0</v>
      </c>
      <c r="S568" s="234">
        <f t="shared" si="74"/>
        <v>0</v>
      </c>
      <c r="T568" s="206"/>
      <c r="U568" s="206" t="e">
        <v>#N/A</v>
      </c>
      <c r="V568" s="206" t="e">
        <v>#N/A</v>
      </c>
      <c r="W568" s="206" t="e">
        <v>#N/A</v>
      </c>
      <c r="X568" s="206"/>
      <c r="Y568" s="206"/>
    </row>
    <row r="569" spans="1:26" ht="18" hidden="1" customHeight="1">
      <c r="A569" s="145">
        <f>SUBTOTAL(3,$B$27:B569)</f>
        <v>171</v>
      </c>
      <c r="B569" s="109" t="s">
        <v>1413</v>
      </c>
      <c r="C569" s="109" t="s">
        <v>1410</v>
      </c>
      <c r="D569" s="70" t="s">
        <v>1414</v>
      </c>
      <c r="E569" s="147" t="s">
        <v>217</v>
      </c>
      <c r="F569" s="71" t="s">
        <v>204</v>
      </c>
      <c r="G569" s="71" t="s">
        <v>1412</v>
      </c>
      <c r="H569" s="71">
        <v>24</v>
      </c>
      <c r="I569" s="71">
        <v>12</v>
      </c>
      <c r="J569" s="113">
        <v>0</v>
      </c>
      <c r="K569" s="73">
        <v>51.88</v>
      </c>
      <c r="L569" s="72">
        <f t="shared" si="70"/>
        <v>622.56000000000006</v>
      </c>
      <c r="M569" s="230">
        <f t="shared" si="71"/>
        <v>0</v>
      </c>
      <c r="N569" s="73">
        <v>1.4762000000000001E-2</v>
      </c>
      <c r="O569" s="74">
        <f t="shared" si="72"/>
        <v>0</v>
      </c>
      <c r="P569" s="73">
        <v>6</v>
      </c>
      <c r="Q569" s="73">
        <v>7.1999999999999993</v>
      </c>
      <c r="R569" s="117">
        <f t="shared" si="73"/>
        <v>0</v>
      </c>
      <c r="S569" s="234">
        <f t="shared" si="74"/>
        <v>0</v>
      </c>
      <c r="T569" s="206"/>
      <c r="U569" s="206" t="e">
        <v>#N/A</v>
      </c>
      <c r="V569" s="206" t="e">
        <v>#N/A</v>
      </c>
      <c r="W569" s="206" t="e">
        <v>#N/A</v>
      </c>
      <c r="X569" s="206"/>
      <c r="Y569" s="206"/>
      <c r="Z569" s="235" t="e">
        <f>#REF!-#REF!</f>
        <v>#REF!</v>
      </c>
    </row>
    <row r="570" spans="1:26" ht="18" hidden="1" customHeight="1">
      <c r="A570" s="145">
        <f>SUBTOTAL(3,$B$27:B570)</f>
        <v>171</v>
      </c>
      <c r="B570" s="109" t="s">
        <v>1415</v>
      </c>
      <c r="C570" s="109" t="s">
        <v>1416</v>
      </c>
      <c r="D570" s="70" t="s">
        <v>1417</v>
      </c>
      <c r="E570" s="147" t="s">
        <v>371</v>
      </c>
      <c r="F570" s="71" t="s">
        <v>65</v>
      </c>
      <c r="G570" s="71">
        <v>17011490</v>
      </c>
      <c r="H570" s="71">
        <v>24</v>
      </c>
      <c r="I570" s="71">
        <v>30</v>
      </c>
      <c r="J570" s="113">
        <v>0</v>
      </c>
      <c r="K570" s="73">
        <v>51.58</v>
      </c>
      <c r="L570" s="72">
        <f t="shared" si="70"/>
        <v>1547.3999999999999</v>
      </c>
      <c r="M570" s="230">
        <f t="shared" si="71"/>
        <v>0</v>
      </c>
      <c r="N570" s="73">
        <v>2.5999999999999999E-2</v>
      </c>
      <c r="O570" s="74">
        <f t="shared" si="72"/>
        <v>0</v>
      </c>
      <c r="P570" s="73">
        <v>30</v>
      </c>
      <c r="Q570" s="73">
        <v>30.48</v>
      </c>
      <c r="R570" s="117">
        <f t="shared" si="73"/>
        <v>0</v>
      </c>
      <c r="S570" s="234">
        <f t="shared" si="74"/>
        <v>0</v>
      </c>
      <c r="T570" s="206"/>
      <c r="U570" s="206" t="e">
        <v>#N/A</v>
      </c>
      <c r="V570" s="206" t="e">
        <v>#N/A</v>
      </c>
      <c r="W570" s="206" t="e">
        <v>#N/A</v>
      </c>
      <c r="X570" s="206"/>
      <c r="Y570" s="206"/>
    </row>
    <row r="571" spans="1:26" ht="18" hidden="1" customHeight="1">
      <c r="A571" s="145">
        <f>SUBTOTAL(3,$B$27:B571)</f>
        <v>171</v>
      </c>
      <c r="B571" s="109" t="s">
        <v>1418</v>
      </c>
      <c r="C571" s="109" t="s">
        <v>1416</v>
      </c>
      <c r="D571" s="70" t="s">
        <v>1419</v>
      </c>
      <c r="E571" s="147" t="s">
        <v>391</v>
      </c>
      <c r="F571" s="71" t="s">
        <v>65</v>
      </c>
      <c r="G571" s="71" t="s">
        <v>1420</v>
      </c>
      <c r="H571" s="71">
        <v>24</v>
      </c>
      <c r="I571" s="71">
        <v>6</v>
      </c>
      <c r="J571" s="113">
        <v>0</v>
      </c>
      <c r="K571" s="73">
        <v>253.43</v>
      </c>
      <c r="L571" s="72">
        <f t="shared" si="70"/>
        <v>1520.58</v>
      </c>
      <c r="M571" s="230">
        <f t="shared" si="71"/>
        <v>0</v>
      </c>
      <c r="N571" s="73">
        <v>2.5999999999999999E-2</v>
      </c>
      <c r="O571" s="74">
        <f t="shared" si="72"/>
        <v>0</v>
      </c>
      <c r="P571" s="73">
        <v>30</v>
      </c>
      <c r="Q571" s="73">
        <v>30.372</v>
      </c>
      <c r="R571" s="117">
        <f t="shared" si="73"/>
        <v>0</v>
      </c>
      <c r="S571" s="234">
        <f t="shared" si="74"/>
        <v>0</v>
      </c>
      <c r="T571" s="206"/>
      <c r="U571" s="206" t="e">
        <v>#N/A</v>
      </c>
      <c r="V571" s="206" t="e">
        <v>#N/A</v>
      </c>
      <c r="W571" s="206" t="e">
        <v>#N/A</v>
      </c>
      <c r="X571" s="206"/>
      <c r="Y571" s="206"/>
    </row>
    <row r="572" spans="1:26" ht="18" hidden="1" customHeight="1">
      <c r="A572" s="145">
        <f>SUBTOTAL(3,$B$27:B572)</f>
        <v>171</v>
      </c>
      <c r="B572" s="109" t="s">
        <v>1421</v>
      </c>
      <c r="C572" s="109" t="s">
        <v>1422</v>
      </c>
      <c r="D572" s="70" t="s">
        <v>1423</v>
      </c>
      <c r="E572" s="147" t="s">
        <v>146</v>
      </c>
      <c r="F572" s="71" t="s">
        <v>65</v>
      </c>
      <c r="G572" s="71" t="s">
        <v>183</v>
      </c>
      <c r="H572" s="71">
        <v>12</v>
      </c>
      <c r="I572" s="71">
        <v>12</v>
      </c>
      <c r="J572" s="113">
        <v>0</v>
      </c>
      <c r="K572" s="73">
        <v>239.66</v>
      </c>
      <c r="L572" s="72">
        <f t="shared" si="70"/>
        <v>2875.92</v>
      </c>
      <c r="M572" s="230">
        <f t="shared" si="71"/>
        <v>0</v>
      </c>
      <c r="N572" s="73">
        <v>1.4999999999999999E-2</v>
      </c>
      <c r="O572" s="74">
        <f t="shared" si="72"/>
        <v>0</v>
      </c>
      <c r="P572" s="73">
        <v>1.2000000000000002</v>
      </c>
      <c r="Q572" s="73">
        <v>1.3560000000000003</v>
      </c>
      <c r="R572" s="117">
        <f t="shared" si="73"/>
        <v>0</v>
      </c>
      <c r="S572" s="234">
        <f t="shared" si="74"/>
        <v>0</v>
      </c>
      <c r="T572" s="206"/>
      <c r="U572" s="206" t="e">
        <v>#N/A</v>
      </c>
      <c r="V572" s="206" t="e">
        <v>#N/A</v>
      </c>
      <c r="W572" s="206" t="e">
        <v>#N/A</v>
      </c>
      <c r="X572" s="206"/>
      <c r="Y572" s="206"/>
    </row>
    <row r="573" spans="1:26" ht="18" hidden="1" customHeight="1">
      <c r="A573" s="145">
        <f>SUBTOTAL(3,$B$27:B573)</f>
        <v>171</v>
      </c>
      <c r="B573" s="109" t="s">
        <v>1424</v>
      </c>
      <c r="C573" s="109" t="s">
        <v>1425</v>
      </c>
      <c r="D573" s="70" t="s">
        <v>1426</v>
      </c>
      <c r="E573" s="147" t="s">
        <v>629</v>
      </c>
      <c r="F573" s="71" t="s">
        <v>65</v>
      </c>
      <c r="G573" s="71">
        <v>19041090</v>
      </c>
      <c r="H573" s="71">
        <v>12</v>
      </c>
      <c r="I573" s="71">
        <v>40</v>
      </c>
      <c r="J573" s="113">
        <v>0</v>
      </c>
      <c r="K573" s="73">
        <v>76.099999999999994</v>
      </c>
      <c r="L573" s="72">
        <f t="shared" si="70"/>
        <v>3044</v>
      </c>
      <c r="M573" s="230">
        <f t="shared" si="71"/>
        <v>0</v>
      </c>
      <c r="N573" s="73">
        <v>3.5999999999999997E-2</v>
      </c>
      <c r="O573" s="74">
        <f t="shared" si="72"/>
        <v>0</v>
      </c>
      <c r="P573" s="73">
        <v>8</v>
      </c>
      <c r="Q573" s="73">
        <v>9.1999999999999993</v>
      </c>
      <c r="R573" s="117">
        <f t="shared" si="73"/>
        <v>0</v>
      </c>
      <c r="S573" s="234">
        <f t="shared" si="74"/>
        <v>0</v>
      </c>
      <c r="T573" s="206"/>
      <c r="U573" s="206" t="e">
        <v>#N/A</v>
      </c>
      <c r="V573" s="206" t="e">
        <v>#N/A</v>
      </c>
      <c r="W573" s="206" t="e">
        <v>#N/A</v>
      </c>
      <c r="X573" s="206"/>
      <c r="Y573" s="206"/>
    </row>
    <row r="574" spans="1:26" ht="18" hidden="1" customHeight="1">
      <c r="A574" s="145">
        <f>SUBTOTAL(3,$B$27:B574)</f>
        <v>171</v>
      </c>
      <c r="B574" s="109" t="s">
        <v>1427</v>
      </c>
      <c r="C574" s="109" t="s">
        <v>1425</v>
      </c>
      <c r="D574" s="70" t="s">
        <v>1428</v>
      </c>
      <c r="E574" s="147" t="s">
        <v>804</v>
      </c>
      <c r="F574" s="71" t="s">
        <v>65</v>
      </c>
      <c r="G574" s="71" t="s">
        <v>1429</v>
      </c>
      <c r="H574" s="71">
        <v>9</v>
      </c>
      <c r="I574" s="71">
        <v>20</v>
      </c>
      <c r="J574" s="113">
        <v>0</v>
      </c>
      <c r="K574" s="73">
        <v>164.88</v>
      </c>
      <c r="L574" s="72">
        <f t="shared" si="70"/>
        <v>3297.6</v>
      </c>
      <c r="M574" s="230">
        <f t="shared" si="71"/>
        <v>0</v>
      </c>
      <c r="N574" s="73">
        <v>5.8409999999999997E-2</v>
      </c>
      <c r="O574" s="74">
        <f t="shared" si="72"/>
        <v>0</v>
      </c>
      <c r="P574" s="73">
        <v>9</v>
      </c>
      <c r="Q574" s="73">
        <v>9.6</v>
      </c>
      <c r="R574" s="117">
        <f t="shared" si="73"/>
        <v>0</v>
      </c>
      <c r="S574" s="234">
        <f t="shared" si="74"/>
        <v>0</v>
      </c>
      <c r="T574" s="206"/>
      <c r="U574" s="206" t="e">
        <v>#N/A</v>
      </c>
      <c r="V574" s="206" t="e">
        <v>#N/A</v>
      </c>
      <c r="W574" s="206" t="e">
        <v>#N/A</v>
      </c>
      <c r="X574" s="206"/>
      <c r="Y574" s="206"/>
    </row>
    <row r="575" spans="1:26" ht="18" hidden="1" customHeight="1">
      <c r="A575" s="145">
        <f>SUBTOTAL(3,$B$27:B575)</f>
        <v>171</v>
      </c>
      <c r="B575" s="109" t="s">
        <v>1430</v>
      </c>
      <c r="C575" s="109" t="s">
        <v>1431</v>
      </c>
      <c r="D575" s="70" t="s">
        <v>1432</v>
      </c>
      <c r="E575" s="147" t="s">
        <v>629</v>
      </c>
      <c r="F575" s="71" t="s">
        <v>65</v>
      </c>
      <c r="G575" s="71" t="s">
        <v>183</v>
      </c>
      <c r="H575" s="71">
        <v>24</v>
      </c>
      <c r="I575" s="71">
        <v>24</v>
      </c>
      <c r="J575" s="113">
        <v>0</v>
      </c>
      <c r="K575" s="73">
        <v>308.14</v>
      </c>
      <c r="L575" s="72">
        <f t="shared" si="70"/>
        <v>7395.36</v>
      </c>
      <c r="M575" s="230">
        <f t="shared" si="71"/>
        <v>0</v>
      </c>
      <c r="N575" s="73">
        <v>2.1420000000000002E-2</v>
      </c>
      <c r="O575" s="74">
        <f t="shared" si="72"/>
        <v>0</v>
      </c>
      <c r="P575" s="73">
        <v>4.8000000000000007</v>
      </c>
      <c r="Q575" s="73">
        <v>5.4240000000000013</v>
      </c>
      <c r="R575" s="117">
        <f t="shared" si="73"/>
        <v>0</v>
      </c>
      <c r="S575" s="234">
        <f t="shared" si="74"/>
        <v>0</v>
      </c>
      <c r="T575" s="206"/>
      <c r="U575" s="206" t="e">
        <v>#N/A</v>
      </c>
      <c r="V575" s="206" t="e">
        <v>#N/A</v>
      </c>
      <c r="W575" s="206" t="e">
        <v>#N/A</v>
      </c>
      <c r="X575" s="206"/>
      <c r="Y575" s="206"/>
    </row>
    <row r="576" spans="1:26" ht="18" hidden="1" customHeight="1">
      <c r="A576" s="145">
        <f>SUBTOTAL(3,$B$27:B576)</f>
        <v>171</v>
      </c>
      <c r="B576" s="250" t="s">
        <v>1433</v>
      </c>
      <c r="C576" s="109" t="s">
        <v>1434</v>
      </c>
      <c r="D576" s="70" t="s">
        <v>1435</v>
      </c>
      <c r="E576" s="147" t="s">
        <v>146</v>
      </c>
      <c r="F576" s="71" t="s">
        <v>65</v>
      </c>
      <c r="G576" s="71" t="s">
        <v>183</v>
      </c>
      <c r="H576" s="71">
        <v>24</v>
      </c>
      <c r="I576" s="71">
        <v>25</v>
      </c>
      <c r="J576" s="113">
        <v>0</v>
      </c>
      <c r="K576" s="73">
        <v>347.87</v>
      </c>
      <c r="L576" s="72">
        <f t="shared" si="70"/>
        <v>8696.75</v>
      </c>
      <c r="M576" s="230">
        <f t="shared" si="71"/>
        <v>0</v>
      </c>
      <c r="N576" s="73">
        <v>2.4E-2</v>
      </c>
      <c r="O576" s="74">
        <f t="shared" si="72"/>
        <v>0</v>
      </c>
      <c r="P576" s="73">
        <v>2.5</v>
      </c>
      <c r="Q576" s="73">
        <v>2.875</v>
      </c>
      <c r="R576" s="117">
        <f t="shared" si="73"/>
        <v>0</v>
      </c>
      <c r="S576" s="234">
        <f t="shared" si="74"/>
        <v>0</v>
      </c>
      <c r="T576" s="206"/>
      <c r="U576" s="206" t="e">
        <v>#N/A</v>
      </c>
      <c r="V576" s="206" t="e">
        <v>#N/A</v>
      </c>
      <c r="W576" s="206" t="e">
        <v>#N/A</v>
      </c>
      <c r="X576" s="206"/>
      <c r="Y576" s="206"/>
    </row>
    <row r="577" spans="1:25" ht="18" hidden="1" customHeight="1">
      <c r="A577" s="145">
        <f>SUBTOTAL(3,$B$27:B577)</f>
        <v>171</v>
      </c>
      <c r="B577" s="109" t="s">
        <v>1436</v>
      </c>
      <c r="C577" s="109" t="s">
        <v>1437</v>
      </c>
      <c r="D577" s="70" t="s">
        <v>1438</v>
      </c>
      <c r="E577" s="147" t="s">
        <v>1439</v>
      </c>
      <c r="F577" s="71" t="s">
        <v>65</v>
      </c>
      <c r="G577" s="71" t="s">
        <v>1440</v>
      </c>
      <c r="H577" s="71">
        <v>24</v>
      </c>
      <c r="I577" s="71">
        <v>48</v>
      </c>
      <c r="J577" s="113">
        <v>0</v>
      </c>
      <c r="K577" s="73">
        <v>227.03</v>
      </c>
      <c r="L577" s="72">
        <f t="shared" si="70"/>
        <v>10897.44</v>
      </c>
      <c r="M577" s="230">
        <f t="shared" si="71"/>
        <v>0</v>
      </c>
      <c r="N577" s="73">
        <v>7.0200000000000002E-3</v>
      </c>
      <c r="O577" s="74">
        <f t="shared" si="72"/>
        <v>0</v>
      </c>
      <c r="P577" s="73">
        <v>4.8000000000000001E-2</v>
      </c>
      <c r="Q577" s="73">
        <v>1.3</v>
      </c>
      <c r="R577" s="117">
        <f t="shared" si="73"/>
        <v>0</v>
      </c>
      <c r="S577" s="234">
        <f t="shared" si="74"/>
        <v>0</v>
      </c>
      <c r="T577" s="206"/>
      <c r="U577" s="206" t="e">
        <v>#N/A</v>
      </c>
      <c r="V577" s="206" t="e">
        <v>#N/A</v>
      </c>
      <c r="W577" s="206" t="e">
        <v>#N/A</v>
      </c>
      <c r="X577" s="206"/>
      <c r="Y577" s="206"/>
    </row>
    <row r="578" spans="1:25" ht="18" hidden="1" customHeight="1">
      <c r="A578" s="145">
        <f>SUBTOTAL(3,$B$27:B578)</f>
        <v>171</v>
      </c>
      <c r="B578" s="109" t="s">
        <v>1441</v>
      </c>
      <c r="C578" s="109" t="s">
        <v>1442</v>
      </c>
      <c r="D578" s="70" t="s">
        <v>1443</v>
      </c>
      <c r="E578" s="147" t="s">
        <v>102</v>
      </c>
      <c r="F578" s="71" t="s">
        <v>65</v>
      </c>
      <c r="G578" s="71" t="s">
        <v>1365</v>
      </c>
      <c r="H578" s="71">
        <v>9</v>
      </c>
      <c r="I578" s="71">
        <v>24</v>
      </c>
      <c r="J578" s="113">
        <v>0</v>
      </c>
      <c r="K578" s="73">
        <v>123.2</v>
      </c>
      <c r="L578" s="72">
        <f t="shared" si="70"/>
        <v>2956.8</v>
      </c>
      <c r="M578" s="230">
        <f t="shared" si="71"/>
        <v>0</v>
      </c>
      <c r="N578" s="73">
        <v>2.4E-2</v>
      </c>
      <c r="O578" s="74">
        <f t="shared" si="72"/>
        <v>0</v>
      </c>
      <c r="P578" s="73">
        <v>12</v>
      </c>
      <c r="Q578" s="73">
        <v>14.399999999999999</v>
      </c>
      <c r="R578" s="117">
        <f t="shared" si="73"/>
        <v>0</v>
      </c>
      <c r="S578" s="234">
        <f t="shared" si="74"/>
        <v>0</v>
      </c>
      <c r="T578" s="206"/>
      <c r="U578" s="206" t="e">
        <v>#N/A</v>
      </c>
      <c r="V578" s="206" t="e">
        <v>#N/A</v>
      </c>
      <c r="W578" s="206" t="e">
        <v>#N/A</v>
      </c>
      <c r="X578" s="206"/>
      <c r="Y578" s="206"/>
    </row>
    <row r="579" spans="1:25" ht="18" hidden="1" customHeight="1">
      <c r="A579" s="145">
        <f>SUBTOTAL(3,$B$27:B579)</f>
        <v>171</v>
      </c>
      <c r="B579" s="109" t="s">
        <v>1444</v>
      </c>
      <c r="C579" s="109" t="s">
        <v>1445</v>
      </c>
      <c r="D579" s="70" t="s">
        <v>1446</v>
      </c>
      <c r="E579" s="147" t="s">
        <v>102</v>
      </c>
      <c r="F579" s="71" t="s">
        <v>65</v>
      </c>
      <c r="G579" s="71" t="s">
        <v>1041</v>
      </c>
      <c r="H579" s="71">
        <v>12</v>
      </c>
      <c r="I579" s="71">
        <v>20</v>
      </c>
      <c r="J579" s="113">
        <v>0</v>
      </c>
      <c r="K579" s="73">
        <v>52.45</v>
      </c>
      <c r="L579" s="72">
        <f t="shared" si="70"/>
        <v>1049</v>
      </c>
      <c r="M579" s="230">
        <f t="shared" si="71"/>
        <v>0</v>
      </c>
      <c r="N579" s="73">
        <v>2.5999999999999999E-2</v>
      </c>
      <c r="O579" s="74">
        <f t="shared" si="72"/>
        <v>0</v>
      </c>
      <c r="P579" s="73">
        <v>10</v>
      </c>
      <c r="Q579" s="73">
        <v>10.34</v>
      </c>
      <c r="R579" s="117">
        <f t="shared" si="73"/>
        <v>0</v>
      </c>
      <c r="S579" s="234">
        <f t="shared" si="74"/>
        <v>0</v>
      </c>
      <c r="T579" s="206"/>
      <c r="U579" s="206" t="e">
        <v>#N/A</v>
      </c>
      <c r="V579" s="206" t="e">
        <v>#N/A</v>
      </c>
      <c r="W579" s="206" t="e">
        <v>#N/A</v>
      </c>
      <c r="X579" s="206"/>
      <c r="Y579" s="206"/>
    </row>
    <row r="580" spans="1:25" ht="18" hidden="1" customHeight="1">
      <c r="A580" s="145">
        <f>SUBTOTAL(3,$B$27:B580)</f>
        <v>171</v>
      </c>
      <c r="B580" s="109" t="s">
        <v>1447</v>
      </c>
      <c r="C580" s="109" t="s">
        <v>1448</v>
      </c>
      <c r="D580" s="70" t="s">
        <v>1449</v>
      </c>
      <c r="E580" s="147" t="s">
        <v>99</v>
      </c>
      <c r="F580" s="71" t="s">
        <v>65</v>
      </c>
      <c r="G580" s="71" t="s">
        <v>1450</v>
      </c>
      <c r="H580" s="71">
        <v>10</v>
      </c>
      <c r="I580" s="71">
        <v>16</v>
      </c>
      <c r="J580" s="113">
        <v>0</v>
      </c>
      <c r="K580" s="73">
        <v>209.68</v>
      </c>
      <c r="L580" s="72">
        <f t="shared" si="70"/>
        <v>3354.88</v>
      </c>
      <c r="M580" s="230">
        <f t="shared" si="71"/>
        <v>0</v>
      </c>
      <c r="N580" s="73">
        <v>0.11</v>
      </c>
      <c r="O580" s="74">
        <f t="shared" si="72"/>
        <v>0</v>
      </c>
      <c r="P580" s="73">
        <v>4</v>
      </c>
      <c r="Q580" s="73">
        <v>4.32</v>
      </c>
      <c r="R580" s="117">
        <f t="shared" si="73"/>
        <v>0</v>
      </c>
      <c r="S580" s="234">
        <f t="shared" si="74"/>
        <v>0</v>
      </c>
      <c r="T580" s="206"/>
      <c r="U580" s="206" t="e">
        <v>#N/A</v>
      </c>
      <c r="V580" s="206" t="e">
        <v>#N/A</v>
      </c>
      <c r="W580" s="206" t="e">
        <v>#N/A</v>
      </c>
      <c r="X580" s="206"/>
      <c r="Y580" s="206"/>
    </row>
    <row r="581" spans="1:25" ht="18" hidden="1" customHeight="1">
      <c r="A581" s="145">
        <f>SUBTOTAL(3,$B$27:B581)</f>
        <v>171</v>
      </c>
      <c r="B581" s="109" t="s">
        <v>1451</v>
      </c>
      <c r="C581" s="109" t="s">
        <v>1452</v>
      </c>
      <c r="D581" s="70" t="s">
        <v>1453</v>
      </c>
      <c r="E581" s="147" t="s">
        <v>99</v>
      </c>
      <c r="F581" s="71" t="s">
        <v>65</v>
      </c>
      <c r="G581" s="71" t="s">
        <v>1454</v>
      </c>
      <c r="H581" s="71">
        <v>6</v>
      </c>
      <c r="I581" s="71">
        <v>20</v>
      </c>
      <c r="J581" s="113">
        <v>0</v>
      </c>
      <c r="K581" s="73">
        <v>222.52</v>
      </c>
      <c r="L581" s="72">
        <f t="shared" si="70"/>
        <v>4450.4000000000005</v>
      </c>
      <c r="M581" s="230">
        <f t="shared" si="71"/>
        <v>0</v>
      </c>
      <c r="N581" s="73">
        <v>2.5999999999999999E-2</v>
      </c>
      <c r="O581" s="74">
        <f t="shared" si="72"/>
        <v>0</v>
      </c>
      <c r="P581" s="73">
        <v>5</v>
      </c>
      <c r="Q581" s="73">
        <v>5.6000000000000005</v>
      </c>
      <c r="R581" s="117">
        <f t="shared" si="73"/>
        <v>0</v>
      </c>
      <c r="S581" s="234">
        <f t="shared" si="74"/>
        <v>0</v>
      </c>
      <c r="T581" s="206"/>
      <c r="U581" s="206" t="e">
        <v>#N/A</v>
      </c>
      <c r="V581" s="206" t="e">
        <v>#N/A</v>
      </c>
      <c r="W581" s="206" t="e">
        <v>#N/A</v>
      </c>
      <c r="X581" s="206"/>
      <c r="Y581" s="206"/>
    </row>
    <row r="582" spans="1:25" ht="18" hidden="1" customHeight="1">
      <c r="A582" s="145">
        <f>SUBTOTAL(3,$B$27:B582)</f>
        <v>171</v>
      </c>
      <c r="B582" s="109" t="s">
        <v>1455</v>
      </c>
      <c r="C582" s="109" t="s">
        <v>1456</v>
      </c>
      <c r="D582" s="70" t="s">
        <v>1457</v>
      </c>
      <c r="E582" s="147" t="s">
        <v>217</v>
      </c>
      <c r="F582" s="71" t="s">
        <v>65</v>
      </c>
      <c r="G582" s="71" t="s">
        <v>183</v>
      </c>
      <c r="H582" s="71">
        <v>12</v>
      </c>
      <c r="I582" s="71">
        <v>12</v>
      </c>
      <c r="J582" s="113">
        <v>0</v>
      </c>
      <c r="K582" s="73">
        <v>102.71</v>
      </c>
      <c r="L582" s="72">
        <f t="shared" si="70"/>
        <v>1232.52</v>
      </c>
      <c r="M582" s="230">
        <f t="shared" si="71"/>
        <v>0</v>
      </c>
      <c r="N582" s="73">
        <v>2.5999999999999999E-2</v>
      </c>
      <c r="O582" s="74">
        <f t="shared" si="72"/>
        <v>0</v>
      </c>
      <c r="P582" s="73">
        <v>6</v>
      </c>
      <c r="Q582" s="73">
        <v>6.36</v>
      </c>
      <c r="R582" s="117">
        <f t="shared" si="73"/>
        <v>0</v>
      </c>
      <c r="S582" s="234">
        <f t="shared" si="74"/>
        <v>0</v>
      </c>
      <c r="T582" s="206"/>
      <c r="U582" s="206" t="e">
        <v>#N/A</v>
      </c>
      <c r="V582" s="206" t="e">
        <v>#N/A</v>
      </c>
      <c r="W582" s="206" t="e">
        <v>#N/A</v>
      </c>
      <c r="X582" s="206"/>
      <c r="Y582" s="206"/>
    </row>
    <row r="583" spans="1:25" ht="18" customHeight="1">
      <c r="A583" s="145">
        <f>SUBTOTAL(3,$B$27:B583)</f>
        <v>172</v>
      </c>
      <c r="B583" s="109" t="s">
        <v>1458</v>
      </c>
      <c r="C583" s="109" t="s">
        <v>1459</v>
      </c>
      <c r="D583" s="70" t="s">
        <v>1460</v>
      </c>
      <c r="E583" s="147" t="s">
        <v>102</v>
      </c>
      <c r="F583" s="71" t="s">
        <v>204</v>
      </c>
      <c r="G583" s="71">
        <v>25010010</v>
      </c>
      <c r="H583" s="71">
        <v>36</v>
      </c>
      <c r="I583" s="71">
        <v>20</v>
      </c>
      <c r="J583" s="113">
        <v>20</v>
      </c>
      <c r="K583" s="73">
        <v>34</v>
      </c>
      <c r="L583" s="72">
        <f t="shared" si="70"/>
        <v>680</v>
      </c>
      <c r="M583" s="230">
        <f t="shared" si="71"/>
        <v>13600</v>
      </c>
      <c r="N583" s="73">
        <v>2.5000000000000001E-2</v>
      </c>
      <c r="O583" s="74">
        <f t="shared" si="72"/>
        <v>0.5</v>
      </c>
      <c r="P583" s="73">
        <v>10</v>
      </c>
      <c r="Q583" s="73">
        <v>12.12</v>
      </c>
      <c r="R583" s="117">
        <f t="shared" si="73"/>
        <v>200</v>
      </c>
      <c r="S583" s="234">
        <f t="shared" si="74"/>
        <v>242.39999999999998</v>
      </c>
      <c r="T583" s="206"/>
      <c r="U583" s="206" t="e">
        <v>#N/A</v>
      </c>
      <c r="V583" s="206" t="e">
        <v>#N/A</v>
      </c>
      <c r="W583" s="206" t="e">
        <v>#N/A</v>
      </c>
      <c r="X583" s="206"/>
      <c r="Y583" s="206"/>
    </row>
    <row r="584" spans="1:25" ht="18" customHeight="1">
      <c r="A584" s="145">
        <f>SUBTOTAL(3,$B$27:B584)</f>
        <v>173</v>
      </c>
      <c r="B584" s="109" t="s">
        <v>1461</v>
      </c>
      <c r="C584" s="109" t="s">
        <v>1459</v>
      </c>
      <c r="D584" s="70" t="s">
        <v>1462</v>
      </c>
      <c r="E584" s="147" t="s">
        <v>102</v>
      </c>
      <c r="F584" s="71" t="s">
        <v>204</v>
      </c>
      <c r="G584" s="71">
        <v>25010010</v>
      </c>
      <c r="H584" s="71">
        <v>36</v>
      </c>
      <c r="I584" s="71">
        <v>20</v>
      </c>
      <c r="J584" s="113">
        <v>20</v>
      </c>
      <c r="K584" s="73">
        <v>37</v>
      </c>
      <c r="L584" s="72">
        <f t="shared" si="70"/>
        <v>740</v>
      </c>
      <c r="M584" s="230">
        <f t="shared" si="71"/>
        <v>14800</v>
      </c>
      <c r="N584" s="73">
        <v>2.5000000000000001E-2</v>
      </c>
      <c r="O584" s="74">
        <f t="shared" si="72"/>
        <v>0.5</v>
      </c>
      <c r="P584" s="73">
        <v>10</v>
      </c>
      <c r="Q584" s="73">
        <v>12.12</v>
      </c>
      <c r="R584" s="117">
        <f t="shared" si="73"/>
        <v>200</v>
      </c>
      <c r="S584" s="234">
        <f t="shared" si="74"/>
        <v>242.39999999999998</v>
      </c>
      <c r="T584" s="206"/>
      <c r="U584" s="206" t="e">
        <v>#N/A</v>
      </c>
      <c r="V584" s="206" t="e">
        <v>#N/A</v>
      </c>
      <c r="W584" s="206" t="e">
        <v>#N/A</v>
      </c>
      <c r="X584" s="206"/>
      <c r="Y584" s="206"/>
    </row>
    <row r="585" spans="1:25" ht="18" hidden="1" customHeight="1">
      <c r="A585" s="145">
        <f>SUBTOTAL(3,$B$27:B585)</f>
        <v>173</v>
      </c>
      <c r="B585" s="109" t="s">
        <v>1463</v>
      </c>
      <c r="C585" s="109" t="s">
        <v>1464</v>
      </c>
      <c r="D585" s="70" t="s">
        <v>1465</v>
      </c>
      <c r="E585" s="147" t="s">
        <v>629</v>
      </c>
      <c r="F585" s="71" t="s">
        <v>65</v>
      </c>
      <c r="G585" s="71" t="s">
        <v>1466</v>
      </c>
      <c r="H585" s="71">
        <v>9</v>
      </c>
      <c r="I585" s="71">
        <v>60</v>
      </c>
      <c r="J585" s="113">
        <v>0</v>
      </c>
      <c r="K585" s="73">
        <v>74.209999999999994</v>
      </c>
      <c r="L585" s="72">
        <f t="shared" si="70"/>
        <v>4452.5999999999995</v>
      </c>
      <c r="M585" s="230">
        <f t="shared" si="71"/>
        <v>0</v>
      </c>
      <c r="N585" s="73">
        <v>3.7999999999999999E-2</v>
      </c>
      <c r="O585" s="74">
        <f t="shared" si="72"/>
        <v>0</v>
      </c>
      <c r="P585" s="73">
        <v>12</v>
      </c>
      <c r="Q585" s="73">
        <v>13.8</v>
      </c>
      <c r="R585" s="117">
        <f t="shared" si="73"/>
        <v>0</v>
      </c>
      <c r="S585" s="234">
        <f t="shared" si="74"/>
        <v>0</v>
      </c>
      <c r="T585" s="206"/>
      <c r="U585" s="206" t="e">
        <v>#N/A</v>
      </c>
      <c r="V585" s="206" t="e">
        <v>#N/A</v>
      </c>
      <c r="W585" s="206" t="e">
        <v>#N/A</v>
      </c>
      <c r="X585" s="206"/>
      <c r="Y585" s="206"/>
    </row>
    <row r="586" spans="1:25" ht="18" hidden="1" customHeight="1">
      <c r="A586" s="145">
        <f>SUBTOTAL(3,$B$27:B586)</f>
        <v>173</v>
      </c>
      <c r="B586" s="109" t="s">
        <v>1467</v>
      </c>
      <c r="C586" s="109" t="s">
        <v>1468</v>
      </c>
      <c r="D586" s="70" t="s">
        <v>1469</v>
      </c>
      <c r="E586" s="147" t="s">
        <v>99</v>
      </c>
      <c r="F586" s="71" t="s">
        <v>65</v>
      </c>
      <c r="G586" s="71" t="s">
        <v>1470</v>
      </c>
      <c r="H586" s="71">
        <v>6</v>
      </c>
      <c r="I586" s="71">
        <v>20</v>
      </c>
      <c r="J586" s="113">
        <v>0</v>
      </c>
      <c r="K586" s="73">
        <v>252.74</v>
      </c>
      <c r="L586" s="72">
        <f t="shared" si="70"/>
        <v>5054.8</v>
      </c>
      <c r="M586" s="230">
        <f t="shared" si="71"/>
        <v>0</v>
      </c>
      <c r="N586" s="73">
        <v>2.5999999999999999E-2</v>
      </c>
      <c r="O586" s="74">
        <f t="shared" si="72"/>
        <v>0</v>
      </c>
      <c r="P586" s="73">
        <v>5</v>
      </c>
      <c r="Q586" s="73">
        <v>5.6000000000000005</v>
      </c>
      <c r="R586" s="117">
        <f t="shared" si="73"/>
        <v>0</v>
      </c>
      <c r="S586" s="234">
        <f t="shared" si="74"/>
        <v>0</v>
      </c>
      <c r="T586" s="206"/>
      <c r="U586" s="206" t="e">
        <v>#N/A</v>
      </c>
      <c r="V586" s="206" t="e">
        <v>#N/A</v>
      </c>
      <c r="W586" s="206" t="e">
        <v>#N/A</v>
      </c>
      <c r="X586" s="206"/>
      <c r="Y586" s="206"/>
    </row>
    <row r="587" spans="1:25" ht="18" hidden="1" customHeight="1">
      <c r="A587" s="145">
        <f>SUBTOTAL(3,$B$27:B587)</f>
        <v>173</v>
      </c>
      <c r="B587" s="109" t="s">
        <v>1471</v>
      </c>
      <c r="C587" s="109" t="s">
        <v>1468</v>
      </c>
      <c r="D587" s="70" t="s">
        <v>1472</v>
      </c>
      <c r="E587" s="147" t="s">
        <v>99</v>
      </c>
      <c r="F587" s="71" t="s">
        <v>65</v>
      </c>
      <c r="G587" s="71" t="s">
        <v>1473</v>
      </c>
      <c r="H587" s="71">
        <v>6</v>
      </c>
      <c r="I587" s="71">
        <v>20</v>
      </c>
      <c r="J587" s="113">
        <v>0</v>
      </c>
      <c r="K587" s="73">
        <v>373.09</v>
      </c>
      <c r="L587" s="72">
        <f t="shared" ref="L587:L639" si="75">+I587*K587</f>
        <v>7461.7999999999993</v>
      </c>
      <c r="M587" s="230">
        <f t="shared" ref="M587:M639" si="76">L587*J587</f>
        <v>0</v>
      </c>
      <c r="N587" s="73">
        <v>2.5999999999999999E-2</v>
      </c>
      <c r="O587" s="74">
        <f t="shared" si="72"/>
        <v>0</v>
      </c>
      <c r="P587" s="73">
        <v>5</v>
      </c>
      <c r="Q587" s="73">
        <v>5.6000000000000005</v>
      </c>
      <c r="R587" s="117">
        <f t="shared" si="73"/>
        <v>0</v>
      </c>
      <c r="S587" s="234">
        <f t="shared" si="74"/>
        <v>0</v>
      </c>
      <c r="T587" s="206"/>
      <c r="U587" s="206" t="e">
        <v>#N/A</v>
      </c>
      <c r="V587" s="206" t="e">
        <v>#N/A</v>
      </c>
      <c r="W587" s="206" t="e">
        <v>#N/A</v>
      </c>
      <c r="X587" s="206"/>
      <c r="Y587" s="206"/>
    </row>
    <row r="588" spans="1:25" ht="18" hidden="1" customHeight="1">
      <c r="A588" s="145">
        <f>SUBTOTAL(3,$B$27:B588)</f>
        <v>173</v>
      </c>
      <c r="B588" s="109" t="s">
        <v>1474</v>
      </c>
      <c r="C588" s="109" t="s">
        <v>1468</v>
      </c>
      <c r="D588" s="70" t="s">
        <v>1475</v>
      </c>
      <c r="E588" s="147" t="s">
        <v>99</v>
      </c>
      <c r="F588" s="71" t="s">
        <v>65</v>
      </c>
      <c r="G588" s="71" t="s">
        <v>1476</v>
      </c>
      <c r="H588" s="71">
        <v>6</v>
      </c>
      <c r="I588" s="71">
        <v>20</v>
      </c>
      <c r="J588" s="113">
        <v>0</v>
      </c>
      <c r="K588" s="73">
        <v>239.64</v>
      </c>
      <c r="L588" s="72">
        <f t="shared" si="75"/>
        <v>4792.7999999999993</v>
      </c>
      <c r="M588" s="230">
        <f t="shared" si="76"/>
        <v>0</v>
      </c>
      <c r="N588" s="73">
        <v>2.5999999999999999E-2</v>
      </c>
      <c r="O588" s="74">
        <f t="shared" si="72"/>
        <v>0</v>
      </c>
      <c r="P588" s="73">
        <v>5</v>
      </c>
      <c r="Q588" s="73">
        <v>5.6000000000000005</v>
      </c>
      <c r="R588" s="117">
        <f t="shared" si="73"/>
        <v>0</v>
      </c>
      <c r="S588" s="234">
        <f t="shared" si="74"/>
        <v>0</v>
      </c>
      <c r="T588" s="206"/>
      <c r="U588" s="206" t="e">
        <v>#N/A</v>
      </c>
      <c r="V588" s="206" t="e">
        <v>#N/A</v>
      </c>
      <c r="W588" s="206" t="e">
        <v>#N/A</v>
      </c>
      <c r="X588" s="206"/>
      <c r="Y588" s="206"/>
    </row>
    <row r="589" spans="1:25" ht="18" hidden="1" customHeight="1">
      <c r="A589" s="145">
        <f>SUBTOTAL(3,$B$27:B589)</f>
        <v>173</v>
      </c>
      <c r="B589" s="109" t="s">
        <v>1477</v>
      </c>
      <c r="C589" s="109" t="s">
        <v>1468</v>
      </c>
      <c r="D589" s="70" t="s">
        <v>1478</v>
      </c>
      <c r="E589" s="147" t="s">
        <v>99</v>
      </c>
      <c r="F589" s="71" t="s">
        <v>65</v>
      </c>
      <c r="G589" s="71" t="s">
        <v>1479</v>
      </c>
      <c r="H589" s="71">
        <v>6</v>
      </c>
      <c r="I589" s="71">
        <v>20</v>
      </c>
      <c r="J589" s="113">
        <v>0</v>
      </c>
      <c r="K589" s="73">
        <v>94.14</v>
      </c>
      <c r="L589" s="72">
        <f t="shared" si="75"/>
        <v>1882.8</v>
      </c>
      <c r="M589" s="230">
        <f t="shared" si="76"/>
        <v>0</v>
      </c>
      <c r="N589" s="73">
        <v>2.5999999999999999E-2</v>
      </c>
      <c r="O589" s="74">
        <f t="shared" ref="O589:O640" si="77">+N589*J589</f>
        <v>0</v>
      </c>
      <c r="P589" s="73">
        <v>5</v>
      </c>
      <c r="Q589" s="73">
        <v>5.6000000000000005</v>
      </c>
      <c r="R589" s="117">
        <f t="shared" ref="R589:R640" si="78">+J589*P589</f>
        <v>0</v>
      </c>
      <c r="S589" s="234">
        <f t="shared" ref="S589:S640" si="79">Q589*J589</f>
        <v>0</v>
      </c>
      <c r="T589" s="206"/>
      <c r="U589" s="206" t="e">
        <v>#N/A</v>
      </c>
      <c r="V589" s="206" t="e">
        <v>#N/A</v>
      </c>
      <c r="W589" s="206" t="e">
        <v>#N/A</v>
      </c>
      <c r="X589" s="206"/>
      <c r="Y589" s="206"/>
    </row>
    <row r="590" spans="1:25" ht="18" hidden="1" customHeight="1">
      <c r="A590" s="145">
        <f>SUBTOTAL(3,$B$27:B590)</f>
        <v>173</v>
      </c>
      <c r="B590" s="109" t="s">
        <v>1480</v>
      </c>
      <c r="C590" s="109" t="s">
        <v>1468</v>
      </c>
      <c r="D590" s="70" t="s">
        <v>1481</v>
      </c>
      <c r="E590" s="147" t="s">
        <v>99</v>
      </c>
      <c r="F590" s="71" t="s">
        <v>65</v>
      </c>
      <c r="G590" s="71" t="s">
        <v>1479</v>
      </c>
      <c r="H590" s="71">
        <v>6</v>
      </c>
      <c r="I590" s="71">
        <v>20</v>
      </c>
      <c r="J590" s="113">
        <v>0</v>
      </c>
      <c r="K590" s="73">
        <v>85.58</v>
      </c>
      <c r="L590" s="72">
        <f t="shared" si="75"/>
        <v>1711.6</v>
      </c>
      <c r="M590" s="230">
        <f t="shared" si="76"/>
        <v>0</v>
      </c>
      <c r="N590" s="73">
        <v>2.5999999999999999E-2</v>
      </c>
      <c r="O590" s="74">
        <f t="shared" si="77"/>
        <v>0</v>
      </c>
      <c r="P590" s="73">
        <v>5</v>
      </c>
      <c r="Q590" s="73">
        <v>5.6000000000000005</v>
      </c>
      <c r="R590" s="117">
        <f t="shared" si="78"/>
        <v>0</v>
      </c>
      <c r="S590" s="234">
        <f t="shared" si="79"/>
        <v>0</v>
      </c>
      <c r="T590" s="206"/>
      <c r="U590" s="206" t="e">
        <v>#N/A</v>
      </c>
      <c r="V590" s="206" t="e">
        <v>#N/A</v>
      </c>
      <c r="W590" s="206" t="e">
        <v>#N/A</v>
      </c>
      <c r="X590" s="206"/>
      <c r="Y590" s="206"/>
    </row>
    <row r="591" spans="1:25" ht="18" hidden="1" customHeight="1">
      <c r="A591" s="145">
        <f>SUBTOTAL(3,$B$27:B591)</f>
        <v>173</v>
      </c>
      <c r="B591" s="109" t="s">
        <v>1482</v>
      </c>
      <c r="C591" s="109" t="s">
        <v>1468</v>
      </c>
      <c r="D591" s="70" t="s">
        <v>1483</v>
      </c>
      <c r="E591" s="147" t="s">
        <v>99</v>
      </c>
      <c r="F591" s="71" t="s">
        <v>65</v>
      </c>
      <c r="G591" s="71" t="s">
        <v>1484</v>
      </c>
      <c r="H591" s="71">
        <v>6</v>
      </c>
      <c r="I591" s="71">
        <v>20</v>
      </c>
      <c r="J591" s="113">
        <v>0</v>
      </c>
      <c r="K591" s="73">
        <v>350.9</v>
      </c>
      <c r="L591" s="72">
        <f t="shared" si="75"/>
        <v>7018</v>
      </c>
      <c r="M591" s="230">
        <f t="shared" si="76"/>
        <v>0</v>
      </c>
      <c r="N591" s="73">
        <v>2.5999999999999999E-2</v>
      </c>
      <c r="O591" s="74">
        <f t="shared" si="77"/>
        <v>0</v>
      </c>
      <c r="P591" s="73">
        <v>5</v>
      </c>
      <c r="Q591" s="73">
        <v>5.72</v>
      </c>
      <c r="R591" s="117">
        <f t="shared" si="78"/>
        <v>0</v>
      </c>
      <c r="S591" s="234">
        <f t="shared" si="79"/>
        <v>0</v>
      </c>
      <c r="T591" s="206"/>
      <c r="U591" s="206" t="e">
        <v>#N/A</v>
      </c>
      <c r="V591" s="206" t="e">
        <v>#N/A</v>
      </c>
      <c r="W591" s="206" t="e">
        <v>#N/A</v>
      </c>
      <c r="X591" s="206"/>
      <c r="Y591" s="206"/>
    </row>
    <row r="592" spans="1:25" ht="18" hidden="1" customHeight="1">
      <c r="A592" s="145">
        <f>SUBTOTAL(3,$B$27:B592)</f>
        <v>173</v>
      </c>
      <c r="B592" s="255" t="s">
        <v>1485</v>
      </c>
      <c r="C592" s="109" t="s">
        <v>1468</v>
      </c>
      <c r="D592" s="70" t="s">
        <v>1486</v>
      </c>
      <c r="E592" s="147" t="s">
        <v>99</v>
      </c>
      <c r="F592" s="71" t="s">
        <v>65</v>
      </c>
      <c r="G592" s="71" t="s">
        <v>1454</v>
      </c>
      <c r="H592" s="71">
        <v>6</v>
      </c>
      <c r="I592" s="71">
        <v>20</v>
      </c>
      <c r="J592" s="113">
        <v>0</v>
      </c>
      <c r="K592" s="73">
        <v>82.13</v>
      </c>
      <c r="L592" s="72">
        <f t="shared" si="75"/>
        <v>1642.6</v>
      </c>
      <c r="M592" s="230">
        <f t="shared" si="76"/>
        <v>0</v>
      </c>
      <c r="N592" s="73">
        <v>2.5999999999999999E-2</v>
      </c>
      <c r="O592" s="74">
        <f t="shared" si="77"/>
        <v>0</v>
      </c>
      <c r="P592" s="73">
        <v>5</v>
      </c>
      <c r="Q592" s="73">
        <v>5.72</v>
      </c>
      <c r="R592" s="117">
        <f t="shared" si="78"/>
        <v>0</v>
      </c>
      <c r="S592" s="234">
        <f t="shared" si="79"/>
        <v>0</v>
      </c>
      <c r="T592" s="206"/>
      <c r="U592" s="206" t="e">
        <v>#N/A</v>
      </c>
      <c r="V592" s="206" t="e">
        <v>#N/A</v>
      </c>
      <c r="W592" s="206" t="e">
        <v>#N/A</v>
      </c>
      <c r="X592" s="206"/>
      <c r="Y592" s="206"/>
    </row>
    <row r="593" spans="1:25" ht="18" hidden="1" customHeight="1">
      <c r="A593" s="145">
        <f>SUBTOTAL(3,$B$27:B593)</f>
        <v>173</v>
      </c>
      <c r="B593" s="109" t="s">
        <v>1487</v>
      </c>
      <c r="C593" s="109" t="s">
        <v>1468</v>
      </c>
      <c r="D593" s="70" t="s">
        <v>1488</v>
      </c>
      <c r="E593" s="147" t="s">
        <v>99</v>
      </c>
      <c r="F593" s="71" t="s">
        <v>65</v>
      </c>
      <c r="G593" s="71" t="s">
        <v>1489</v>
      </c>
      <c r="H593" s="71">
        <v>6</v>
      </c>
      <c r="I593" s="71">
        <v>20</v>
      </c>
      <c r="J593" s="113">
        <v>0</v>
      </c>
      <c r="K593" s="73">
        <v>264.77999999999997</v>
      </c>
      <c r="L593" s="72">
        <f t="shared" si="75"/>
        <v>5295.5999999999995</v>
      </c>
      <c r="M593" s="230">
        <f t="shared" si="76"/>
        <v>0</v>
      </c>
      <c r="N593" s="73">
        <v>2.5999999999999999E-2</v>
      </c>
      <c r="O593" s="74">
        <f t="shared" si="77"/>
        <v>0</v>
      </c>
      <c r="P593" s="73">
        <v>5</v>
      </c>
      <c r="Q593" s="73">
        <v>5.72</v>
      </c>
      <c r="R593" s="117">
        <f t="shared" si="78"/>
        <v>0</v>
      </c>
      <c r="S593" s="234">
        <f t="shared" si="79"/>
        <v>0</v>
      </c>
      <c r="T593" s="206"/>
      <c r="U593" s="206" t="e">
        <v>#N/A</v>
      </c>
      <c r="V593" s="206" t="e">
        <v>#N/A</v>
      </c>
      <c r="W593" s="206" t="e">
        <v>#N/A</v>
      </c>
      <c r="X593" s="206"/>
      <c r="Y593" s="206"/>
    </row>
    <row r="594" spans="1:25" ht="18" hidden="1" customHeight="1">
      <c r="A594" s="145">
        <f>SUBTOTAL(3,$B$27:B594)</f>
        <v>173</v>
      </c>
      <c r="B594" s="109" t="s">
        <v>1490</v>
      </c>
      <c r="C594" s="109" t="s">
        <v>1468</v>
      </c>
      <c r="D594" s="70" t="s">
        <v>1491</v>
      </c>
      <c r="E594" s="147" t="s">
        <v>99</v>
      </c>
      <c r="F594" s="71" t="s">
        <v>65</v>
      </c>
      <c r="G594" s="71" t="s">
        <v>1476</v>
      </c>
      <c r="H594" s="71">
        <v>6</v>
      </c>
      <c r="I594" s="71">
        <v>20</v>
      </c>
      <c r="J594" s="113">
        <v>0</v>
      </c>
      <c r="K594" s="73">
        <v>239.64</v>
      </c>
      <c r="L594" s="72">
        <f t="shared" si="75"/>
        <v>4792.7999999999993</v>
      </c>
      <c r="M594" s="230">
        <f t="shared" si="76"/>
        <v>0</v>
      </c>
      <c r="N594" s="73">
        <v>2.5999999999999999E-2</v>
      </c>
      <c r="O594" s="74">
        <f t="shared" si="77"/>
        <v>0</v>
      </c>
      <c r="P594" s="73">
        <v>5</v>
      </c>
      <c r="Q594" s="73">
        <v>5.72</v>
      </c>
      <c r="R594" s="117">
        <f t="shared" si="78"/>
        <v>0</v>
      </c>
      <c r="S594" s="234">
        <f t="shared" si="79"/>
        <v>0</v>
      </c>
      <c r="T594" s="206"/>
      <c r="U594" s="206" t="e">
        <v>#N/A</v>
      </c>
      <c r="V594" s="206" t="e">
        <v>#N/A</v>
      </c>
      <c r="W594" s="206" t="e">
        <v>#N/A</v>
      </c>
      <c r="X594" s="206"/>
      <c r="Y594" s="206"/>
    </row>
    <row r="595" spans="1:25" ht="18" hidden="1" customHeight="1">
      <c r="A595" s="145">
        <f>SUBTOTAL(3,$B$27:B595)</f>
        <v>173</v>
      </c>
      <c r="B595" s="109" t="s">
        <v>1492</v>
      </c>
      <c r="C595" s="109" t="s">
        <v>1468</v>
      </c>
      <c r="D595" s="70" t="s">
        <v>1493</v>
      </c>
      <c r="E595" s="147" t="s">
        <v>99</v>
      </c>
      <c r="F595" s="71" t="s">
        <v>65</v>
      </c>
      <c r="G595" s="71" t="s">
        <v>1473</v>
      </c>
      <c r="H595" s="71">
        <v>6</v>
      </c>
      <c r="I595" s="71">
        <v>20</v>
      </c>
      <c r="J595" s="113">
        <v>0</v>
      </c>
      <c r="K595" s="256">
        <v>383.97</v>
      </c>
      <c r="L595" s="72">
        <f t="shared" si="75"/>
        <v>7679.4000000000005</v>
      </c>
      <c r="M595" s="230">
        <f t="shared" si="76"/>
        <v>0</v>
      </c>
      <c r="N595" s="73">
        <v>2.5999999999999999E-2</v>
      </c>
      <c r="O595" s="74">
        <f t="shared" si="77"/>
        <v>0</v>
      </c>
      <c r="P595" s="73">
        <v>5</v>
      </c>
      <c r="Q595" s="73">
        <v>5.72</v>
      </c>
      <c r="R595" s="117">
        <f t="shared" si="78"/>
        <v>0</v>
      </c>
      <c r="S595" s="234">
        <f t="shared" si="79"/>
        <v>0</v>
      </c>
      <c r="T595" s="206"/>
      <c r="U595" s="206" t="e">
        <v>#N/A</v>
      </c>
      <c r="V595" s="206" t="e">
        <v>#N/A</v>
      </c>
      <c r="W595" s="206" t="e">
        <v>#N/A</v>
      </c>
      <c r="X595" s="206"/>
      <c r="Y595" s="206"/>
    </row>
    <row r="596" spans="1:25" ht="18" hidden="1" customHeight="1">
      <c r="A596" s="145">
        <f>SUBTOTAL(3,$B$27:B596)</f>
        <v>173</v>
      </c>
      <c r="B596" s="255" t="s">
        <v>1494</v>
      </c>
      <c r="C596" s="109" t="s">
        <v>1468</v>
      </c>
      <c r="D596" s="70" t="s">
        <v>1495</v>
      </c>
      <c r="E596" s="147" t="s">
        <v>99</v>
      </c>
      <c r="F596" s="71" t="s">
        <v>65</v>
      </c>
      <c r="G596" s="71" t="s">
        <v>1479</v>
      </c>
      <c r="H596" s="71">
        <v>6</v>
      </c>
      <c r="I596" s="71">
        <v>20</v>
      </c>
      <c r="J596" s="113">
        <v>0</v>
      </c>
      <c r="K596" s="73">
        <v>94.45</v>
      </c>
      <c r="L596" s="72">
        <f t="shared" si="75"/>
        <v>1889</v>
      </c>
      <c r="M596" s="230">
        <f t="shared" si="76"/>
        <v>0</v>
      </c>
      <c r="N596" s="73">
        <v>2.5999999999999999E-2</v>
      </c>
      <c r="O596" s="74">
        <f t="shared" si="77"/>
        <v>0</v>
      </c>
      <c r="P596" s="73">
        <v>5</v>
      </c>
      <c r="Q596" s="73">
        <v>5.72</v>
      </c>
      <c r="R596" s="117">
        <f t="shared" si="78"/>
        <v>0</v>
      </c>
      <c r="S596" s="234">
        <f t="shared" si="79"/>
        <v>0</v>
      </c>
      <c r="T596" s="206"/>
      <c r="U596" s="206" t="e">
        <v>#N/A</v>
      </c>
      <c r="V596" s="206" t="e">
        <v>#N/A</v>
      </c>
      <c r="W596" s="206" t="e">
        <v>#N/A</v>
      </c>
      <c r="X596" s="206"/>
      <c r="Y596" s="206"/>
    </row>
    <row r="597" spans="1:25" ht="18" hidden="1" customHeight="1">
      <c r="A597" s="145">
        <f>SUBTOTAL(3,$B$27:B597)</f>
        <v>173</v>
      </c>
      <c r="B597" s="109" t="s">
        <v>1496</v>
      </c>
      <c r="C597" s="109" t="s">
        <v>1468</v>
      </c>
      <c r="D597" s="70" t="s">
        <v>1497</v>
      </c>
      <c r="E597" s="147" t="s">
        <v>99</v>
      </c>
      <c r="F597" s="71" t="s">
        <v>65</v>
      </c>
      <c r="G597" s="71" t="s">
        <v>1470</v>
      </c>
      <c r="H597" s="71">
        <v>6</v>
      </c>
      <c r="I597" s="71">
        <v>20</v>
      </c>
      <c r="J597" s="113">
        <v>0</v>
      </c>
      <c r="K597" s="73">
        <v>264.77999999999997</v>
      </c>
      <c r="L597" s="72">
        <f t="shared" si="75"/>
        <v>5295.5999999999995</v>
      </c>
      <c r="M597" s="230">
        <f t="shared" si="76"/>
        <v>0</v>
      </c>
      <c r="N597" s="73">
        <v>2.5999999999999999E-2</v>
      </c>
      <c r="O597" s="74">
        <f t="shared" si="77"/>
        <v>0</v>
      </c>
      <c r="P597" s="73">
        <v>5</v>
      </c>
      <c r="Q597" s="73">
        <v>5.72</v>
      </c>
      <c r="R597" s="117">
        <f t="shared" si="78"/>
        <v>0</v>
      </c>
      <c r="S597" s="234">
        <f t="shared" si="79"/>
        <v>0</v>
      </c>
      <c r="T597" s="206"/>
      <c r="U597" s="206" t="e">
        <v>#N/A</v>
      </c>
      <c r="V597" s="206" t="e">
        <v>#N/A</v>
      </c>
      <c r="W597" s="206" t="e">
        <v>#N/A</v>
      </c>
      <c r="X597" s="206"/>
      <c r="Y597" s="206"/>
    </row>
    <row r="598" spans="1:25" ht="18" hidden="1" customHeight="1">
      <c r="A598" s="145">
        <f>SUBTOTAL(3,$B$27:B598)</f>
        <v>173</v>
      </c>
      <c r="B598" s="109" t="s">
        <v>1498</v>
      </c>
      <c r="C598" s="109" t="s">
        <v>1468</v>
      </c>
      <c r="D598" s="70" t="s">
        <v>1499</v>
      </c>
      <c r="E598" s="147" t="s">
        <v>99</v>
      </c>
      <c r="F598" s="71" t="s">
        <v>65</v>
      </c>
      <c r="G598" s="71" t="s">
        <v>1454</v>
      </c>
      <c r="H598" s="71">
        <v>6</v>
      </c>
      <c r="I598" s="71">
        <v>20</v>
      </c>
      <c r="J598" s="113">
        <v>0</v>
      </c>
      <c r="K598" s="73">
        <v>221.76</v>
      </c>
      <c r="L598" s="72">
        <f t="shared" si="75"/>
        <v>4435.2</v>
      </c>
      <c r="M598" s="230">
        <f t="shared" si="76"/>
        <v>0</v>
      </c>
      <c r="N598" s="73">
        <v>2.5999999999999999E-2</v>
      </c>
      <c r="O598" s="74">
        <f t="shared" si="77"/>
        <v>0</v>
      </c>
      <c r="P598" s="73">
        <v>5</v>
      </c>
      <c r="Q598" s="73">
        <v>5.72</v>
      </c>
      <c r="R598" s="117">
        <f t="shared" si="78"/>
        <v>0</v>
      </c>
      <c r="S598" s="234">
        <f t="shared" si="79"/>
        <v>0</v>
      </c>
      <c r="T598" s="206"/>
      <c r="U598" s="206" t="e">
        <v>#N/A</v>
      </c>
      <c r="V598" s="206" t="e">
        <v>#N/A</v>
      </c>
      <c r="W598" s="206" t="e">
        <v>#N/A</v>
      </c>
      <c r="X598" s="206"/>
      <c r="Y598" s="206"/>
    </row>
    <row r="599" spans="1:25" ht="18" hidden="1" customHeight="1">
      <c r="A599" s="145">
        <f>SUBTOTAL(3,$B$27:B599)</f>
        <v>173</v>
      </c>
      <c r="B599" s="109" t="s">
        <v>1500</v>
      </c>
      <c r="C599" s="109" t="s">
        <v>1468</v>
      </c>
      <c r="D599" s="70" t="s">
        <v>1501</v>
      </c>
      <c r="E599" s="147" t="s">
        <v>99</v>
      </c>
      <c r="F599" s="71" t="s">
        <v>65</v>
      </c>
      <c r="G599" s="71" t="s">
        <v>1479</v>
      </c>
      <c r="H599" s="71">
        <v>6</v>
      </c>
      <c r="I599" s="71">
        <v>20</v>
      </c>
      <c r="J599" s="113">
        <v>0</v>
      </c>
      <c r="K599" s="73">
        <v>141.21</v>
      </c>
      <c r="L599" s="72">
        <f t="shared" si="75"/>
        <v>2824.2000000000003</v>
      </c>
      <c r="M599" s="230">
        <f t="shared" si="76"/>
        <v>0</v>
      </c>
      <c r="N599" s="73">
        <v>2.5999999999999999E-2</v>
      </c>
      <c r="O599" s="74">
        <f t="shared" si="77"/>
        <v>0</v>
      </c>
      <c r="P599" s="73">
        <v>5</v>
      </c>
      <c r="Q599" s="73">
        <v>5.72</v>
      </c>
      <c r="R599" s="117">
        <f t="shared" si="78"/>
        <v>0</v>
      </c>
      <c r="S599" s="234">
        <f t="shared" si="79"/>
        <v>0</v>
      </c>
      <c r="T599" s="206"/>
      <c r="U599" s="206" t="e">
        <v>#N/A</v>
      </c>
      <c r="V599" s="206" t="e">
        <v>#N/A</v>
      </c>
      <c r="W599" s="206" t="e">
        <v>#N/A</v>
      </c>
      <c r="X599" s="206"/>
      <c r="Y599" s="206"/>
    </row>
    <row r="600" spans="1:25" ht="18" hidden="1" customHeight="1">
      <c r="A600" s="145">
        <f>SUBTOTAL(3,$B$27:B600)</f>
        <v>173</v>
      </c>
      <c r="B600" s="109" t="s">
        <v>1502</v>
      </c>
      <c r="C600" s="109" t="s">
        <v>1503</v>
      </c>
      <c r="D600" s="70" t="s">
        <v>1504</v>
      </c>
      <c r="E600" s="147" t="s">
        <v>1505</v>
      </c>
      <c r="F600" s="71" t="s">
        <v>65</v>
      </c>
      <c r="G600" s="71" t="s">
        <v>183</v>
      </c>
      <c r="H600" s="71">
        <v>12</v>
      </c>
      <c r="I600" s="71">
        <v>160</v>
      </c>
      <c r="J600" s="113">
        <v>0</v>
      </c>
      <c r="K600" s="73">
        <v>23.97</v>
      </c>
      <c r="L600" s="72">
        <f t="shared" si="75"/>
        <v>3835.2</v>
      </c>
      <c r="M600" s="230">
        <f t="shared" si="76"/>
        <v>0</v>
      </c>
      <c r="N600" s="73">
        <v>1.9494000000000001E-2</v>
      </c>
      <c r="O600" s="74">
        <f t="shared" si="77"/>
        <v>0</v>
      </c>
      <c r="P600" s="73">
        <v>1.6</v>
      </c>
      <c r="Q600" s="73">
        <v>4.5599999999999996</v>
      </c>
      <c r="R600" s="117">
        <f t="shared" si="78"/>
        <v>0</v>
      </c>
      <c r="S600" s="234">
        <f t="shared" si="79"/>
        <v>0</v>
      </c>
      <c r="T600" s="206"/>
      <c r="U600" s="206" t="e">
        <v>#N/A</v>
      </c>
      <c r="V600" s="206" t="e">
        <v>#N/A</v>
      </c>
      <c r="W600" s="206" t="e">
        <v>#N/A</v>
      </c>
      <c r="X600" s="206"/>
      <c r="Y600" s="206"/>
    </row>
    <row r="601" spans="1:25" ht="18" hidden="1" customHeight="1">
      <c r="A601" s="145">
        <f>SUBTOTAL(3,$B$27:B601)</f>
        <v>173</v>
      </c>
      <c r="B601" s="109" t="s">
        <v>1506</v>
      </c>
      <c r="C601" s="109" t="s">
        <v>1507</v>
      </c>
      <c r="D601" s="70" t="s">
        <v>1508</v>
      </c>
      <c r="E601" s="147" t="s">
        <v>1509</v>
      </c>
      <c r="F601" s="71" t="s">
        <v>65</v>
      </c>
      <c r="G601" s="71" t="s">
        <v>183</v>
      </c>
      <c r="H601" s="71">
        <v>36</v>
      </c>
      <c r="I601" s="71">
        <v>160</v>
      </c>
      <c r="J601" s="113">
        <v>0</v>
      </c>
      <c r="K601" s="73">
        <v>171.7</v>
      </c>
      <c r="L601" s="72">
        <f t="shared" si="75"/>
        <v>27472</v>
      </c>
      <c r="M601" s="230">
        <f t="shared" si="76"/>
        <v>0</v>
      </c>
      <c r="N601" s="73">
        <v>0.04</v>
      </c>
      <c r="O601" s="74">
        <f t="shared" si="77"/>
        <v>0</v>
      </c>
      <c r="P601" s="73">
        <v>5.28</v>
      </c>
      <c r="Q601" s="73">
        <v>7.84</v>
      </c>
      <c r="R601" s="117">
        <f t="shared" si="78"/>
        <v>0</v>
      </c>
      <c r="S601" s="234">
        <f t="shared" si="79"/>
        <v>0</v>
      </c>
      <c r="T601" s="206"/>
      <c r="U601" s="206" t="e">
        <v>#N/A</v>
      </c>
      <c r="V601" s="206" t="e">
        <v>#N/A</v>
      </c>
      <c r="W601" s="206" t="e">
        <v>#N/A</v>
      </c>
      <c r="X601" s="206"/>
      <c r="Y601" s="206"/>
    </row>
    <row r="602" spans="1:25" ht="18" hidden="1" customHeight="1">
      <c r="A602" s="145">
        <f>SUBTOTAL(3,$B$27:B602)</f>
        <v>173</v>
      </c>
      <c r="B602" s="109" t="s">
        <v>1510</v>
      </c>
      <c r="C602" s="109" t="s">
        <v>1507</v>
      </c>
      <c r="D602" s="70" t="s">
        <v>1511</v>
      </c>
      <c r="E602" s="147" t="s">
        <v>1509</v>
      </c>
      <c r="F602" s="71" t="s">
        <v>65</v>
      </c>
      <c r="G602" s="71" t="s">
        <v>183</v>
      </c>
      <c r="H602" s="71">
        <v>36</v>
      </c>
      <c r="I602" s="71">
        <v>160</v>
      </c>
      <c r="J602" s="113">
        <v>0</v>
      </c>
      <c r="K602" s="73">
        <v>321.94</v>
      </c>
      <c r="L602" s="72">
        <f t="shared" si="75"/>
        <v>51510.400000000001</v>
      </c>
      <c r="M602" s="230">
        <f t="shared" si="76"/>
        <v>0</v>
      </c>
      <c r="N602" s="73">
        <v>0.04</v>
      </c>
      <c r="O602" s="74">
        <f t="shared" si="77"/>
        <v>0</v>
      </c>
      <c r="P602" s="73">
        <v>5.28</v>
      </c>
      <c r="Q602" s="73">
        <v>7.52</v>
      </c>
      <c r="R602" s="117">
        <f t="shared" si="78"/>
        <v>0</v>
      </c>
      <c r="S602" s="234">
        <f t="shared" si="79"/>
        <v>0</v>
      </c>
      <c r="T602" s="206"/>
      <c r="U602" s="206" t="e">
        <v>#N/A</v>
      </c>
      <c r="V602" s="206" t="e">
        <v>#N/A</v>
      </c>
      <c r="W602" s="206" t="e">
        <v>#N/A</v>
      </c>
      <c r="X602" s="206"/>
      <c r="Y602" s="206"/>
    </row>
    <row r="603" spans="1:25" ht="18" hidden="1" customHeight="1">
      <c r="A603" s="145">
        <f>SUBTOTAL(3,$B$27:B603)</f>
        <v>173</v>
      </c>
      <c r="B603" s="109" t="s">
        <v>1512</v>
      </c>
      <c r="C603" s="109" t="s">
        <v>1507</v>
      </c>
      <c r="D603" s="70" t="s">
        <v>1513</v>
      </c>
      <c r="E603" s="147" t="s">
        <v>1509</v>
      </c>
      <c r="F603" s="71" t="s">
        <v>65</v>
      </c>
      <c r="G603" s="71" t="s">
        <v>183</v>
      </c>
      <c r="H603" s="71">
        <v>36</v>
      </c>
      <c r="I603" s="71">
        <v>160</v>
      </c>
      <c r="J603" s="113">
        <v>0</v>
      </c>
      <c r="K603" s="73">
        <v>214.63</v>
      </c>
      <c r="L603" s="72">
        <f t="shared" si="75"/>
        <v>34340.800000000003</v>
      </c>
      <c r="M603" s="230">
        <f t="shared" si="76"/>
        <v>0</v>
      </c>
      <c r="N603" s="73">
        <v>0.04</v>
      </c>
      <c r="O603" s="74">
        <f t="shared" si="77"/>
        <v>0</v>
      </c>
      <c r="P603" s="73">
        <v>6.08</v>
      </c>
      <c r="Q603" s="73">
        <v>8.32</v>
      </c>
      <c r="R603" s="117">
        <f t="shared" si="78"/>
        <v>0</v>
      </c>
      <c r="S603" s="234">
        <f t="shared" si="79"/>
        <v>0</v>
      </c>
      <c r="T603" s="206"/>
      <c r="U603" s="206" t="e">
        <v>#N/A</v>
      </c>
      <c r="V603" s="206" t="e">
        <v>#N/A</v>
      </c>
      <c r="W603" s="206" t="e">
        <v>#N/A</v>
      </c>
      <c r="X603" s="206"/>
      <c r="Y603" s="206"/>
    </row>
    <row r="604" spans="1:25" ht="18" hidden="1" customHeight="1">
      <c r="A604" s="145">
        <f>SUBTOTAL(3,$B$27:B604)</f>
        <v>173</v>
      </c>
      <c r="B604" s="109" t="s">
        <v>1514</v>
      </c>
      <c r="C604" s="109" t="s">
        <v>1507</v>
      </c>
      <c r="D604" s="70" t="s">
        <v>1515</v>
      </c>
      <c r="E604" s="147" t="s">
        <v>1509</v>
      </c>
      <c r="F604" s="71" t="s">
        <v>65</v>
      </c>
      <c r="G604" s="71" t="s">
        <v>183</v>
      </c>
      <c r="H604" s="71">
        <v>36</v>
      </c>
      <c r="I604" s="71">
        <v>160</v>
      </c>
      <c r="J604" s="113">
        <v>0</v>
      </c>
      <c r="K604" s="73">
        <v>128.78</v>
      </c>
      <c r="L604" s="72">
        <f t="shared" si="75"/>
        <v>20604.8</v>
      </c>
      <c r="M604" s="230">
        <f t="shared" si="76"/>
        <v>0</v>
      </c>
      <c r="N604" s="73">
        <v>0.04</v>
      </c>
      <c r="O604" s="74">
        <f t="shared" si="77"/>
        <v>0</v>
      </c>
      <c r="P604" s="73">
        <v>6.5600000000000005</v>
      </c>
      <c r="Q604" s="73">
        <v>8.8000000000000007</v>
      </c>
      <c r="R604" s="117">
        <f t="shared" si="78"/>
        <v>0</v>
      </c>
      <c r="S604" s="234">
        <f t="shared" si="79"/>
        <v>0</v>
      </c>
      <c r="T604" s="206"/>
      <c r="U604" s="206" t="e">
        <v>#N/A</v>
      </c>
      <c r="V604" s="206" t="e">
        <v>#N/A</v>
      </c>
      <c r="W604" s="206" t="e">
        <v>#N/A</v>
      </c>
      <c r="X604" s="206"/>
      <c r="Y604" s="206"/>
    </row>
    <row r="605" spans="1:25" ht="18" hidden="1" customHeight="1">
      <c r="A605" s="145">
        <f>SUBTOTAL(3,$B$27:B605)</f>
        <v>173</v>
      </c>
      <c r="B605" s="109" t="s">
        <v>1516</v>
      </c>
      <c r="C605" s="109" t="s">
        <v>1507</v>
      </c>
      <c r="D605" s="70" t="s">
        <v>1517</v>
      </c>
      <c r="E605" s="147" t="s">
        <v>1509</v>
      </c>
      <c r="F605" s="71" t="s">
        <v>65</v>
      </c>
      <c r="G605" s="71" t="s">
        <v>183</v>
      </c>
      <c r="H605" s="71">
        <v>36</v>
      </c>
      <c r="I605" s="71">
        <v>160</v>
      </c>
      <c r="J605" s="113">
        <v>0</v>
      </c>
      <c r="K605" s="73">
        <v>257.55</v>
      </c>
      <c r="L605" s="72">
        <f t="shared" si="75"/>
        <v>41208</v>
      </c>
      <c r="M605" s="230">
        <f t="shared" si="76"/>
        <v>0</v>
      </c>
      <c r="N605" s="73">
        <v>0.04</v>
      </c>
      <c r="O605" s="74">
        <f t="shared" si="77"/>
        <v>0</v>
      </c>
      <c r="P605" s="73">
        <v>6.5600000000000005</v>
      </c>
      <c r="Q605" s="73">
        <v>8.8000000000000007</v>
      </c>
      <c r="R605" s="117">
        <f t="shared" si="78"/>
        <v>0</v>
      </c>
      <c r="S605" s="234">
        <f t="shared" si="79"/>
        <v>0</v>
      </c>
      <c r="T605" s="206"/>
      <c r="U605" s="206" t="e">
        <v>#N/A</v>
      </c>
      <c r="V605" s="206" t="e">
        <v>#N/A</v>
      </c>
      <c r="W605" s="206" t="e">
        <v>#N/A</v>
      </c>
      <c r="X605" s="206"/>
      <c r="Y605" s="206"/>
    </row>
    <row r="606" spans="1:25" ht="18" hidden="1" customHeight="1">
      <c r="A606" s="145">
        <f>SUBTOTAL(3,$B$27:B606)</f>
        <v>173</v>
      </c>
      <c r="B606" s="109" t="s">
        <v>1518</v>
      </c>
      <c r="C606" s="109" t="s">
        <v>1507</v>
      </c>
      <c r="D606" s="70" t="s">
        <v>1519</v>
      </c>
      <c r="E606" s="147" t="s">
        <v>93</v>
      </c>
      <c r="F606" s="71" t="s">
        <v>65</v>
      </c>
      <c r="G606" s="71" t="s">
        <v>183</v>
      </c>
      <c r="H606" s="71">
        <v>36</v>
      </c>
      <c r="I606" s="71">
        <v>100</v>
      </c>
      <c r="J606" s="113">
        <v>0</v>
      </c>
      <c r="K606" s="73">
        <v>286.17</v>
      </c>
      <c r="L606" s="72">
        <f t="shared" si="75"/>
        <v>28617</v>
      </c>
      <c r="M606" s="230">
        <f t="shared" si="76"/>
        <v>0</v>
      </c>
      <c r="N606" s="73">
        <v>0.04</v>
      </c>
      <c r="O606" s="74">
        <f t="shared" si="77"/>
        <v>0</v>
      </c>
      <c r="P606" s="73">
        <v>1.0999999999999999</v>
      </c>
      <c r="Q606" s="73">
        <v>2.1999999999999997</v>
      </c>
      <c r="R606" s="117">
        <f t="shared" si="78"/>
        <v>0</v>
      </c>
      <c r="S606" s="234">
        <f t="shared" si="79"/>
        <v>0</v>
      </c>
      <c r="T606" s="206"/>
      <c r="U606" s="206" t="e">
        <v>#N/A</v>
      </c>
      <c r="V606" s="206" t="e">
        <v>#N/A</v>
      </c>
      <c r="W606" s="206" t="e">
        <v>#N/A</v>
      </c>
      <c r="X606" s="206"/>
      <c r="Y606" s="206"/>
    </row>
    <row r="607" spans="1:25" ht="18" hidden="1" customHeight="1">
      <c r="A607" s="145">
        <f>SUBTOTAL(3,$B$27:B607)</f>
        <v>173</v>
      </c>
      <c r="B607" s="109" t="s">
        <v>1520</v>
      </c>
      <c r="C607" s="109" t="s">
        <v>1507</v>
      </c>
      <c r="D607" s="70" t="s">
        <v>1521</v>
      </c>
      <c r="E607" s="147" t="s">
        <v>93</v>
      </c>
      <c r="F607" s="71" t="s">
        <v>65</v>
      </c>
      <c r="G607" s="71" t="s">
        <v>183</v>
      </c>
      <c r="H607" s="71">
        <v>36</v>
      </c>
      <c r="I607" s="71">
        <v>100</v>
      </c>
      <c r="J607" s="113">
        <v>0</v>
      </c>
      <c r="K607" s="73">
        <v>286.17</v>
      </c>
      <c r="L607" s="72">
        <f t="shared" si="75"/>
        <v>28617</v>
      </c>
      <c r="M607" s="230">
        <f t="shared" si="76"/>
        <v>0</v>
      </c>
      <c r="N607" s="73">
        <v>0.04</v>
      </c>
      <c r="O607" s="74">
        <f t="shared" si="77"/>
        <v>0</v>
      </c>
      <c r="P607" s="73">
        <v>1.2</v>
      </c>
      <c r="Q607" s="73">
        <v>2.2999999999999998</v>
      </c>
      <c r="R607" s="117">
        <f t="shared" si="78"/>
        <v>0</v>
      </c>
      <c r="S607" s="234">
        <f t="shared" si="79"/>
        <v>0</v>
      </c>
      <c r="T607" s="206"/>
      <c r="U607" s="206" t="e">
        <v>#N/A</v>
      </c>
      <c r="V607" s="206" t="e">
        <v>#N/A</v>
      </c>
      <c r="W607" s="206" t="e">
        <v>#N/A</v>
      </c>
      <c r="X607" s="206"/>
      <c r="Y607" s="206"/>
    </row>
    <row r="608" spans="1:25" ht="18" hidden="1" customHeight="1">
      <c r="A608" s="145">
        <f>SUBTOTAL(3,$B$27:B608)</f>
        <v>173</v>
      </c>
      <c r="B608" s="109" t="s">
        <v>1522</v>
      </c>
      <c r="C608" s="109" t="s">
        <v>1507</v>
      </c>
      <c r="D608" s="70" t="s">
        <v>1523</v>
      </c>
      <c r="E608" s="147" t="s">
        <v>93</v>
      </c>
      <c r="F608" s="71" t="s">
        <v>65</v>
      </c>
      <c r="G608" s="71" t="s">
        <v>183</v>
      </c>
      <c r="H608" s="71">
        <v>36</v>
      </c>
      <c r="I608" s="71">
        <v>120</v>
      </c>
      <c r="J608" s="113">
        <v>0</v>
      </c>
      <c r="K608" s="73">
        <v>429.26</v>
      </c>
      <c r="L608" s="72">
        <f t="shared" si="75"/>
        <v>51511.199999999997</v>
      </c>
      <c r="M608" s="230">
        <f t="shared" si="76"/>
        <v>0</v>
      </c>
      <c r="N608" s="73">
        <v>0.04</v>
      </c>
      <c r="O608" s="74">
        <f t="shared" si="77"/>
        <v>0</v>
      </c>
      <c r="P608" s="73">
        <v>1.5599999999999998</v>
      </c>
      <c r="Q608" s="73">
        <v>2.52</v>
      </c>
      <c r="R608" s="117">
        <f t="shared" si="78"/>
        <v>0</v>
      </c>
      <c r="S608" s="234">
        <f t="shared" si="79"/>
        <v>0</v>
      </c>
      <c r="T608" s="206"/>
      <c r="U608" s="206" t="e">
        <v>#N/A</v>
      </c>
      <c r="V608" s="206" t="e">
        <v>#N/A</v>
      </c>
      <c r="W608" s="206" t="e">
        <v>#N/A</v>
      </c>
      <c r="X608" s="206"/>
      <c r="Y608" s="206"/>
    </row>
    <row r="609" spans="1:25" ht="18" hidden="1" customHeight="1">
      <c r="A609" s="145">
        <f>SUBTOTAL(3,$B$27:B609)</f>
        <v>173</v>
      </c>
      <c r="B609" s="109" t="s">
        <v>1524</v>
      </c>
      <c r="C609" s="109" t="s">
        <v>1507</v>
      </c>
      <c r="D609" s="70" t="s">
        <v>1525</v>
      </c>
      <c r="E609" s="147" t="s">
        <v>93</v>
      </c>
      <c r="F609" s="71" t="s">
        <v>65</v>
      </c>
      <c r="G609" s="71" t="s">
        <v>183</v>
      </c>
      <c r="H609" s="71">
        <v>36</v>
      </c>
      <c r="I609" s="71">
        <v>100</v>
      </c>
      <c r="J609" s="113">
        <v>0</v>
      </c>
      <c r="K609" s="73">
        <v>357.72</v>
      </c>
      <c r="L609" s="72">
        <f t="shared" si="75"/>
        <v>35772</v>
      </c>
      <c r="M609" s="230">
        <f t="shared" si="76"/>
        <v>0</v>
      </c>
      <c r="N609" s="73">
        <v>0.04</v>
      </c>
      <c r="O609" s="74">
        <f t="shared" si="77"/>
        <v>0</v>
      </c>
      <c r="P609" s="73">
        <v>1.4000000000000001</v>
      </c>
      <c r="Q609" s="73">
        <v>2.4</v>
      </c>
      <c r="R609" s="117">
        <f t="shared" si="78"/>
        <v>0</v>
      </c>
      <c r="S609" s="234">
        <f t="shared" si="79"/>
        <v>0</v>
      </c>
      <c r="T609" s="206"/>
      <c r="U609" s="206" t="e">
        <v>#N/A</v>
      </c>
      <c r="V609" s="206" t="e">
        <v>#N/A</v>
      </c>
      <c r="W609" s="206" t="e">
        <v>#N/A</v>
      </c>
      <c r="X609" s="206"/>
      <c r="Y609" s="206"/>
    </row>
    <row r="610" spans="1:25" ht="18" hidden="1" customHeight="1">
      <c r="A610" s="145">
        <f>SUBTOTAL(3,$B$27:B610)</f>
        <v>173</v>
      </c>
      <c r="B610" s="109" t="s">
        <v>1526</v>
      </c>
      <c r="C610" s="109" t="s">
        <v>1507</v>
      </c>
      <c r="D610" s="70" t="s">
        <v>1527</v>
      </c>
      <c r="E610" s="147" t="s">
        <v>1509</v>
      </c>
      <c r="F610" s="71" t="s">
        <v>65</v>
      </c>
      <c r="G610" s="71" t="s">
        <v>183</v>
      </c>
      <c r="H610" s="71">
        <v>36</v>
      </c>
      <c r="I610" s="71">
        <v>200</v>
      </c>
      <c r="J610" s="113">
        <v>0</v>
      </c>
      <c r="K610" s="73">
        <v>257.55</v>
      </c>
      <c r="L610" s="72">
        <f t="shared" si="75"/>
        <v>51510</v>
      </c>
      <c r="M610" s="230">
        <f t="shared" si="76"/>
        <v>0</v>
      </c>
      <c r="N610" s="73">
        <v>0.04</v>
      </c>
      <c r="O610" s="74">
        <f t="shared" si="77"/>
        <v>0</v>
      </c>
      <c r="P610" s="73">
        <v>8.2000000000000011</v>
      </c>
      <c r="Q610" s="73">
        <v>10.6</v>
      </c>
      <c r="R610" s="117">
        <f t="shared" si="78"/>
        <v>0</v>
      </c>
      <c r="S610" s="234">
        <f t="shared" si="79"/>
        <v>0</v>
      </c>
      <c r="T610" s="206"/>
      <c r="U610" s="206" t="e">
        <v>#N/A</v>
      </c>
      <c r="V610" s="206" t="e">
        <v>#N/A</v>
      </c>
      <c r="W610" s="206" t="e">
        <v>#N/A</v>
      </c>
      <c r="X610" s="206"/>
      <c r="Y610" s="206"/>
    </row>
    <row r="611" spans="1:25" ht="18" hidden="1" customHeight="1">
      <c r="A611" s="145">
        <f>SUBTOTAL(3,$B$27:B611)</f>
        <v>173</v>
      </c>
      <c r="B611" s="109" t="s">
        <v>1528</v>
      </c>
      <c r="C611" s="109" t="s">
        <v>1507</v>
      </c>
      <c r="D611" s="70" t="s">
        <v>1529</v>
      </c>
      <c r="E611" s="147" t="s">
        <v>1509</v>
      </c>
      <c r="F611" s="71" t="s">
        <v>65</v>
      </c>
      <c r="G611" s="71" t="s">
        <v>183</v>
      </c>
      <c r="H611" s="71">
        <v>36</v>
      </c>
      <c r="I611" s="71">
        <v>200</v>
      </c>
      <c r="J611" s="113">
        <v>0</v>
      </c>
      <c r="K611" s="73">
        <v>214.63</v>
      </c>
      <c r="L611" s="72">
        <f t="shared" si="75"/>
        <v>42926</v>
      </c>
      <c r="M611" s="230">
        <f t="shared" si="76"/>
        <v>0</v>
      </c>
      <c r="N611" s="73">
        <v>0.04</v>
      </c>
      <c r="O611" s="74">
        <f t="shared" si="77"/>
        <v>0</v>
      </c>
      <c r="P611" s="73">
        <v>6.8000000000000007</v>
      </c>
      <c r="Q611" s="73">
        <v>10</v>
      </c>
      <c r="R611" s="117">
        <f t="shared" si="78"/>
        <v>0</v>
      </c>
      <c r="S611" s="234">
        <f t="shared" si="79"/>
        <v>0</v>
      </c>
      <c r="T611" s="206"/>
      <c r="U611" s="206" t="e">
        <v>#N/A</v>
      </c>
      <c r="V611" s="206" t="e">
        <v>#N/A</v>
      </c>
      <c r="W611" s="206" t="e">
        <v>#N/A</v>
      </c>
      <c r="X611" s="206"/>
      <c r="Y611" s="206"/>
    </row>
    <row r="612" spans="1:25" ht="18" hidden="1" customHeight="1">
      <c r="A612" s="145">
        <f>SUBTOTAL(3,$B$27:B612)</f>
        <v>173</v>
      </c>
      <c r="B612" s="109" t="s">
        <v>1530</v>
      </c>
      <c r="C612" s="109" t="s">
        <v>1507</v>
      </c>
      <c r="D612" s="70" t="s">
        <v>1531</v>
      </c>
      <c r="E612" s="147" t="s">
        <v>1509</v>
      </c>
      <c r="F612" s="71" t="s">
        <v>65</v>
      </c>
      <c r="G612" s="71" t="s">
        <v>183</v>
      </c>
      <c r="H612" s="71">
        <v>36</v>
      </c>
      <c r="I612" s="71">
        <v>200</v>
      </c>
      <c r="J612" s="113">
        <v>0</v>
      </c>
      <c r="K612" s="73">
        <v>214.63</v>
      </c>
      <c r="L612" s="72">
        <f t="shared" si="75"/>
        <v>42926</v>
      </c>
      <c r="M612" s="230">
        <f t="shared" si="76"/>
        <v>0</v>
      </c>
      <c r="N612" s="73">
        <v>0.04</v>
      </c>
      <c r="O612" s="74">
        <f t="shared" si="77"/>
        <v>0</v>
      </c>
      <c r="P612" s="73">
        <v>7.0000000000000009</v>
      </c>
      <c r="Q612" s="73">
        <v>10.4</v>
      </c>
      <c r="R612" s="117">
        <f t="shared" si="78"/>
        <v>0</v>
      </c>
      <c r="S612" s="234">
        <f t="shared" si="79"/>
        <v>0</v>
      </c>
      <c r="T612" s="206"/>
      <c r="U612" s="206" t="e">
        <v>#N/A</v>
      </c>
      <c r="V612" s="206" t="e">
        <v>#N/A</v>
      </c>
      <c r="W612" s="206" t="e">
        <v>#N/A</v>
      </c>
      <c r="X612" s="206"/>
      <c r="Y612" s="206"/>
    </row>
    <row r="613" spans="1:25" ht="18" hidden="1" customHeight="1">
      <c r="A613" s="145">
        <f>SUBTOTAL(3,$B$27:B613)</f>
        <v>173</v>
      </c>
      <c r="B613" s="109" t="s">
        <v>1532</v>
      </c>
      <c r="C613" s="109" t="s">
        <v>1507</v>
      </c>
      <c r="D613" s="70" t="s">
        <v>1533</v>
      </c>
      <c r="E613" s="147" t="s">
        <v>1509</v>
      </c>
      <c r="F613" s="71" t="s">
        <v>65</v>
      </c>
      <c r="G613" s="71" t="s">
        <v>183</v>
      </c>
      <c r="H613" s="71">
        <v>36</v>
      </c>
      <c r="I613" s="71">
        <v>200</v>
      </c>
      <c r="J613" s="113">
        <v>0</v>
      </c>
      <c r="K613" s="73">
        <v>214.63</v>
      </c>
      <c r="L613" s="72">
        <f t="shared" si="75"/>
        <v>42926</v>
      </c>
      <c r="M613" s="230">
        <f t="shared" si="76"/>
        <v>0</v>
      </c>
      <c r="N613" s="73">
        <v>0.04</v>
      </c>
      <c r="O613" s="74">
        <f t="shared" si="77"/>
        <v>0</v>
      </c>
      <c r="P613" s="73">
        <v>6.8000000000000007</v>
      </c>
      <c r="Q613" s="73">
        <v>9.8000000000000007</v>
      </c>
      <c r="R613" s="117">
        <f t="shared" si="78"/>
        <v>0</v>
      </c>
      <c r="S613" s="234">
        <f t="shared" si="79"/>
        <v>0</v>
      </c>
      <c r="T613" s="206"/>
      <c r="U613" s="206" t="e">
        <v>#N/A</v>
      </c>
      <c r="V613" s="206" t="e">
        <v>#N/A</v>
      </c>
      <c r="W613" s="206" t="e">
        <v>#N/A</v>
      </c>
      <c r="X613" s="206"/>
      <c r="Y613" s="206"/>
    </row>
    <row r="614" spans="1:25" ht="18" hidden="1" customHeight="1">
      <c r="A614" s="145">
        <f>SUBTOTAL(3,$B$27:B614)</f>
        <v>173</v>
      </c>
      <c r="B614" s="109" t="s">
        <v>1534</v>
      </c>
      <c r="C614" s="109" t="s">
        <v>1507</v>
      </c>
      <c r="D614" s="70" t="s">
        <v>1535</v>
      </c>
      <c r="E614" s="147" t="s">
        <v>1509</v>
      </c>
      <c r="F614" s="71" t="s">
        <v>65</v>
      </c>
      <c r="G614" s="71" t="s">
        <v>183</v>
      </c>
      <c r="H614" s="71">
        <v>36</v>
      </c>
      <c r="I614" s="71">
        <v>200</v>
      </c>
      <c r="J614" s="113">
        <v>0</v>
      </c>
      <c r="K614" s="73">
        <v>171.7</v>
      </c>
      <c r="L614" s="72">
        <f t="shared" si="75"/>
        <v>34340</v>
      </c>
      <c r="M614" s="230">
        <f t="shared" si="76"/>
        <v>0</v>
      </c>
      <c r="N614" s="73">
        <v>0.04</v>
      </c>
      <c r="O614" s="74">
        <f t="shared" si="77"/>
        <v>0</v>
      </c>
      <c r="P614" s="73">
        <v>6.6000000000000005</v>
      </c>
      <c r="Q614" s="73">
        <v>9.8000000000000007</v>
      </c>
      <c r="R614" s="117">
        <f t="shared" si="78"/>
        <v>0</v>
      </c>
      <c r="S614" s="234">
        <f t="shared" si="79"/>
        <v>0</v>
      </c>
      <c r="T614" s="206"/>
      <c r="U614" s="206" t="e">
        <v>#N/A</v>
      </c>
      <c r="V614" s="206" t="e">
        <v>#N/A</v>
      </c>
      <c r="W614" s="206" t="e">
        <v>#N/A</v>
      </c>
      <c r="X614" s="206"/>
      <c r="Y614" s="206"/>
    </row>
    <row r="615" spans="1:25" ht="18" hidden="1" customHeight="1">
      <c r="A615" s="145">
        <f>SUBTOTAL(3,$B$27:B615)</f>
        <v>173</v>
      </c>
      <c r="B615" s="109" t="s">
        <v>1536</v>
      </c>
      <c r="C615" s="109" t="s">
        <v>1507</v>
      </c>
      <c r="D615" s="70" t="s">
        <v>1537</v>
      </c>
      <c r="E615" s="147" t="s">
        <v>1509</v>
      </c>
      <c r="F615" s="71" t="s">
        <v>65</v>
      </c>
      <c r="G615" s="71" t="s">
        <v>183</v>
      </c>
      <c r="H615" s="71">
        <v>36</v>
      </c>
      <c r="I615" s="71">
        <v>200</v>
      </c>
      <c r="J615" s="113">
        <v>0</v>
      </c>
      <c r="K615" s="73">
        <v>858.52</v>
      </c>
      <c r="L615" s="72">
        <f t="shared" si="75"/>
        <v>171704</v>
      </c>
      <c r="M615" s="230">
        <f t="shared" si="76"/>
        <v>0</v>
      </c>
      <c r="N615" s="73">
        <v>0.04</v>
      </c>
      <c r="O615" s="74">
        <f t="shared" si="77"/>
        <v>0</v>
      </c>
      <c r="P615" s="73">
        <v>6</v>
      </c>
      <c r="Q615" s="73">
        <v>10</v>
      </c>
      <c r="R615" s="117">
        <f t="shared" si="78"/>
        <v>0</v>
      </c>
      <c r="S615" s="234">
        <f t="shared" si="79"/>
        <v>0</v>
      </c>
      <c r="T615" s="206"/>
      <c r="U615" s="206" t="e">
        <v>#N/A</v>
      </c>
      <c r="V615" s="206" t="e">
        <v>#N/A</v>
      </c>
      <c r="W615" s="206" t="e">
        <v>#N/A</v>
      </c>
      <c r="X615" s="206"/>
      <c r="Y615" s="206"/>
    </row>
    <row r="616" spans="1:25" ht="18" hidden="1" customHeight="1">
      <c r="A616" s="145">
        <f>SUBTOTAL(3,$B$27:B616)</f>
        <v>173</v>
      </c>
      <c r="B616" s="109" t="s">
        <v>1538</v>
      </c>
      <c r="C616" s="109" t="s">
        <v>1507</v>
      </c>
      <c r="D616" s="70" t="s">
        <v>1539</v>
      </c>
      <c r="E616" s="147" t="s">
        <v>1509</v>
      </c>
      <c r="F616" s="71" t="s">
        <v>65</v>
      </c>
      <c r="G616" s="71" t="s">
        <v>183</v>
      </c>
      <c r="H616" s="71">
        <v>36</v>
      </c>
      <c r="I616" s="71">
        <v>200</v>
      </c>
      <c r="J616" s="113">
        <v>0</v>
      </c>
      <c r="K616" s="73">
        <v>257.55</v>
      </c>
      <c r="L616" s="72">
        <f t="shared" si="75"/>
        <v>51510</v>
      </c>
      <c r="M616" s="230">
        <f t="shared" si="76"/>
        <v>0</v>
      </c>
      <c r="N616" s="73">
        <v>0.04</v>
      </c>
      <c r="O616" s="74">
        <f t="shared" si="77"/>
        <v>0</v>
      </c>
      <c r="P616" s="73">
        <v>7.1999999999999993</v>
      </c>
      <c r="Q616" s="73">
        <v>9.8000000000000007</v>
      </c>
      <c r="R616" s="117">
        <f t="shared" si="78"/>
        <v>0</v>
      </c>
      <c r="S616" s="234">
        <f t="shared" si="79"/>
        <v>0</v>
      </c>
      <c r="T616" s="206"/>
      <c r="U616" s="206" t="e">
        <v>#N/A</v>
      </c>
      <c r="V616" s="206" t="e">
        <v>#N/A</v>
      </c>
      <c r="W616" s="206" t="e">
        <v>#N/A</v>
      </c>
      <c r="X616" s="206"/>
      <c r="Y616" s="206"/>
    </row>
    <row r="617" spans="1:25" ht="18" hidden="1" customHeight="1">
      <c r="A617" s="145">
        <f>SUBTOTAL(3,$B$27:B617)</f>
        <v>173</v>
      </c>
      <c r="B617" s="109" t="s">
        <v>1540</v>
      </c>
      <c r="C617" s="109" t="s">
        <v>1507</v>
      </c>
      <c r="D617" s="70" t="s">
        <v>1541</v>
      </c>
      <c r="E617" s="147" t="s">
        <v>93</v>
      </c>
      <c r="F617" s="71" t="s">
        <v>65</v>
      </c>
      <c r="G617" s="71" t="s">
        <v>183</v>
      </c>
      <c r="H617" s="71">
        <v>36</v>
      </c>
      <c r="I617" s="71">
        <v>100</v>
      </c>
      <c r="J617" s="113">
        <v>0</v>
      </c>
      <c r="K617" s="73">
        <v>321.94</v>
      </c>
      <c r="L617" s="72">
        <f t="shared" si="75"/>
        <v>32194</v>
      </c>
      <c r="M617" s="230">
        <f t="shared" si="76"/>
        <v>0</v>
      </c>
      <c r="N617" s="73">
        <v>0.04</v>
      </c>
      <c r="O617" s="74">
        <f t="shared" si="77"/>
        <v>0</v>
      </c>
      <c r="P617" s="73">
        <v>1.2</v>
      </c>
      <c r="Q617" s="73">
        <v>2.2999999999999998</v>
      </c>
      <c r="R617" s="117">
        <f t="shared" si="78"/>
        <v>0</v>
      </c>
      <c r="S617" s="234">
        <f t="shared" si="79"/>
        <v>0</v>
      </c>
      <c r="T617" s="206"/>
      <c r="U617" s="206" t="e">
        <v>#N/A</v>
      </c>
      <c r="V617" s="206" t="e">
        <v>#N/A</v>
      </c>
      <c r="W617" s="206" t="e">
        <v>#N/A</v>
      </c>
      <c r="X617" s="206"/>
      <c r="Y617" s="206"/>
    </row>
    <row r="618" spans="1:25" ht="18" hidden="1" customHeight="1">
      <c r="A618" s="145">
        <f>SUBTOTAL(3,$B$27:B618)</f>
        <v>173</v>
      </c>
      <c r="B618" s="109" t="s">
        <v>1542</v>
      </c>
      <c r="C618" s="109" t="s">
        <v>1543</v>
      </c>
      <c r="D618" s="70" t="s">
        <v>1544</v>
      </c>
      <c r="E618" s="147" t="s">
        <v>168</v>
      </c>
      <c r="F618" s="71" t="s">
        <v>65</v>
      </c>
      <c r="G618" s="71" t="s">
        <v>183</v>
      </c>
      <c r="H618" s="71">
        <v>24</v>
      </c>
      <c r="I618" s="71">
        <v>36</v>
      </c>
      <c r="J618" s="113">
        <v>0</v>
      </c>
      <c r="K618" s="73">
        <v>61.63</v>
      </c>
      <c r="L618" s="72">
        <f t="shared" si="75"/>
        <v>2218.6800000000003</v>
      </c>
      <c r="M618" s="230">
        <f t="shared" si="76"/>
        <v>0</v>
      </c>
      <c r="N618" s="73">
        <v>0.03</v>
      </c>
      <c r="O618" s="74">
        <f t="shared" si="77"/>
        <v>0</v>
      </c>
      <c r="P618" s="73">
        <v>7.2</v>
      </c>
      <c r="Q618" s="73">
        <v>10.907999999999999</v>
      </c>
      <c r="R618" s="117">
        <f t="shared" si="78"/>
        <v>0</v>
      </c>
      <c r="S618" s="234">
        <f t="shared" si="79"/>
        <v>0</v>
      </c>
      <c r="T618" s="206"/>
      <c r="U618" s="206" t="e">
        <v>#N/A</v>
      </c>
      <c r="V618" s="206" t="e">
        <v>#N/A</v>
      </c>
      <c r="W618" s="206" t="e">
        <v>#N/A</v>
      </c>
      <c r="X618" s="206"/>
      <c r="Y618" s="206"/>
    </row>
    <row r="619" spans="1:25" ht="18" hidden="1" customHeight="1">
      <c r="A619" s="145">
        <f>SUBTOTAL(3,$B$27:B619)</f>
        <v>173</v>
      </c>
      <c r="B619" s="109" t="s">
        <v>1545</v>
      </c>
      <c r="C619" s="109" t="s">
        <v>1543</v>
      </c>
      <c r="D619" s="70" t="s">
        <v>1546</v>
      </c>
      <c r="E619" s="147" t="s">
        <v>168</v>
      </c>
      <c r="F619" s="71" t="s">
        <v>65</v>
      </c>
      <c r="G619" s="71" t="s">
        <v>183</v>
      </c>
      <c r="H619" s="71">
        <v>24</v>
      </c>
      <c r="I619" s="71">
        <v>36</v>
      </c>
      <c r="J619" s="113">
        <v>0</v>
      </c>
      <c r="K619" s="73">
        <v>51.36</v>
      </c>
      <c r="L619" s="72">
        <f t="shared" si="75"/>
        <v>1848.96</v>
      </c>
      <c r="M619" s="230">
        <f t="shared" si="76"/>
        <v>0</v>
      </c>
      <c r="N619" s="73">
        <v>0.03</v>
      </c>
      <c r="O619" s="74">
        <f t="shared" si="77"/>
        <v>0</v>
      </c>
      <c r="P619" s="73">
        <v>9.18</v>
      </c>
      <c r="Q619" s="73">
        <v>10.907999999999999</v>
      </c>
      <c r="R619" s="117">
        <f t="shared" si="78"/>
        <v>0</v>
      </c>
      <c r="S619" s="234">
        <f t="shared" si="79"/>
        <v>0</v>
      </c>
      <c r="T619" s="206"/>
      <c r="U619" s="206" t="e">
        <v>#N/A</v>
      </c>
      <c r="V619" s="206" t="e">
        <v>#N/A</v>
      </c>
      <c r="W619" s="206" t="e">
        <v>#N/A</v>
      </c>
      <c r="X619" s="206"/>
      <c r="Y619" s="206"/>
    </row>
    <row r="620" spans="1:25" ht="18" hidden="1" customHeight="1">
      <c r="A620" s="145">
        <f>SUBTOTAL(3,$B$27:B620)</f>
        <v>173</v>
      </c>
      <c r="B620" s="109" t="s">
        <v>1547</v>
      </c>
      <c r="C620" s="109" t="s">
        <v>1543</v>
      </c>
      <c r="D620" s="70" t="s">
        <v>1548</v>
      </c>
      <c r="E620" s="147" t="s">
        <v>168</v>
      </c>
      <c r="F620" s="71" t="s">
        <v>65</v>
      </c>
      <c r="G620" s="71" t="s">
        <v>183</v>
      </c>
      <c r="H620" s="71">
        <v>24</v>
      </c>
      <c r="I620" s="71">
        <v>36</v>
      </c>
      <c r="J620" s="113">
        <v>0</v>
      </c>
      <c r="K620" s="73">
        <v>51.36</v>
      </c>
      <c r="L620" s="72">
        <f t="shared" si="75"/>
        <v>1848.96</v>
      </c>
      <c r="M620" s="230">
        <f t="shared" si="76"/>
        <v>0</v>
      </c>
      <c r="N620" s="73">
        <v>0.03</v>
      </c>
      <c r="O620" s="74">
        <f t="shared" si="77"/>
        <v>0</v>
      </c>
      <c r="P620" s="73">
        <v>7.2</v>
      </c>
      <c r="Q620" s="73">
        <v>10.584</v>
      </c>
      <c r="R620" s="117">
        <f t="shared" si="78"/>
        <v>0</v>
      </c>
      <c r="S620" s="234">
        <f t="shared" si="79"/>
        <v>0</v>
      </c>
      <c r="T620" s="206"/>
      <c r="U620" s="206" t="e">
        <v>#N/A</v>
      </c>
      <c r="V620" s="206" t="e">
        <v>#N/A</v>
      </c>
      <c r="W620" s="206" t="e">
        <v>#N/A</v>
      </c>
      <c r="X620" s="206"/>
      <c r="Y620" s="206"/>
    </row>
    <row r="621" spans="1:25" ht="18" hidden="1" customHeight="1">
      <c r="A621" s="145">
        <f>SUBTOTAL(3,$B$27:B621)</f>
        <v>173</v>
      </c>
      <c r="B621" s="109" t="s">
        <v>1549</v>
      </c>
      <c r="C621" s="109" t="s">
        <v>1543</v>
      </c>
      <c r="D621" s="70" t="s">
        <v>1550</v>
      </c>
      <c r="E621" s="147" t="s">
        <v>168</v>
      </c>
      <c r="F621" s="71" t="s">
        <v>65</v>
      </c>
      <c r="G621" s="71" t="s">
        <v>183</v>
      </c>
      <c r="H621" s="71">
        <v>24</v>
      </c>
      <c r="I621" s="71">
        <v>36</v>
      </c>
      <c r="J621" s="113">
        <v>0</v>
      </c>
      <c r="K621" s="73">
        <v>54.78</v>
      </c>
      <c r="L621" s="72">
        <f t="shared" si="75"/>
        <v>1972.08</v>
      </c>
      <c r="M621" s="230">
        <f t="shared" si="76"/>
        <v>0</v>
      </c>
      <c r="N621" s="73">
        <v>0.03</v>
      </c>
      <c r="O621" s="74">
        <f t="shared" si="77"/>
        <v>0</v>
      </c>
      <c r="P621" s="73">
        <v>7.2</v>
      </c>
      <c r="Q621" s="73">
        <v>10.872</v>
      </c>
      <c r="R621" s="117">
        <f t="shared" si="78"/>
        <v>0</v>
      </c>
      <c r="S621" s="234">
        <f t="shared" si="79"/>
        <v>0</v>
      </c>
      <c r="T621" s="206"/>
      <c r="U621" s="206" t="e">
        <v>#N/A</v>
      </c>
      <c r="V621" s="206" t="e">
        <v>#N/A</v>
      </c>
      <c r="W621" s="206" t="e">
        <v>#N/A</v>
      </c>
      <c r="X621" s="206"/>
      <c r="Y621" s="206"/>
    </row>
    <row r="622" spans="1:25" ht="18" hidden="1" customHeight="1">
      <c r="A622" s="145">
        <f>SUBTOTAL(3,$B$27:B622)</f>
        <v>173</v>
      </c>
      <c r="B622" s="109" t="s">
        <v>1551</v>
      </c>
      <c r="C622" s="109" t="s">
        <v>1543</v>
      </c>
      <c r="D622" s="70" t="s">
        <v>1552</v>
      </c>
      <c r="E622" s="147" t="s">
        <v>168</v>
      </c>
      <c r="F622" s="71" t="s">
        <v>65</v>
      </c>
      <c r="G622" s="71" t="s">
        <v>183</v>
      </c>
      <c r="H622" s="71">
        <v>24</v>
      </c>
      <c r="I622" s="71">
        <v>36</v>
      </c>
      <c r="J622" s="113">
        <v>0</v>
      </c>
      <c r="K622" s="73">
        <v>51.36</v>
      </c>
      <c r="L622" s="72">
        <f t="shared" si="75"/>
        <v>1848.96</v>
      </c>
      <c r="M622" s="230">
        <f t="shared" si="76"/>
        <v>0</v>
      </c>
      <c r="N622" s="73">
        <v>0.03</v>
      </c>
      <c r="O622" s="74">
        <f t="shared" si="77"/>
        <v>0</v>
      </c>
      <c r="P622" s="73">
        <v>7.2</v>
      </c>
      <c r="Q622" s="73">
        <v>10.872</v>
      </c>
      <c r="R622" s="117">
        <f t="shared" si="78"/>
        <v>0</v>
      </c>
      <c r="S622" s="234">
        <f t="shared" si="79"/>
        <v>0</v>
      </c>
      <c r="T622" s="206"/>
      <c r="U622" s="206" t="e">
        <v>#N/A</v>
      </c>
      <c r="V622" s="206" t="e">
        <v>#N/A</v>
      </c>
      <c r="W622" s="206" t="e">
        <v>#N/A</v>
      </c>
      <c r="X622" s="206"/>
      <c r="Y622" s="206"/>
    </row>
    <row r="623" spans="1:25" ht="18" hidden="1" customHeight="1">
      <c r="A623" s="145">
        <f>SUBTOTAL(3,$B$27:B623)</f>
        <v>173</v>
      </c>
      <c r="B623" s="109" t="s">
        <v>1553</v>
      </c>
      <c r="C623" s="109" t="s">
        <v>1554</v>
      </c>
      <c r="D623" s="70" t="s">
        <v>1555</v>
      </c>
      <c r="E623" s="147" t="s">
        <v>146</v>
      </c>
      <c r="F623" s="71" t="s">
        <v>204</v>
      </c>
      <c r="G623" s="71">
        <v>30049011</v>
      </c>
      <c r="H623" s="71">
        <v>24</v>
      </c>
      <c r="I623" s="71">
        <v>72</v>
      </c>
      <c r="J623" s="113">
        <v>0</v>
      </c>
      <c r="K623" s="73">
        <v>19.079999999999998</v>
      </c>
      <c r="L623" s="72">
        <f t="shared" si="75"/>
        <v>1373.7599999999998</v>
      </c>
      <c r="M623" s="230">
        <f t="shared" si="76"/>
        <v>0</v>
      </c>
      <c r="N623" s="73">
        <v>5.1299999999999998E-2</v>
      </c>
      <c r="O623" s="74">
        <f t="shared" si="77"/>
        <v>0</v>
      </c>
      <c r="P623" s="73">
        <v>5</v>
      </c>
      <c r="Q623" s="73">
        <v>5.51</v>
      </c>
      <c r="R623" s="117">
        <f t="shared" si="78"/>
        <v>0</v>
      </c>
      <c r="S623" s="234">
        <f t="shared" si="79"/>
        <v>0</v>
      </c>
      <c r="T623" s="206"/>
      <c r="U623" s="206" t="e">
        <v>#N/A</v>
      </c>
      <c r="V623" s="206" t="e">
        <v>#N/A</v>
      </c>
      <c r="W623" s="206" t="e">
        <v>#N/A</v>
      </c>
      <c r="X623" s="206"/>
      <c r="Y623" s="206"/>
    </row>
    <row r="624" spans="1:25" ht="18" hidden="1" customHeight="1">
      <c r="A624" s="145">
        <f>SUBTOTAL(3,$B$27:B624)</f>
        <v>173</v>
      </c>
      <c r="B624" s="109" t="s">
        <v>1556</v>
      </c>
      <c r="C624" s="109" t="s">
        <v>1554</v>
      </c>
      <c r="D624" s="70" t="s">
        <v>1557</v>
      </c>
      <c r="E624" s="147" t="s">
        <v>146</v>
      </c>
      <c r="F624" s="71" t="s">
        <v>204</v>
      </c>
      <c r="G624" s="71">
        <v>30049011</v>
      </c>
      <c r="H624" s="71">
        <v>24</v>
      </c>
      <c r="I624" s="71">
        <v>72</v>
      </c>
      <c r="J624" s="113">
        <v>0</v>
      </c>
      <c r="K624" s="73">
        <v>41.3</v>
      </c>
      <c r="L624" s="72">
        <f t="shared" si="75"/>
        <v>2973.6</v>
      </c>
      <c r="M624" s="230">
        <f t="shared" si="76"/>
        <v>0</v>
      </c>
      <c r="N624" s="73">
        <v>7.9488000000000003E-2</v>
      </c>
      <c r="O624" s="74">
        <f t="shared" si="77"/>
        <v>0</v>
      </c>
      <c r="P624" s="73">
        <v>7.2</v>
      </c>
      <c r="Q624" s="73">
        <v>8.64</v>
      </c>
      <c r="R624" s="117">
        <f t="shared" si="78"/>
        <v>0</v>
      </c>
      <c r="S624" s="234">
        <f t="shared" si="79"/>
        <v>0</v>
      </c>
      <c r="T624" s="206"/>
      <c r="U624" s="206" t="e">
        <v>#N/A</v>
      </c>
      <c r="V624" s="206" t="e">
        <v>#N/A</v>
      </c>
      <c r="W624" s="206" t="e">
        <v>#N/A</v>
      </c>
      <c r="X624" s="206"/>
      <c r="Y624" s="206"/>
    </row>
    <row r="625" spans="1:25" ht="18" hidden="1" customHeight="1">
      <c r="A625" s="145">
        <f>SUBTOTAL(3,$B$27:B625)</f>
        <v>173</v>
      </c>
      <c r="B625" s="109" t="s">
        <v>1558</v>
      </c>
      <c r="C625" s="109" t="s">
        <v>1554</v>
      </c>
      <c r="D625" s="70" t="s">
        <v>1559</v>
      </c>
      <c r="E625" s="147" t="s">
        <v>146</v>
      </c>
      <c r="F625" s="71" t="s">
        <v>204</v>
      </c>
      <c r="G625" s="71">
        <v>30049011</v>
      </c>
      <c r="H625" s="71">
        <v>24</v>
      </c>
      <c r="I625" s="71">
        <v>72</v>
      </c>
      <c r="J625" s="113">
        <v>0</v>
      </c>
      <c r="K625" s="73">
        <v>30.8</v>
      </c>
      <c r="L625" s="72">
        <f t="shared" si="75"/>
        <v>2217.6</v>
      </c>
      <c r="M625" s="230">
        <f t="shared" si="76"/>
        <v>0</v>
      </c>
      <c r="N625" s="73">
        <v>7.9488000000000003E-2</v>
      </c>
      <c r="O625" s="74">
        <f t="shared" si="77"/>
        <v>0</v>
      </c>
      <c r="P625" s="73">
        <v>7.2</v>
      </c>
      <c r="Q625" s="73">
        <v>8.64</v>
      </c>
      <c r="R625" s="117">
        <f t="shared" si="78"/>
        <v>0</v>
      </c>
      <c r="S625" s="234">
        <f t="shared" si="79"/>
        <v>0</v>
      </c>
      <c r="T625" s="206"/>
      <c r="U625" s="206" t="e">
        <v>#N/A</v>
      </c>
      <c r="V625" s="206" t="e">
        <v>#N/A</v>
      </c>
      <c r="W625" s="206" t="e">
        <v>#N/A</v>
      </c>
      <c r="X625" s="206"/>
      <c r="Y625" s="206"/>
    </row>
    <row r="626" spans="1:25" ht="18" hidden="1" customHeight="1">
      <c r="A626" s="145">
        <f>SUBTOTAL(3,$B$27:B626)</f>
        <v>173</v>
      </c>
      <c r="B626" s="109" t="s">
        <v>1560</v>
      </c>
      <c r="C626" s="109" t="s">
        <v>1554</v>
      </c>
      <c r="D626" s="70" t="s">
        <v>1561</v>
      </c>
      <c r="E626" s="147" t="s">
        <v>146</v>
      </c>
      <c r="F626" s="71" t="s">
        <v>204</v>
      </c>
      <c r="G626" s="71">
        <v>30049011</v>
      </c>
      <c r="H626" s="71">
        <v>24</v>
      </c>
      <c r="I626" s="71">
        <v>72</v>
      </c>
      <c r="J626" s="113">
        <v>0</v>
      </c>
      <c r="K626" s="73">
        <v>28</v>
      </c>
      <c r="L626" s="72">
        <f t="shared" si="75"/>
        <v>2016</v>
      </c>
      <c r="M626" s="230">
        <f t="shared" si="76"/>
        <v>0</v>
      </c>
      <c r="N626" s="73">
        <v>7.9488000000000003E-2</v>
      </c>
      <c r="O626" s="74">
        <f t="shared" si="77"/>
        <v>0</v>
      </c>
      <c r="P626" s="73">
        <v>7.2</v>
      </c>
      <c r="Q626" s="73">
        <v>8.64</v>
      </c>
      <c r="R626" s="117">
        <f t="shared" si="78"/>
        <v>0</v>
      </c>
      <c r="S626" s="234">
        <f t="shared" si="79"/>
        <v>0</v>
      </c>
      <c r="T626" s="206"/>
      <c r="U626" s="206" t="e">
        <v>#N/A</v>
      </c>
      <c r="V626" s="206" t="e">
        <v>#N/A</v>
      </c>
      <c r="W626" s="206" t="e">
        <v>#N/A</v>
      </c>
      <c r="X626" s="206"/>
      <c r="Y626" s="206"/>
    </row>
    <row r="627" spans="1:25" ht="18" hidden="1" customHeight="1">
      <c r="A627" s="145">
        <f>SUBTOTAL(3,$B$27:B627)</f>
        <v>173</v>
      </c>
      <c r="B627" s="109" t="s">
        <v>1562</v>
      </c>
      <c r="C627" s="109" t="s">
        <v>1554</v>
      </c>
      <c r="D627" s="70" t="s">
        <v>1563</v>
      </c>
      <c r="E627" s="147" t="s">
        <v>146</v>
      </c>
      <c r="F627" s="71" t="s">
        <v>204</v>
      </c>
      <c r="G627" s="71">
        <v>30049011</v>
      </c>
      <c r="H627" s="71">
        <v>24</v>
      </c>
      <c r="I627" s="71">
        <v>72</v>
      </c>
      <c r="J627" s="113">
        <v>0</v>
      </c>
      <c r="K627" s="73">
        <v>51.1</v>
      </c>
      <c r="L627" s="72">
        <f t="shared" si="75"/>
        <v>3679.2000000000003</v>
      </c>
      <c r="M627" s="230">
        <f t="shared" si="76"/>
        <v>0</v>
      </c>
      <c r="N627" s="73">
        <v>7.9488000000000003E-2</v>
      </c>
      <c r="O627" s="74">
        <f t="shared" si="77"/>
        <v>0</v>
      </c>
      <c r="P627" s="73">
        <v>7.2</v>
      </c>
      <c r="Q627" s="73">
        <v>8.64</v>
      </c>
      <c r="R627" s="117">
        <f t="shared" si="78"/>
        <v>0</v>
      </c>
      <c r="S627" s="234">
        <f t="shared" si="79"/>
        <v>0</v>
      </c>
      <c r="T627" s="206"/>
      <c r="U627" s="206" t="e">
        <v>#N/A</v>
      </c>
      <c r="V627" s="206" t="e">
        <v>#N/A</v>
      </c>
      <c r="W627" s="206" t="e">
        <v>#N/A</v>
      </c>
      <c r="X627" s="206"/>
      <c r="Y627" s="206"/>
    </row>
    <row r="628" spans="1:25" ht="18" hidden="1" customHeight="1">
      <c r="A628" s="145">
        <f>SUBTOTAL(3,$B$27:B628)</f>
        <v>173</v>
      </c>
      <c r="B628" s="109" t="s">
        <v>1564</v>
      </c>
      <c r="C628" s="109" t="s">
        <v>1554</v>
      </c>
      <c r="D628" s="70" t="s">
        <v>1565</v>
      </c>
      <c r="E628" s="147" t="s">
        <v>146</v>
      </c>
      <c r="F628" s="71" t="s">
        <v>204</v>
      </c>
      <c r="G628" s="71">
        <v>30049011</v>
      </c>
      <c r="H628" s="71">
        <v>24</v>
      </c>
      <c r="I628" s="71">
        <v>72</v>
      </c>
      <c r="J628" s="113">
        <v>0</v>
      </c>
      <c r="K628" s="73">
        <v>51.1</v>
      </c>
      <c r="L628" s="72">
        <f t="shared" si="75"/>
        <v>3679.2000000000003</v>
      </c>
      <c r="M628" s="230">
        <f t="shared" si="76"/>
        <v>0</v>
      </c>
      <c r="N628" s="73">
        <v>7.9488000000000003E-2</v>
      </c>
      <c r="O628" s="74">
        <f t="shared" si="77"/>
        <v>0</v>
      </c>
      <c r="P628" s="73">
        <v>7.2</v>
      </c>
      <c r="Q628" s="73">
        <v>8.64</v>
      </c>
      <c r="R628" s="117">
        <f t="shared" si="78"/>
        <v>0</v>
      </c>
      <c r="S628" s="234">
        <f t="shared" si="79"/>
        <v>0</v>
      </c>
      <c r="T628" s="206"/>
      <c r="U628" s="206" t="e">
        <v>#N/A</v>
      </c>
      <c r="V628" s="206" t="e">
        <v>#N/A</v>
      </c>
      <c r="W628" s="206" t="e">
        <v>#N/A</v>
      </c>
      <c r="X628" s="206"/>
      <c r="Y628" s="206"/>
    </row>
    <row r="629" spans="1:25" ht="18" hidden="1" customHeight="1">
      <c r="A629" s="145">
        <f>SUBTOTAL(3,$B$27:B629)</f>
        <v>173</v>
      </c>
      <c r="B629" s="109" t="s">
        <v>1566</v>
      </c>
      <c r="C629" s="109" t="s">
        <v>1554</v>
      </c>
      <c r="D629" s="70" t="s">
        <v>1567</v>
      </c>
      <c r="E629" s="147" t="s">
        <v>146</v>
      </c>
      <c r="F629" s="71" t="s">
        <v>204</v>
      </c>
      <c r="G629" s="71">
        <v>30049011</v>
      </c>
      <c r="H629" s="71">
        <v>24</v>
      </c>
      <c r="I629" s="71">
        <v>72</v>
      </c>
      <c r="J629" s="113">
        <v>0</v>
      </c>
      <c r="K629" s="73">
        <v>32.19</v>
      </c>
      <c r="L629" s="72">
        <f t="shared" si="75"/>
        <v>2317.6799999999998</v>
      </c>
      <c r="M629" s="230">
        <f t="shared" si="76"/>
        <v>0</v>
      </c>
      <c r="N629" s="73">
        <v>7.9488000000000003E-2</v>
      </c>
      <c r="O629" s="74">
        <f t="shared" si="77"/>
        <v>0</v>
      </c>
      <c r="P629" s="73">
        <v>7.2</v>
      </c>
      <c r="Q629" s="73">
        <v>8.64</v>
      </c>
      <c r="R629" s="117">
        <f t="shared" si="78"/>
        <v>0</v>
      </c>
      <c r="S629" s="234">
        <f t="shared" si="79"/>
        <v>0</v>
      </c>
      <c r="T629" s="206"/>
      <c r="U629" s="206" t="e">
        <v>#N/A</v>
      </c>
      <c r="V629" s="206" t="e">
        <v>#N/A</v>
      </c>
      <c r="W629" s="206" t="e">
        <v>#N/A</v>
      </c>
      <c r="X629" s="206"/>
      <c r="Y629" s="206"/>
    </row>
    <row r="630" spans="1:25" ht="18" hidden="1" customHeight="1">
      <c r="A630" s="145">
        <f>SUBTOTAL(3,$B$27:B630)</f>
        <v>173</v>
      </c>
      <c r="B630" s="109" t="s">
        <v>1568</v>
      </c>
      <c r="C630" s="109" t="s">
        <v>1554</v>
      </c>
      <c r="D630" s="70" t="s">
        <v>1569</v>
      </c>
      <c r="E630" s="147" t="s">
        <v>146</v>
      </c>
      <c r="F630" s="71" t="s">
        <v>204</v>
      </c>
      <c r="G630" s="71">
        <v>30049011</v>
      </c>
      <c r="H630" s="71">
        <v>24</v>
      </c>
      <c r="I630" s="71">
        <v>50</v>
      </c>
      <c r="J630" s="113">
        <v>0</v>
      </c>
      <c r="K630" s="73">
        <v>18.899999999999999</v>
      </c>
      <c r="L630" s="72">
        <f t="shared" si="75"/>
        <v>944.99999999999989</v>
      </c>
      <c r="M630" s="230">
        <f t="shared" si="76"/>
        <v>0</v>
      </c>
      <c r="N630" s="73">
        <v>3.2000000000000001E-2</v>
      </c>
      <c r="O630" s="74">
        <f t="shared" si="77"/>
        <v>0</v>
      </c>
      <c r="P630" s="73">
        <v>5</v>
      </c>
      <c r="Q630" s="73">
        <v>6</v>
      </c>
      <c r="R630" s="117">
        <f t="shared" si="78"/>
        <v>0</v>
      </c>
      <c r="S630" s="234">
        <f t="shared" si="79"/>
        <v>0</v>
      </c>
      <c r="T630" s="206"/>
      <c r="U630" s="206" t="e">
        <v>#N/A</v>
      </c>
      <c r="V630" s="206" t="e">
        <v>#N/A</v>
      </c>
      <c r="W630" s="206" t="e">
        <v>#N/A</v>
      </c>
      <c r="X630" s="206"/>
      <c r="Y630" s="206"/>
    </row>
    <row r="631" spans="1:25" ht="18" hidden="1" customHeight="1">
      <c r="A631" s="145">
        <f>SUBTOTAL(3,$B$27:B631)</f>
        <v>173</v>
      </c>
      <c r="B631" s="109" t="s">
        <v>1570</v>
      </c>
      <c r="C631" s="109" t="s">
        <v>1554</v>
      </c>
      <c r="D631" s="70" t="s">
        <v>1571</v>
      </c>
      <c r="E631" s="147" t="s">
        <v>146</v>
      </c>
      <c r="F631" s="71" t="s">
        <v>204</v>
      </c>
      <c r="G631" s="71">
        <v>30049011</v>
      </c>
      <c r="H631" s="71">
        <v>24</v>
      </c>
      <c r="I631" s="71">
        <v>72</v>
      </c>
      <c r="J631" s="113">
        <v>0</v>
      </c>
      <c r="K631" s="73">
        <v>41.3</v>
      </c>
      <c r="L631" s="72">
        <f t="shared" si="75"/>
        <v>2973.6</v>
      </c>
      <c r="M631" s="230">
        <f t="shared" si="76"/>
        <v>0</v>
      </c>
      <c r="N631" s="73">
        <v>5.3069999999999999E-2</v>
      </c>
      <c r="O631" s="74">
        <f t="shared" si="77"/>
        <v>0</v>
      </c>
      <c r="P631" s="73">
        <v>7.2</v>
      </c>
      <c r="Q631" s="73">
        <v>8.136000000000001</v>
      </c>
      <c r="R631" s="117">
        <f t="shared" si="78"/>
        <v>0</v>
      </c>
      <c r="S631" s="234">
        <f t="shared" si="79"/>
        <v>0</v>
      </c>
      <c r="T631" s="206"/>
      <c r="U631" s="206" t="e">
        <v>#N/A</v>
      </c>
      <c r="V631" s="206" t="e">
        <v>#N/A</v>
      </c>
      <c r="W631" s="206" t="e">
        <v>#N/A</v>
      </c>
      <c r="X631" s="206"/>
      <c r="Y631" s="206"/>
    </row>
    <row r="632" spans="1:25" ht="18" hidden="1" customHeight="1">
      <c r="A632" s="145">
        <f>SUBTOTAL(3,$B$27:B632)</f>
        <v>173</v>
      </c>
      <c r="B632" s="109" t="s">
        <v>1572</v>
      </c>
      <c r="C632" s="109" t="s">
        <v>1554</v>
      </c>
      <c r="D632" s="70" t="s">
        <v>1573</v>
      </c>
      <c r="E632" s="147" t="s">
        <v>1574</v>
      </c>
      <c r="F632" s="71" t="s">
        <v>65</v>
      </c>
      <c r="G632" s="71">
        <v>30049011</v>
      </c>
      <c r="H632" s="71">
        <v>120</v>
      </c>
      <c r="I632" s="71">
        <v>20</v>
      </c>
      <c r="J632" s="113">
        <v>0</v>
      </c>
      <c r="K632" s="73">
        <v>70.7</v>
      </c>
      <c r="L632" s="72">
        <f t="shared" si="75"/>
        <v>1414</v>
      </c>
      <c r="M632" s="230">
        <f t="shared" si="76"/>
        <v>0</v>
      </c>
      <c r="N632" s="73">
        <v>6.5000000000000002E-2</v>
      </c>
      <c r="O632" s="74">
        <f t="shared" si="77"/>
        <v>0</v>
      </c>
      <c r="P632" s="73">
        <v>9</v>
      </c>
      <c r="Q632" s="73">
        <v>10.3</v>
      </c>
      <c r="R632" s="117">
        <f t="shared" si="78"/>
        <v>0</v>
      </c>
      <c r="S632" s="234">
        <f t="shared" si="79"/>
        <v>0</v>
      </c>
      <c r="T632" s="206"/>
      <c r="U632" s="206" t="e">
        <v>#N/A</v>
      </c>
      <c r="V632" s="206" t="e">
        <v>#N/A</v>
      </c>
      <c r="W632" s="206" t="e">
        <v>#N/A</v>
      </c>
      <c r="X632" s="206"/>
      <c r="Y632" s="206"/>
    </row>
    <row r="633" spans="1:25" ht="18" hidden="1" customHeight="1">
      <c r="A633" s="145">
        <f>SUBTOTAL(3,$B$27:B633)</f>
        <v>173</v>
      </c>
      <c r="B633" s="109" t="s">
        <v>1575</v>
      </c>
      <c r="C633" s="109" t="s">
        <v>1576</v>
      </c>
      <c r="D633" s="70" t="s">
        <v>1577</v>
      </c>
      <c r="E633" s="147" t="s">
        <v>146</v>
      </c>
      <c r="F633" s="71" t="s">
        <v>204</v>
      </c>
      <c r="G633" s="71">
        <v>30049011</v>
      </c>
      <c r="H633" s="71">
        <v>24</v>
      </c>
      <c r="I633" s="71">
        <v>72</v>
      </c>
      <c r="J633" s="113">
        <v>0</v>
      </c>
      <c r="K633" s="73">
        <v>88.2</v>
      </c>
      <c r="L633" s="72">
        <f t="shared" si="75"/>
        <v>6350.4000000000005</v>
      </c>
      <c r="M633" s="230">
        <f t="shared" si="76"/>
        <v>0</v>
      </c>
      <c r="N633" s="73">
        <v>7.9488000000000003E-2</v>
      </c>
      <c r="O633" s="74">
        <f t="shared" si="77"/>
        <v>0</v>
      </c>
      <c r="P633" s="73">
        <v>7.2</v>
      </c>
      <c r="Q633" s="73">
        <v>8.64</v>
      </c>
      <c r="R633" s="117">
        <f t="shared" si="78"/>
        <v>0</v>
      </c>
      <c r="S633" s="234">
        <f t="shared" si="79"/>
        <v>0</v>
      </c>
      <c r="T633" s="206"/>
      <c r="U633" s="206" t="e">
        <v>#N/A</v>
      </c>
      <c r="V633" s="206" t="e">
        <v>#N/A</v>
      </c>
      <c r="W633" s="206" t="e">
        <v>#N/A</v>
      </c>
      <c r="X633" s="206"/>
      <c r="Y633" s="206"/>
    </row>
    <row r="634" spans="1:25" ht="18" hidden="1" customHeight="1">
      <c r="A634" s="145">
        <f>SUBTOTAL(3,$B$27:B634)</f>
        <v>173</v>
      </c>
      <c r="B634" s="109" t="s">
        <v>1578</v>
      </c>
      <c r="C634" s="109" t="s">
        <v>1576</v>
      </c>
      <c r="D634" s="70" t="s">
        <v>1579</v>
      </c>
      <c r="E634" s="147" t="s">
        <v>146</v>
      </c>
      <c r="F634" s="71" t="s">
        <v>204</v>
      </c>
      <c r="G634" s="71">
        <v>30049011</v>
      </c>
      <c r="H634" s="71">
        <v>24</v>
      </c>
      <c r="I634" s="71">
        <v>72</v>
      </c>
      <c r="J634" s="113">
        <v>0</v>
      </c>
      <c r="K634" s="73">
        <v>79.12</v>
      </c>
      <c r="L634" s="72">
        <f t="shared" si="75"/>
        <v>5696.64</v>
      </c>
      <c r="M634" s="230">
        <f t="shared" si="76"/>
        <v>0</v>
      </c>
      <c r="N634" s="73">
        <v>7.9488000000000003E-2</v>
      </c>
      <c r="O634" s="74">
        <f t="shared" si="77"/>
        <v>0</v>
      </c>
      <c r="P634" s="73">
        <v>7.2</v>
      </c>
      <c r="Q634" s="73">
        <v>8.64</v>
      </c>
      <c r="R634" s="117">
        <f t="shared" si="78"/>
        <v>0</v>
      </c>
      <c r="S634" s="234">
        <f t="shared" si="79"/>
        <v>0</v>
      </c>
      <c r="T634" s="206"/>
      <c r="U634" s="206" t="e">
        <v>#N/A</v>
      </c>
      <c r="V634" s="206" t="e">
        <v>#N/A</v>
      </c>
      <c r="W634" s="206" t="e">
        <v>#N/A</v>
      </c>
      <c r="X634" s="206"/>
      <c r="Y634" s="206"/>
    </row>
    <row r="635" spans="1:25" ht="18" hidden="1" customHeight="1">
      <c r="A635" s="145">
        <f>SUBTOTAL(3,$B$27:B635)</f>
        <v>173</v>
      </c>
      <c r="B635" s="109" t="s">
        <v>1580</v>
      </c>
      <c r="C635" s="109" t="s">
        <v>1576</v>
      </c>
      <c r="D635" s="70" t="s">
        <v>1581</v>
      </c>
      <c r="E635" s="147" t="s">
        <v>146</v>
      </c>
      <c r="F635" s="71" t="s">
        <v>204</v>
      </c>
      <c r="G635" s="71">
        <v>30049011</v>
      </c>
      <c r="H635" s="71">
        <v>24</v>
      </c>
      <c r="I635" s="71">
        <v>72</v>
      </c>
      <c r="J635" s="113">
        <v>0</v>
      </c>
      <c r="K635" s="73">
        <v>51.1</v>
      </c>
      <c r="L635" s="72">
        <f t="shared" si="75"/>
        <v>3679.2000000000003</v>
      </c>
      <c r="M635" s="230">
        <f t="shared" si="76"/>
        <v>0</v>
      </c>
      <c r="N635" s="73">
        <v>7.9488000000000003E-2</v>
      </c>
      <c r="O635" s="74">
        <f t="shared" si="77"/>
        <v>0</v>
      </c>
      <c r="P635" s="73">
        <v>7.2</v>
      </c>
      <c r="Q635" s="73">
        <v>8.64</v>
      </c>
      <c r="R635" s="117">
        <f t="shared" si="78"/>
        <v>0</v>
      </c>
      <c r="S635" s="234">
        <f t="shared" si="79"/>
        <v>0</v>
      </c>
      <c r="T635" s="206"/>
      <c r="U635" s="206" t="e">
        <v>#N/A</v>
      </c>
      <c r="V635" s="206" t="e">
        <v>#N/A</v>
      </c>
      <c r="W635" s="206" t="e">
        <v>#N/A</v>
      </c>
      <c r="X635" s="206"/>
      <c r="Y635" s="206"/>
    </row>
    <row r="636" spans="1:25" ht="18" hidden="1" customHeight="1">
      <c r="A636" s="145">
        <f>SUBTOTAL(3,$B$27:B636)</f>
        <v>173</v>
      </c>
      <c r="B636" s="109" t="s">
        <v>1582</v>
      </c>
      <c r="C636" s="109" t="s">
        <v>1576</v>
      </c>
      <c r="D636" s="70" t="s">
        <v>1583</v>
      </c>
      <c r="E636" s="147" t="s">
        <v>146</v>
      </c>
      <c r="F636" s="71" t="s">
        <v>204</v>
      </c>
      <c r="G636" s="71">
        <v>30049011</v>
      </c>
      <c r="H636" s="71">
        <v>24</v>
      </c>
      <c r="I636" s="71">
        <v>100</v>
      </c>
      <c r="J636" s="113">
        <v>0</v>
      </c>
      <c r="K636" s="73">
        <v>32.9</v>
      </c>
      <c r="L636" s="72">
        <f t="shared" si="75"/>
        <v>3290</v>
      </c>
      <c r="M636" s="230">
        <f t="shared" si="76"/>
        <v>0</v>
      </c>
      <c r="N636" s="73">
        <v>5.2575999999999998E-2</v>
      </c>
      <c r="O636" s="74">
        <f t="shared" si="77"/>
        <v>0</v>
      </c>
      <c r="P636" s="73">
        <v>10</v>
      </c>
      <c r="Q636" s="73">
        <v>12</v>
      </c>
      <c r="R636" s="117">
        <f t="shared" si="78"/>
        <v>0</v>
      </c>
      <c r="S636" s="234">
        <f t="shared" si="79"/>
        <v>0</v>
      </c>
      <c r="T636" s="206"/>
      <c r="U636" s="206" t="e">
        <v>#N/A</v>
      </c>
      <c r="V636" s="206" t="e">
        <v>#N/A</v>
      </c>
      <c r="W636" s="206" t="e">
        <v>#N/A</v>
      </c>
      <c r="X636" s="206"/>
      <c r="Y636" s="206"/>
    </row>
    <row r="637" spans="1:25" ht="18" hidden="1" customHeight="1">
      <c r="A637" s="145">
        <f>SUBTOTAL(3,$B$27:B637)</f>
        <v>173</v>
      </c>
      <c r="B637" s="109" t="s">
        <v>1584</v>
      </c>
      <c r="C637" s="109" t="s">
        <v>1576</v>
      </c>
      <c r="D637" s="70" t="s">
        <v>1585</v>
      </c>
      <c r="E637" s="147" t="s">
        <v>146</v>
      </c>
      <c r="F637" s="71" t="s">
        <v>204</v>
      </c>
      <c r="G637" s="71">
        <v>30049011</v>
      </c>
      <c r="H637" s="71">
        <v>24</v>
      </c>
      <c r="I637" s="71">
        <v>72</v>
      </c>
      <c r="J637" s="113">
        <v>0</v>
      </c>
      <c r="K637" s="73">
        <v>51.8</v>
      </c>
      <c r="L637" s="72">
        <f t="shared" si="75"/>
        <v>3729.6</v>
      </c>
      <c r="M637" s="230">
        <f t="shared" si="76"/>
        <v>0</v>
      </c>
      <c r="N637" s="73">
        <v>7.9488000000000003E-2</v>
      </c>
      <c r="O637" s="74">
        <f t="shared" si="77"/>
        <v>0</v>
      </c>
      <c r="P637" s="73">
        <v>7.2</v>
      </c>
      <c r="Q637" s="73">
        <v>8.64</v>
      </c>
      <c r="R637" s="117">
        <f t="shared" si="78"/>
        <v>0</v>
      </c>
      <c r="S637" s="234">
        <f t="shared" si="79"/>
        <v>0</v>
      </c>
      <c r="T637" s="206"/>
      <c r="U637" s="206" t="e">
        <v>#N/A</v>
      </c>
      <c r="V637" s="206" t="e">
        <v>#N/A</v>
      </c>
      <c r="W637" s="206" t="e">
        <v>#N/A</v>
      </c>
      <c r="X637" s="206"/>
      <c r="Y637" s="206"/>
    </row>
    <row r="638" spans="1:25" ht="18" hidden="1" customHeight="1">
      <c r="A638" s="145">
        <f>SUBTOTAL(3,$B$27:B638)</f>
        <v>173</v>
      </c>
      <c r="B638" s="109" t="s">
        <v>1586</v>
      </c>
      <c r="C638" s="109" t="s">
        <v>1576</v>
      </c>
      <c r="D638" s="70" t="s">
        <v>1587</v>
      </c>
      <c r="E638" s="147" t="s">
        <v>146</v>
      </c>
      <c r="F638" s="71" t="s">
        <v>204</v>
      </c>
      <c r="G638" s="71">
        <v>30049011</v>
      </c>
      <c r="H638" s="71">
        <v>24</v>
      </c>
      <c r="I638" s="71">
        <v>72</v>
      </c>
      <c r="J638" s="113">
        <v>0</v>
      </c>
      <c r="K638" s="73">
        <v>62.3</v>
      </c>
      <c r="L638" s="72">
        <f t="shared" si="75"/>
        <v>4485.5999999999995</v>
      </c>
      <c r="M638" s="230">
        <f t="shared" si="76"/>
        <v>0</v>
      </c>
      <c r="N638" s="73">
        <v>7.9488000000000003E-2</v>
      </c>
      <c r="O638" s="74">
        <f t="shared" si="77"/>
        <v>0</v>
      </c>
      <c r="P638" s="73">
        <v>7.2</v>
      </c>
      <c r="Q638" s="73">
        <v>8.2799999999999994</v>
      </c>
      <c r="R638" s="117">
        <f t="shared" si="78"/>
        <v>0</v>
      </c>
      <c r="S638" s="234">
        <f t="shared" si="79"/>
        <v>0</v>
      </c>
      <c r="T638" s="206"/>
      <c r="U638" s="206" t="e">
        <v>#N/A</v>
      </c>
      <c r="V638" s="206" t="e">
        <v>#N/A</v>
      </c>
      <c r="W638" s="206" t="e">
        <v>#N/A</v>
      </c>
      <c r="X638" s="206"/>
      <c r="Y638" s="206"/>
    </row>
    <row r="639" spans="1:25" ht="18" hidden="1" customHeight="1">
      <c r="A639" s="145">
        <f>SUBTOTAL(3,$B$27:B639)</f>
        <v>173</v>
      </c>
      <c r="B639" s="109" t="s">
        <v>1588</v>
      </c>
      <c r="C639" s="109" t="s">
        <v>1576</v>
      </c>
      <c r="D639" s="70" t="s">
        <v>1589</v>
      </c>
      <c r="E639" s="147" t="s">
        <v>146</v>
      </c>
      <c r="F639" s="71" t="s">
        <v>204</v>
      </c>
      <c r="G639" s="71">
        <v>30049011</v>
      </c>
      <c r="H639" s="71">
        <v>24</v>
      </c>
      <c r="I639" s="71">
        <v>72</v>
      </c>
      <c r="J639" s="113">
        <v>0</v>
      </c>
      <c r="K639" s="73">
        <v>67.900000000000006</v>
      </c>
      <c r="L639" s="72">
        <f t="shared" si="75"/>
        <v>4888.8</v>
      </c>
      <c r="M639" s="230">
        <f t="shared" si="76"/>
        <v>0</v>
      </c>
      <c r="N639" s="73">
        <v>7.9488000000000003E-2</v>
      </c>
      <c r="O639" s="74">
        <f t="shared" si="77"/>
        <v>0</v>
      </c>
      <c r="P639" s="73">
        <v>7.2</v>
      </c>
      <c r="Q639" s="73">
        <v>11.3</v>
      </c>
      <c r="R639" s="117">
        <f t="shared" si="78"/>
        <v>0</v>
      </c>
      <c r="S639" s="234">
        <f t="shared" si="79"/>
        <v>0</v>
      </c>
      <c r="T639" s="206"/>
      <c r="U639" s="206" t="e">
        <v>#N/A</v>
      </c>
      <c r="V639" s="206" t="e">
        <v>#N/A</v>
      </c>
      <c r="W639" s="206" t="e">
        <v>#N/A</v>
      </c>
      <c r="X639" s="206"/>
      <c r="Y639" s="206"/>
    </row>
    <row r="640" spans="1:25" ht="18" hidden="1" customHeight="1">
      <c r="A640" s="145">
        <f>SUBTOTAL(3,$B$27:B640)</f>
        <v>173</v>
      </c>
      <c r="B640" s="109" t="s">
        <v>1590</v>
      </c>
      <c r="C640" s="109" t="s">
        <v>1576</v>
      </c>
      <c r="D640" s="70" t="s">
        <v>1591</v>
      </c>
      <c r="E640" s="147" t="s">
        <v>146</v>
      </c>
      <c r="F640" s="71" t="s">
        <v>204</v>
      </c>
      <c r="G640" s="71">
        <v>30049011</v>
      </c>
      <c r="H640" s="71">
        <v>24</v>
      </c>
      <c r="I640" s="71">
        <v>72</v>
      </c>
      <c r="J640" s="113">
        <v>0</v>
      </c>
      <c r="K640" s="73">
        <v>44.1</v>
      </c>
      <c r="L640" s="72">
        <f t="shared" ref="L640:L671" si="80">+I640*K640</f>
        <v>3175.2000000000003</v>
      </c>
      <c r="M640" s="230">
        <f t="shared" ref="M640:M671" si="81">L640*J640</f>
        <v>0</v>
      </c>
      <c r="N640" s="73">
        <v>3.5000000000000003E-2</v>
      </c>
      <c r="O640" s="74">
        <f t="shared" si="77"/>
        <v>0</v>
      </c>
      <c r="P640" s="73">
        <v>7.2</v>
      </c>
      <c r="Q640" s="73">
        <v>13.1</v>
      </c>
      <c r="R640" s="117">
        <f t="shared" si="78"/>
        <v>0</v>
      </c>
      <c r="S640" s="234">
        <f t="shared" si="79"/>
        <v>0</v>
      </c>
      <c r="T640" s="206"/>
      <c r="U640" s="206" t="e">
        <v>#N/A</v>
      </c>
      <c r="V640" s="206" t="e">
        <v>#N/A</v>
      </c>
      <c r="W640" s="206" t="e">
        <v>#N/A</v>
      </c>
      <c r="X640" s="206"/>
      <c r="Y640" s="206"/>
    </row>
    <row r="641" spans="1:25" ht="18" hidden="1" customHeight="1">
      <c r="A641" s="145">
        <f>SUBTOTAL(3,$B$27:B641)</f>
        <v>173</v>
      </c>
      <c r="B641" s="109" t="s">
        <v>1592</v>
      </c>
      <c r="C641" s="109" t="s">
        <v>1576</v>
      </c>
      <c r="D641" s="70" t="s">
        <v>1593</v>
      </c>
      <c r="E641" s="147" t="s">
        <v>146</v>
      </c>
      <c r="F641" s="71" t="s">
        <v>204</v>
      </c>
      <c r="G641" s="71">
        <v>30049011</v>
      </c>
      <c r="H641" s="71">
        <v>24</v>
      </c>
      <c r="I641" s="71">
        <v>72</v>
      </c>
      <c r="J641" s="113">
        <v>0</v>
      </c>
      <c r="K641" s="73">
        <v>23.8</v>
      </c>
      <c r="L641" s="72">
        <f t="shared" si="80"/>
        <v>1713.6000000000001</v>
      </c>
      <c r="M641" s="230">
        <f t="shared" si="81"/>
        <v>0</v>
      </c>
      <c r="N641" s="73">
        <v>7.9488000000000003E-2</v>
      </c>
      <c r="O641" s="74">
        <f t="shared" ref="O641:O673" si="82">+N641*J641</f>
        <v>0</v>
      </c>
      <c r="P641" s="73">
        <v>7.2</v>
      </c>
      <c r="Q641" s="73">
        <v>13.1</v>
      </c>
      <c r="R641" s="117">
        <f t="shared" ref="R641:R673" si="83">+J641*P641</f>
        <v>0</v>
      </c>
      <c r="S641" s="234">
        <f t="shared" ref="S641:S673" si="84">Q641*J641</f>
        <v>0</v>
      </c>
      <c r="T641" s="206"/>
      <c r="U641" s="206" t="e">
        <v>#N/A</v>
      </c>
      <c r="V641" s="206" t="e">
        <v>#N/A</v>
      </c>
      <c r="W641" s="206" t="e">
        <v>#N/A</v>
      </c>
      <c r="X641" s="206"/>
      <c r="Y641" s="206"/>
    </row>
    <row r="642" spans="1:25" ht="18" hidden="1" customHeight="1">
      <c r="A642" s="145">
        <f>SUBTOTAL(3,$B$27:B642)</f>
        <v>173</v>
      </c>
      <c r="B642" s="109" t="s">
        <v>1594</v>
      </c>
      <c r="C642" s="109" t="s">
        <v>1595</v>
      </c>
      <c r="D642" s="70" t="s">
        <v>1596</v>
      </c>
      <c r="E642" s="147" t="s">
        <v>491</v>
      </c>
      <c r="F642" s="71" t="s">
        <v>204</v>
      </c>
      <c r="G642" s="71">
        <v>30049011</v>
      </c>
      <c r="H642" s="71">
        <v>36</v>
      </c>
      <c r="I642" s="71">
        <v>144</v>
      </c>
      <c r="J642" s="113">
        <v>0</v>
      </c>
      <c r="K642" s="73">
        <v>72.099999999999994</v>
      </c>
      <c r="L642" s="72">
        <f t="shared" si="80"/>
        <v>10382.4</v>
      </c>
      <c r="M642" s="230">
        <f t="shared" si="81"/>
        <v>0</v>
      </c>
      <c r="N642" s="73">
        <v>3.0374999999999999E-2</v>
      </c>
      <c r="O642" s="74">
        <f t="shared" si="82"/>
        <v>0</v>
      </c>
      <c r="P642" s="73">
        <v>14.4</v>
      </c>
      <c r="Q642" s="73">
        <v>17.28</v>
      </c>
      <c r="R642" s="117">
        <f t="shared" si="83"/>
        <v>0</v>
      </c>
      <c r="S642" s="234">
        <f t="shared" si="84"/>
        <v>0</v>
      </c>
      <c r="T642" s="206"/>
      <c r="U642" s="206" t="e">
        <v>#N/A</v>
      </c>
      <c r="V642" s="206" t="e">
        <v>#N/A</v>
      </c>
      <c r="W642" s="206" t="e">
        <v>#N/A</v>
      </c>
      <c r="X642" s="206"/>
      <c r="Y642" s="206"/>
    </row>
    <row r="643" spans="1:25" ht="18" hidden="1" customHeight="1">
      <c r="A643" s="145">
        <f>SUBTOTAL(3,$B$27:B643)</f>
        <v>173</v>
      </c>
      <c r="B643" s="109" t="s">
        <v>1597</v>
      </c>
      <c r="C643" s="109" t="s">
        <v>1595</v>
      </c>
      <c r="D643" s="70" t="s">
        <v>1598</v>
      </c>
      <c r="E643" s="147" t="s">
        <v>491</v>
      </c>
      <c r="F643" s="71" t="s">
        <v>204</v>
      </c>
      <c r="G643" s="71">
        <v>30049011</v>
      </c>
      <c r="H643" s="71">
        <v>36</v>
      </c>
      <c r="I643" s="71">
        <v>144</v>
      </c>
      <c r="J643" s="113">
        <v>0</v>
      </c>
      <c r="K643" s="73">
        <v>62.3</v>
      </c>
      <c r="L643" s="72">
        <f t="shared" si="80"/>
        <v>8971.1999999999989</v>
      </c>
      <c r="M643" s="230">
        <f t="shared" si="81"/>
        <v>0</v>
      </c>
      <c r="N643" s="73">
        <v>3.0374999999999999E-2</v>
      </c>
      <c r="O643" s="74">
        <f t="shared" si="82"/>
        <v>0</v>
      </c>
      <c r="P643" s="73">
        <v>14.4</v>
      </c>
      <c r="Q643" s="73">
        <v>17.28</v>
      </c>
      <c r="R643" s="117">
        <f t="shared" si="83"/>
        <v>0</v>
      </c>
      <c r="S643" s="234">
        <f t="shared" si="84"/>
        <v>0</v>
      </c>
      <c r="T643" s="206"/>
      <c r="U643" s="206" t="e">
        <v>#N/A</v>
      </c>
      <c r="V643" s="206" t="e">
        <v>#N/A</v>
      </c>
      <c r="W643" s="206" t="e">
        <v>#N/A</v>
      </c>
      <c r="X643" s="206"/>
      <c r="Y643" s="206"/>
    </row>
    <row r="644" spans="1:25" ht="18" hidden="1" customHeight="1">
      <c r="A644" s="145">
        <f>SUBTOTAL(3,$B$27:B644)</f>
        <v>173</v>
      </c>
      <c r="B644" s="121" t="s">
        <v>1599</v>
      </c>
      <c r="C644" s="109" t="s">
        <v>1595</v>
      </c>
      <c r="D644" s="70" t="s">
        <v>1600</v>
      </c>
      <c r="E644" s="147" t="s">
        <v>491</v>
      </c>
      <c r="F644" s="71" t="s">
        <v>204</v>
      </c>
      <c r="G644" s="71">
        <v>33059019</v>
      </c>
      <c r="H644" s="71">
        <v>36</v>
      </c>
      <c r="I644" s="71">
        <v>144</v>
      </c>
      <c r="J644" s="113">
        <v>0</v>
      </c>
      <c r="K644" s="73">
        <v>89.6</v>
      </c>
      <c r="L644" s="72">
        <f t="shared" si="80"/>
        <v>12902.4</v>
      </c>
      <c r="M644" s="230">
        <f t="shared" si="81"/>
        <v>0</v>
      </c>
      <c r="N644" s="73">
        <v>3.0374999999999999E-2</v>
      </c>
      <c r="O644" s="74">
        <f t="shared" si="82"/>
        <v>0</v>
      </c>
      <c r="P644" s="73">
        <v>14.4</v>
      </c>
      <c r="Q644" s="73">
        <v>17.28</v>
      </c>
      <c r="R644" s="117">
        <f t="shared" si="83"/>
        <v>0</v>
      </c>
      <c r="S644" s="234">
        <f t="shared" si="84"/>
        <v>0</v>
      </c>
      <c r="T644" s="206"/>
      <c r="U644" s="206" t="e">
        <v>#N/A</v>
      </c>
      <c r="V644" s="206" t="e">
        <v>#N/A</v>
      </c>
      <c r="W644" s="206" t="e">
        <v>#N/A</v>
      </c>
      <c r="X644" s="206"/>
      <c r="Y644" s="206"/>
    </row>
    <row r="645" spans="1:25" ht="18" hidden="1" customHeight="1">
      <c r="A645" s="145">
        <f>SUBTOTAL(3,$B$27:B645)</f>
        <v>173</v>
      </c>
      <c r="B645" s="109" t="s">
        <v>1601</v>
      </c>
      <c r="C645" s="109" t="s">
        <v>1595</v>
      </c>
      <c r="D645" s="70" t="s">
        <v>1602</v>
      </c>
      <c r="E645" s="147" t="s">
        <v>491</v>
      </c>
      <c r="F645" s="71" t="s">
        <v>204</v>
      </c>
      <c r="G645" s="71">
        <v>33059019</v>
      </c>
      <c r="H645" s="71">
        <v>36</v>
      </c>
      <c r="I645" s="71">
        <v>100</v>
      </c>
      <c r="J645" s="113">
        <v>0</v>
      </c>
      <c r="K645" s="73">
        <v>41.3</v>
      </c>
      <c r="L645" s="72">
        <f t="shared" si="80"/>
        <v>4130</v>
      </c>
      <c r="M645" s="230">
        <f t="shared" si="81"/>
        <v>0</v>
      </c>
      <c r="N645" s="73">
        <v>3.0374999999999999E-2</v>
      </c>
      <c r="O645" s="74">
        <f t="shared" si="82"/>
        <v>0</v>
      </c>
      <c r="P645" s="73">
        <v>14.4</v>
      </c>
      <c r="Q645" s="73">
        <v>17.28</v>
      </c>
      <c r="R645" s="117">
        <f t="shared" si="83"/>
        <v>0</v>
      </c>
      <c r="S645" s="234">
        <f t="shared" si="84"/>
        <v>0</v>
      </c>
      <c r="T645" s="206"/>
      <c r="U645" s="206" t="e">
        <v>#N/A</v>
      </c>
      <c r="V645" s="206" t="e">
        <v>#N/A</v>
      </c>
      <c r="W645" s="206" t="e">
        <v>#N/A</v>
      </c>
      <c r="X645" s="206"/>
      <c r="Y645" s="206"/>
    </row>
    <row r="646" spans="1:25" ht="18" hidden="1" customHeight="1">
      <c r="A646" s="145">
        <f>SUBTOTAL(3,$B$27:B646)</f>
        <v>173</v>
      </c>
      <c r="B646" s="109" t="s">
        <v>1603</v>
      </c>
      <c r="C646" s="109" t="s">
        <v>1595</v>
      </c>
      <c r="D646" s="70" t="s">
        <v>1604</v>
      </c>
      <c r="E646" s="147" t="s">
        <v>146</v>
      </c>
      <c r="F646" s="71" t="s">
        <v>204</v>
      </c>
      <c r="G646" s="71">
        <v>30049011</v>
      </c>
      <c r="H646" s="71">
        <v>24</v>
      </c>
      <c r="I646" s="71">
        <v>72</v>
      </c>
      <c r="J646" s="113">
        <v>0</v>
      </c>
      <c r="K646" s="73">
        <v>51.1</v>
      </c>
      <c r="L646" s="72">
        <f t="shared" si="80"/>
        <v>3679.2000000000003</v>
      </c>
      <c r="M646" s="230">
        <f t="shared" si="81"/>
        <v>0</v>
      </c>
      <c r="N646" s="73">
        <v>7.9488000000000003E-2</v>
      </c>
      <c r="O646" s="74">
        <f t="shared" si="82"/>
        <v>0</v>
      </c>
      <c r="P646" s="73">
        <v>7.2</v>
      </c>
      <c r="Q646" s="73">
        <v>8.64</v>
      </c>
      <c r="R646" s="117">
        <f t="shared" si="83"/>
        <v>0</v>
      </c>
      <c r="S646" s="234">
        <f t="shared" si="84"/>
        <v>0</v>
      </c>
      <c r="T646" s="206"/>
      <c r="U646" s="206" t="e">
        <v>#N/A</v>
      </c>
      <c r="V646" s="206" t="e">
        <v>#N/A</v>
      </c>
      <c r="W646" s="206" t="e">
        <v>#N/A</v>
      </c>
      <c r="X646" s="206"/>
      <c r="Y646" s="206"/>
    </row>
    <row r="647" spans="1:25" ht="18" hidden="1" customHeight="1">
      <c r="A647" s="145">
        <f>SUBTOTAL(3,$B$27:B647)</f>
        <v>173</v>
      </c>
      <c r="B647" s="109" t="s">
        <v>1605</v>
      </c>
      <c r="C647" s="109" t="s">
        <v>1595</v>
      </c>
      <c r="D647" s="70" t="s">
        <v>1606</v>
      </c>
      <c r="E647" s="147" t="s">
        <v>146</v>
      </c>
      <c r="F647" s="71" t="s">
        <v>204</v>
      </c>
      <c r="G647" s="71">
        <v>30049011</v>
      </c>
      <c r="H647" s="71">
        <v>36</v>
      </c>
      <c r="I647" s="71">
        <v>72</v>
      </c>
      <c r="J647" s="113">
        <v>0</v>
      </c>
      <c r="K647" s="73">
        <v>140</v>
      </c>
      <c r="L647" s="72">
        <f t="shared" si="80"/>
        <v>10080</v>
      </c>
      <c r="M647" s="230">
        <f t="shared" si="81"/>
        <v>0</v>
      </c>
      <c r="N647" s="73">
        <v>7.9488000000000003E-2</v>
      </c>
      <c r="O647" s="74">
        <f t="shared" si="82"/>
        <v>0</v>
      </c>
      <c r="P647" s="73">
        <v>7.2</v>
      </c>
      <c r="Q647" s="73">
        <v>8.8000000000000007</v>
      </c>
      <c r="R647" s="117">
        <f t="shared" si="83"/>
        <v>0</v>
      </c>
      <c r="S647" s="234">
        <f t="shared" si="84"/>
        <v>0</v>
      </c>
      <c r="T647" s="206"/>
      <c r="U647" s="206" t="e">
        <v>#N/A</v>
      </c>
      <c r="V647" s="206" t="e">
        <v>#N/A</v>
      </c>
      <c r="W647" s="206" t="e">
        <v>#N/A</v>
      </c>
      <c r="X647" s="206"/>
      <c r="Y647" s="206"/>
    </row>
    <row r="648" spans="1:25" ht="18" hidden="1" customHeight="1">
      <c r="A648" s="145">
        <f>SUBTOTAL(3,$B$27:B648)</f>
        <v>173</v>
      </c>
      <c r="B648" s="109" t="s">
        <v>1607</v>
      </c>
      <c r="C648" s="109" t="s">
        <v>1608</v>
      </c>
      <c r="D648" s="70" t="s">
        <v>1609</v>
      </c>
      <c r="E648" s="147" t="s">
        <v>1610</v>
      </c>
      <c r="F648" s="71" t="s">
        <v>204</v>
      </c>
      <c r="G648" s="71">
        <v>30049011</v>
      </c>
      <c r="H648" s="71">
        <v>60</v>
      </c>
      <c r="I648" s="71">
        <v>72</v>
      </c>
      <c r="J648" s="113">
        <v>0</v>
      </c>
      <c r="K648" s="73">
        <v>50.4</v>
      </c>
      <c r="L648" s="72">
        <f t="shared" si="80"/>
        <v>3628.7999999999997</v>
      </c>
      <c r="M648" s="230">
        <f t="shared" si="81"/>
        <v>0</v>
      </c>
      <c r="N648" s="73">
        <v>4.8804E-2</v>
      </c>
      <c r="O648" s="74">
        <f t="shared" si="82"/>
        <v>0</v>
      </c>
      <c r="P648" s="73">
        <v>1.44</v>
      </c>
      <c r="Q648" s="73">
        <v>7.32</v>
      </c>
      <c r="R648" s="117">
        <f t="shared" si="83"/>
        <v>0</v>
      </c>
      <c r="S648" s="234">
        <f t="shared" si="84"/>
        <v>0</v>
      </c>
      <c r="T648" s="206"/>
      <c r="U648" s="206" t="e">
        <v>#N/A</v>
      </c>
      <c r="V648" s="206" t="e">
        <v>#N/A</v>
      </c>
      <c r="W648" s="206" t="e">
        <v>#N/A</v>
      </c>
      <c r="X648" s="206"/>
      <c r="Y648" s="206"/>
    </row>
    <row r="649" spans="1:25" ht="18" hidden="1" customHeight="1">
      <c r="A649" s="145">
        <f>SUBTOTAL(3,$B$27:B649)</f>
        <v>173</v>
      </c>
      <c r="B649" s="109" t="s">
        <v>1611</v>
      </c>
      <c r="C649" s="109" t="s">
        <v>1608</v>
      </c>
      <c r="D649" s="70" t="s">
        <v>1612</v>
      </c>
      <c r="E649" s="147" t="s">
        <v>1610</v>
      </c>
      <c r="F649" s="71" t="s">
        <v>204</v>
      </c>
      <c r="G649" s="71">
        <v>30049011</v>
      </c>
      <c r="H649" s="71">
        <v>24</v>
      </c>
      <c r="I649" s="71">
        <v>72</v>
      </c>
      <c r="J649" s="113">
        <v>0</v>
      </c>
      <c r="K649" s="73">
        <v>50.4</v>
      </c>
      <c r="L649" s="72">
        <f t="shared" si="80"/>
        <v>3628.7999999999997</v>
      </c>
      <c r="M649" s="230">
        <f t="shared" si="81"/>
        <v>0</v>
      </c>
      <c r="N649" s="73">
        <v>4.8804E-2</v>
      </c>
      <c r="O649" s="74">
        <f t="shared" si="82"/>
        <v>0</v>
      </c>
      <c r="P649" s="73">
        <v>1.44</v>
      </c>
      <c r="Q649" s="73">
        <v>2.5920000000000001</v>
      </c>
      <c r="R649" s="117">
        <f t="shared" si="83"/>
        <v>0</v>
      </c>
      <c r="S649" s="234">
        <f t="shared" si="84"/>
        <v>0</v>
      </c>
      <c r="T649" s="206"/>
      <c r="U649" s="206" t="e">
        <v>#N/A</v>
      </c>
      <c r="V649" s="206" t="e">
        <v>#N/A</v>
      </c>
      <c r="W649" s="206" t="e">
        <v>#N/A</v>
      </c>
      <c r="X649" s="206"/>
      <c r="Y649" s="206"/>
    </row>
    <row r="650" spans="1:25" ht="18" hidden="1" customHeight="1">
      <c r="A650" s="145">
        <f>SUBTOTAL(3,$B$27:B650)</f>
        <v>173</v>
      </c>
      <c r="B650" s="109" t="s">
        <v>1613</v>
      </c>
      <c r="C650" s="109" t="s">
        <v>1608</v>
      </c>
      <c r="D650" s="70" t="s">
        <v>1614</v>
      </c>
      <c r="E650" s="147" t="s">
        <v>1610</v>
      </c>
      <c r="F650" s="71" t="s">
        <v>204</v>
      </c>
      <c r="G650" s="71">
        <v>30049011</v>
      </c>
      <c r="H650" s="71">
        <v>60</v>
      </c>
      <c r="I650" s="71">
        <v>72</v>
      </c>
      <c r="J650" s="113">
        <v>0</v>
      </c>
      <c r="K650" s="73">
        <v>50.4</v>
      </c>
      <c r="L650" s="72">
        <f t="shared" si="80"/>
        <v>3628.7999999999997</v>
      </c>
      <c r="M650" s="230">
        <f t="shared" si="81"/>
        <v>0</v>
      </c>
      <c r="N650" s="73">
        <v>4.8804E-2</v>
      </c>
      <c r="O650" s="74">
        <f t="shared" si="82"/>
        <v>0</v>
      </c>
      <c r="P650" s="73">
        <v>1.44</v>
      </c>
      <c r="Q650" s="73">
        <v>2.5920000000000001</v>
      </c>
      <c r="R650" s="117">
        <f t="shared" si="83"/>
        <v>0</v>
      </c>
      <c r="S650" s="234">
        <f t="shared" si="84"/>
        <v>0</v>
      </c>
      <c r="T650" s="206"/>
      <c r="U650" s="206" t="e">
        <v>#N/A</v>
      </c>
      <c r="V650" s="206" t="e">
        <v>#N/A</v>
      </c>
      <c r="W650" s="206" t="e">
        <v>#N/A</v>
      </c>
      <c r="X650" s="206"/>
      <c r="Y650" s="206"/>
    </row>
    <row r="651" spans="1:25" ht="18" hidden="1" customHeight="1">
      <c r="A651" s="145">
        <f>SUBTOTAL(3,$B$27:B651)</f>
        <v>173</v>
      </c>
      <c r="B651" s="109" t="s">
        <v>1615</v>
      </c>
      <c r="C651" s="109" t="s">
        <v>1608</v>
      </c>
      <c r="D651" s="70" t="s">
        <v>1616</v>
      </c>
      <c r="E651" s="147" t="s">
        <v>1610</v>
      </c>
      <c r="F651" s="71" t="s">
        <v>204</v>
      </c>
      <c r="G651" s="71">
        <v>30049011</v>
      </c>
      <c r="H651" s="71">
        <v>60</v>
      </c>
      <c r="I651" s="71">
        <v>72</v>
      </c>
      <c r="J651" s="113">
        <v>0</v>
      </c>
      <c r="K651" s="73">
        <v>56.7</v>
      </c>
      <c r="L651" s="72">
        <f t="shared" si="80"/>
        <v>4082.4</v>
      </c>
      <c r="M651" s="230">
        <f t="shared" si="81"/>
        <v>0</v>
      </c>
      <c r="N651" s="73">
        <v>4.8804E-2</v>
      </c>
      <c r="O651" s="74">
        <f t="shared" si="82"/>
        <v>0</v>
      </c>
      <c r="P651" s="73">
        <v>1.44</v>
      </c>
      <c r="Q651" s="73">
        <v>9.6</v>
      </c>
      <c r="R651" s="117">
        <f t="shared" si="83"/>
        <v>0</v>
      </c>
      <c r="S651" s="234">
        <f t="shared" si="84"/>
        <v>0</v>
      </c>
      <c r="T651" s="206"/>
      <c r="U651" s="206" t="e">
        <v>#N/A</v>
      </c>
      <c r="V651" s="206" t="e">
        <v>#N/A</v>
      </c>
      <c r="W651" s="206" t="e">
        <v>#N/A</v>
      </c>
      <c r="X651" s="206"/>
      <c r="Y651" s="206"/>
    </row>
    <row r="652" spans="1:25" ht="18" hidden="1" customHeight="1">
      <c r="A652" s="145">
        <f>SUBTOTAL(3,$B$27:B652)</f>
        <v>173</v>
      </c>
      <c r="B652" s="109" t="s">
        <v>1617</v>
      </c>
      <c r="C652" s="109" t="s">
        <v>1608</v>
      </c>
      <c r="D652" s="70" t="s">
        <v>1618</v>
      </c>
      <c r="E652" s="147" t="s">
        <v>1610</v>
      </c>
      <c r="F652" s="71" t="s">
        <v>204</v>
      </c>
      <c r="G652" s="71">
        <v>30049011</v>
      </c>
      <c r="H652" s="71">
        <v>60</v>
      </c>
      <c r="I652" s="71">
        <v>72</v>
      </c>
      <c r="J652" s="113">
        <v>0</v>
      </c>
      <c r="K652" s="73">
        <v>56</v>
      </c>
      <c r="L652" s="72">
        <f t="shared" si="80"/>
        <v>4032</v>
      </c>
      <c r="M652" s="230">
        <f t="shared" si="81"/>
        <v>0</v>
      </c>
      <c r="N652" s="73">
        <v>4.8804E-2</v>
      </c>
      <c r="O652" s="74">
        <f t="shared" si="82"/>
        <v>0</v>
      </c>
      <c r="P652" s="73">
        <v>1.44</v>
      </c>
      <c r="Q652" s="73">
        <v>19.2</v>
      </c>
      <c r="R652" s="117">
        <f t="shared" si="83"/>
        <v>0</v>
      </c>
      <c r="S652" s="234">
        <f t="shared" si="84"/>
        <v>0</v>
      </c>
      <c r="T652" s="206"/>
      <c r="U652" s="206" t="e">
        <v>#N/A</v>
      </c>
      <c r="V652" s="206" t="e">
        <v>#N/A</v>
      </c>
      <c r="W652" s="206" t="e">
        <v>#N/A</v>
      </c>
      <c r="X652" s="206"/>
      <c r="Y652" s="206"/>
    </row>
    <row r="653" spans="1:25" ht="18" hidden="1" customHeight="1">
      <c r="A653" s="145">
        <f>SUBTOTAL(3,$B$27:B653)</f>
        <v>173</v>
      </c>
      <c r="B653" s="109" t="s">
        <v>1619</v>
      </c>
      <c r="C653" s="109" t="s">
        <v>1620</v>
      </c>
      <c r="D653" s="70" t="s">
        <v>1621</v>
      </c>
      <c r="E653" s="147" t="s">
        <v>1622</v>
      </c>
      <c r="F653" s="71" t="s">
        <v>204</v>
      </c>
      <c r="G653" s="71" t="s">
        <v>183</v>
      </c>
      <c r="H653" s="71">
        <v>24</v>
      </c>
      <c r="I653" s="71">
        <v>72</v>
      </c>
      <c r="J653" s="113">
        <v>0</v>
      </c>
      <c r="K653" s="73">
        <v>205.8</v>
      </c>
      <c r="L653" s="72">
        <f t="shared" si="80"/>
        <v>14817.6</v>
      </c>
      <c r="M653" s="230">
        <f t="shared" si="81"/>
        <v>0</v>
      </c>
      <c r="N653" s="73">
        <v>5.3069999999999999E-2</v>
      </c>
      <c r="O653" s="74">
        <f t="shared" si="82"/>
        <v>0</v>
      </c>
      <c r="P653" s="73">
        <v>1.44</v>
      </c>
      <c r="Q653" s="73">
        <v>1.6559999999999999</v>
      </c>
      <c r="R653" s="117">
        <f t="shared" si="83"/>
        <v>0</v>
      </c>
      <c r="S653" s="234">
        <f t="shared" si="84"/>
        <v>0</v>
      </c>
      <c r="T653" s="206"/>
      <c r="U653" s="206" t="e">
        <v>#N/A</v>
      </c>
      <c r="V653" s="206" t="e">
        <v>#N/A</v>
      </c>
      <c r="W653" s="206" t="e">
        <v>#N/A</v>
      </c>
      <c r="X653" s="206"/>
      <c r="Y653" s="206"/>
    </row>
    <row r="654" spans="1:25" ht="18" hidden="1" customHeight="1">
      <c r="A654" s="145">
        <f>SUBTOTAL(3,$B$27:B654)</f>
        <v>173</v>
      </c>
      <c r="B654" s="109" t="s">
        <v>1623</v>
      </c>
      <c r="C654" s="109" t="s">
        <v>1620</v>
      </c>
      <c r="D654" s="70" t="s">
        <v>1624</v>
      </c>
      <c r="E654" s="147" t="s">
        <v>1622</v>
      </c>
      <c r="F654" s="71" t="s">
        <v>204</v>
      </c>
      <c r="G654" s="71" t="s">
        <v>183</v>
      </c>
      <c r="H654" s="71">
        <v>24</v>
      </c>
      <c r="I654" s="71">
        <v>72</v>
      </c>
      <c r="J654" s="113">
        <v>0</v>
      </c>
      <c r="K654" s="73">
        <v>205.8</v>
      </c>
      <c r="L654" s="72">
        <f t="shared" si="80"/>
        <v>14817.6</v>
      </c>
      <c r="M654" s="230">
        <f t="shared" si="81"/>
        <v>0</v>
      </c>
      <c r="N654" s="73">
        <v>5.3069999999999999E-2</v>
      </c>
      <c r="O654" s="74">
        <f t="shared" si="82"/>
        <v>0</v>
      </c>
      <c r="P654" s="73">
        <v>1.44</v>
      </c>
      <c r="Q654" s="73">
        <v>1.6559999999999999</v>
      </c>
      <c r="R654" s="117">
        <f t="shared" si="83"/>
        <v>0</v>
      </c>
      <c r="S654" s="234">
        <f t="shared" si="84"/>
        <v>0</v>
      </c>
      <c r="T654" s="206"/>
      <c r="U654" s="206" t="e">
        <v>#N/A</v>
      </c>
      <c r="V654" s="206" t="e">
        <v>#N/A</v>
      </c>
      <c r="W654" s="206" t="e">
        <v>#N/A</v>
      </c>
      <c r="X654" s="206"/>
      <c r="Y654" s="206"/>
    </row>
    <row r="655" spans="1:25" ht="18" hidden="1" customHeight="1">
      <c r="A655" s="145">
        <f>SUBTOTAL(3,$B$27:B655)</f>
        <v>173</v>
      </c>
      <c r="B655" s="109" t="s">
        <v>1625</v>
      </c>
      <c r="C655" s="109" t="s">
        <v>1620</v>
      </c>
      <c r="D655" s="70" t="s">
        <v>1626</v>
      </c>
      <c r="E655" s="147" t="s">
        <v>1622</v>
      </c>
      <c r="F655" s="71" t="s">
        <v>204</v>
      </c>
      <c r="G655" s="71" t="s">
        <v>183</v>
      </c>
      <c r="H655" s="71">
        <v>24</v>
      </c>
      <c r="I655" s="71">
        <v>72</v>
      </c>
      <c r="J655" s="113">
        <v>0</v>
      </c>
      <c r="K655" s="73">
        <v>184.8</v>
      </c>
      <c r="L655" s="72">
        <f t="shared" si="80"/>
        <v>13305.6</v>
      </c>
      <c r="M655" s="230">
        <f t="shared" si="81"/>
        <v>0</v>
      </c>
      <c r="N655" s="73">
        <v>5.3069999999999999E-2</v>
      </c>
      <c r="O655" s="74">
        <f t="shared" si="82"/>
        <v>0</v>
      </c>
      <c r="P655" s="73">
        <v>1.44</v>
      </c>
      <c r="Q655" s="73">
        <v>6.98</v>
      </c>
      <c r="R655" s="117">
        <f t="shared" si="83"/>
        <v>0</v>
      </c>
      <c r="S655" s="234">
        <f t="shared" si="84"/>
        <v>0</v>
      </c>
      <c r="T655" s="206"/>
      <c r="U655" s="206" t="e">
        <v>#N/A</v>
      </c>
      <c r="V655" s="206" t="e">
        <v>#N/A</v>
      </c>
      <c r="W655" s="206" t="e">
        <v>#N/A</v>
      </c>
      <c r="X655" s="206"/>
      <c r="Y655" s="206"/>
    </row>
    <row r="656" spans="1:25" ht="18" hidden="1" customHeight="1">
      <c r="A656" s="145">
        <f>SUBTOTAL(3,$B$27:B656)</f>
        <v>173</v>
      </c>
      <c r="B656" s="109" t="s">
        <v>1627</v>
      </c>
      <c r="C656" s="109" t="s">
        <v>1628</v>
      </c>
      <c r="D656" s="70" t="s">
        <v>1629</v>
      </c>
      <c r="E656" s="147" t="s">
        <v>1630</v>
      </c>
      <c r="F656" s="71" t="s">
        <v>204</v>
      </c>
      <c r="G656" s="71" t="s">
        <v>183</v>
      </c>
      <c r="H656" s="71">
        <v>24</v>
      </c>
      <c r="I656" s="71">
        <v>72</v>
      </c>
      <c r="J656" s="113">
        <v>0</v>
      </c>
      <c r="K656" s="73">
        <v>71.400000000000006</v>
      </c>
      <c r="L656" s="72">
        <f t="shared" si="80"/>
        <v>5140.8</v>
      </c>
      <c r="M656" s="230">
        <f t="shared" si="81"/>
        <v>0</v>
      </c>
      <c r="N656" s="73">
        <v>4.8804E-2</v>
      </c>
      <c r="O656" s="74">
        <f t="shared" si="82"/>
        <v>0</v>
      </c>
      <c r="P656" s="73">
        <v>1.44</v>
      </c>
      <c r="Q656" s="73">
        <v>1.6559999999999999</v>
      </c>
      <c r="R656" s="117">
        <f t="shared" si="83"/>
        <v>0</v>
      </c>
      <c r="S656" s="234">
        <f t="shared" si="84"/>
        <v>0</v>
      </c>
      <c r="T656" s="206"/>
      <c r="U656" s="206" t="e">
        <v>#N/A</v>
      </c>
      <c r="V656" s="206" t="e">
        <v>#N/A</v>
      </c>
      <c r="W656" s="206" t="e">
        <v>#N/A</v>
      </c>
      <c r="X656" s="206"/>
      <c r="Y656" s="206"/>
    </row>
    <row r="657" spans="1:25" ht="18" hidden="1" customHeight="1">
      <c r="A657" s="145">
        <f>SUBTOTAL(3,$B$27:B657)</f>
        <v>173</v>
      </c>
      <c r="B657" s="109" t="s">
        <v>1631</v>
      </c>
      <c r="C657" s="109" t="s">
        <v>1628</v>
      </c>
      <c r="D657" s="70" t="s">
        <v>1632</v>
      </c>
      <c r="E657" s="147" t="s">
        <v>1630</v>
      </c>
      <c r="F657" s="71" t="s">
        <v>204</v>
      </c>
      <c r="G657" s="71" t="s">
        <v>183</v>
      </c>
      <c r="H657" s="71">
        <v>24</v>
      </c>
      <c r="I657" s="71">
        <v>72</v>
      </c>
      <c r="J657" s="113">
        <v>0</v>
      </c>
      <c r="K657" s="73">
        <v>82.6</v>
      </c>
      <c r="L657" s="72">
        <f t="shared" si="80"/>
        <v>5947.2</v>
      </c>
      <c r="M657" s="230">
        <f t="shared" si="81"/>
        <v>0</v>
      </c>
      <c r="N657" s="73">
        <v>4.8804E-2</v>
      </c>
      <c r="O657" s="74">
        <f t="shared" si="82"/>
        <v>0</v>
      </c>
      <c r="P657" s="73">
        <v>1.44</v>
      </c>
      <c r="Q657" s="73">
        <v>1.6559999999999999</v>
      </c>
      <c r="R657" s="117">
        <f t="shared" si="83"/>
        <v>0</v>
      </c>
      <c r="S657" s="234">
        <f t="shared" si="84"/>
        <v>0</v>
      </c>
      <c r="T657" s="206"/>
      <c r="U657" s="206" t="e">
        <v>#N/A</v>
      </c>
      <c r="V657" s="206" t="e">
        <v>#N/A</v>
      </c>
      <c r="W657" s="206" t="e">
        <v>#N/A</v>
      </c>
      <c r="X657" s="206"/>
      <c r="Y657" s="206"/>
    </row>
    <row r="658" spans="1:25" ht="18" hidden="1" customHeight="1">
      <c r="A658" s="145">
        <f>SUBTOTAL(3,$B$27:B658)</f>
        <v>173</v>
      </c>
      <c r="B658" s="109" t="s">
        <v>1633</v>
      </c>
      <c r="C658" s="109" t="s">
        <v>1628</v>
      </c>
      <c r="D658" s="70" t="s">
        <v>1634</v>
      </c>
      <c r="E658" s="147" t="s">
        <v>1630</v>
      </c>
      <c r="F658" s="71" t="s">
        <v>204</v>
      </c>
      <c r="G658" s="71" t="s">
        <v>183</v>
      </c>
      <c r="H658" s="71">
        <v>24</v>
      </c>
      <c r="I658" s="71">
        <v>72</v>
      </c>
      <c r="J658" s="113">
        <v>0</v>
      </c>
      <c r="K658" s="73">
        <v>105.7</v>
      </c>
      <c r="L658" s="72">
        <f t="shared" si="80"/>
        <v>7610.4000000000005</v>
      </c>
      <c r="M658" s="230">
        <f t="shared" si="81"/>
        <v>0</v>
      </c>
      <c r="N658" s="73">
        <v>4.8804E-2</v>
      </c>
      <c r="O658" s="74">
        <f t="shared" si="82"/>
        <v>0</v>
      </c>
      <c r="P658" s="73">
        <v>1.44</v>
      </c>
      <c r="Q658" s="73">
        <v>1.6559999999999999</v>
      </c>
      <c r="R658" s="117">
        <f t="shared" si="83"/>
        <v>0</v>
      </c>
      <c r="S658" s="234">
        <f t="shared" si="84"/>
        <v>0</v>
      </c>
      <c r="T658" s="206"/>
      <c r="U658" s="206" t="e">
        <v>#N/A</v>
      </c>
      <c r="V658" s="206" t="e">
        <v>#N/A</v>
      </c>
      <c r="W658" s="206" t="e">
        <v>#N/A</v>
      </c>
      <c r="X658" s="206"/>
      <c r="Y658" s="206"/>
    </row>
    <row r="659" spans="1:25" ht="18" hidden="1" customHeight="1">
      <c r="A659" s="145">
        <f>SUBTOTAL(3,$B$27:B659)</f>
        <v>173</v>
      </c>
      <c r="B659" s="109" t="s">
        <v>1635</v>
      </c>
      <c r="C659" s="109" t="s">
        <v>1636</v>
      </c>
      <c r="D659" s="70" t="s">
        <v>1637</v>
      </c>
      <c r="E659" s="147" t="s">
        <v>1574</v>
      </c>
      <c r="F659" s="71" t="s">
        <v>65</v>
      </c>
      <c r="G659" s="71" t="s">
        <v>183</v>
      </c>
      <c r="H659" s="71">
        <v>120</v>
      </c>
      <c r="I659" s="71">
        <v>20</v>
      </c>
      <c r="J659" s="113">
        <v>0</v>
      </c>
      <c r="K659" s="73">
        <v>67.16</v>
      </c>
      <c r="L659" s="72">
        <f t="shared" si="80"/>
        <v>1343.1999999999998</v>
      </c>
      <c r="M659" s="230">
        <f t="shared" si="81"/>
        <v>0</v>
      </c>
      <c r="N659" s="73">
        <v>2.496E-2</v>
      </c>
      <c r="O659" s="74">
        <f t="shared" si="82"/>
        <v>0</v>
      </c>
      <c r="P659" s="73">
        <v>9</v>
      </c>
      <c r="Q659" s="73">
        <v>10.35</v>
      </c>
      <c r="R659" s="117">
        <f t="shared" si="83"/>
        <v>0</v>
      </c>
      <c r="S659" s="234">
        <f t="shared" si="84"/>
        <v>0</v>
      </c>
      <c r="T659" s="206"/>
      <c r="U659" s="206" t="e">
        <v>#N/A</v>
      </c>
      <c r="V659" s="206" t="e">
        <v>#N/A</v>
      </c>
      <c r="W659" s="206" t="e">
        <v>#N/A</v>
      </c>
      <c r="X659" s="206"/>
      <c r="Y659" s="206"/>
    </row>
    <row r="660" spans="1:25" ht="18" hidden="1" customHeight="1">
      <c r="A660" s="145">
        <f>SUBTOTAL(3,$B$27:B660)</f>
        <v>173</v>
      </c>
      <c r="B660" s="109" t="s">
        <v>1638</v>
      </c>
      <c r="C660" s="109" t="s">
        <v>1636</v>
      </c>
      <c r="D660" s="70" t="s">
        <v>1639</v>
      </c>
      <c r="E660" s="147" t="s">
        <v>1574</v>
      </c>
      <c r="F660" s="71" t="s">
        <v>65</v>
      </c>
      <c r="G660" s="71" t="s">
        <v>183</v>
      </c>
      <c r="H660" s="71">
        <v>120</v>
      </c>
      <c r="I660" s="71">
        <v>20</v>
      </c>
      <c r="J660" s="113">
        <v>0</v>
      </c>
      <c r="K660" s="73">
        <v>67.16</v>
      </c>
      <c r="L660" s="72">
        <f t="shared" si="80"/>
        <v>1343.1999999999998</v>
      </c>
      <c r="M660" s="230">
        <f t="shared" si="81"/>
        <v>0</v>
      </c>
      <c r="N660" s="73">
        <v>2.496E-2</v>
      </c>
      <c r="O660" s="74">
        <f t="shared" si="82"/>
        <v>0</v>
      </c>
      <c r="P660" s="73">
        <v>9</v>
      </c>
      <c r="Q660" s="73">
        <v>10.8</v>
      </c>
      <c r="R660" s="117">
        <f t="shared" si="83"/>
        <v>0</v>
      </c>
      <c r="S660" s="234">
        <f t="shared" si="84"/>
        <v>0</v>
      </c>
      <c r="T660" s="206"/>
      <c r="U660" s="206" t="e">
        <v>#N/A</v>
      </c>
      <c r="V660" s="206" t="e">
        <v>#N/A</v>
      </c>
      <c r="W660" s="206" t="e">
        <v>#N/A</v>
      </c>
      <c r="X660" s="206"/>
      <c r="Y660" s="206"/>
    </row>
    <row r="661" spans="1:25" ht="18" hidden="1" customHeight="1">
      <c r="A661" s="145">
        <f>SUBTOTAL(3,$B$27:B661)</f>
        <v>173</v>
      </c>
      <c r="B661" s="109" t="s">
        <v>1640</v>
      </c>
      <c r="C661" s="109" t="s">
        <v>1636</v>
      </c>
      <c r="D661" s="70" t="s">
        <v>1641</v>
      </c>
      <c r="E661" s="147" t="s">
        <v>1574</v>
      </c>
      <c r="F661" s="71" t="s">
        <v>65</v>
      </c>
      <c r="G661" s="71" t="s">
        <v>1642</v>
      </c>
      <c r="H661" s="71">
        <v>120</v>
      </c>
      <c r="I661" s="71">
        <v>20</v>
      </c>
      <c r="J661" s="113">
        <v>0</v>
      </c>
      <c r="K661" s="73">
        <v>67.16</v>
      </c>
      <c r="L661" s="72">
        <f t="shared" si="80"/>
        <v>1343.1999999999998</v>
      </c>
      <c r="M661" s="230">
        <f t="shared" si="81"/>
        <v>0</v>
      </c>
      <c r="N661" s="73">
        <v>2.496E-2</v>
      </c>
      <c r="O661" s="74">
        <f t="shared" si="82"/>
        <v>0</v>
      </c>
      <c r="P661" s="73">
        <v>9</v>
      </c>
      <c r="Q661" s="73">
        <v>10.8</v>
      </c>
      <c r="R661" s="117">
        <f t="shared" si="83"/>
        <v>0</v>
      </c>
      <c r="S661" s="234">
        <f t="shared" si="84"/>
        <v>0</v>
      </c>
      <c r="T661" s="206"/>
      <c r="U661" s="206" t="e">
        <v>#N/A</v>
      </c>
      <c r="V661" s="206" t="e">
        <v>#N/A</v>
      </c>
      <c r="W661" s="206" t="e">
        <v>#N/A</v>
      </c>
      <c r="X661" s="206"/>
      <c r="Y661" s="206"/>
    </row>
    <row r="662" spans="1:25" ht="18" hidden="1" customHeight="1">
      <c r="A662" s="145">
        <f>SUBTOTAL(3,$B$27:B662)</f>
        <v>173</v>
      </c>
      <c r="B662" s="109" t="s">
        <v>1643</v>
      </c>
      <c r="C662" s="109" t="s">
        <v>1636</v>
      </c>
      <c r="D662" s="70" t="s">
        <v>1644</v>
      </c>
      <c r="E662" s="147" t="s">
        <v>1574</v>
      </c>
      <c r="F662" s="71" t="s">
        <v>65</v>
      </c>
      <c r="G662" s="71">
        <v>30049011</v>
      </c>
      <c r="H662" s="71">
        <v>120</v>
      </c>
      <c r="I662" s="71">
        <v>20</v>
      </c>
      <c r="J662" s="113">
        <v>0</v>
      </c>
      <c r="K662" s="73">
        <v>74.900000000000006</v>
      </c>
      <c r="L662" s="72">
        <f t="shared" si="80"/>
        <v>1498</v>
      </c>
      <c r="M662" s="230">
        <f t="shared" si="81"/>
        <v>0</v>
      </c>
      <c r="N662" s="73">
        <v>7.5106000000000006E-2</v>
      </c>
      <c r="O662" s="74">
        <f t="shared" si="82"/>
        <v>0</v>
      </c>
      <c r="P662" s="73">
        <v>9</v>
      </c>
      <c r="Q662" s="73">
        <v>19.2</v>
      </c>
      <c r="R662" s="117">
        <f t="shared" si="83"/>
        <v>0</v>
      </c>
      <c r="S662" s="234">
        <f t="shared" si="84"/>
        <v>0</v>
      </c>
      <c r="T662" s="206"/>
      <c r="U662" s="206" t="e">
        <v>#N/A</v>
      </c>
      <c r="V662" s="206" t="e">
        <v>#N/A</v>
      </c>
      <c r="W662" s="206" t="e">
        <v>#N/A</v>
      </c>
      <c r="X662" s="206"/>
      <c r="Y662" s="206"/>
    </row>
    <row r="663" spans="1:25" ht="18" hidden="1" customHeight="1">
      <c r="A663" s="145">
        <f>SUBTOTAL(3,$B$27:B663)</f>
        <v>173</v>
      </c>
      <c r="B663" s="109" t="s">
        <v>1645</v>
      </c>
      <c r="C663" s="109" t="s">
        <v>1636</v>
      </c>
      <c r="D663" s="70" t="s">
        <v>1646</v>
      </c>
      <c r="E663" s="147" t="s">
        <v>1574</v>
      </c>
      <c r="F663" s="71" t="s">
        <v>65</v>
      </c>
      <c r="G663" s="71">
        <v>30049011</v>
      </c>
      <c r="H663" s="71">
        <v>120</v>
      </c>
      <c r="I663" s="71">
        <v>20</v>
      </c>
      <c r="J663" s="113">
        <v>0</v>
      </c>
      <c r="K663" s="73">
        <v>94.5</v>
      </c>
      <c r="L663" s="72">
        <f t="shared" si="80"/>
        <v>1890</v>
      </c>
      <c r="M663" s="230">
        <f t="shared" si="81"/>
        <v>0</v>
      </c>
      <c r="N663" s="73">
        <v>7.5106000000000006E-2</v>
      </c>
      <c r="O663" s="74">
        <f t="shared" si="82"/>
        <v>0</v>
      </c>
      <c r="P663" s="73">
        <v>9</v>
      </c>
      <c r="Q663" s="73">
        <v>19.2</v>
      </c>
      <c r="R663" s="117">
        <f t="shared" si="83"/>
        <v>0</v>
      </c>
      <c r="S663" s="234">
        <f t="shared" si="84"/>
        <v>0</v>
      </c>
      <c r="T663" s="206"/>
      <c r="U663" s="206" t="e">
        <v>#N/A</v>
      </c>
      <c r="V663" s="206" t="e">
        <v>#N/A</v>
      </c>
      <c r="W663" s="206" t="e">
        <v>#N/A</v>
      </c>
      <c r="X663" s="206"/>
      <c r="Y663" s="206"/>
    </row>
    <row r="664" spans="1:25" ht="18" hidden="1" customHeight="1">
      <c r="A664" s="145">
        <f>SUBTOTAL(3,$B$27:B664)</f>
        <v>173</v>
      </c>
      <c r="B664" s="109" t="s">
        <v>1647</v>
      </c>
      <c r="C664" s="109" t="s">
        <v>1636</v>
      </c>
      <c r="D664" s="70" t="s">
        <v>1648</v>
      </c>
      <c r="E664" s="147" t="s">
        <v>1574</v>
      </c>
      <c r="F664" s="71" t="s">
        <v>65</v>
      </c>
      <c r="G664" s="71">
        <v>30049011</v>
      </c>
      <c r="H664" s="71">
        <v>120</v>
      </c>
      <c r="I664" s="71">
        <v>20</v>
      </c>
      <c r="J664" s="113">
        <v>0</v>
      </c>
      <c r="K664" s="73">
        <v>70.7</v>
      </c>
      <c r="L664" s="72">
        <f t="shared" si="80"/>
        <v>1414</v>
      </c>
      <c r="M664" s="230">
        <f t="shared" si="81"/>
        <v>0</v>
      </c>
      <c r="N664" s="73">
        <v>6.1102999999999998E-2</v>
      </c>
      <c r="O664" s="74">
        <f t="shared" si="82"/>
        <v>0</v>
      </c>
      <c r="P664" s="73">
        <v>9</v>
      </c>
      <c r="Q664" s="73">
        <v>12</v>
      </c>
      <c r="R664" s="117">
        <f t="shared" si="83"/>
        <v>0</v>
      </c>
      <c r="S664" s="234">
        <f t="shared" si="84"/>
        <v>0</v>
      </c>
      <c r="T664" s="206"/>
      <c r="U664" s="206" t="e">
        <v>#N/A</v>
      </c>
      <c r="V664" s="206" t="e">
        <v>#N/A</v>
      </c>
      <c r="W664" s="206" t="e">
        <v>#N/A</v>
      </c>
      <c r="X664" s="206"/>
      <c r="Y664" s="206"/>
    </row>
    <row r="665" spans="1:25" ht="18" hidden="1" customHeight="1">
      <c r="A665" s="145">
        <f>SUBTOTAL(3,$B$27:B665)</f>
        <v>173</v>
      </c>
      <c r="B665" s="109" t="s">
        <v>1649</v>
      </c>
      <c r="C665" s="109" t="s">
        <v>1636</v>
      </c>
      <c r="D665" s="70" t="s">
        <v>1650</v>
      </c>
      <c r="E665" s="147" t="s">
        <v>1574</v>
      </c>
      <c r="F665" s="71" t="s">
        <v>65</v>
      </c>
      <c r="G665" s="71">
        <v>30049011</v>
      </c>
      <c r="H665" s="71">
        <v>120</v>
      </c>
      <c r="I665" s="71">
        <v>20</v>
      </c>
      <c r="J665" s="113">
        <v>0</v>
      </c>
      <c r="K665" s="73">
        <v>98.7</v>
      </c>
      <c r="L665" s="72">
        <f t="shared" si="80"/>
        <v>1974</v>
      </c>
      <c r="M665" s="230">
        <f t="shared" si="81"/>
        <v>0</v>
      </c>
      <c r="N665" s="73">
        <v>2.496E-2</v>
      </c>
      <c r="O665" s="74">
        <f t="shared" si="82"/>
        <v>0</v>
      </c>
      <c r="P665" s="73">
        <v>9</v>
      </c>
      <c r="Q665" s="73">
        <v>10.17</v>
      </c>
      <c r="R665" s="117">
        <f t="shared" si="83"/>
        <v>0</v>
      </c>
      <c r="S665" s="234">
        <f t="shared" si="84"/>
        <v>0</v>
      </c>
      <c r="T665" s="206"/>
      <c r="U665" s="206" t="e">
        <v>#N/A</v>
      </c>
      <c r="V665" s="206" t="e">
        <v>#N/A</v>
      </c>
      <c r="W665" s="206" t="e">
        <v>#N/A</v>
      </c>
      <c r="X665" s="206"/>
      <c r="Y665" s="206"/>
    </row>
    <row r="666" spans="1:25" ht="18" hidden="1" customHeight="1">
      <c r="A666" s="145">
        <f>SUBTOTAL(3,$B$27:B666)</f>
        <v>173</v>
      </c>
      <c r="B666" s="109" t="s">
        <v>1651</v>
      </c>
      <c r="C666" s="109" t="s">
        <v>1636</v>
      </c>
      <c r="D666" s="70" t="s">
        <v>1652</v>
      </c>
      <c r="E666" s="147" t="s">
        <v>1574</v>
      </c>
      <c r="F666" s="71" t="s">
        <v>65</v>
      </c>
      <c r="G666" s="71" t="s">
        <v>183</v>
      </c>
      <c r="H666" s="71">
        <v>120</v>
      </c>
      <c r="I666" s="71">
        <v>20</v>
      </c>
      <c r="J666" s="113">
        <v>0</v>
      </c>
      <c r="K666" s="73">
        <v>98.7</v>
      </c>
      <c r="L666" s="72">
        <f t="shared" si="80"/>
        <v>1974</v>
      </c>
      <c r="M666" s="230">
        <f t="shared" si="81"/>
        <v>0</v>
      </c>
      <c r="N666" s="73">
        <v>2.496E-2</v>
      </c>
      <c r="O666" s="74">
        <f t="shared" si="82"/>
        <v>0</v>
      </c>
      <c r="P666" s="73">
        <v>9</v>
      </c>
      <c r="Q666" s="73">
        <v>10.8</v>
      </c>
      <c r="R666" s="117">
        <f t="shared" si="83"/>
        <v>0</v>
      </c>
      <c r="S666" s="234">
        <f t="shared" si="84"/>
        <v>0</v>
      </c>
      <c r="T666" s="206"/>
      <c r="U666" s="206" t="e">
        <v>#N/A</v>
      </c>
      <c r="V666" s="206" t="e">
        <v>#N/A</v>
      </c>
      <c r="W666" s="206" t="e">
        <v>#N/A</v>
      </c>
      <c r="X666" s="206"/>
      <c r="Y666" s="206"/>
    </row>
    <row r="667" spans="1:25" ht="18" hidden="1" customHeight="1">
      <c r="A667" s="145">
        <f>SUBTOTAL(3,$B$27:B667)</f>
        <v>173</v>
      </c>
      <c r="B667" s="109" t="s">
        <v>1653</v>
      </c>
      <c r="C667" s="109" t="s">
        <v>1636</v>
      </c>
      <c r="D667" s="70" t="s">
        <v>1654</v>
      </c>
      <c r="E667" s="147" t="s">
        <v>1574</v>
      </c>
      <c r="F667" s="71" t="s">
        <v>65</v>
      </c>
      <c r="G667" s="71" t="s">
        <v>183</v>
      </c>
      <c r="H667" s="71">
        <v>120</v>
      </c>
      <c r="I667" s="71">
        <v>20</v>
      </c>
      <c r="J667" s="113">
        <v>0</v>
      </c>
      <c r="K667" s="73">
        <v>70.7</v>
      </c>
      <c r="L667" s="72">
        <f t="shared" si="80"/>
        <v>1414</v>
      </c>
      <c r="M667" s="230">
        <f t="shared" si="81"/>
        <v>0</v>
      </c>
      <c r="N667" s="73">
        <v>2.496E-2</v>
      </c>
      <c r="O667" s="74">
        <f t="shared" si="82"/>
        <v>0</v>
      </c>
      <c r="P667" s="73">
        <v>9</v>
      </c>
      <c r="Q667" s="73">
        <v>10.35</v>
      </c>
      <c r="R667" s="117">
        <f t="shared" si="83"/>
        <v>0</v>
      </c>
      <c r="S667" s="234">
        <f t="shared" si="84"/>
        <v>0</v>
      </c>
      <c r="T667" s="206"/>
      <c r="U667" s="206" t="e">
        <v>#N/A</v>
      </c>
      <c r="V667" s="206" t="e">
        <v>#N/A</v>
      </c>
      <c r="W667" s="206" t="e">
        <v>#N/A</v>
      </c>
      <c r="X667" s="206"/>
      <c r="Y667" s="206"/>
    </row>
    <row r="668" spans="1:25" ht="18" hidden="1" customHeight="1">
      <c r="A668" s="145">
        <f>SUBTOTAL(3,$B$27:B668)</f>
        <v>173</v>
      </c>
      <c r="B668" s="109" t="s">
        <v>1655</v>
      </c>
      <c r="C668" s="109" t="s">
        <v>1656</v>
      </c>
      <c r="D668" s="70" t="s">
        <v>1657</v>
      </c>
      <c r="E668" s="147" t="s">
        <v>1610</v>
      </c>
      <c r="F668" s="71" t="s">
        <v>204</v>
      </c>
      <c r="G668" s="71">
        <v>30049011</v>
      </c>
      <c r="H668" s="71">
        <v>36</v>
      </c>
      <c r="I668" s="71">
        <v>72</v>
      </c>
      <c r="J668" s="113">
        <v>0</v>
      </c>
      <c r="K668" s="73">
        <v>49</v>
      </c>
      <c r="L668" s="72">
        <f t="shared" si="80"/>
        <v>3528</v>
      </c>
      <c r="M668" s="230">
        <f t="shared" si="81"/>
        <v>0</v>
      </c>
      <c r="N668" s="73">
        <v>4.8804E-2</v>
      </c>
      <c r="O668" s="74">
        <f t="shared" si="82"/>
        <v>0</v>
      </c>
      <c r="P668" s="73">
        <v>1.44</v>
      </c>
      <c r="Q668" s="73">
        <v>15.78</v>
      </c>
      <c r="R668" s="117">
        <f t="shared" si="83"/>
        <v>0</v>
      </c>
      <c r="S668" s="234">
        <f t="shared" si="84"/>
        <v>0</v>
      </c>
      <c r="T668" s="206"/>
      <c r="U668" s="206" t="e">
        <v>#N/A</v>
      </c>
      <c r="V668" s="206" t="e">
        <v>#N/A</v>
      </c>
      <c r="W668" s="206" t="e">
        <v>#N/A</v>
      </c>
      <c r="X668" s="206"/>
      <c r="Y668" s="206"/>
    </row>
    <row r="669" spans="1:25" ht="18" hidden="1" customHeight="1">
      <c r="A669" s="145">
        <f>SUBTOTAL(3,$B$27:B669)</f>
        <v>173</v>
      </c>
      <c r="B669" s="109" t="s">
        <v>1658</v>
      </c>
      <c r="C669" s="109" t="s">
        <v>1656</v>
      </c>
      <c r="D669" s="70" t="s">
        <v>1659</v>
      </c>
      <c r="E669" s="147" t="s">
        <v>1610</v>
      </c>
      <c r="F669" s="71" t="s">
        <v>204</v>
      </c>
      <c r="G669" s="71">
        <v>30049011</v>
      </c>
      <c r="H669" s="71">
        <v>24</v>
      </c>
      <c r="I669" s="71">
        <v>72</v>
      </c>
      <c r="J669" s="113">
        <v>0</v>
      </c>
      <c r="K669" s="73">
        <v>53.9</v>
      </c>
      <c r="L669" s="72">
        <f t="shared" si="80"/>
        <v>3880.7999999999997</v>
      </c>
      <c r="M669" s="230">
        <f t="shared" si="81"/>
        <v>0</v>
      </c>
      <c r="N669" s="73">
        <v>4.8804E-2</v>
      </c>
      <c r="O669" s="74">
        <f t="shared" si="82"/>
        <v>0</v>
      </c>
      <c r="P669" s="73">
        <v>1.44</v>
      </c>
      <c r="Q669" s="73">
        <v>2.5920000000000001</v>
      </c>
      <c r="R669" s="117">
        <f t="shared" si="83"/>
        <v>0</v>
      </c>
      <c r="S669" s="234">
        <f t="shared" si="84"/>
        <v>0</v>
      </c>
      <c r="T669" s="206"/>
      <c r="U669" s="206" t="e">
        <v>#N/A</v>
      </c>
      <c r="V669" s="206" t="e">
        <v>#N/A</v>
      </c>
      <c r="W669" s="206" t="e">
        <v>#N/A</v>
      </c>
      <c r="X669" s="206"/>
      <c r="Y669" s="206"/>
    </row>
    <row r="670" spans="1:25" ht="18" hidden="1" customHeight="1">
      <c r="A670" s="145">
        <f>SUBTOTAL(3,$B$27:B670)</f>
        <v>173</v>
      </c>
      <c r="B670" s="109" t="s">
        <v>1660</v>
      </c>
      <c r="C670" s="109" t="s">
        <v>1656</v>
      </c>
      <c r="D670" s="70" t="s">
        <v>1661</v>
      </c>
      <c r="E670" s="147" t="s">
        <v>1610</v>
      </c>
      <c r="F670" s="71" t="s">
        <v>204</v>
      </c>
      <c r="G670" s="71">
        <v>30049011</v>
      </c>
      <c r="H670" s="71">
        <v>36</v>
      </c>
      <c r="I670" s="71">
        <v>72</v>
      </c>
      <c r="J670" s="113">
        <v>0</v>
      </c>
      <c r="K670" s="73">
        <v>74.900000000000006</v>
      </c>
      <c r="L670" s="72">
        <f t="shared" si="80"/>
        <v>5392.8</v>
      </c>
      <c r="M670" s="230">
        <f t="shared" si="81"/>
        <v>0</v>
      </c>
      <c r="N670" s="73">
        <v>4.8804E-2</v>
      </c>
      <c r="O670" s="74">
        <f t="shared" si="82"/>
        <v>0</v>
      </c>
      <c r="P670" s="73">
        <v>1.44</v>
      </c>
      <c r="Q670" s="73">
        <v>6.0979999999999999</v>
      </c>
      <c r="R670" s="117">
        <f t="shared" si="83"/>
        <v>0</v>
      </c>
      <c r="S670" s="234">
        <f t="shared" si="84"/>
        <v>0</v>
      </c>
      <c r="T670" s="206"/>
      <c r="U670" s="206" t="e">
        <v>#N/A</v>
      </c>
      <c r="V670" s="206" t="e">
        <v>#N/A</v>
      </c>
      <c r="W670" s="206" t="e">
        <v>#N/A</v>
      </c>
      <c r="X670" s="206"/>
      <c r="Y670" s="206"/>
    </row>
    <row r="671" spans="1:25" ht="18" hidden="1" customHeight="1">
      <c r="A671" s="145">
        <f>SUBTOTAL(3,$B$27:B671)</f>
        <v>173</v>
      </c>
      <c r="B671" s="109" t="s">
        <v>1662</v>
      </c>
      <c r="C671" s="109" t="s">
        <v>1656</v>
      </c>
      <c r="D671" s="70" t="s">
        <v>1663</v>
      </c>
      <c r="E671" s="147" t="s">
        <v>1610</v>
      </c>
      <c r="F671" s="71" t="s">
        <v>204</v>
      </c>
      <c r="G671" s="71">
        <v>30049011</v>
      </c>
      <c r="H671" s="71">
        <v>24</v>
      </c>
      <c r="I671" s="71">
        <v>72</v>
      </c>
      <c r="J671" s="113">
        <v>0</v>
      </c>
      <c r="K671" s="73">
        <v>46.2</v>
      </c>
      <c r="L671" s="72">
        <f t="shared" si="80"/>
        <v>3326.4</v>
      </c>
      <c r="M671" s="230">
        <f t="shared" si="81"/>
        <v>0</v>
      </c>
      <c r="N671" s="73">
        <v>4.8804E-2</v>
      </c>
      <c r="O671" s="74">
        <f t="shared" si="82"/>
        <v>0</v>
      </c>
      <c r="P671" s="73">
        <v>1.44</v>
      </c>
      <c r="Q671" s="73">
        <v>12.7</v>
      </c>
      <c r="R671" s="117">
        <f t="shared" si="83"/>
        <v>0</v>
      </c>
      <c r="S671" s="234">
        <f t="shared" si="84"/>
        <v>0</v>
      </c>
      <c r="T671" s="206"/>
      <c r="U671" s="206" t="e">
        <v>#N/A</v>
      </c>
      <c r="V671" s="206" t="e">
        <v>#N/A</v>
      </c>
      <c r="W671" s="206" t="e">
        <v>#N/A</v>
      </c>
      <c r="X671" s="206"/>
      <c r="Y671" s="206"/>
    </row>
    <row r="672" spans="1:25" ht="18" hidden="1" customHeight="1">
      <c r="A672" s="145">
        <f>SUBTOTAL(3,$B$27:B672)</f>
        <v>173</v>
      </c>
      <c r="B672" s="109" t="s">
        <v>1664</v>
      </c>
      <c r="C672" s="109" t="s">
        <v>1656</v>
      </c>
      <c r="D672" s="70" t="s">
        <v>1665</v>
      </c>
      <c r="E672" s="147" t="s">
        <v>1610</v>
      </c>
      <c r="F672" s="71" t="s">
        <v>204</v>
      </c>
      <c r="G672" s="71">
        <v>30049011</v>
      </c>
      <c r="H672" s="71">
        <v>24</v>
      </c>
      <c r="I672" s="71">
        <v>72</v>
      </c>
      <c r="J672" s="113">
        <v>0</v>
      </c>
      <c r="K672" s="73">
        <v>92.4</v>
      </c>
      <c r="L672" s="72">
        <f t="shared" ref="L672:L703" si="85">+I672*K672</f>
        <v>6652.8</v>
      </c>
      <c r="M672" s="230">
        <f t="shared" ref="M672:M703" si="86">L672*J672</f>
        <v>0</v>
      </c>
      <c r="N672" s="73">
        <v>4.8804E-2</v>
      </c>
      <c r="O672" s="74">
        <f t="shared" si="82"/>
        <v>0</v>
      </c>
      <c r="P672" s="73">
        <v>1.44</v>
      </c>
      <c r="Q672" s="73">
        <v>2.5920000000000001</v>
      </c>
      <c r="R672" s="117">
        <f t="shared" si="83"/>
        <v>0</v>
      </c>
      <c r="S672" s="234">
        <f t="shared" si="84"/>
        <v>0</v>
      </c>
      <c r="T672" s="206"/>
      <c r="U672" s="206" t="e">
        <v>#N/A</v>
      </c>
      <c r="V672" s="206" t="e">
        <v>#N/A</v>
      </c>
      <c r="W672" s="206" t="e">
        <v>#N/A</v>
      </c>
      <c r="X672" s="206"/>
      <c r="Y672" s="206"/>
    </row>
    <row r="673" spans="1:25" ht="18" hidden="1" customHeight="1">
      <c r="A673" s="145">
        <f>SUBTOTAL(3,$B$27:B673)</f>
        <v>173</v>
      </c>
      <c r="B673" s="109" t="s">
        <v>1666</v>
      </c>
      <c r="C673" s="109" t="s">
        <v>1656</v>
      </c>
      <c r="D673" s="70" t="s">
        <v>1667</v>
      </c>
      <c r="E673" s="147" t="s">
        <v>1610</v>
      </c>
      <c r="F673" s="71" t="s">
        <v>204</v>
      </c>
      <c r="G673" s="71">
        <v>30049011</v>
      </c>
      <c r="H673" s="71">
        <v>24</v>
      </c>
      <c r="I673" s="71">
        <v>72</v>
      </c>
      <c r="J673" s="113">
        <v>0</v>
      </c>
      <c r="K673" s="73">
        <v>107.1</v>
      </c>
      <c r="L673" s="72">
        <f t="shared" si="85"/>
        <v>7711.2</v>
      </c>
      <c r="M673" s="230">
        <f t="shared" si="86"/>
        <v>0</v>
      </c>
      <c r="N673" s="73">
        <v>4.8804E-2</v>
      </c>
      <c r="O673" s="74">
        <f t="shared" si="82"/>
        <v>0</v>
      </c>
      <c r="P673" s="73">
        <v>1.44</v>
      </c>
      <c r="Q673" s="73">
        <v>7.5</v>
      </c>
      <c r="R673" s="117">
        <f t="shared" si="83"/>
        <v>0</v>
      </c>
      <c r="S673" s="234">
        <f t="shared" si="84"/>
        <v>0</v>
      </c>
      <c r="T673" s="206"/>
      <c r="U673" s="206" t="e">
        <v>#N/A</v>
      </c>
      <c r="V673" s="206" t="e">
        <v>#N/A</v>
      </c>
      <c r="W673" s="206" t="e">
        <v>#N/A</v>
      </c>
      <c r="X673" s="206"/>
      <c r="Y673" s="206"/>
    </row>
    <row r="674" spans="1:25" ht="18" hidden="1" customHeight="1">
      <c r="A674" s="145">
        <f>SUBTOTAL(3,$B$27:B674)</f>
        <v>173</v>
      </c>
      <c r="B674" s="109" t="s">
        <v>1668</v>
      </c>
      <c r="C674" s="109" t="s">
        <v>1656</v>
      </c>
      <c r="D674" s="70" t="s">
        <v>1669</v>
      </c>
      <c r="E674" s="147" t="s">
        <v>1610</v>
      </c>
      <c r="F674" s="71" t="s">
        <v>204</v>
      </c>
      <c r="G674" s="71">
        <v>30049011</v>
      </c>
      <c r="H674" s="71">
        <v>24</v>
      </c>
      <c r="I674" s="71">
        <v>72</v>
      </c>
      <c r="J674" s="113">
        <v>0</v>
      </c>
      <c r="K674" s="73">
        <v>46.2</v>
      </c>
      <c r="L674" s="72">
        <f t="shared" si="85"/>
        <v>3326.4</v>
      </c>
      <c r="M674" s="230">
        <f t="shared" si="86"/>
        <v>0</v>
      </c>
      <c r="N674" s="73">
        <v>4.8804E-2</v>
      </c>
      <c r="O674" s="74">
        <f t="shared" ref="O674:O703" si="87">+N674*J674</f>
        <v>0</v>
      </c>
      <c r="P674" s="73">
        <v>1.44</v>
      </c>
      <c r="Q674" s="73">
        <v>1.6559999999999999</v>
      </c>
      <c r="R674" s="117">
        <f t="shared" ref="R674:R703" si="88">+J674*P674</f>
        <v>0</v>
      </c>
      <c r="S674" s="234">
        <f t="shared" ref="S674:S703" si="89">Q674*J674</f>
        <v>0</v>
      </c>
      <c r="T674" s="206"/>
      <c r="U674" s="206" t="e">
        <v>#N/A</v>
      </c>
      <c r="V674" s="206" t="e">
        <v>#N/A</v>
      </c>
      <c r="W674" s="206" t="e">
        <v>#N/A</v>
      </c>
      <c r="X674" s="206"/>
      <c r="Y674" s="206"/>
    </row>
    <row r="675" spans="1:25" ht="18" hidden="1" customHeight="1">
      <c r="A675" s="145">
        <f>SUBTOTAL(3,$B$27:B675)</f>
        <v>173</v>
      </c>
      <c r="B675" s="109" t="s">
        <v>1670</v>
      </c>
      <c r="C675" s="109" t="s">
        <v>1656</v>
      </c>
      <c r="D675" s="70" t="s">
        <v>1671</v>
      </c>
      <c r="E675" s="147" t="s">
        <v>1610</v>
      </c>
      <c r="F675" s="71" t="s">
        <v>204</v>
      </c>
      <c r="G675" s="71">
        <v>30049011</v>
      </c>
      <c r="H675" s="71">
        <v>36</v>
      </c>
      <c r="I675" s="71">
        <v>72</v>
      </c>
      <c r="J675" s="113">
        <v>0</v>
      </c>
      <c r="K675" s="73">
        <v>95.2</v>
      </c>
      <c r="L675" s="72">
        <f t="shared" si="85"/>
        <v>6854.4000000000005</v>
      </c>
      <c r="M675" s="230">
        <f t="shared" si="86"/>
        <v>0</v>
      </c>
      <c r="N675" s="73">
        <v>4.8804E-2</v>
      </c>
      <c r="O675" s="74">
        <f t="shared" si="87"/>
        <v>0</v>
      </c>
      <c r="P675" s="73">
        <v>1.44</v>
      </c>
      <c r="Q675" s="73">
        <v>7.218</v>
      </c>
      <c r="R675" s="117">
        <f t="shared" si="88"/>
        <v>0</v>
      </c>
      <c r="S675" s="234">
        <f t="shared" si="89"/>
        <v>0</v>
      </c>
      <c r="T675" s="206"/>
      <c r="U675" s="206" t="e">
        <v>#N/A</v>
      </c>
      <c r="V675" s="206" t="e">
        <v>#N/A</v>
      </c>
      <c r="W675" s="206" t="e">
        <v>#N/A</v>
      </c>
      <c r="X675" s="206"/>
      <c r="Y675" s="206"/>
    </row>
    <row r="676" spans="1:25" ht="18" hidden="1" customHeight="1">
      <c r="A676" s="145">
        <f>SUBTOTAL(3,$B$27:B676)</f>
        <v>173</v>
      </c>
      <c r="B676" s="109" t="s">
        <v>1672</v>
      </c>
      <c r="C676" s="109" t="s">
        <v>1656</v>
      </c>
      <c r="D676" s="70" t="s">
        <v>1673</v>
      </c>
      <c r="E676" s="147" t="s">
        <v>1610</v>
      </c>
      <c r="F676" s="71" t="s">
        <v>204</v>
      </c>
      <c r="G676" s="71">
        <v>30049011</v>
      </c>
      <c r="H676" s="71">
        <v>60</v>
      </c>
      <c r="I676" s="71">
        <v>72</v>
      </c>
      <c r="J676" s="113">
        <v>0</v>
      </c>
      <c r="K676" s="73">
        <v>84.3</v>
      </c>
      <c r="L676" s="72">
        <f t="shared" si="85"/>
        <v>6069.5999999999995</v>
      </c>
      <c r="M676" s="230">
        <f t="shared" si="86"/>
        <v>0</v>
      </c>
      <c r="N676" s="73">
        <v>4.8804E-2</v>
      </c>
      <c r="O676" s="74">
        <f t="shared" si="87"/>
        <v>0</v>
      </c>
      <c r="P676" s="73">
        <v>1.44</v>
      </c>
      <c r="Q676" s="73">
        <v>6.23</v>
      </c>
      <c r="R676" s="117">
        <f t="shared" si="88"/>
        <v>0</v>
      </c>
      <c r="S676" s="234">
        <f t="shared" si="89"/>
        <v>0</v>
      </c>
      <c r="T676" s="206"/>
      <c r="U676" s="206" t="e">
        <v>#N/A</v>
      </c>
      <c r="V676" s="206" t="e">
        <v>#N/A</v>
      </c>
      <c r="W676" s="206" t="e">
        <v>#N/A</v>
      </c>
      <c r="X676" s="206"/>
      <c r="Y676" s="206"/>
    </row>
    <row r="677" spans="1:25" ht="18" hidden="1" customHeight="1">
      <c r="A677" s="145">
        <f>SUBTOTAL(3,$B$27:B677)</f>
        <v>173</v>
      </c>
      <c r="B677" s="109" t="s">
        <v>1674</v>
      </c>
      <c r="C677" s="109" t="s">
        <v>1656</v>
      </c>
      <c r="D677" s="70" t="s">
        <v>1675</v>
      </c>
      <c r="E677" s="147" t="s">
        <v>1610</v>
      </c>
      <c r="F677" s="71" t="s">
        <v>204</v>
      </c>
      <c r="G677" s="71">
        <v>30049011</v>
      </c>
      <c r="H677" s="71">
        <v>24</v>
      </c>
      <c r="I677" s="71">
        <v>72</v>
      </c>
      <c r="J677" s="113">
        <v>0</v>
      </c>
      <c r="K677" s="73">
        <v>77</v>
      </c>
      <c r="L677" s="72">
        <f t="shared" si="85"/>
        <v>5544</v>
      </c>
      <c r="M677" s="230">
        <f t="shared" si="86"/>
        <v>0</v>
      </c>
      <c r="N677" s="73">
        <v>4.8804E-2</v>
      </c>
      <c r="O677" s="74">
        <f t="shared" si="87"/>
        <v>0</v>
      </c>
      <c r="P677" s="73">
        <v>1.44</v>
      </c>
      <c r="Q677" s="73">
        <v>19.2</v>
      </c>
      <c r="R677" s="117">
        <f t="shared" si="88"/>
        <v>0</v>
      </c>
      <c r="S677" s="234">
        <f t="shared" si="89"/>
        <v>0</v>
      </c>
      <c r="T677" s="206"/>
      <c r="U677" s="206" t="e">
        <v>#N/A</v>
      </c>
      <c r="V677" s="206" t="e">
        <v>#N/A</v>
      </c>
      <c r="W677" s="206" t="e">
        <v>#N/A</v>
      </c>
      <c r="X677" s="206"/>
      <c r="Y677" s="206"/>
    </row>
    <row r="678" spans="1:25" ht="18" hidden="1" customHeight="1">
      <c r="A678" s="145">
        <f>SUBTOTAL(3,$B$27:B678)</f>
        <v>173</v>
      </c>
      <c r="B678" s="109" t="s">
        <v>1676</v>
      </c>
      <c r="C678" s="109" t="s">
        <v>1656</v>
      </c>
      <c r="D678" s="70" t="s">
        <v>1677</v>
      </c>
      <c r="E678" s="147" t="s">
        <v>1610</v>
      </c>
      <c r="F678" s="71" t="s">
        <v>204</v>
      </c>
      <c r="G678" s="71">
        <v>30049011</v>
      </c>
      <c r="H678" s="71">
        <v>24</v>
      </c>
      <c r="I678" s="71">
        <v>72</v>
      </c>
      <c r="J678" s="113">
        <v>0</v>
      </c>
      <c r="K678" s="73">
        <v>49.7</v>
      </c>
      <c r="L678" s="72">
        <f t="shared" si="85"/>
        <v>3578.4</v>
      </c>
      <c r="M678" s="230">
        <f t="shared" si="86"/>
        <v>0</v>
      </c>
      <c r="N678" s="73">
        <v>4.8804E-2</v>
      </c>
      <c r="O678" s="74">
        <f t="shared" si="87"/>
        <v>0</v>
      </c>
      <c r="P678" s="73">
        <v>1.44</v>
      </c>
      <c r="Q678" s="73">
        <v>4.968</v>
      </c>
      <c r="R678" s="117">
        <f t="shared" si="88"/>
        <v>0</v>
      </c>
      <c r="S678" s="234">
        <f t="shared" si="89"/>
        <v>0</v>
      </c>
      <c r="T678" s="206"/>
      <c r="U678" s="206" t="e">
        <v>#N/A</v>
      </c>
      <c r="V678" s="206" t="e">
        <v>#N/A</v>
      </c>
      <c r="W678" s="206" t="e">
        <v>#N/A</v>
      </c>
      <c r="X678" s="206"/>
      <c r="Y678" s="206"/>
    </row>
    <row r="679" spans="1:25" ht="18" hidden="1" customHeight="1">
      <c r="A679" s="145">
        <f>SUBTOTAL(3,$B$27:B679)</f>
        <v>173</v>
      </c>
      <c r="B679" s="109" t="s">
        <v>1678</v>
      </c>
      <c r="C679" s="109" t="s">
        <v>1656</v>
      </c>
      <c r="D679" s="70" t="s">
        <v>1679</v>
      </c>
      <c r="E679" s="147" t="s">
        <v>1680</v>
      </c>
      <c r="F679" s="71" t="s">
        <v>204</v>
      </c>
      <c r="G679" s="71" t="s">
        <v>183</v>
      </c>
      <c r="H679" s="71">
        <v>24</v>
      </c>
      <c r="I679" s="71">
        <v>72</v>
      </c>
      <c r="J679" s="113">
        <v>0</v>
      </c>
      <c r="K679" s="73">
        <v>68.599999999999994</v>
      </c>
      <c r="L679" s="72">
        <f t="shared" si="85"/>
        <v>4939.2</v>
      </c>
      <c r="M679" s="230">
        <f t="shared" si="86"/>
        <v>0</v>
      </c>
      <c r="N679" s="73">
        <v>7.2291999999999995E-2</v>
      </c>
      <c r="O679" s="74">
        <f t="shared" si="87"/>
        <v>0</v>
      </c>
      <c r="P679" s="73">
        <v>1.44</v>
      </c>
      <c r="Q679" s="73">
        <v>15.78</v>
      </c>
      <c r="R679" s="117">
        <f t="shared" si="88"/>
        <v>0</v>
      </c>
      <c r="S679" s="234">
        <f t="shared" si="89"/>
        <v>0</v>
      </c>
      <c r="T679" s="206"/>
      <c r="U679" s="206" t="e">
        <v>#N/A</v>
      </c>
      <c r="V679" s="206" t="e">
        <v>#N/A</v>
      </c>
      <c r="W679" s="206" t="e">
        <v>#N/A</v>
      </c>
      <c r="X679" s="206"/>
      <c r="Y679" s="206"/>
    </row>
    <row r="680" spans="1:25" ht="18" hidden="1" customHeight="1">
      <c r="A680" s="145">
        <f>SUBTOTAL(3,$B$27:B680)</f>
        <v>173</v>
      </c>
      <c r="B680" s="109" t="s">
        <v>1681</v>
      </c>
      <c r="C680" s="109" t="s">
        <v>1656</v>
      </c>
      <c r="D680" s="70" t="s">
        <v>1682</v>
      </c>
      <c r="E680" s="147" t="s">
        <v>1610</v>
      </c>
      <c r="F680" s="71" t="s">
        <v>204</v>
      </c>
      <c r="G680" s="71" t="s">
        <v>183</v>
      </c>
      <c r="H680" s="71">
        <v>24</v>
      </c>
      <c r="I680" s="71">
        <v>72</v>
      </c>
      <c r="J680" s="113">
        <v>0</v>
      </c>
      <c r="K680" s="73">
        <v>35</v>
      </c>
      <c r="L680" s="72">
        <f t="shared" si="85"/>
        <v>2520</v>
      </c>
      <c r="M680" s="230">
        <f t="shared" si="86"/>
        <v>0</v>
      </c>
      <c r="N680" s="73">
        <v>5.4002000000000001E-2</v>
      </c>
      <c r="O680" s="74">
        <f t="shared" si="87"/>
        <v>0</v>
      </c>
      <c r="P680" s="73">
        <v>1.44</v>
      </c>
      <c r="Q680" s="73">
        <v>15.88</v>
      </c>
      <c r="R680" s="117">
        <f t="shared" si="88"/>
        <v>0</v>
      </c>
      <c r="S680" s="234">
        <f t="shared" si="89"/>
        <v>0</v>
      </c>
      <c r="T680" s="206"/>
      <c r="U680" s="206" t="e">
        <v>#N/A</v>
      </c>
      <c r="V680" s="206" t="e">
        <v>#N/A</v>
      </c>
      <c r="W680" s="206" t="e">
        <v>#N/A</v>
      </c>
      <c r="X680" s="206"/>
      <c r="Y680" s="206"/>
    </row>
    <row r="681" spans="1:25" ht="18" hidden="1" customHeight="1">
      <c r="A681" s="145">
        <f>SUBTOTAL(3,$B$27:B681)</f>
        <v>173</v>
      </c>
      <c r="B681" s="109" t="s">
        <v>1683</v>
      </c>
      <c r="C681" s="109" t="s">
        <v>1656</v>
      </c>
      <c r="D681" s="70" t="s">
        <v>1684</v>
      </c>
      <c r="E681" s="147" t="s">
        <v>1630</v>
      </c>
      <c r="F681" s="71" t="s">
        <v>204</v>
      </c>
      <c r="G681" s="71" t="s">
        <v>183</v>
      </c>
      <c r="H681" s="71">
        <v>24</v>
      </c>
      <c r="I681" s="71">
        <v>72</v>
      </c>
      <c r="J681" s="113">
        <v>0</v>
      </c>
      <c r="K681" s="73">
        <v>59.5</v>
      </c>
      <c r="L681" s="72">
        <f t="shared" si="85"/>
        <v>4284</v>
      </c>
      <c r="M681" s="230">
        <f t="shared" si="86"/>
        <v>0</v>
      </c>
      <c r="N681" s="73">
        <v>4.8804E-2</v>
      </c>
      <c r="O681" s="74">
        <f t="shared" si="87"/>
        <v>0</v>
      </c>
      <c r="P681" s="73">
        <v>1.44</v>
      </c>
      <c r="Q681" s="73">
        <v>1.6559999999999999</v>
      </c>
      <c r="R681" s="117">
        <f t="shared" si="88"/>
        <v>0</v>
      </c>
      <c r="S681" s="234">
        <f t="shared" si="89"/>
        <v>0</v>
      </c>
      <c r="T681" s="206"/>
      <c r="U681" s="206" t="e">
        <v>#N/A</v>
      </c>
      <c r="V681" s="206" t="e">
        <v>#N/A</v>
      </c>
      <c r="W681" s="206" t="e">
        <v>#N/A</v>
      </c>
      <c r="X681" s="206"/>
      <c r="Y681" s="206"/>
    </row>
    <row r="682" spans="1:25" ht="18" hidden="1" customHeight="1">
      <c r="A682" s="145">
        <f>SUBTOTAL(3,$B$27:B682)</f>
        <v>173</v>
      </c>
      <c r="B682" s="109" t="s">
        <v>1685</v>
      </c>
      <c r="C682" s="109" t="s">
        <v>1686</v>
      </c>
      <c r="D682" s="70" t="s">
        <v>1687</v>
      </c>
      <c r="E682" s="147" t="s">
        <v>1688</v>
      </c>
      <c r="F682" s="71" t="s">
        <v>65</v>
      </c>
      <c r="G682" s="71" t="s">
        <v>183</v>
      </c>
      <c r="H682" s="71">
        <v>24</v>
      </c>
      <c r="I682" s="71">
        <v>96</v>
      </c>
      <c r="J682" s="113">
        <v>0</v>
      </c>
      <c r="K682" s="73">
        <v>164.5</v>
      </c>
      <c r="L682" s="72">
        <f t="shared" si="85"/>
        <v>15792</v>
      </c>
      <c r="M682" s="230">
        <f t="shared" si="86"/>
        <v>0</v>
      </c>
      <c r="N682" s="73">
        <v>4.1652000000000002E-2</v>
      </c>
      <c r="O682" s="74">
        <f t="shared" si="87"/>
        <v>0</v>
      </c>
      <c r="P682" s="73">
        <v>6</v>
      </c>
      <c r="Q682" s="73">
        <v>12</v>
      </c>
      <c r="R682" s="117">
        <f t="shared" si="88"/>
        <v>0</v>
      </c>
      <c r="S682" s="234">
        <f t="shared" si="89"/>
        <v>0</v>
      </c>
      <c r="T682" s="206"/>
      <c r="U682" s="206" t="e">
        <v>#N/A</v>
      </c>
      <c r="V682" s="206" t="e">
        <v>#N/A</v>
      </c>
      <c r="W682" s="206" t="e">
        <v>#N/A</v>
      </c>
      <c r="X682" s="206"/>
      <c r="Y682" s="206"/>
    </row>
    <row r="683" spans="1:25" ht="18" hidden="1" customHeight="1">
      <c r="A683" s="145">
        <f>SUBTOTAL(3,$B$27:B683)</f>
        <v>173</v>
      </c>
      <c r="B683" s="109" t="s">
        <v>1689</v>
      </c>
      <c r="C683" s="109" t="s">
        <v>1690</v>
      </c>
      <c r="D683" s="70" t="s">
        <v>1691</v>
      </c>
      <c r="E683" s="147" t="s">
        <v>146</v>
      </c>
      <c r="F683" s="71" t="s">
        <v>65</v>
      </c>
      <c r="G683" s="71" t="s">
        <v>1692</v>
      </c>
      <c r="H683" s="71">
        <v>24</v>
      </c>
      <c r="I683" s="71">
        <v>100</v>
      </c>
      <c r="J683" s="113">
        <v>0</v>
      </c>
      <c r="K683" s="73">
        <v>57.23</v>
      </c>
      <c r="L683" s="72">
        <f t="shared" si="85"/>
        <v>5723</v>
      </c>
      <c r="M683" s="230">
        <f t="shared" si="86"/>
        <v>0</v>
      </c>
      <c r="N683" s="73">
        <v>4.4999999999999998E-2</v>
      </c>
      <c r="O683" s="74">
        <f t="shared" si="87"/>
        <v>0</v>
      </c>
      <c r="P683" s="73">
        <v>10</v>
      </c>
      <c r="Q683" s="73">
        <v>12</v>
      </c>
      <c r="R683" s="117">
        <f t="shared" si="88"/>
        <v>0</v>
      </c>
      <c r="S683" s="234">
        <f t="shared" si="89"/>
        <v>0</v>
      </c>
      <c r="T683" s="206"/>
      <c r="U683" s="206" t="e">
        <v>#N/A</v>
      </c>
      <c r="V683" s="206" t="e">
        <v>#N/A</v>
      </c>
      <c r="W683" s="206" t="e">
        <v>#N/A</v>
      </c>
      <c r="X683" s="206"/>
      <c r="Y683" s="206"/>
    </row>
    <row r="684" spans="1:25" ht="18" hidden="1" customHeight="1">
      <c r="A684" s="145">
        <f>SUBTOTAL(3,$B$27:B684)</f>
        <v>173</v>
      </c>
      <c r="B684" s="109" t="s">
        <v>1693</v>
      </c>
      <c r="C684" s="109" t="s">
        <v>1690</v>
      </c>
      <c r="D684" s="70" t="s">
        <v>1694</v>
      </c>
      <c r="E684" s="147" t="s">
        <v>146</v>
      </c>
      <c r="F684" s="71" t="s">
        <v>65</v>
      </c>
      <c r="G684" s="71" t="s">
        <v>1692</v>
      </c>
      <c r="H684" s="71">
        <v>24</v>
      </c>
      <c r="I684" s="71">
        <v>60</v>
      </c>
      <c r="J684" s="113">
        <v>0</v>
      </c>
      <c r="K684" s="73">
        <v>64.87</v>
      </c>
      <c r="L684" s="72">
        <f t="shared" si="85"/>
        <v>3892.2000000000003</v>
      </c>
      <c r="M684" s="230">
        <f t="shared" si="86"/>
        <v>0</v>
      </c>
      <c r="N684" s="73">
        <v>4.4999999999999998E-2</v>
      </c>
      <c r="O684" s="74">
        <f t="shared" si="87"/>
        <v>0</v>
      </c>
      <c r="P684" s="73">
        <v>6</v>
      </c>
      <c r="Q684" s="73">
        <v>8.1000000000000014</v>
      </c>
      <c r="R684" s="117">
        <f t="shared" si="88"/>
        <v>0</v>
      </c>
      <c r="S684" s="234">
        <f t="shared" si="89"/>
        <v>0</v>
      </c>
      <c r="T684" s="206"/>
      <c r="U684" s="206" t="e">
        <v>#N/A</v>
      </c>
      <c r="V684" s="206" t="e">
        <v>#N/A</v>
      </c>
      <c r="W684" s="206" t="e">
        <v>#N/A</v>
      </c>
      <c r="X684" s="206"/>
      <c r="Y684" s="206"/>
    </row>
    <row r="685" spans="1:25" ht="18" hidden="1" customHeight="1">
      <c r="A685" s="145">
        <f>SUBTOTAL(3,$B$27:B685)</f>
        <v>173</v>
      </c>
      <c r="B685" s="109" t="s">
        <v>1695</v>
      </c>
      <c r="C685" s="109" t="s">
        <v>1690</v>
      </c>
      <c r="D685" s="70" t="s">
        <v>1696</v>
      </c>
      <c r="E685" s="147" t="s">
        <v>122</v>
      </c>
      <c r="F685" s="71" t="s">
        <v>65</v>
      </c>
      <c r="G685" s="71" t="s">
        <v>1692</v>
      </c>
      <c r="H685" s="71">
        <v>24</v>
      </c>
      <c r="I685" s="71">
        <v>96</v>
      </c>
      <c r="J685" s="113">
        <v>0</v>
      </c>
      <c r="K685" s="73">
        <v>72.5</v>
      </c>
      <c r="L685" s="72">
        <f t="shared" si="85"/>
        <v>6960</v>
      </c>
      <c r="M685" s="230">
        <f t="shared" si="86"/>
        <v>0</v>
      </c>
      <c r="N685" s="73">
        <v>7.0470000000000005E-2</v>
      </c>
      <c r="O685" s="74">
        <f t="shared" si="87"/>
        <v>0</v>
      </c>
      <c r="P685" s="73">
        <v>4.8000000000000007</v>
      </c>
      <c r="Q685" s="73">
        <v>5.5200000000000014</v>
      </c>
      <c r="R685" s="117">
        <f t="shared" si="88"/>
        <v>0</v>
      </c>
      <c r="S685" s="234">
        <f t="shared" si="89"/>
        <v>0</v>
      </c>
      <c r="T685" s="206"/>
      <c r="U685" s="206" t="e">
        <v>#N/A</v>
      </c>
      <c r="V685" s="206" t="e">
        <v>#N/A</v>
      </c>
      <c r="W685" s="206" t="e">
        <v>#N/A</v>
      </c>
      <c r="X685" s="206"/>
      <c r="Y685" s="206"/>
    </row>
    <row r="686" spans="1:25" ht="18" hidden="1" customHeight="1">
      <c r="A686" s="145">
        <f>SUBTOTAL(3,$B$27:B686)</f>
        <v>173</v>
      </c>
      <c r="B686" s="109" t="s">
        <v>1697</v>
      </c>
      <c r="C686" s="109" t="s">
        <v>1698</v>
      </c>
      <c r="D686" s="70" t="s">
        <v>1699</v>
      </c>
      <c r="E686" s="147" t="s">
        <v>400</v>
      </c>
      <c r="F686" s="71" t="s">
        <v>65</v>
      </c>
      <c r="G686" s="71" t="s">
        <v>183</v>
      </c>
      <c r="H686" s="71">
        <v>24</v>
      </c>
      <c r="I686" s="71">
        <v>40</v>
      </c>
      <c r="J686" s="113">
        <v>0</v>
      </c>
      <c r="K686" s="73">
        <v>57.4</v>
      </c>
      <c r="L686" s="72">
        <f t="shared" si="85"/>
        <v>2296</v>
      </c>
      <c r="M686" s="230">
        <f t="shared" si="86"/>
        <v>0</v>
      </c>
      <c r="N686" s="73">
        <v>2.9835E-2</v>
      </c>
      <c r="O686" s="74">
        <f t="shared" si="87"/>
        <v>0</v>
      </c>
      <c r="P686" s="73">
        <v>10</v>
      </c>
      <c r="Q686" s="73">
        <v>10.799999999999999</v>
      </c>
      <c r="R686" s="117">
        <f t="shared" si="88"/>
        <v>0</v>
      </c>
      <c r="S686" s="234">
        <f t="shared" si="89"/>
        <v>0</v>
      </c>
      <c r="T686" s="206"/>
      <c r="U686" s="206" t="e">
        <v>#N/A</v>
      </c>
      <c r="V686" s="206" t="e">
        <v>#N/A</v>
      </c>
      <c r="W686" s="206" t="e">
        <v>#N/A</v>
      </c>
      <c r="X686" s="206"/>
      <c r="Y686" s="206"/>
    </row>
    <row r="687" spans="1:25" ht="18" hidden="1" customHeight="1">
      <c r="A687" s="145">
        <f>SUBTOTAL(3,$B$27:B687)</f>
        <v>173</v>
      </c>
      <c r="B687" s="109" t="s">
        <v>1700</v>
      </c>
      <c r="C687" s="109" t="s">
        <v>1701</v>
      </c>
      <c r="D687" s="70" t="s">
        <v>1702</v>
      </c>
      <c r="E687" s="147" t="s">
        <v>1505</v>
      </c>
      <c r="F687" s="71" t="s">
        <v>65</v>
      </c>
      <c r="G687" s="71" t="s">
        <v>183</v>
      </c>
      <c r="H687" s="71">
        <v>36</v>
      </c>
      <c r="I687" s="71">
        <v>800</v>
      </c>
      <c r="J687" s="113">
        <v>0</v>
      </c>
      <c r="K687" s="73">
        <v>35.700000000000003</v>
      </c>
      <c r="L687" s="72">
        <f t="shared" si="85"/>
        <v>28560.000000000004</v>
      </c>
      <c r="M687" s="230">
        <f t="shared" si="86"/>
        <v>0</v>
      </c>
      <c r="N687" s="73">
        <v>2.7216000000000001E-2</v>
      </c>
      <c r="O687" s="74">
        <f t="shared" si="87"/>
        <v>0</v>
      </c>
      <c r="P687" s="73">
        <v>8</v>
      </c>
      <c r="Q687" s="73">
        <v>9.1999999999999993</v>
      </c>
      <c r="R687" s="117">
        <f t="shared" si="88"/>
        <v>0</v>
      </c>
      <c r="S687" s="234">
        <f t="shared" si="89"/>
        <v>0</v>
      </c>
      <c r="T687" s="206"/>
      <c r="U687" s="206" t="e">
        <v>#N/A</v>
      </c>
      <c r="V687" s="206" t="e">
        <v>#N/A</v>
      </c>
      <c r="W687" s="206" t="e">
        <v>#N/A</v>
      </c>
      <c r="X687" s="206"/>
      <c r="Y687" s="206"/>
    </row>
    <row r="688" spans="1:25" ht="18" hidden="1" customHeight="1">
      <c r="A688" s="145">
        <f>SUBTOTAL(3,$B$27:B688)</f>
        <v>173</v>
      </c>
      <c r="B688" s="109" t="s">
        <v>1703</v>
      </c>
      <c r="C688" s="109" t="s">
        <v>1701</v>
      </c>
      <c r="D688" s="70" t="s">
        <v>1704</v>
      </c>
      <c r="E688" s="147" t="s">
        <v>1705</v>
      </c>
      <c r="F688" s="71" t="s">
        <v>65</v>
      </c>
      <c r="G688" s="71" t="s">
        <v>183</v>
      </c>
      <c r="H688" s="71">
        <v>36</v>
      </c>
      <c r="I688" s="71">
        <v>90</v>
      </c>
      <c r="J688" s="113">
        <v>0</v>
      </c>
      <c r="K688" s="73">
        <v>60.81</v>
      </c>
      <c r="L688" s="72">
        <f t="shared" si="85"/>
        <v>5472.9000000000005</v>
      </c>
      <c r="M688" s="230">
        <f t="shared" si="86"/>
        <v>0</v>
      </c>
      <c r="N688" s="73">
        <v>0.04</v>
      </c>
      <c r="O688" s="74">
        <f t="shared" si="87"/>
        <v>0</v>
      </c>
      <c r="P688" s="73">
        <v>8.1</v>
      </c>
      <c r="Q688" s="73">
        <v>3.1500000000000004</v>
      </c>
      <c r="R688" s="117">
        <f t="shared" si="88"/>
        <v>0</v>
      </c>
      <c r="S688" s="234">
        <f t="shared" si="89"/>
        <v>0</v>
      </c>
      <c r="T688" s="206"/>
      <c r="U688" s="206" t="e">
        <v>#N/A</v>
      </c>
      <c r="V688" s="206" t="e">
        <v>#N/A</v>
      </c>
      <c r="W688" s="206" t="e">
        <v>#N/A</v>
      </c>
      <c r="X688" s="206"/>
      <c r="Y688" s="206"/>
    </row>
    <row r="689" spans="1:25" ht="18" hidden="1" customHeight="1">
      <c r="A689" s="145">
        <f>SUBTOTAL(3,$B$27:B689)</f>
        <v>173</v>
      </c>
      <c r="B689" s="109" t="s">
        <v>1706</v>
      </c>
      <c r="C689" s="109" t="s">
        <v>1701</v>
      </c>
      <c r="D689" s="70" t="s">
        <v>1707</v>
      </c>
      <c r="E689" s="147" t="s">
        <v>1705</v>
      </c>
      <c r="F689" s="71" t="s">
        <v>65</v>
      </c>
      <c r="G689" s="71" t="s">
        <v>183</v>
      </c>
      <c r="H689" s="71">
        <v>36</v>
      </c>
      <c r="I689" s="71">
        <v>200</v>
      </c>
      <c r="J689" s="113">
        <v>0</v>
      </c>
      <c r="K689" s="73">
        <v>60.81</v>
      </c>
      <c r="L689" s="72">
        <f t="shared" si="85"/>
        <v>12162</v>
      </c>
      <c r="M689" s="230">
        <f t="shared" si="86"/>
        <v>0</v>
      </c>
      <c r="N689" s="73">
        <v>0.04</v>
      </c>
      <c r="O689" s="74">
        <f t="shared" si="87"/>
        <v>0</v>
      </c>
      <c r="P689" s="73">
        <v>4</v>
      </c>
      <c r="Q689" s="73">
        <v>8.2000000000000011</v>
      </c>
      <c r="R689" s="117">
        <f t="shared" si="88"/>
        <v>0</v>
      </c>
      <c r="S689" s="234">
        <f t="shared" si="89"/>
        <v>0</v>
      </c>
      <c r="T689" s="206"/>
      <c r="U689" s="206" t="e">
        <v>#N/A</v>
      </c>
      <c r="V689" s="206" t="e">
        <v>#N/A</v>
      </c>
      <c r="W689" s="206" t="e">
        <v>#N/A</v>
      </c>
      <c r="X689" s="206"/>
      <c r="Y689" s="206"/>
    </row>
    <row r="690" spans="1:25" ht="18" hidden="1" customHeight="1">
      <c r="A690" s="145">
        <f>SUBTOTAL(3,$B$27:B690)</f>
        <v>173</v>
      </c>
      <c r="B690" s="109" t="s">
        <v>1708</v>
      </c>
      <c r="C690" s="109" t="s">
        <v>1709</v>
      </c>
      <c r="D690" s="70" t="s">
        <v>1710</v>
      </c>
      <c r="E690" s="147" t="s">
        <v>1574</v>
      </c>
      <c r="F690" s="71" t="s">
        <v>65</v>
      </c>
      <c r="G690" s="71" t="s">
        <v>183</v>
      </c>
      <c r="H690" s="71">
        <v>120</v>
      </c>
      <c r="I690" s="71">
        <v>20</v>
      </c>
      <c r="J690" s="113">
        <v>0</v>
      </c>
      <c r="K690" s="73">
        <v>70.7</v>
      </c>
      <c r="L690" s="72">
        <f t="shared" si="85"/>
        <v>1414</v>
      </c>
      <c r="M690" s="230">
        <f t="shared" si="86"/>
        <v>0</v>
      </c>
      <c r="N690" s="73">
        <v>2.496E-2</v>
      </c>
      <c r="O690" s="74">
        <f t="shared" si="87"/>
        <v>0</v>
      </c>
      <c r="P690" s="73">
        <v>9</v>
      </c>
      <c r="Q690" s="73">
        <v>10.8</v>
      </c>
      <c r="R690" s="117">
        <f t="shared" si="88"/>
        <v>0</v>
      </c>
      <c r="S690" s="234">
        <f t="shared" si="89"/>
        <v>0</v>
      </c>
      <c r="T690" s="206"/>
      <c r="U690" s="206" t="e">
        <v>#N/A</v>
      </c>
      <c r="V690" s="206" t="e">
        <v>#N/A</v>
      </c>
      <c r="W690" s="206" t="e">
        <v>#N/A</v>
      </c>
      <c r="X690" s="206"/>
      <c r="Y690" s="206"/>
    </row>
    <row r="691" spans="1:25" ht="18" hidden="1" customHeight="1">
      <c r="A691" s="145">
        <f>SUBTOTAL(3,$B$27:B691)</f>
        <v>173</v>
      </c>
      <c r="B691" s="109" t="s">
        <v>1711</v>
      </c>
      <c r="C691" s="109" t="s">
        <v>1709</v>
      </c>
      <c r="D691" s="70" t="s">
        <v>1712</v>
      </c>
      <c r="E691" s="147" t="s">
        <v>1574</v>
      </c>
      <c r="F691" s="71" t="s">
        <v>65</v>
      </c>
      <c r="G691" s="71">
        <v>30049011</v>
      </c>
      <c r="H691" s="71">
        <v>120</v>
      </c>
      <c r="I691" s="71">
        <v>20</v>
      </c>
      <c r="J691" s="113">
        <v>0</v>
      </c>
      <c r="K691" s="73">
        <v>74.900000000000006</v>
      </c>
      <c r="L691" s="72">
        <f t="shared" si="85"/>
        <v>1498</v>
      </c>
      <c r="M691" s="230">
        <f t="shared" si="86"/>
        <v>0</v>
      </c>
      <c r="N691" s="73">
        <v>8.0000000000000002E-3</v>
      </c>
      <c r="O691" s="74">
        <f t="shared" si="87"/>
        <v>0</v>
      </c>
      <c r="P691" s="73">
        <v>9</v>
      </c>
      <c r="Q691" s="73">
        <v>10.8</v>
      </c>
      <c r="R691" s="117">
        <f t="shared" si="88"/>
        <v>0</v>
      </c>
      <c r="S691" s="234">
        <f t="shared" si="89"/>
        <v>0</v>
      </c>
      <c r="T691" s="206"/>
      <c r="U691" s="206" t="e">
        <v>#N/A</v>
      </c>
      <c r="V691" s="206" t="e">
        <v>#N/A</v>
      </c>
      <c r="W691" s="206" t="e">
        <v>#N/A</v>
      </c>
      <c r="X691" s="206"/>
      <c r="Y691" s="206"/>
    </row>
    <row r="692" spans="1:25" ht="18" hidden="1" customHeight="1">
      <c r="A692" s="145">
        <f>SUBTOTAL(3,$B$27:B692)</f>
        <v>173</v>
      </c>
      <c r="B692" s="109" t="s">
        <v>1713</v>
      </c>
      <c r="C692" s="109" t="s">
        <v>1709</v>
      </c>
      <c r="D692" s="70" t="s">
        <v>1714</v>
      </c>
      <c r="E692" s="147" t="s">
        <v>1715</v>
      </c>
      <c r="F692" s="71" t="s">
        <v>65</v>
      </c>
      <c r="G692" s="71" t="s">
        <v>183</v>
      </c>
      <c r="H692" s="71">
        <v>120</v>
      </c>
      <c r="I692" s="71">
        <v>40</v>
      </c>
      <c r="J692" s="113">
        <v>0</v>
      </c>
      <c r="K692" s="73">
        <v>61.6</v>
      </c>
      <c r="L692" s="72">
        <f t="shared" si="85"/>
        <v>2464</v>
      </c>
      <c r="M692" s="230">
        <f t="shared" si="86"/>
        <v>0</v>
      </c>
      <c r="N692" s="73">
        <v>2.2970640000000004E-2</v>
      </c>
      <c r="O692" s="74">
        <f t="shared" si="87"/>
        <v>0</v>
      </c>
      <c r="P692" s="73">
        <v>9</v>
      </c>
      <c r="Q692" s="73">
        <v>10.35</v>
      </c>
      <c r="R692" s="117">
        <f t="shared" si="88"/>
        <v>0</v>
      </c>
      <c r="S692" s="234">
        <f t="shared" si="89"/>
        <v>0</v>
      </c>
      <c r="T692" s="206"/>
      <c r="U692" s="206" t="e">
        <v>#N/A</v>
      </c>
      <c r="V692" s="206" t="e">
        <v>#N/A</v>
      </c>
      <c r="W692" s="206" t="e">
        <v>#N/A</v>
      </c>
      <c r="X692" s="206"/>
      <c r="Y692" s="206"/>
    </row>
    <row r="693" spans="1:25" ht="18" hidden="1" customHeight="1">
      <c r="A693" s="145">
        <f>SUBTOTAL(3,$B$27:B693)</f>
        <v>173</v>
      </c>
      <c r="B693" s="109" t="s">
        <v>1716</v>
      </c>
      <c r="C693" s="109" t="s">
        <v>1709</v>
      </c>
      <c r="D693" s="70" t="s">
        <v>1717</v>
      </c>
      <c r="E693" s="147" t="s">
        <v>1574</v>
      </c>
      <c r="F693" s="71" t="s">
        <v>65</v>
      </c>
      <c r="G693" s="71" t="s">
        <v>183</v>
      </c>
      <c r="H693" s="71">
        <v>120</v>
      </c>
      <c r="I693" s="71">
        <v>20</v>
      </c>
      <c r="J693" s="113">
        <v>0</v>
      </c>
      <c r="K693" s="73">
        <v>98.7</v>
      </c>
      <c r="L693" s="72">
        <f t="shared" si="85"/>
        <v>1974</v>
      </c>
      <c r="M693" s="230">
        <f t="shared" si="86"/>
        <v>0</v>
      </c>
      <c r="N693" s="73">
        <v>2.496E-2</v>
      </c>
      <c r="O693" s="74">
        <f t="shared" si="87"/>
        <v>0</v>
      </c>
      <c r="P693" s="73">
        <v>9</v>
      </c>
      <c r="Q693" s="73">
        <v>10.35</v>
      </c>
      <c r="R693" s="117">
        <f t="shared" si="88"/>
        <v>0</v>
      </c>
      <c r="S693" s="234">
        <f t="shared" si="89"/>
        <v>0</v>
      </c>
      <c r="T693" s="206"/>
      <c r="U693" s="206" t="e">
        <v>#N/A</v>
      </c>
      <c r="V693" s="206" t="e">
        <v>#N/A</v>
      </c>
      <c r="W693" s="206" t="e">
        <v>#N/A</v>
      </c>
      <c r="X693" s="206"/>
      <c r="Y693" s="206"/>
    </row>
    <row r="694" spans="1:25" ht="18" hidden="1" customHeight="1">
      <c r="A694" s="145">
        <f>SUBTOTAL(3,$B$27:B694)</f>
        <v>173</v>
      </c>
      <c r="B694" s="109" t="s">
        <v>1718</v>
      </c>
      <c r="C694" s="109" t="s">
        <v>1709</v>
      </c>
      <c r="D694" s="70" t="s">
        <v>1719</v>
      </c>
      <c r="E694" s="147" t="s">
        <v>1574</v>
      </c>
      <c r="F694" s="71" t="s">
        <v>65</v>
      </c>
      <c r="G694" s="71" t="s">
        <v>183</v>
      </c>
      <c r="H694" s="71">
        <v>120</v>
      </c>
      <c r="I694" s="71">
        <v>20</v>
      </c>
      <c r="J694" s="113">
        <v>0</v>
      </c>
      <c r="K694" s="73">
        <v>70.7</v>
      </c>
      <c r="L694" s="72">
        <f t="shared" si="85"/>
        <v>1414</v>
      </c>
      <c r="M694" s="230">
        <f t="shared" si="86"/>
        <v>0</v>
      </c>
      <c r="N694" s="73">
        <v>2.496E-2</v>
      </c>
      <c r="O694" s="74">
        <f t="shared" si="87"/>
        <v>0</v>
      </c>
      <c r="P694" s="73">
        <v>9</v>
      </c>
      <c r="Q694" s="73">
        <v>10.35</v>
      </c>
      <c r="R694" s="117">
        <f t="shared" si="88"/>
        <v>0</v>
      </c>
      <c r="S694" s="234">
        <f t="shared" si="89"/>
        <v>0</v>
      </c>
      <c r="T694" s="206"/>
      <c r="U694" s="206" t="e">
        <v>#N/A</v>
      </c>
      <c r="V694" s="206" t="e">
        <v>#N/A</v>
      </c>
      <c r="W694" s="206" t="e">
        <v>#N/A</v>
      </c>
      <c r="X694" s="206"/>
      <c r="Y694" s="206"/>
    </row>
    <row r="695" spans="1:25" ht="18" hidden="1" customHeight="1">
      <c r="A695" s="145">
        <f>SUBTOTAL(3,$B$27:B695)</f>
        <v>173</v>
      </c>
      <c r="B695" s="109" t="s">
        <v>1720</v>
      </c>
      <c r="C695" s="109" t="s">
        <v>1721</v>
      </c>
      <c r="D695" s="70" t="s">
        <v>1722</v>
      </c>
      <c r="E695" s="147" t="s">
        <v>122</v>
      </c>
      <c r="F695" s="71" t="s">
        <v>204</v>
      </c>
      <c r="G695" s="71">
        <v>30049011</v>
      </c>
      <c r="H695" s="71">
        <v>60</v>
      </c>
      <c r="I695" s="71">
        <v>200</v>
      </c>
      <c r="J695" s="113">
        <v>0</v>
      </c>
      <c r="K695" s="73">
        <v>220.5</v>
      </c>
      <c r="L695" s="72">
        <f t="shared" si="85"/>
        <v>44100</v>
      </c>
      <c r="M695" s="230">
        <f t="shared" si="86"/>
        <v>0</v>
      </c>
      <c r="N695" s="73">
        <v>4.3217999999999999E-2</v>
      </c>
      <c r="O695" s="74">
        <f t="shared" si="87"/>
        <v>0</v>
      </c>
      <c r="P695" s="73">
        <v>10</v>
      </c>
      <c r="Q695" s="73">
        <v>15.1</v>
      </c>
      <c r="R695" s="117">
        <f t="shared" si="88"/>
        <v>0</v>
      </c>
      <c r="S695" s="234">
        <f t="shared" si="89"/>
        <v>0</v>
      </c>
      <c r="T695" s="206"/>
      <c r="U695" s="206" t="e">
        <v>#N/A</v>
      </c>
      <c r="V695" s="206" t="e">
        <v>#N/A</v>
      </c>
      <c r="W695" s="206" t="e">
        <v>#N/A</v>
      </c>
      <c r="X695" s="206"/>
      <c r="Y695" s="206"/>
    </row>
    <row r="696" spans="1:25" ht="18" hidden="1" customHeight="1">
      <c r="A696" s="145">
        <f>SUBTOTAL(3,$B$27:B696)</f>
        <v>173</v>
      </c>
      <c r="B696" s="109" t="s">
        <v>1723</v>
      </c>
      <c r="C696" s="109" t="s">
        <v>1724</v>
      </c>
      <c r="D696" s="70" t="s">
        <v>1725</v>
      </c>
      <c r="E696" s="147" t="s">
        <v>1726</v>
      </c>
      <c r="F696" s="71" t="s">
        <v>65</v>
      </c>
      <c r="G696" s="71" t="s">
        <v>183</v>
      </c>
      <c r="H696" s="71">
        <v>24</v>
      </c>
      <c r="I696" s="71">
        <v>90</v>
      </c>
      <c r="J696" s="113">
        <v>0</v>
      </c>
      <c r="K696" s="73">
        <v>107.31</v>
      </c>
      <c r="L696" s="72">
        <f t="shared" si="85"/>
        <v>9657.9</v>
      </c>
      <c r="M696" s="230">
        <f t="shared" si="86"/>
        <v>0</v>
      </c>
      <c r="N696" s="73">
        <v>4.4999999999999998E-2</v>
      </c>
      <c r="O696" s="74">
        <f t="shared" si="87"/>
        <v>0</v>
      </c>
      <c r="P696" s="73">
        <v>3.06</v>
      </c>
      <c r="Q696" s="73">
        <v>4.8600000000000003</v>
      </c>
      <c r="R696" s="117">
        <f t="shared" si="88"/>
        <v>0</v>
      </c>
      <c r="S696" s="234">
        <f t="shared" si="89"/>
        <v>0</v>
      </c>
      <c r="T696" s="206"/>
      <c r="U696" s="206" t="e">
        <v>#N/A</v>
      </c>
      <c r="V696" s="206" t="e">
        <v>#N/A</v>
      </c>
      <c r="W696" s="206" t="e">
        <v>#N/A</v>
      </c>
      <c r="X696" s="206"/>
      <c r="Y696" s="206"/>
    </row>
    <row r="697" spans="1:25" ht="18" hidden="1" customHeight="1">
      <c r="A697" s="145">
        <f>SUBTOTAL(3,$B$27:B697)</f>
        <v>173</v>
      </c>
      <c r="B697" s="109" t="s">
        <v>1727</v>
      </c>
      <c r="C697" s="109" t="s">
        <v>1724</v>
      </c>
      <c r="D697" s="70" t="s">
        <v>1728</v>
      </c>
      <c r="E697" s="147" t="s">
        <v>1726</v>
      </c>
      <c r="F697" s="71" t="s">
        <v>65</v>
      </c>
      <c r="G697" s="71" t="s">
        <v>183</v>
      </c>
      <c r="H697" s="71">
        <v>24</v>
      </c>
      <c r="I697" s="71">
        <v>90</v>
      </c>
      <c r="J697" s="113">
        <v>0</v>
      </c>
      <c r="K697" s="73">
        <v>89.43</v>
      </c>
      <c r="L697" s="72">
        <f t="shared" si="85"/>
        <v>8048.7000000000007</v>
      </c>
      <c r="M697" s="230">
        <f t="shared" si="86"/>
        <v>0</v>
      </c>
      <c r="N697" s="73">
        <v>4.4999999999999998E-2</v>
      </c>
      <c r="O697" s="74">
        <f t="shared" si="87"/>
        <v>0</v>
      </c>
      <c r="P697" s="73">
        <v>2.6999999999999997</v>
      </c>
      <c r="Q697" s="73">
        <v>3.06</v>
      </c>
      <c r="R697" s="117">
        <f t="shared" si="88"/>
        <v>0</v>
      </c>
      <c r="S697" s="234">
        <f t="shared" si="89"/>
        <v>0</v>
      </c>
      <c r="T697" s="206"/>
      <c r="U697" s="206" t="e">
        <v>#N/A</v>
      </c>
      <c r="V697" s="206" t="e">
        <v>#N/A</v>
      </c>
      <c r="W697" s="206" t="e">
        <v>#N/A</v>
      </c>
      <c r="X697" s="206"/>
      <c r="Y697" s="206"/>
    </row>
    <row r="698" spans="1:25" ht="18" hidden="1" customHeight="1">
      <c r="A698" s="145">
        <f>SUBTOTAL(3,$B$27:B698)</f>
        <v>173</v>
      </c>
      <c r="B698" s="109" t="s">
        <v>1729</v>
      </c>
      <c r="C698" s="109" t="s">
        <v>1730</v>
      </c>
      <c r="D698" s="70" t="s">
        <v>1731</v>
      </c>
      <c r="E698" s="147" t="s">
        <v>1574</v>
      </c>
      <c r="F698" s="71" t="s">
        <v>65</v>
      </c>
      <c r="G698" s="71" t="s">
        <v>183</v>
      </c>
      <c r="H698" s="71">
        <v>24</v>
      </c>
      <c r="I698" s="71">
        <v>20</v>
      </c>
      <c r="J698" s="113">
        <v>0</v>
      </c>
      <c r="K698" s="73">
        <v>35.770000000000003</v>
      </c>
      <c r="L698" s="72">
        <f t="shared" si="85"/>
        <v>715.40000000000009</v>
      </c>
      <c r="M698" s="230">
        <f t="shared" si="86"/>
        <v>0</v>
      </c>
      <c r="N698" s="73">
        <v>2.496E-2</v>
      </c>
      <c r="O698" s="74">
        <f t="shared" si="87"/>
        <v>0</v>
      </c>
      <c r="P698" s="73">
        <v>9</v>
      </c>
      <c r="Q698" s="73">
        <v>10.35</v>
      </c>
      <c r="R698" s="117">
        <f t="shared" si="88"/>
        <v>0</v>
      </c>
      <c r="S698" s="234">
        <f t="shared" si="89"/>
        <v>0</v>
      </c>
      <c r="T698" s="206"/>
      <c r="U698" s="206" t="e">
        <v>#N/A</v>
      </c>
      <c r="V698" s="206" t="e">
        <v>#N/A</v>
      </c>
      <c r="W698" s="206" t="e">
        <v>#N/A</v>
      </c>
      <c r="X698" s="206"/>
      <c r="Y698" s="206"/>
    </row>
    <row r="699" spans="1:25" ht="18" hidden="1" customHeight="1">
      <c r="A699" s="145">
        <f>SUBTOTAL(3,$B$27:B699)</f>
        <v>173</v>
      </c>
      <c r="B699" s="109" t="s">
        <v>1732</v>
      </c>
      <c r="C699" s="109" t="s">
        <v>1733</v>
      </c>
      <c r="D699" s="70" t="s">
        <v>1734</v>
      </c>
      <c r="E699" s="147" t="s">
        <v>1735</v>
      </c>
      <c r="F699" s="71" t="s">
        <v>65</v>
      </c>
      <c r="G699" s="71" t="s">
        <v>1736</v>
      </c>
      <c r="H699" s="71">
        <v>12</v>
      </c>
      <c r="I699" s="71">
        <v>90</v>
      </c>
      <c r="J699" s="113">
        <v>0</v>
      </c>
      <c r="K699" s="73">
        <v>23.77</v>
      </c>
      <c r="L699" s="72">
        <f t="shared" si="85"/>
        <v>2139.3000000000002</v>
      </c>
      <c r="M699" s="230">
        <f t="shared" si="86"/>
        <v>0</v>
      </c>
      <c r="N699" s="73">
        <v>0.04</v>
      </c>
      <c r="O699" s="74">
        <f t="shared" si="87"/>
        <v>0</v>
      </c>
      <c r="P699" s="73">
        <v>10.799999999999999</v>
      </c>
      <c r="Q699" s="73">
        <v>13.68</v>
      </c>
      <c r="R699" s="117">
        <f t="shared" si="88"/>
        <v>0</v>
      </c>
      <c r="S699" s="234">
        <f t="shared" si="89"/>
        <v>0</v>
      </c>
      <c r="T699" s="206"/>
      <c r="U699" s="206" t="e">
        <v>#N/A</v>
      </c>
      <c r="V699" s="206" t="e">
        <v>#N/A</v>
      </c>
      <c r="W699" s="206" t="e">
        <v>#N/A</v>
      </c>
      <c r="X699" s="206"/>
      <c r="Y699" s="206"/>
    </row>
    <row r="700" spans="1:25" ht="18" hidden="1" customHeight="1">
      <c r="A700" s="145">
        <f>SUBTOTAL(3,$B$27:B700)</f>
        <v>173</v>
      </c>
      <c r="B700" s="109" t="s">
        <v>1737</v>
      </c>
      <c r="C700" s="109" t="s">
        <v>1738</v>
      </c>
      <c r="D700" s="70" t="s">
        <v>1739</v>
      </c>
      <c r="E700" s="147">
        <v>0</v>
      </c>
      <c r="F700" s="71" t="s">
        <v>65</v>
      </c>
      <c r="G700" s="71" t="s">
        <v>183</v>
      </c>
      <c r="H700" s="71">
        <v>24</v>
      </c>
      <c r="I700" s="71">
        <v>30</v>
      </c>
      <c r="J700" s="113">
        <v>0</v>
      </c>
      <c r="K700" s="73">
        <v>285.81</v>
      </c>
      <c r="L700" s="72">
        <f t="shared" si="85"/>
        <v>8574.2999999999993</v>
      </c>
      <c r="M700" s="230">
        <f t="shared" si="86"/>
        <v>0</v>
      </c>
      <c r="N700" s="73">
        <v>0.04</v>
      </c>
      <c r="O700" s="74">
        <f t="shared" si="87"/>
        <v>0</v>
      </c>
      <c r="P700" s="73">
        <v>0.99</v>
      </c>
      <c r="Q700" s="73">
        <v>1.68</v>
      </c>
      <c r="R700" s="117">
        <f t="shared" si="88"/>
        <v>0</v>
      </c>
      <c r="S700" s="234">
        <f t="shared" si="89"/>
        <v>0</v>
      </c>
      <c r="T700" s="206"/>
      <c r="U700" s="206" t="e">
        <v>#N/A</v>
      </c>
      <c r="V700" s="206" t="e">
        <v>#N/A</v>
      </c>
      <c r="W700" s="206" t="e">
        <v>#N/A</v>
      </c>
      <c r="X700" s="206"/>
      <c r="Y700" s="206"/>
    </row>
    <row r="701" spans="1:25" ht="18" hidden="1" customHeight="1">
      <c r="A701" s="145">
        <f>SUBTOTAL(3,$B$27:B701)</f>
        <v>173</v>
      </c>
      <c r="B701" s="109" t="s">
        <v>1740</v>
      </c>
      <c r="C701" s="109" t="s">
        <v>1741</v>
      </c>
      <c r="D701" s="70" t="s">
        <v>1742</v>
      </c>
      <c r="E701" s="147" t="s">
        <v>1743</v>
      </c>
      <c r="F701" s="71" t="s">
        <v>65</v>
      </c>
      <c r="G701" s="71" t="s">
        <v>183</v>
      </c>
      <c r="H701" s="71">
        <v>12</v>
      </c>
      <c r="I701" s="71">
        <v>160</v>
      </c>
      <c r="J701" s="113">
        <v>0</v>
      </c>
      <c r="K701" s="73">
        <v>13.7</v>
      </c>
      <c r="L701" s="72">
        <f t="shared" si="85"/>
        <v>2192</v>
      </c>
      <c r="M701" s="230">
        <f t="shared" si="86"/>
        <v>0</v>
      </c>
      <c r="N701" s="73">
        <v>2.5000000000000001E-2</v>
      </c>
      <c r="O701" s="74">
        <f t="shared" si="87"/>
        <v>0</v>
      </c>
      <c r="P701" s="73">
        <v>1.92</v>
      </c>
      <c r="Q701" s="73">
        <v>4.4800000000000004</v>
      </c>
      <c r="R701" s="117">
        <f t="shared" si="88"/>
        <v>0</v>
      </c>
      <c r="S701" s="234">
        <f t="shared" si="89"/>
        <v>0</v>
      </c>
      <c r="T701" s="206"/>
      <c r="U701" s="206" t="e">
        <v>#N/A</v>
      </c>
      <c r="V701" s="206" t="e">
        <v>#N/A</v>
      </c>
      <c r="W701" s="206" t="e">
        <v>#N/A</v>
      </c>
      <c r="X701" s="206"/>
      <c r="Y701" s="206"/>
    </row>
    <row r="702" spans="1:25" ht="18" customHeight="1" thickBot="1">
      <c r="A702" s="145">
        <f>SUBTOTAL(3,$B$27:B702)</f>
        <v>174</v>
      </c>
      <c r="B702" s="109" t="s">
        <v>1744</v>
      </c>
      <c r="C702" s="109" t="s">
        <v>1745</v>
      </c>
      <c r="D702" s="70" t="s">
        <v>1746</v>
      </c>
      <c r="E702" s="147" t="s">
        <v>437</v>
      </c>
      <c r="F702" s="71" t="s">
        <v>204</v>
      </c>
      <c r="G702" s="71">
        <v>30049011</v>
      </c>
      <c r="H702" s="71">
        <v>36</v>
      </c>
      <c r="I702" s="71">
        <v>100</v>
      </c>
      <c r="J702" s="113">
        <v>5</v>
      </c>
      <c r="K702" s="73">
        <v>153.30000000000001</v>
      </c>
      <c r="L702" s="72">
        <f t="shared" si="85"/>
        <v>15330.000000000002</v>
      </c>
      <c r="M702" s="230">
        <f t="shared" si="86"/>
        <v>76650.000000000015</v>
      </c>
      <c r="N702" s="73">
        <v>1.4279999999999999E-2</v>
      </c>
      <c r="O702" s="74">
        <f t="shared" si="87"/>
        <v>7.1399999999999991E-2</v>
      </c>
      <c r="P702" s="73">
        <v>6</v>
      </c>
      <c r="Q702" s="73">
        <v>7.1999999999999993</v>
      </c>
      <c r="R702" s="117">
        <f t="shared" si="88"/>
        <v>30</v>
      </c>
      <c r="S702" s="234">
        <f t="shared" si="89"/>
        <v>36</v>
      </c>
      <c r="T702" s="206"/>
      <c r="U702" s="206" t="e">
        <v>#N/A</v>
      </c>
      <c r="V702" s="206" t="e">
        <v>#N/A</v>
      </c>
      <c r="W702" s="206" t="e">
        <v>#N/A</v>
      </c>
      <c r="X702" s="206"/>
      <c r="Y702" s="206"/>
    </row>
    <row r="703" spans="1:25" ht="18" hidden="1" customHeight="1">
      <c r="A703" s="145">
        <f>SUBTOTAL(3,$B$27:B703)</f>
        <v>174</v>
      </c>
      <c r="B703" s="109" t="s">
        <v>1747</v>
      </c>
      <c r="C703" s="109" t="s">
        <v>1748</v>
      </c>
      <c r="D703" s="70" t="s">
        <v>1749</v>
      </c>
      <c r="E703" s="147" t="s">
        <v>146</v>
      </c>
      <c r="F703" s="71" t="s">
        <v>204</v>
      </c>
      <c r="G703" s="71">
        <v>33061010</v>
      </c>
      <c r="H703" s="71">
        <v>24</v>
      </c>
      <c r="I703" s="71">
        <v>72</v>
      </c>
      <c r="J703" s="113">
        <v>0</v>
      </c>
      <c r="K703" s="73">
        <v>65.099999999999994</v>
      </c>
      <c r="L703" s="72">
        <f t="shared" si="85"/>
        <v>4687.2</v>
      </c>
      <c r="M703" s="230">
        <f t="shared" si="86"/>
        <v>0</v>
      </c>
      <c r="N703" s="73">
        <v>7.9488000000000003E-2</v>
      </c>
      <c r="O703" s="74">
        <f t="shared" si="87"/>
        <v>0</v>
      </c>
      <c r="P703" s="73">
        <v>7.2</v>
      </c>
      <c r="Q703" s="73">
        <v>8.136000000000001</v>
      </c>
      <c r="R703" s="117">
        <f t="shared" si="88"/>
        <v>0</v>
      </c>
      <c r="S703" s="234">
        <f t="shared" si="89"/>
        <v>0</v>
      </c>
      <c r="T703" s="206"/>
      <c r="U703" s="206" t="e">
        <v>#N/A</v>
      </c>
      <c r="V703" s="206" t="e">
        <v>#N/A</v>
      </c>
      <c r="W703" s="206" t="e">
        <v>#N/A</v>
      </c>
      <c r="X703" s="206"/>
      <c r="Y703" s="206"/>
    </row>
    <row r="704" spans="1:25" s="48" customFormat="1" ht="18" hidden="1" customHeight="1" thickBot="1">
      <c r="A704" s="52"/>
      <c r="B704" s="53"/>
      <c r="C704" s="53"/>
      <c r="D704" s="54"/>
      <c r="E704" s="194"/>
      <c r="F704" s="55"/>
      <c r="G704" s="55"/>
      <c r="H704" s="55"/>
      <c r="I704" s="55"/>
      <c r="J704" s="82">
        <f>SUBTOTAL(9,$J$27:$J$703)</f>
        <v>2173</v>
      </c>
      <c r="K704" s="55"/>
      <c r="L704" s="65"/>
      <c r="M704" s="131">
        <f>SUBTOTAL(9,M27:M703)</f>
        <v>5838661.5200000005</v>
      </c>
      <c r="N704" s="254"/>
      <c r="O704" s="277">
        <f>SUBTOTAL(9,O27:O703)</f>
        <v>60.393916984999997</v>
      </c>
      <c r="P704" s="130"/>
      <c r="Q704" s="130"/>
      <c r="R704" s="80">
        <f>SUBTOTAL(9,R27:R703)</f>
        <v>19853.000000000004</v>
      </c>
      <c r="S704" s="131">
        <f>SUBTOTAL(9,S27:S703)</f>
        <v>23667.730000000007</v>
      </c>
      <c r="T704" s="228"/>
      <c r="U704" s="228"/>
      <c r="V704" s="228"/>
      <c r="W704" s="228"/>
      <c r="X704" s="228"/>
      <c r="Y704" s="228"/>
    </row>
    <row r="705" spans="1:25" ht="27" hidden="1" customHeight="1" thickBot="1">
      <c r="A705" s="295" t="s">
        <v>1750</v>
      </c>
      <c r="B705" s="50"/>
      <c r="C705" s="110"/>
      <c r="D705" s="296" t="s">
        <v>1751</v>
      </c>
      <c r="E705" s="51"/>
      <c r="F705" s="66"/>
      <c r="G705" s="37"/>
      <c r="H705" s="38"/>
      <c r="I705" s="38"/>
      <c r="J705" s="69"/>
      <c r="K705" s="67" t="s">
        <v>1752</v>
      </c>
      <c r="L705" s="64"/>
      <c r="M705" s="78" t="s">
        <v>1753</v>
      </c>
    </row>
    <row r="706" spans="1:25" ht="24" hidden="1" customHeight="1" thickBot="1">
      <c r="A706" s="295"/>
      <c r="B706" s="50"/>
      <c r="C706" s="110"/>
      <c r="D706" s="296"/>
      <c r="E706" s="122" t="s">
        <v>1754</v>
      </c>
      <c r="F706" s="125" t="s">
        <v>1755</v>
      </c>
      <c r="G706" s="37"/>
      <c r="H706" s="13" t="str">
        <f>H12</f>
        <v>FOB Mundhra</v>
      </c>
      <c r="I706" s="38"/>
      <c r="J706" s="69"/>
      <c r="K706" s="68" t="s">
        <v>1756</v>
      </c>
      <c r="L706" s="15"/>
      <c r="M706" s="78" t="s">
        <v>1753</v>
      </c>
    </row>
    <row r="707" spans="1:25" ht="18" hidden="1" customHeight="1" thickBot="1">
      <c r="A707" s="298">
        <f>O704</f>
        <v>60.393916984999997</v>
      </c>
      <c r="B707" s="44"/>
      <c r="C707" s="111"/>
      <c r="D707" s="296"/>
      <c r="E707" s="123">
        <f>S704/1000</f>
        <v>23.667730000000006</v>
      </c>
      <c r="F707" s="126">
        <f>+R704/1000</f>
        <v>19.853000000000005</v>
      </c>
      <c r="G707" s="37"/>
      <c r="H707" s="38"/>
      <c r="I707" s="38"/>
      <c r="J707" s="69"/>
      <c r="K707" s="68" t="s">
        <v>1757</v>
      </c>
      <c r="L707" s="15"/>
      <c r="M707" s="78" t="s">
        <v>1753</v>
      </c>
    </row>
    <row r="708" spans="1:25" ht="18" hidden="1" customHeight="1" thickBot="1">
      <c r="A708" s="299"/>
      <c r="B708" s="45"/>
      <c r="C708" s="112"/>
      <c r="D708" s="297"/>
      <c r="E708" s="124" t="s">
        <v>1758</v>
      </c>
      <c r="F708" s="127" t="s">
        <v>1758</v>
      </c>
      <c r="G708" s="39"/>
      <c r="H708" s="40"/>
      <c r="I708" s="40"/>
      <c r="J708" s="81"/>
      <c r="K708" s="68" t="s">
        <v>1759</v>
      </c>
      <c r="L708" s="15"/>
      <c r="M708" s="83">
        <f>M704</f>
        <v>5838661.5200000005</v>
      </c>
    </row>
    <row r="709" spans="1:25" ht="18" customHeight="1" thickBot="1">
      <c r="A709" s="30"/>
      <c r="B709" s="43"/>
      <c r="C709" s="43"/>
      <c r="D709" s="43"/>
      <c r="E709" s="31"/>
      <c r="F709" s="43"/>
      <c r="G709" s="29"/>
      <c r="H709" s="29"/>
      <c r="I709" s="43"/>
      <c r="J709" s="43"/>
      <c r="K709" s="31"/>
      <c r="L709" s="31"/>
      <c r="M709" s="32"/>
    </row>
    <row r="710" spans="1:25" ht="18" customHeight="1" thickBot="1">
      <c r="A710" s="30" t="s">
        <v>1760</v>
      </c>
      <c r="B710" s="31"/>
      <c r="C710" s="31"/>
      <c r="D710" s="31"/>
      <c r="E710" s="32"/>
      <c r="F710" s="35" t="s">
        <v>1761</v>
      </c>
      <c r="G710" s="34"/>
      <c r="H710" s="34"/>
      <c r="I710" s="35"/>
      <c r="J710" s="35"/>
      <c r="K710" s="35"/>
      <c r="L710" s="35"/>
      <c r="M710" s="36"/>
      <c r="N710" s="75"/>
      <c r="O710" s="132"/>
      <c r="P710" s="134"/>
    </row>
    <row r="711" spans="1:25" ht="18" customHeight="1">
      <c r="A711" s="207" t="s">
        <v>1762</v>
      </c>
      <c r="B711" s="208"/>
      <c r="C711" s="208"/>
      <c r="D711" s="165"/>
      <c r="E711" s="195"/>
      <c r="F711" s="300" t="s">
        <v>1763</v>
      </c>
      <c r="G711" s="300"/>
      <c r="H711" s="300"/>
      <c r="I711" s="300"/>
      <c r="J711" s="300"/>
      <c r="K711" s="300"/>
      <c r="L711" s="300"/>
      <c r="M711" s="301"/>
      <c r="P711" s="134"/>
    </row>
    <row r="712" spans="1:25" ht="23.25">
      <c r="A712" s="215" t="s">
        <v>1764</v>
      </c>
      <c r="B712" s="216"/>
      <c r="C712" s="216"/>
      <c r="D712" s="26"/>
      <c r="E712" s="196"/>
      <c r="F712" s="302"/>
      <c r="G712" s="302"/>
      <c r="H712" s="302"/>
      <c r="I712" s="302"/>
      <c r="J712" s="302"/>
      <c r="K712" s="302"/>
      <c r="L712" s="302"/>
      <c r="M712" s="303"/>
      <c r="O712" s="132"/>
      <c r="P712" s="134"/>
      <c r="S712" s="132"/>
      <c r="T712" s="132"/>
      <c r="U712" s="132"/>
      <c r="V712" s="132"/>
      <c r="W712" s="132"/>
      <c r="X712" s="132"/>
      <c r="Y712" s="132"/>
    </row>
    <row r="713" spans="1:25" ht="24" thickBot="1">
      <c r="A713" s="215" t="s">
        <v>4</v>
      </c>
      <c r="B713" s="216"/>
      <c r="C713" s="216"/>
      <c r="E713" s="197"/>
      <c r="F713" s="304"/>
      <c r="G713" s="304"/>
      <c r="H713" s="304"/>
      <c r="I713" s="304"/>
      <c r="J713" s="304"/>
      <c r="K713" s="304"/>
      <c r="L713" s="304"/>
      <c r="M713" s="305"/>
    </row>
    <row r="714" spans="1:25" ht="24" thickBot="1">
      <c r="A714" s="215" t="s">
        <v>5</v>
      </c>
      <c r="B714" s="216"/>
      <c r="C714" s="216"/>
      <c r="F714" s="179" t="s">
        <v>1765</v>
      </c>
      <c r="G714" s="180"/>
      <c r="H714" s="180"/>
      <c r="I714" s="180"/>
      <c r="J714" s="181"/>
      <c r="K714" s="182"/>
      <c r="L714" s="182"/>
      <c r="M714" s="183"/>
      <c r="N714" s="75"/>
      <c r="O714" s="132"/>
    </row>
    <row r="715" spans="1:25" ht="23.25">
      <c r="A715" s="215" t="s">
        <v>6</v>
      </c>
      <c r="B715" s="216"/>
      <c r="C715" s="216"/>
      <c r="F715" s="306" t="s">
        <v>1766</v>
      </c>
      <c r="G715" s="307"/>
      <c r="H715" s="307"/>
      <c r="I715" s="307"/>
      <c r="J715" s="308"/>
      <c r="K715" s="177"/>
      <c r="L715" s="16"/>
      <c r="M715" s="17"/>
    </row>
    <row r="716" spans="1:25" ht="23.25">
      <c r="A716" s="217" t="s">
        <v>1767</v>
      </c>
      <c r="B716" s="216"/>
      <c r="C716" s="216"/>
      <c r="F716" s="278" t="s">
        <v>1768</v>
      </c>
      <c r="G716" s="279"/>
      <c r="H716" s="279"/>
      <c r="I716" s="279"/>
      <c r="J716" s="280"/>
      <c r="K716" s="159"/>
      <c r="L716" s="16"/>
      <c r="M716" s="17"/>
    </row>
    <row r="717" spans="1:25" ht="23.25">
      <c r="A717" s="217" t="s">
        <v>1769</v>
      </c>
      <c r="B717" s="216"/>
      <c r="C717" s="216"/>
      <c r="F717" s="309" t="s">
        <v>1770</v>
      </c>
      <c r="G717" s="310"/>
      <c r="H717" s="310"/>
      <c r="I717" s="310"/>
      <c r="J717" s="311"/>
      <c r="K717" s="159"/>
      <c r="L717" s="16"/>
      <c r="M717" s="17"/>
    </row>
    <row r="718" spans="1:25" ht="23.25">
      <c r="A718" s="218" t="s">
        <v>1771</v>
      </c>
      <c r="B718" s="216"/>
      <c r="C718" s="216"/>
      <c r="F718" s="278" t="s">
        <v>1772</v>
      </c>
      <c r="G718" s="279"/>
      <c r="H718" s="279"/>
      <c r="I718" s="279"/>
      <c r="J718" s="280"/>
      <c r="K718" s="159"/>
      <c r="L718" s="16"/>
      <c r="M718" s="17"/>
    </row>
    <row r="719" spans="1:25" ht="23.25">
      <c r="A719" s="215" t="s">
        <v>1773</v>
      </c>
      <c r="B719" s="216"/>
      <c r="C719" s="216"/>
      <c r="D719" s="167"/>
      <c r="F719" s="278" t="s">
        <v>1774</v>
      </c>
      <c r="G719" s="279"/>
      <c r="H719" s="279"/>
      <c r="I719" s="279"/>
      <c r="J719" s="280"/>
      <c r="K719" s="159"/>
      <c r="L719" s="16"/>
      <c r="M719" s="17"/>
    </row>
    <row r="720" spans="1:25" ht="23.25">
      <c r="A720" s="215" t="s">
        <v>1775</v>
      </c>
      <c r="B720" s="216"/>
      <c r="C720" s="216"/>
      <c r="D720" s="167"/>
      <c r="F720" s="278" t="s">
        <v>1776</v>
      </c>
      <c r="G720" s="279"/>
      <c r="H720" s="279"/>
      <c r="I720" s="279"/>
      <c r="J720" s="280"/>
      <c r="K720" s="159"/>
      <c r="L720" s="16"/>
      <c r="M720" s="17"/>
    </row>
    <row r="721" spans="1:16" ht="23.25">
      <c r="A721" s="215" t="s">
        <v>1777</v>
      </c>
      <c r="B721" s="216"/>
      <c r="C721" s="216"/>
      <c r="F721" s="318" t="s">
        <v>1778</v>
      </c>
      <c r="G721" s="319"/>
      <c r="H721" s="319"/>
      <c r="I721" s="319"/>
      <c r="J721" s="320"/>
      <c r="K721" s="159"/>
      <c r="L721" s="16"/>
      <c r="M721" s="17"/>
    </row>
    <row r="722" spans="1:16" ht="23.25">
      <c r="A722" s="215" t="s">
        <v>1779</v>
      </c>
      <c r="B722" s="216"/>
      <c r="C722" s="216"/>
      <c r="D722" s="1"/>
      <c r="E722" s="6"/>
      <c r="F722" s="318" t="s">
        <v>1780</v>
      </c>
      <c r="G722" s="319"/>
      <c r="H722" s="319"/>
      <c r="I722" s="319"/>
      <c r="J722" s="320"/>
      <c r="K722" s="159"/>
      <c r="L722" s="16"/>
      <c r="M722" s="17"/>
    </row>
    <row r="723" spans="1:16" ht="23.25">
      <c r="A723" s="219" t="s">
        <v>1781</v>
      </c>
      <c r="B723" s="220"/>
      <c r="C723" s="220"/>
      <c r="D723" s="9"/>
      <c r="E723" s="6"/>
      <c r="F723" s="318" t="s">
        <v>1782</v>
      </c>
      <c r="G723" s="319"/>
      <c r="H723" s="319"/>
      <c r="I723" s="319"/>
      <c r="J723" s="320"/>
      <c r="K723" s="159"/>
      <c r="L723" s="16"/>
      <c r="M723" s="17"/>
    </row>
    <row r="724" spans="1:16" ht="18" customHeight="1" thickBot="1">
      <c r="A724" s="219"/>
      <c r="B724" s="220"/>
      <c r="C724" s="220"/>
      <c r="D724" s="9"/>
      <c r="E724" s="6"/>
      <c r="F724" s="10"/>
      <c r="G724" s="86"/>
      <c r="H724" s="86"/>
      <c r="I724" s="86"/>
      <c r="J724" s="7"/>
      <c r="K724" s="16"/>
      <c r="L724" s="16"/>
      <c r="M724" s="17"/>
    </row>
    <row r="725" spans="1:16" ht="18" customHeight="1" thickBot="1">
      <c r="A725" s="84"/>
      <c r="B725" s="9"/>
      <c r="C725" s="9"/>
      <c r="D725" s="9"/>
      <c r="E725" s="6"/>
      <c r="F725" s="176" t="s">
        <v>1783</v>
      </c>
      <c r="G725" s="168"/>
      <c r="H725" s="168"/>
      <c r="I725" s="168"/>
      <c r="J725" s="169"/>
      <c r="K725" s="170"/>
      <c r="L725" s="170"/>
      <c r="M725" s="171"/>
    </row>
    <row r="726" spans="1:16" ht="18" customHeight="1">
      <c r="A726" s="84"/>
      <c r="B726" s="9"/>
      <c r="C726" s="9"/>
      <c r="D726" s="9"/>
      <c r="E726" s="6"/>
      <c r="F726" s="10"/>
      <c r="G726" s="86"/>
      <c r="H726" s="86"/>
      <c r="I726" s="86"/>
      <c r="J726" s="7"/>
      <c r="K726" s="16"/>
      <c r="L726" s="16"/>
      <c r="M726" s="17"/>
    </row>
    <row r="727" spans="1:16" ht="18" customHeight="1">
      <c r="A727" s="84"/>
      <c r="B727" s="9"/>
      <c r="C727" s="9"/>
      <c r="D727" s="9"/>
      <c r="E727" s="6"/>
      <c r="F727" s="10"/>
      <c r="G727" s="86"/>
      <c r="H727" s="86"/>
      <c r="I727" s="86"/>
      <c r="J727" s="7"/>
      <c r="K727" s="16"/>
      <c r="L727" s="16"/>
      <c r="M727" s="17"/>
    </row>
    <row r="728" spans="1:16" ht="18" customHeight="1">
      <c r="A728" s="84"/>
      <c r="B728" s="9"/>
      <c r="C728" s="9"/>
      <c r="D728" s="9"/>
      <c r="E728" s="6"/>
      <c r="F728" s="10"/>
      <c r="G728" s="86"/>
      <c r="H728" s="86"/>
      <c r="I728" s="86"/>
      <c r="J728" s="7"/>
      <c r="K728" s="16"/>
      <c r="L728" s="16"/>
      <c r="M728" s="17"/>
    </row>
    <row r="729" spans="1:16" ht="18" customHeight="1">
      <c r="A729" s="84"/>
      <c r="B729" s="9"/>
      <c r="C729" s="9"/>
      <c r="D729" s="9"/>
      <c r="E729" s="6"/>
      <c r="F729" s="10"/>
      <c r="G729" s="86"/>
      <c r="H729" s="86"/>
      <c r="I729" s="86"/>
      <c r="J729" s="7"/>
      <c r="K729" s="16"/>
      <c r="L729" s="16"/>
      <c r="M729" s="17"/>
    </row>
    <row r="730" spans="1:16" ht="18" customHeight="1" thickBot="1">
      <c r="A730" s="158"/>
      <c r="B730" s="175"/>
      <c r="C730" s="175"/>
      <c r="D730" s="175"/>
      <c r="E730" s="199"/>
      <c r="F730" s="11"/>
      <c r="G730" s="29"/>
      <c r="H730" s="29"/>
      <c r="I730" s="29"/>
      <c r="J730" s="12"/>
      <c r="K730" s="18"/>
      <c r="L730" s="18"/>
      <c r="M730" s="19"/>
    </row>
    <row r="731" spans="1:16" ht="18" customHeight="1" thickBot="1">
      <c r="A731" s="172" t="s">
        <v>1784</v>
      </c>
      <c r="B731" s="173"/>
      <c r="C731" s="173"/>
      <c r="D731" s="173"/>
      <c r="E731" s="174"/>
      <c r="F731" s="169"/>
      <c r="G731" s="168"/>
      <c r="H731" s="168"/>
      <c r="I731" s="168"/>
      <c r="J731" s="169"/>
      <c r="K731" s="170"/>
      <c r="L731" s="170"/>
      <c r="M731" s="171"/>
    </row>
    <row r="732" spans="1:16" s="49" customFormat="1" ht="18" customHeight="1">
      <c r="A732" s="321" t="s">
        <v>1785</v>
      </c>
      <c r="B732" s="322"/>
      <c r="C732" s="322"/>
      <c r="D732" s="322"/>
      <c r="E732" s="322"/>
      <c r="F732" s="322"/>
      <c r="G732" s="322"/>
      <c r="H732" s="322"/>
      <c r="I732" s="322"/>
      <c r="J732" s="322"/>
      <c r="K732" s="322"/>
      <c r="L732" s="322"/>
      <c r="M732" s="323"/>
      <c r="N732" s="47"/>
    </row>
    <row r="733" spans="1:16" ht="18" customHeight="1">
      <c r="A733" s="138"/>
      <c r="B733" s="20"/>
      <c r="C733" s="20"/>
      <c r="D733" s="20"/>
      <c r="E733" s="6"/>
      <c r="F733" s="324"/>
      <c r="G733" s="324"/>
      <c r="H733" s="324"/>
      <c r="I733" s="324"/>
      <c r="J733" s="324"/>
      <c r="K733" s="324"/>
      <c r="L733" s="324"/>
      <c r="M733" s="325"/>
    </row>
    <row r="734" spans="1:16" ht="18" customHeight="1">
      <c r="A734" s="138"/>
      <c r="B734" s="20"/>
      <c r="C734" s="20"/>
      <c r="D734" s="20"/>
      <c r="E734" s="6"/>
      <c r="F734" s="324"/>
      <c r="G734" s="324"/>
      <c r="H734" s="324"/>
      <c r="I734" s="324"/>
      <c r="J734" s="324"/>
      <c r="K734" s="324"/>
      <c r="L734" s="324"/>
      <c r="M734" s="325"/>
      <c r="N734" s="75"/>
    </row>
    <row r="735" spans="1:16" ht="18" customHeight="1">
      <c r="A735" s="312" t="s">
        <v>1786</v>
      </c>
      <c r="B735" s="313"/>
      <c r="C735" s="313"/>
      <c r="D735" s="313"/>
      <c r="E735" s="313"/>
      <c r="F735" s="313" t="s">
        <v>1787</v>
      </c>
      <c r="G735" s="313"/>
      <c r="H735" s="313"/>
      <c r="I735" s="313"/>
      <c r="J735" s="313"/>
      <c r="K735" s="313"/>
      <c r="L735" s="313"/>
      <c r="M735" s="314"/>
    </row>
    <row r="736" spans="1:16" s="48" customFormat="1" ht="18" customHeight="1" thickBot="1">
      <c r="A736" s="315" t="s">
        <v>1788</v>
      </c>
      <c r="B736" s="316"/>
      <c r="C736" s="316"/>
      <c r="D736" s="316"/>
      <c r="E736" s="316"/>
      <c r="F736" s="316"/>
      <c r="G736" s="316"/>
      <c r="H736" s="316"/>
      <c r="I736" s="316"/>
      <c r="J736" s="316"/>
      <c r="K736" s="316"/>
      <c r="L736" s="316"/>
      <c r="M736" s="317"/>
      <c r="N736" s="47"/>
      <c r="P736" s="49"/>
    </row>
    <row r="1047251" spans="11:11" ht="18" customHeight="1">
      <c r="K1047251" s="185"/>
    </row>
  </sheetData>
  <sheetProtection insertColumns="0" insertRows="0" autoFilter="0"/>
  <autoFilter ref="A26:AD708" xr:uid="{00000000-0009-0000-0000-000000000000}">
    <filterColumn colId="2">
      <filters>
        <filter val="COSMETIC-AGARBATTI"/>
        <filter val="COSMETIC-BODYLOTION"/>
        <filter val="COSMETIC-COCONUT-OIL"/>
        <filter val="COSMETIC-CREAM"/>
        <filter val="COSMETIC-DHOOP"/>
        <filter val="COSMETIC-FACE-SCRUB"/>
        <filter val="COSMETIC-FACE-WASH"/>
        <filter val="COSMETIC-FACIAL-FOAM"/>
        <filter val="COSMETIC-GEL"/>
        <filter val="COSMETIC-KAJAL"/>
        <filter val="COSMETIC-MEHANDI"/>
        <filter val="COSMETIC-OIL(HAIR)"/>
        <filter val="COSMETIC-SHAMPOO"/>
        <filter val="COSMETIC-SOAP"/>
        <filter val="COSMETIC-TOOTHPASTE"/>
        <filter val="FOOD-BADAM-PAK"/>
        <filter val="FOOD-BISCUIT"/>
        <filter val="FOOD-CHYAWANPRABHA"/>
        <filter val="FOOD-CHYAWANPRASH"/>
        <filter val="FOOD-DALIA"/>
        <filter val="FOOD-GHEE"/>
        <filter val="FOOD-GULKAND"/>
        <filter val="FOOD-HONEY"/>
        <filter val="FOOD-IDLI"/>
        <filter val="FOOD-JUICE"/>
        <filter val="FOOD-MURABBA"/>
        <filter val="FOOD-NAMAK"/>
        <filter val="FOOD-NOODLES"/>
        <filter val="FOOD-OIL"/>
        <filter val="FOOD-PACHAK"/>
        <filter val="FOOD-RICE"/>
        <filter val="FOOD-SHARBAT"/>
        <filter val="FOOD-SOYACHUNKS"/>
        <filter val="FOOD-SPICES"/>
        <filter val="FOOD-VERMICELLI"/>
        <filter val="MEDICINE-DIVYA-ROGAN"/>
      </filters>
    </filterColumn>
  </autoFilter>
  <mergeCells count="24">
    <mergeCell ref="A735:E735"/>
    <mergeCell ref="F735:M735"/>
    <mergeCell ref="A736:E736"/>
    <mergeCell ref="F736:M736"/>
    <mergeCell ref="F720:J720"/>
    <mergeCell ref="F721:J721"/>
    <mergeCell ref="F722:J722"/>
    <mergeCell ref="F723:J723"/>
    <mergeCell ref="A732:M732"/>
    <mergeCell ref="F733:M734"/>
    <mergeCell ref="F719:J719"/>
    <mergeCell ref="A1:M1"/>
    <mergeCell ref="A2:E2"/>
    <mergeCell ref="F2:M6"/>
    <mergeCell ref="G7:L7"/>
    <mergeCell ref="H11:J11"/>
    <mergeCell ref="A705:A706"/>
    <mergeCell ref="D705:D708"/>
    <mergeCell ref="A707:A708"/>
    <mergeCell ref="F711:M713"/>
    <mergeCell ref="F715:J715"/>
    <mergeCell ref="F716:J716"/>
    <mergeCell ref="F717:J717"/>
    <mergeCell ref="F718:J718"/>
  </mergeCells>
  <conditionalFormatting sqref="D514">
    <cfRule type="duplicateValues" dxfId="16" priority="1"/>
  </conditionalFormatting>
  <conditionalFormatting sqref="D514">
    <cfRule type="duplicateValues" dxfId="15" priority="2"/>
  </conditionalFormatting>
  <conditionalFormatting sqref="D515:D583 D237:D326 D329:D513">
    <cfRule type="duplicateValues" dxfId="14" priority="938"/>
  </conditionalFormatting>
  <conditionalFormatting sqref="D515:D703 D27:D326 D329:D513">
    <cfRule type="duplicateValues" dxfId="13" priority="942"/>
  </conditionalFormatting>
  <conditionalFormatting sqref="B27:B703">
    <cfRule type="duplicateValues" dxfId="12" priority="960"/>
  </conditionalFormatting>
  <hyperlinks>
    <hyperlink ref="G7" r:id="rId1" xr:uid="{00000000-0004-0000-0000-000000000000}"/>
  </hyperlinks>
  <printOptions horizontalCentered="1"/>
  <pageMargins left="0.35433070866141736" right="0.35433070866141736" top="0.98425196850393704" bottom="0.27559055118110237" header="0.15748031496062992" footer="0.31496062992125984"/>
  <pageSetup paperSize="9" scale="1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Check Box 1">
              <controlPr defaultSize="0" autoFill="0" autoLine="0" autoPict="0">
                <anchor moveWithCells="1">
                  <from>
                    <xdr:col>10</xdr:col>
                    <xdr:colOff>257175</xdr:colOff>
                    <xdr:row>717</xdr:row>
                    <xdr:rowOff>209550</xdr:rowOff>
                  </from>
                  <to>
                    <xdr:col>11</xdr:col>
                    <xdr:colOff>276225</xdr:colOff>
                    <xdr:row>718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Check Box 2">
              <controlPr defaultSize="0" autoFill="0" autoLine="0" autoPict="0">
                <anchor moveWithCells="1">
                  <from>
                    <xdr:col>10</xdr:col>
                    <xdr:colOff>257175</xdr:colOff>
                    <xdr:row>718</xdr:row>
                    <xdr:rowOff>209550</xdr:rowOff>
                  </from>
                  <to>
                    <xdr:col>11</xdr:col>
                    <xdr:colOff>276225</xdr:colOff>
                    <xdr:row>719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10</xdr:col>
                    <xdr:colOff>257175</xdr:colOff>
                    <xdr:row>719</xdr:row>
                    <xdr:rowOff>209550</xdr:rowOff>
                  </from>
                  <to>
                    <xdr:col>11</xdr:col>
                    <xdr:colOff>276225</xdr:colOff>
                    <xdr:row>720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8" name="Check Box 4">
              <controlPr defaultSize="0" autoFill="0" autoLine="0" autoPict="0">
                <anchor moveWithCells="1">
                  <from>
                    <xdr:col>10</xdr:col>
                    <xdr:colOff>257175</xdr:colOff>
                    <xdr:row>720</xdr:row>
                    <xdr:rowOff>209550</xdr:rowOff>
                  </from>
                  <to>
                    <xdr:col>11</xdr:col>
                    <xdr:colOff>276225</xdr:colOff>
                    <xdr:row>721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9" name="Check Box 5">
              <controlPr defaultSize="0" autoFill="0" autoLine="0" autoPict="0">
                <anchor moveWithCells="1">
                  <from>
                    <xdr:col>10</xdr:col>
                    <xdr:colOff>257175</xdr:colOff>
                    <xdr:row>713</xdr:row>
                    <xdr:rowOff>209550</xdr:rowOff>
                  </from>
                  <to>
                    <xdr:col>11</xdr:col>
                    <xdr:colOff>276225</xdr:colOff>
                    <xdr:row>714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0" name="Check Box 6">
              <controlPr defaultSize="0" autoFill="0" autoLine="0" autoPict="0">
                <anchor moveWithCells="1">
                  <from>
                    <xdr:col>10</xdr:col>
                    <xdr:colOff>257175</xdr:colOff>
                    <xdr:row>714</xdr:row>
                    <xdr:rowOff>209550</xdr:rowOff>
                  </from>
                  <to>
                    <xdr:col>11</xdr:col>
                    <xdr:colOff>276225</xdr:colOff>
                    <xdr:row>715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1" name="Check Box 7">
              <controlPr defaultSize="0" autoFill="0" autoLine="0" autoPict="0">
                <anchor moveWithCells="1">
                  <from>
                    <xdr:col>10</xdr:col>
                    <xdr:colOff>257175</xdr:colOff>
                    <xdr:row>715</xdr:row>
                    <xdr:rowOff>209550</xdr:rowOff>
                  </from>
                  <to>
                    <xdr:col>11</xdr:col>
                    <xdr:colOff>276225</xdr:colOff>
                    <xdr:row>716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2" name="Check Box 8">
              <controlPr defaultSize="0" autoFill="0" autoLine="0" autoPict="0">
                <anchor moveWithCells="1">
                  <from>
                    <xdr:col>10</xdr:col>
                    <xdr:colOff>257175</xdr:colOff>
                    <xdr:row>716</xdr:row>
                    <xdr:rowOff>209550</xdr:rowOff>
                  </from>
                  <to>
                    <xdr:col>11</xdr:col>
                    <xdr:colOff>276225</xdr:colOff>
                    <xdr:row>717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3" name="Check Box 9">
              <controlPr defaultSize="0" autoFill="0" autoLine="0" autoPict="0">
                <anchor moveWithCells="1">
                  <from>
                    <xdr:col>10</xdr:col>
                    <xdr:colOff>257175</xdr:colOff>
                    <xdr:row>717</xdr:row>
                    <xdr:rowOff>209550</xdr:rowOff>
                  </from>
                  <to>
                    <xdr:col>11</xdr:col>
                    <xdr:colOff>276225</xdr:colOff>
                    <xdr:row>718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4" name="Check Box 10">
              <controlPr defaultSize="0" autoFill="0" autoLine="0" autoPict="0">
                <anchor moveWithCells="1">
                  <from>
                    <xdr:col>10</xdr:col>
                    <xdr:colOff>257175</xdr:colOff>
                    <xdr:row>718</xdr:row>
                    <xdr:rowOff>209550</xdr:rowOff>
                  </from>
                  <to>
                    <xdr:col>11</xdr:col>
                    <xdr:colOff>276225</xdr:colOff>
                    <xdr:row>719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5" name="Check Box 11">
              <controlPr defaultSize="0" autoFill="0" autoLine="0" autoPict="0">
                <anchor moveWithCells="1">
                  <from>
                    <xdr:col>10</xdr:col>
                    <xdr:colOff>257175</xdr:colOff>
                    <xdr:row>719</xdr:row>
                    <xdr:rowOff>209550</xdr:rowOff>
                  </from>
                  <to>
                    <xdr:col>11</xdr:col>
                    <xdr:colOff>276225</xdr:colOff>
                    <xdr:row>720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6" name="Check Box 12">
              <controlPr defaultSize="0" autoFill="0" autoLine="0" autoPict="0">
                <anchor moveWithCells="1">
                  <from>
                    <xdr:col>10</xdr:col>
                    <xdr:colOff>257175</xdr:colOff>
                    <xdr:row>720</xdr:row>
                    <xdr:rowOff>209550</xdr:rowOff>
                  </from>
                  <to>
                    <xdr:col>11</xdr:col>
                    <xdr:colOff>276225</xdr:colOff>
                    <xdr:row>721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7" name="Check Box 13">
              <controlPr defaultSize="0" autoFill="0" autoLine="0" autoPict="0">
                <anchor moveWithCells="1">
                  <from>
                    <xdr:col>10</xdr:col>
                    <xdr:colOff>257175</xdr:colOff>
                    <xdr:row>721</xdr:row>
                    <xdr:rowOff>209550</xdr:rowOff>
                  </from>
                  <to>
                    <xdr:col>11</xdr:col>
                    <xdr:colOff>276225</xdr:colOff>
                    <xdr:row>722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8" name="Check Box 14">
              <controlPr defaultSize="0" autoFill="0" autoLine="0" autoPict="0">
                <anchor moveWithCells="1">
                  <from>
                    <xdr:col>10</xdr:col>
                    <xdr:colOff>257175</xdr:colOff>
                    <xdr:row>721</xdr:row>
                    <xdr:rowOff>209550</xdr:rowOff>
                  </from>
                  <to>
                    <xdr:col>11</xdr:col>
                    <xdr:colOff>276225</xdr:colOff>
                    <xdr:row>722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9" name="Check Box 15">
              <controlPr defaultSize="0" autoFill="0" autoLine="0" autoPict="0">
                <anchor moveWithCells="1">
                  <from>
                    <xdr:col>10</xdr:col>
                    <xdr:colOff>257175</xdr:colOff>
                    <xdr:row>720</xdr:row>
                    <xdr:rowOff>209550</xdr:rowOff>
                  </from>
                  <to>
                    <xdr:col>11</xdr:col>
                    <xdr:colOff>276225</xdr:colOff>
                    <xdr:row>721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20" name="Check Box 16">
              <controlPr defaultSize="0" autoFill="0" autoLine="0" autoPict="0">
                <anchor moveWithCells="1">
                  <from>
                    <xdr:col>10</xdr:col>
                    <xdr:colOff>257175</xdr:colOff>
                    <xdr:row>720</xdr:row>
                    <xdr:rowOff>209550</xdr:rowOff>
                  </from>
                  <to>
                    <xdr:col>11</xdr:col>
                    <xdr:colOff>276225</xdr:colOff>
                    <xdr:row>721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1" name="Check Box 17">
              <controlPr defaultSize="0" autoFill="0" autoLine="0" autoPict="0">
                <anchor moveWithCells="1">
                  <from>
                    <xdr:col>10</xdr:col>
                    <xdr:colOff>257175</xdr:colOff>
                    <xdr:row>721</xdr:row>
                    <xdr:rowOff>209550</xdr:rowOff>
                  </from>
                  <to>
                    <xdr:col>11</xdr:col>
                    <xdr:colOff>276225</xdr:colOff>
                    <xdr:row>722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2" name="Check Box 18">
              <controlPr defaultSize="0" autoFill="0" autoLine="0" autoPict="0">
                <anchor moveWithCells="1">
                  <from>
                    <xdr:col>10</xdr:col>
                    <xdr:colOff>257175</xdr:colOff>
                    <xdr:row>721</xdr:row>
                    <xdr:rowOff>209550</xdr:rowOff>
                  </from>
                  <to>
                    <xdr:col>11</xdr:col>
                    <xdr:colOff>276225</xdr:colOff>
                    <xdr:row>722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S1047246"/>
  <sheetViews>
    <sheetView tabSelected="1" view="pageBreakPreview" topLeftCell="A3" zoomScale="71" zoomScaleNormal="71" zoomScaleSheetLayoutView="71" workbookViewId="0">
      <selection activeCell="A696" sqref="A696"/>
    </sheetView>
  </sheetViews>
  <sheetFormatPr defaultRowHeight="18" customHeight="1"/>
  <cols>
    <col min="1" max="1" width="11.85546875" style="25" customWidth="1"/>
    <col min="2" max="2" width="17" style="25" customWidth="1"/>
    <col min="3" max="3" width="33.28515625" style="25" customWidth="1"/>
    <col min="4" max="4" width="48.42578125" style="25" customWidth="1"/>
    <col min="5" max="5" width="21" style="198" bestFit="1" customWidth="1"/>
    <col min="6" max="6" width="27.28515625" style="24" customWidth="1"/>
    <col min="7" max="7" width="13.5703125" style="24" customWidth="1"/>
    <col min="8" max="8" width="19.85546875" style="24" customWidth="1"/>
    <col min="9" max="9" width="10.7109375" style="24" customWidth="1"/>
    <col min="10" max="10" width="10.7109375" style="1" customWidth="1"/>
    <col min="11" max="11" width="15.42578125" style="27" customWidth="1"/>
    <col min="12" max="12" width="12.140625" style="27" customWidth="1"/>
    <col min="13" max="13" width="13.85546875" style="28" customWidth="1"/>
    <col min="14" max="14" width="14.85546875" style="26" customWidth="1"/>
    <col min="15" max="15" width="12.42578125" style="25" customWidth="1"/>
    <col min="16" max="16" width="11.7109375" style="24" customWidth="1"/>
    <col min="17" max="17" width="9.140625" style="25" customWidth="1"/>
    <col min="18" max="18" width="12.5703125" style="25" customWidth="1"/>
    <col min="19" max="19" width="12.7109375" style="25" customWidth="1"/>
    <col min="20" max="16384" width="9.140625" style="25"/>
  </cols>
  <sheetData>
    <row r="1" spans="1:19" ht="27" customHeight="1" thickBot="1">
      <c r="A1" s="281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3"/>
      <c r="N1" s="22"/>
      <c r="O1" s="13"/>
      <c r="P1" s="20"/>
      <c r="Q1" s="1"/>
      <c r="R1" s="1"/>
      <c r="S1" s="1"/>
    </row>
    <row r="2" spans="1:19" ht="18" customHeight="1" thickBot="1">
      <c r="A2" s="284" t="s">
        <v>1</v>
      </c>
      <c r="B2" s="285"/>
      <c r="C2" s="285"/>
      <c r="D2" s="285"/>
      <c r="E2" s="285"/>
      <c r="F2" s="286" t="s">
        <v>2</v>
      </c>
      <c r="G2" s="287"/>
      <c r="H2" s="287"/>
      <c r="I2" s="287"/>
      <c r="J2" s="287"/>
      <c r="K2" s="287"/>
      <c r="L2" s="287"/>
      <c r="M2" s="288"/>
      <c r="N2" s="23"/>
      <c r="O2" s="14"/>
      <c r="P2" s="20"/>
      <c r="Q2" s="1"/>
      <c r="R2" s="1"/>
      <c r="S2" s="1"/>
    </row>
    <row r="3" spans="1:19" ht="18" customHeight="1">
      <c r="A3" s="2" t="s">
        <v>3</v>
      </c>
      <c r="B3" s="42"/>
      <c r="C3" s="42"/>
      <c r="D3" s="3"/>
      <c r="E3" s="188"/>
      <c r="F3" s="289"/>
      <c r="G3" s="290"/>
      <c r="H3" s="290"/>
      <c r="I3" s="290"/>
      <c r="J3" s="290"/>
      <c r="K3" s="290"/>
      <c r="L3" s="290"/>
      <c r="M3" s="291"/>
      <c r="N3" s="23"/>
      <c r="O3" s="14"/>
      <c r="P3" s="20"/>
      <c r="Q3" s="1"/>
      <c r="R3" s="1"/>
      <c r="S3" s="1"/>
    </row>
    <row r="4" spans="1:19" ht="18" customHeight="1">
      <c r="A4" s="2" t="s">
        <v>4</v>
      </c>
      <c r="B4" s="42"/>
      <c r="C4" s="42"/>
      <c r="D4" s="3"/>
      <c r="E4" s="188"/>
      <c r="F4" s="289"/>
      <c r="G4" s="290"/>
      <c r="H4" s="290"/>
      <c r="I4" s="290"/>
      <c r="J4" s="290"/>
      <c r="K4" s="290"/>
      <c r="L4" s="290"/>
      <c r="M4" s="291"/>
      <c r="N4" s="23"/>
      <c r="O4" s="14"/>
      <c r="P4" s="20"/>
      <c r="Q4" s="1"/>
      <c r="R4" s="1"/>
      <c r="S4" s="1"/>
    </row>
    <row r="5" spans="1:19" ht="18" customHeight="1">
      <c r="A5" s="2" t="s">
        <v>5</v>
      </c>
      <c r="B5" s="42"/>
      <c r="C5" s="42"/>
      <c r="D5" s="3"/>
      <c r="E5" s="188"/>
      <c r="F5" s="289"/>
      <c r="G5" s="290"/>
      <c r="H5" s="290"/>
      <c r="I5" s="290"/>
      <c r="J5" s="290"/>
      <c r="K5" s="290"/>
      <c r="L5" s="290"/>
      <c r="M5" s="291"/>
      <c r="N5" s="23"/>
      <c r="O5" s="14"/>
      <c r="P5" s="20"/>
      <c r="Q5" s="1"/>
      <c r="R5" s="1"/>
      <c r="S5" s="1"/>
    </row>
    <row r="6" spans="1:19" ht="18" customHeight="1">
      <c r="A6" s="2" t="s">
        <v>6</v>
      </c>
      <c r="B6" s="42"/>
      <c r="C6" s="42"/>
      <c r="D6" s="3"/>
      <c r="E6" s="188"/>
      <c r="F6" s="289"/>
      <c r="G6" s="290"/>
      <c r="H6" s="290"/>
      <c r="I6" s="290"/>
      <c r="J6" s="290"/>
      <c r="K6" s="290"/>
      <c r="L6" s="290"/>
      <c r="M6" s="291"/>
      <c r="N6" s="23"/>
      <c r="O6" s="14"/>
      <c r="P6" s="20"/>
      <c r="Q6" s="1"/>
      <c r="R6" s="1"/>
      <c r="S6" s="1"/>
    </row>
    <row r="7" spans="1:19" ht="18" customHeight="1">
      <c r="A7" s="178" t="s">
        <v>7</v>
      </c>
      <c r="B7" s="42"/>
      <c r="C7" s="42"/>
      <c r="D7" s="3"/>
      <c r="E7" s="188"/>
      <c r="F7" s="186"/>
      <c r="G7" s="293" t="s">
        <v>8</v>
      </c>
      <c r="H7" s="293"/>
      <c r="I7" s="293"/>
      <c r="J7" s="293"/>
      <c r="K7" s="293"/>
      <c r="L7" s="293"/>
      <c r="M7" s="187"/>
      <c r="N7" s="23"/>
      <c r="O7" s="14"/>
      <c r="P7" s="20"/>
      <c r="Q7" s="1"/>
      <c r="R7" s="1"/>
      <c r="S7" s="1"/>
    </row>
    <row r="8" spans="1:19" ht="21" customHeight="1">
      <c r="A8" s="153"/>
      <c r="B8" s="42"/>
      <c r="C8" s="42"/>
      <c r="D8" s="3"/>
      <c r="E8" s="188"/>
      <c r="F8" s="155"/>
      <c r="G8" s="156"/>
      <c r="H8" s="156"/>
      <c r="I8" s="156"/>
      <c r="J8" s="156"/>
      <c r="K8" s="156"/>
      <c r="L8" s="156"/>
      <c r="M8" s="157"/>
      <c r="N8" s="23"/>
      <c r="O8" s="14"/>
      <c r="P8" s="20"/>
      <c r="Q8" s="1"/>
      <c r="R8" s="1"/>
      <c r="S8" s="1"/>
    </row>
    <row r="9" spans="1:19" ht="18" customHeight="1" thickBot="1">
      <c r="A9" s="153"/>
      <c r="B9" s="42"/>
      <c r="C9" s="42"/>
      <c r="D9" s="3"/>
      <c r="E9" s="188"/>
      <c r="F9" s="155"/>
      <c r="G9" s="156"/>
      <c r="H9" s="156"/>
      <c r="I9" s="156"/>
      <c r="J9" s="156"/>
      <c r="K9" s="156"/>
      <c r="L9" s="156"/>
      <c r="M9" s="157"/>
      <c r="N9" s="23"/>
      <c r="O9" s="14"/>
      <c r="P9" s="20"/>
      <c r="Q9" s="1"/>
      <c r="R9" s="1"/>
      <c r="S9" s="1"/>
    </row>
    <row r="10" spans="1:19" ht="18" customHeight="1" thickBot="1">
      <c r="A10" s="93" t="s">
        <v>9</v>
      </c>
      <c r="B10" s="94"/>
      <c r="C10" s="94"/>
      <c r="D10" s="94"/>
      <c r="E10" s="189"/>
      <c r="F10" s="104" t="s">
        <v>10</v>
      </c>
      <c r="G10" s="85"/>
      <c r="H10" s="139"/>
      <c r="I10" s="139"/>
      <c r="J10" s="56" t="s">
        <v>11</v>
      </c>
      <c r="K10" s="57"/>
      <c r="L10" s="57"/>
      <c r="M10" s="141"/>
      <c r="N10" s="86"/>
      <c r="O10" s="20"/>
      <c r="P10" s="20"/>
      <c r="Q10" s="1"/>
      <c r="R10" s="1"/>
      <c r="S10" s="1"/>
    </row>
    <row r="11" spans="1:19" ht="18" customHeight="1" thickBot="1">
      <c r="A11" s="5" t="s">
        <v>1789</v>
      </c>
      <c r="B11" s="3"/>
      <c r="C11" s="3"/>
      <c r="D11" s="3"/>
      <c r="E11" s="190"/>
      <c r="F11" s="105" t="s">
        <v>12</v>
      </c>
      <c r="G11" s="85"/>
      <c r="H11" s="139"/>
      <c r="I11" s="139"/>
      <c r="J11" s="58" t="s">
        <v>1790</v>
      </c>
      <c r="K11" s="59"/>
      <c r="L11" s="59"/>
      <c r="M11" s="141"/>
      <c r="N11" s="21"/>
      <c r="O11" s="4"/>
      <c r="P11" s="20"/>
      <c r="Q11" s="1"/>
      <c r="R11" s="1"/>
      <c r="S11" s="1"/>
    </row>
    <row r="12" spans="1:19" ht="18" customHeight="1" thickBot="1">
      <c r="A12" s="5" t="s">
        <v>1791</v>
      </c>
      <c r="B12" s="152"/>
      <c r="C12" s="3"/>
      <c r="D12" s="3"/>
      <c r="E12" s="190"/>
      <c r="F12" s="105" t="s">
        <v>14</v>
      </c>
      <c r="G12" s="89"/>
      <c r="H12" s="294" t="s">
        <v>15</v>
      </c>
      <c r="I12" s="294"/>
      <c r="J12" s="294"/>
      <c r="K12" s="61" t="s">
        <v>16</v>
      </c>
      <c r="L12" s="97"/>
      <c r="M12" s="142"/>
      <c r="N12" s="86"/>
      <c r="O12" s="4"/>
      <c r="P12" s="20"/>
      <c r="Q12" s="1"/>
      <c r="R12" s="1"/>
      <c r="S12" s="1"/>
    </row>
    <row r="13" spans="1:19" ht="18" customHeight="1" thickBot="1">
      <c r="A13" s="5" t="s">
        <v>1792</v>
      </c>
      <c r="B13" s="3"/>
      <c r="C13" s="3"/>
      <c r="D13" s="3"/>
      <c r="E13" s="190"/>
      <c r="F13" s="106" t="s">
        <v>17</v>
      </c>
      <c r="G13" s="85"/>
      <c r="H13" s="139" t="s">
        <v>18</v>
      </c>
      <c r="I13" s="139"/>
      <c r="J13" s="88"/>
      <c r="K13" s="60"/>
      <c r="L13" s="60"/>
      <c r="M13" s="141"/>
      <c r="N13" s="86"/>
      <c r="O13" s="6"/>
      <c r="P13" s="20"/>
      <c r="Q13" s="1"/>
      <c r="R13" s="1"/>
      <c r="S13" s="1"/>
    </row>
    <row r="14" spans="1:19" ht="18" customHeight="1" thickBot="1">
      <c r="A14" s="5" t="s">
        <v>1793</v>
      </c>
      <c r="B14" s="3"/>
      <c r="C14" s="3"/>
      <c r="D14" s="3"/>
      <c r="E14" s="190"/>
      <c r="F14" s="107" t="s">
        <v>19</v>
      </c>
      <c r="G14" s="85"/>
      <c r="H14" s="139" t="s">
        <v>20</v>
      </c>
      <c r="I14" s="139"/>
      <c r="J14" s="90"/>
      <c r="K14" s="57"/>
      <c r="L14" s="57"/>
      <c r="M14" s="141"/>
      <c r="N14" s="86"/>
      <c r="O14" s="6"/>
      <c r="P14" s="20"/>
      <c r="Q14" s="1"/>
      <c r="R14" s="1"/>
      <c r="S14" s="1"/>
    </row>
    <row r="15" spans="1:19" ht="18" customHeight="1" thickBot="1">
      <c r="A15" s="5"/>
      <c r="B15" s="3"/>
      <c r="C15" s="3"/>
      <c r="D15" s="3"/>
      <c r="E15" s="190"/>
      <c r="F15" s="107" t="s">
        <v>21</v>
      </c>
      <c r="G15" s="85"/>
      <c r="H15" s="139" t="s">
        <v>22</v>
      </c>
      <c r="I15" s="139"/>
      <c r="J15" s="90"/>
      <c r="K15" s="57"/>
      <c r="L15" s="57"/>
      <c r="M15" s="141"/>
      <c r="N15" s="86"/>
      <c r="O15" s="6"/>
      <c r="P15" s="20"/>
      <c r="Q15" s="1"/>
      <c r="R15" s="1"/>
      <c r="S15" s="1"/>
    </row>
    <row r="16" spans="1:19" ht="18" customHeight="1" thickBot="1">
      <c r="A16" s="62" t="s">
        <v>27</v>
      </c>
      <c r="B16" s="63"/>
      <c r="C16" s="63"/>
      <c r="D16" s="63"/>
      <c r="E16" s="191"/>
      <c r="F16" s="107" t="s">
        <v>23</v>
      </c>
      <c r="G16" s="85"/>
      <c r="H16" s="139"/>
      <c r="I16" s="139"/>
      <c r="J16" s="90"/>
      <c r="K16" s="57"/>
      <c r="L16" s="57"/>
      <c r="M16" s="141"/>
      <c r="N16" s="86"/>
      <c r="O16" s="6"/>
      <c r="P16" s="103"/>
      <c r="Q16" s="1"/>
      <c r="R16" s="1"/>
      <c r="S16" s="1"/>
    </row>
    <row r="17" spans="1:19" ht="18" customHeight="1" thickBot="1">
      <c r="A17" s="5"/>
      <c r="B17" s="3"/>
      <c r="C17" s="3"/>
      <c r="D17" s="3"/>
      <c r="E17" s="190"/>
      <c r="F17" s="107" t="s">
        <v>24</v>
      </c>
      <c r="G17" s="85"/>
      <c r="H17" s="139" t="s">
        <v>25</v>
      </c>
      <c r="I17" s="139"/>
      <c r="J17" s="90"/>
      <c r="K17" s="57"/>
      <c r="L17" s="57"/>
      <c r="M17" s="141"/>
      <c r="N17" s="86"/>
      <c r="O17" s="76"/>
      <c r="P17" s="103"/>
      <c r="Q17" s="1"/>
      <c r="R17" s="1"/>
      <c r="S17" s="1"/>
    </row>
    <row r="18" spans="1:19" ht="18" customHeight="1" thickBot="1">
      <c r="A18" s="5"/>
      <c r="B18" s="3"/>
      <c r="C18" s="3"/>
      <c r="D18" s="3"/>
      <c r="E18" s="190"/>
      <c r="F18" s="107" t="s">
        <v>26</v>
      </c>
      <c r="G18" s="85"/>
      <c r="H18" s="139"/>
      <c r="I18" s="139"/>
      <c r="J18" s="90"/>
      <c r="K18" s="57"/>
      <c r="L18" s="57"/>
      <c r="M18" s="141"/>
      <c r="N18" s="86"/>
      <c r="O18" s="6"/>
      <c r="P18" s="20"/>
      <c r="Q18" s="1"/>
      <c r="R18" s="1"/>
      <c r="S18" s="1"/>
    </row>
    <row r="19" spans="1:19" ht="18" customHeight="1" thickBot="1">
      <c r="A19" s="5"/>
      <c r="B19" s="3"/>
      <c r="C19" s="3"/>
      <c r="D19" s="3"/>
      <c r="E19" s="190"/>
      <c r="F19" s="107" t="s">
        <v>28</v>
      </c>
      <c r="G19" s="89"/>
      <c r="H19" s="135" t="s">
        <v>29</v>
      </c>
      <c r="I19" s="135"/>
      <c r="J19" s="91"/>
      <c r="K19" s="61"/>
      <c r="L19" s="61"/>
      <c r="M19" s="142"/>
      <c r="N19" s="77"/>
      <c r="O19" s="76"/>
      <c r="P19" s="20"/>
      <c r="Q19" s="1"/>
      <c r="R19" s="1"/>
      <c r="S19" s="1"/>
    </row>
    <row r="20" spans="1:19" ht="18" customHeight="1" thickBot="1">
      <c r="A20" s="5"/>
      <c r="B20" s="3"/>
      <c r="C20" s="3"/>
      <c r="D20" s="3"/>
      <c r="E20" s="190"/>
      <c r="F20" s="107" t="s">
        <v>30</v>
      </c>
      <c r="G20" s="85"/>
      <c r="H20" s="139" t="s">
        <v>31</v>
      </c>
      <c r="I20" s="139"/>
      <c r="J20" s="102"/>
      <c r="K20" s="57"/>
      <c r="L20" s="57"/>
      <c r="M20" s="141"/>
      <c r="N20" s="86"/>
      <c r="O20" s="6"/>
      <c r="P20" s="20"/>
      <c r="Q20" s="1"/>
      <c r="R20" s="1"/>
      <c r="S20" s="1"/>
    </row>
    <row r="21" spans="1:19" ht="18" customHeight="1" thickBot="1">
      <c r="A21" s="5"/>
      <c r="B21" s="3"/>
      <c r="C21" s="3"/>
      <c r="D21" s="3"/>
      <c r="E21" s="190"/>
      <c r="F21" s="107" t="s">
        <v>33</v>
      </c>
      <c r="G21" s="98"/>
      <c r="H21" s="162">
        <f>O698</f>
        <v>59.262876984999998</v>
      </c>
      <c r="I21" s="99"/>
      <c r="J21" s="160"/>
      <c r="K21" s="101"/>
      <c r="L21" s="101"/>
      <c r="M21" s="143"/>
      <c r="N21" s="86"/>
      <c r="O21" s="6"/>
      <c r="P21" s="20"/>
      <c r="Q21" s="1"/>
      <c r="R21" s="1"/>
      <c r="S21" s="1"/>
    </row>
    <row r="22" spans="1:19" ht="18" customHeight="1" thickBot="1">
      <c r="A22" s="5"/>
      <c r="B22" s="3"/>
      <c r="C22" s="3"/>
      <c r="D22" s="3"/>
      <c r="E22" s="190"/>
      <c r="F22" s="107" t="s">
        <v>34</v>
      </c>
      <c r="G22" s="98"/>
      <c r="H22" s="162">
        <f>F701</f>
        <v>19.535240000000005</v>
      </c>
      <c r="I22" s="99"/>
      <c r="J22" s="160"/>
      <c r="K22" s="101"/>
      <c r="L22" s="101"/>
      <c r="M22" s="143"/>
      <c r="N22" s="77"/>
      <c r="O22" s="6"/>
      <c r="P22" s="20"/>
      <c r="Q22" s="1"/>
      <c r="R22" s="1"/>
      <c r="S22" s="1"/>
    </row>
    <row r="23" spans="1:19" ht="18" customHeight="1" thickBot="1">
      <c r="A23" s="5"/>
      <c r="B23" s="3"/>
      <c r="C23" s="3"/>
      <c r="D23" s="3"/>
      <c r="E23" s="190"/>
      <c r="F23" s="107" t="s">
        <v>35</v>
      </c>
      <c r="G23" s="98"/>
      <c r="H23" s="162">
        <f>E701</f>
        <v>23.107830000000007</v>
      </c>
      <c r="I23" s="99"/>
      <c r="J23" s="160"/>
      <c r="K23" s="101"/>
      <c r="L23" s="101"/>
      <c r="M23" s="143"/>
      <c r="N23" s="86"/>
      <c r="O23" s="6"/>
      <c r="P23" s="20"/>
      <c r="Q23" s="1"/>
      <c r="R23" s="1"/>
      <c r="S23" s="1"/>
    </row>
    <row r="24" spans="1:19" ht="18" customHeight="1" thickBot="1">
      <c r="A24" s="5"/>
      <c r="B24" s="3"/>
      <c r="C24" s="3"/>
      <c r="D24" s="3"/>
      <c r="E24" s="190"/>
      <c r="F24" s="107" t="s">
        <v>36</v>
      </c>
      <c r="G24" s="98"/>
      <c r="H24" s="99" t="s">
        <v>37</v>
      </c>
      <c r="I24" s="99"/>
      <c r="J24" s="100"/>
      <c r="K24" s="101"/>
      <c r="L24" s="101"/>
      <c r="M24" s="143"/>
      <c r="N24" s="86"/>
      <c r="O24" s="6"/>
      <c r="P24" s="20"/>
      <c r="Q24" s="1"/>
      <c r="R24" s="1"/>
      <c r="S24" s="1"/>
    </row>
    <row r="25" spans="1:19" ht="16.5" thickBot="1">
      <c r="A25" s="95"/>
      <c r="B25" s="96"/>
      <c r="C25" s="96"/>
      <c r="D25" s="96"/>
      <c r="E25" s="192"/>
      <c r="F25" s="108" t="s">
        <v>38</v>
      </c>
      <c r="G25" s="87"/>
      <c r="H25" s="87" t="s">
        <v>39</v>
      </c>
      <c r="I25" s="87"/>
      <c r="J25" s="92"/>
      <c r="K25" s="79"/>
      <c r="L25" s="79"/>
      <c r="M25" s="144"/>
      <c r="N25" s="86"/>
      <c r="O25" s="6"/>
      <c r="P25" s="20"/>
      <c r="Q25" s="1"/>
      <c r="R25" s="1"/>
      <c r="S25" s="1"/>
    </row>
    <row r="26" spans="1:19" s="24" customFormat="1" ht="78" customHeight="1" thickBot="1">
      <c r="A26" s="240" t="s">
        <v>40</v>
      </c>
      <c r="B26" s="241" t="s">
        <v>41</v>
      </c>
      <c r="C26" s="241" t="s">
        <v>42</v>
      </c>
      <c r="D26" s="242" t="s">
        <v>43</v>
      </c>
      <c r="E26" s="243" t="s">
        <v>44</v>
      </c>
      <c r="F26" s="244" t="s">
        <v>45</v>
      </c>
      <c r="G26" s="245" t="s">
        <v>46</v>
      </c>
      <c r="H26" s="245" t="s">
        <v>47</v>
      </c>
      <c r="I26" s="245" t="s">
        <v>48</v>
      </c>
      <c r="J26" s="246" t="s">
        <v>49</v>
      </c>
      <c r="K26" s="246" t="s">
        <v>1794</v>
      </c>
      <c r="L26" s="246" t="s">
        <v>1795</v>
      </c>
      <c r="M26" s="247" t="s">
        <v>1796</v>
      </c>
      <c r="N26" s="128" t="s">
        <v>53</v>
      </c>
      <c r="O26" s="118" t="s">
        <v>54</v>
      </c>
      <c r="P26" s="119" t="s">
        <v>55</v>
      </c>
      <c r="Q26" s="119" t="s">
        <v>56</v>
      </c>
      <c r="R26" s="119" t="s">
        <v>57</v>
      </c>
      <c r="S26" s="120" t="s">
        <v>58</v>
      </c>
    </row>
    <row r="27" spans="1:19" ht="18" customHeight="1">
      <c r="A27" s="145">
        <f>SUBTOTAL(3,$B$27:B27)</f>
        <v>1</v>
      </c>
      <c r="B27" s="109" t="s">
        <v>61</v>
      </c>
      <c r="C27" s="109" t="s">
        <v>62</v>
      </c>
      <c r="D27" s="70" t="s">
        <v>63</v>
      </c>
      <c r="E27" s="147" t="s">
        <v>64</v>
      </c>
      <c r="F27" s="71" t="s">
        <v>65</v>
      </c>
      <c r="G27" s="71" t="s">
        <v>66</v>
      </c>
      <c r="H27" s="71">
        <v>60</v>
      </c>
      <c r="I27" s="71">
        <v>432</v>
      </c>
      <c r="J27" s="113">
        <v>2</v>
      </c>
      <c r="K27" s="73">
        <v>0.08</v>
      </c>
      <c r="L27" s="72">
        <f t="shared" ref="L27:L35" si="0">+I27*K27</f>
        <v>34.56</v>
      </c>
      <c r="M27" s="146">
        <f t="shared" ref="M27:M35" si="1">L27*J27</f>
        <v>69.12</v>
      </c>
      <c r="N27" s="129">
        <v>4.5359999999999998E-2</v>
      </c>
      <c r="O27" s="115">
        <f t="shared" ref="O27:O35" si="2">+N27*J27</f>
        <v>9.0719999999999995E-2</v>
      </c>
      <c r="P27" s="73">
        <v>10.8</v>
      </c>
      <c r="Q27" s="73">
        <v>12.42</v>
      </c>
      <c r="R27" s="117">
        <f t="shared" ref="R27:R35" si="3">+J27*P27</f>
        <v>21.6</v>
      </c>
      <c r="S27" s="114">
        <f t="shared" ref="S27:S35" si="4">Q27*J27</f>
        <v>24.84</v>
      </c>
    </row>
    <row r="28" spans="1:19" ht="18" customHeight="1">
      <c r="A28" s="145">
        <f>SUBTOTAL(3,$B$27:B28)</f>
        <v>2</v>
      </c>
      <c r="B28" s="109" t="s">
        <v>67</v>
      </c>
      <c r="C28" s="109" t="s">
        <v>62</v>
      </c>
      <c r="D28" s="70" t="s">
        <v>68</v>
      </c>
      <c r="E28" s="147" t="s">
        <v>64</v>
      </c>
      <c r="F28" s="71" t="s">
        <v>65</v>
      </c>
      <c r="G28" s="71" t="s">
        <v>66</v>
      </c>
      <c r="H28" s="71">
        <v>60</v>
      </c>
      <c r="I28" s="71">
        <v>432</v>
      </c>
      <c r="J28" s="113">
        <v>2</v>
      </c>
      <c r="K28" s="73">
        <v>0.08</v>
      </c>
      <c r="L28" s="72">
        <f t="shared" si="0"/>
        <v>34.56</v>
      </c>
      <c r="M28" s="146">
        <f t="shared" si="1"/>
        <v>69.12</v>
      </c>
      <c r="N28" s="129">
        <v>4.5359999999999998E-2</v>
      </c>
      <c r="O28" s="115">
        <f t="shared" si="2"/>
        <v>9.0719999999999995E-2</v>
      </c>
      <c r="P28" s="73">
        <v>10.8</v>
      </c>
      <c r="Q28" s="73">
        <v>12.42</v>
      </c>
      <c r="R28" s="117">
        <f t="shared" si="3"/>
        <v>21.6</v>
      </c>
      <c r="S28" s="114">
        <f t="shared" si="4"/>
        <v>24.84</v>
      </c>
    </row>
    <row r="29" spans="1:19" ht="18" customHeight="1">
      <c r="A29" s="145">
        <f>SUBTOTAL(3,$B$27:B29)</f>
        <v>3</v>
      </c>
      <c r="B29" s="109" t="s">
        <v>69</v>
      </c>
      <c r="C29" s="109" t="s">
        <v>62</v>
      </c>
      <c r="D29" s="70" t="s">
        <v>70</v>
      </c>
      <c r="E29" s="147" t="s">
        <v>64</v>
      </c>
      <c r="F29" s="71" t="s">
        <v>65</v>
      </c>
      <c r="G29" s="71" t="s">
        <v>66</v>
      </c>
      <c r="H29" s="71">
        <v>60</v>
      </c>
      <c r="I29" s="71">
        <v>432</v>
      </c>
      <c r="J29" s="113">
        <v>2</v>
      </c>
      <c r="K29" s="73">
        <v>0.08</v>
      </c>
      <c r="L29" s="72">
        <f t="shared" si="0"/>
        <v>34.56</v>
      </c>
      <c r="M29" s="146">
        <f t="shared" si="1"/>
        <v>69.12</v>
      </c>
      <c r="N29" s="129">
        <v>4.5359999999999998E-2</v>
      </c>
      <c r="O29" s="115">
        <f t="shared" si="2"/>
        <v>9.0719999999999995E-2</v>
      </c>
      <c r="P29" s="73">
        <v>10.8</v>
      </c>
      <c r="Q29" s="73">
        <v>12.42</v>
      </c>
      <c r="R29" s="117">
        <f t="shared" si="3"/>
        <v>21.6</v>
      </c>
      <c r="S29" s="114">
        <f t="shared" si="4"/>
        <v>24.84</v>
      </c>
    </row>
    <row r="30" spans="1:19" ht="18" customHeight="1">
      <c r="A30" s="145">
        <f>SUBTOTAL(3,$B$27:B30)</f>
        <v>4</v>
      </c>
      <c r="B30" s="109" t="s">
        <v>71</v>
      </c>
      <c r="C30" s="109" t="s">
        <v>62</v>
      </c>
      <c r="D30" s="70" t="s">
        <v>72</v>
      </c>
      <c r="E30" s="147" t="s">
        <v>73</v>
      </c>
      <c r="F30" s="71" t="s">
        <v>65</v>
      </c>
      <c r="G30" s="71" t="s">
        <v>66</v>
      </c>
      <c r="H30" s="71">
        <v>60</v>
      </c>
      <c r="I30" s="71">
        <v>432</v>
      </c>
      <c r="J30" s="113">
        <v>2</v>
      </c>
      <c r="K30" s="73">
        <v>0.08</v>
      </c>
      <c r="L30" s="72">
        <f t="shared" si="0"/>
        <v>34.56</v>
      </c>
      <c r="M30" s="146">
        <f t="shared" si="1"/>
        <v>69.12</v>
      </c>
      <c r="N30" s="129">
        <v>0.13300000000000001</v>
      </c>
      <c r="O30" s="115">
        <f t="shared" si="2"/>
        <v>0.26600000000000001</v>
      </c>
      <c r="P30" s="73">
        <v>8.64</v>
      </c>
      <c r="Q30" s="73">
        <v>19.53</v>
      </c>
      <c r="R30" s="117">
        <f t="shared" si="3"/>
        <v>17.28</v>
      </c>
      <c r="S30" s="114">
        <f t="shared" si="4"/>
        <v>39.06</v>
      </c>
    </row>
    <row r="31" spans="1:19" ht="18" customHeight="1">
      <c r="A31" s="145">
        <f>SUBTOTAL(3,$B$27:B31)</f>
        <v>5</v>
      </c>
      <c r="B31" s="109" t="s">
        <v>74</v>
      </c>
      <c r="C31" s="109" t="s">
        <v>62</v>
      </c>
      <c r="D31" s="70" t="s">
        <v>75</v>
      </c>
      <c r="E31" s="147" t="s">
        <v>73</v>
      </c>
      <c r="F31" s="71" t="s">
        <v>65</v>
      </c>
      <c r="G31" s="71" t="s">
        <v>66</v>
      </c>
      <c r="H31" s="71">
        <v>60</v>
      </c>
      <c r="I31" s="71">
        <v>432</v>
      </c>
      <c r="J31" s="113">
        <v>2</v>
      </c>
      <c r="K31" s="73">
        <v>0.08</v>
      </c>
      <c r="L31" s="72">
        <f t="shared" si="0"/>
        <v>34.56</v>
      </c>
      <c r="M31" s="146">
        <f t="shared" si="1"/>
        <v>69.12</v>
      </c>
      <c r="N31" s="129">
        <v>0.13300000000000001</v>
      </c>
      <c r="O31" s="115">
        <f t="shared" si="2"/>
        <v>0.26600000000000001</v>
      </c>
      <c r="P31" s="73">
        <v>8.64</v>
      </c>
      <c r="Q31" s="73">
        <v>19.53</v>
      </c>
      <c r="R31" s="117">
        <f t="shared" si="3"/>
        <v>17.28</v>
      </c>
      <c r="S31" s="114">
        <f t="shared" si="4"/>
        <v>39.06</v>
      </c>
    </row>
    <row r="32" spans="1:19" ht="18" customHeight="1">
      <c r="A32" s="145">
        <f>SUBTOTAL(3,$B$27:B32)</f>
        <v>6</v>
      </c>
      <c r="B32" s="109" t="s">
        <v>76</v>
      </c>
      <c r="C32" s="109" t="s">
        <v>62</v>
      </c>
      <c r="D32" s="70" t="s">
        <v>77</v>
      </c>
      <c r="E32" s="147" t="s">
        <v>73</v>
      </c>
      <c r="F32" s="71" t="s">
        <v>65</v>
      </c>
      <c r="G32" s="71" t="s">
        <v>66</v>
      </c>
      <c r="H32" s="71">
        <v>60</v>
      </c>
      <c r="I32" s="71">
        <v>432</v>
      </c>
      <c r="J32" s="113">
        <v>2</v>
      </c>
      <c r="K32" s="73">
        <v>0.08</v>
      </c>
      <c r="L32" s="72">
        <f t="shared" si="0"/>
        <v>34.56</v>
      </c>
      <c r="M32" s="146">
        <f t="shared" si="1"/>
        <v>69.12</v>
      </c>
      <c r="N32" s="129">
        <v>0.13300000000000001</v>
      </c>
      <c r="O32" s="115">
        <f t="shared" si="2"/>
        <v>0.26600000000000001</v>
      </c>
      <c r="P32" s="73">
        <v>8.64</v>
      </c>
      <c r="Q32" s="73">
        <v>19.53</v>
      </c>
      <c r="R32" s="117">
        <f t="shared" si="3"/>
        <v>17.28</v>
      </c>
      <c r="S32" s="114">
        <f t="shared" si="4"/>
        <v>39.06</v>
      </c>
    </row>
    <row r="33" spans="1:19" ht="18" customHeight="1">
      <c r="A33" s="145">
        <f>SUBTOTAL(3,$B$27:B33)</f>
        <v>7</v>
      </c>
      <c r="B33" s="109" t="s">
        <v>78</v>
      </c>
      <c r="C33" s="109" t="s">
        <v>62</v>
      </c>
      <c r="D33" s="70" t="s">
        <v>79</v>
      </c>
      <c r="E33" s="147" t="s">
        <v>73</v>
      </c>
      <c r="F33" s="71" t="s">
        <v>65</v>
      </c>
      <c r="G33" s="71" t="s">
        <v>66</v>
      </c>
      <c r="H33" s="71">
        <v>60</v>
      </c>
      <c r="I33" s="71">
        <v>432</v>
      </c>
      <c r="J33" s="113">
        <v>2</v>
      </c>
      <c r="K33" s="73">
        <v>0.08</v>
      </c>
      <c r="L33" s="72">
        <f t="shared" si="0"/>
        <v>34.56</v>
      </c>
      <c r="M33" s="146">
        <f t="shared" si="1"/>
        <v>69.12</v>
      </c>
      <c r="N33" s="129">
        <v>0.13300000000000001</v>
      </c>
      <c r="O33" s="115">
        <f t="shared" si="2"/>
        <v>0.26600000000000001</v>
      </c>
      <c r="P33" s="73">
        <v>8.64</v>
      </c>
      <c r="Q33" s="73">
        <v>19.53</v>
      </c>
      <c r="R33" s="117">
        <f t="shared" si="3"/>
        <v>17.28</v>
      </c>
      <c r="S33" s="114">
        <f t="shared" si="4"/>
        <v>39.06</v>
      </c>
    </row>
    <row r="34" spans="1:19" ht="18" customHeight="1">
      <c r="A34" s="145">
        <f>SUBTOTAL(3,$B$27:B34)</f>
        <v>8</v>
      </c>
      <c r="B34" s="109" t="s">
        <v>80</v>
      </c>
      <c r="C34" s="109" t="s">
        <v>62</v>
      </c>
      <c r="D34" s="70" t="s">
        <v>81</v>
      </c>
      <c r="E34" s="147" t="s">
        <v>73</v>
      </c>
      <c r="F34" s="71" t="s">
        <v>65</v>
      </c>
      <c r="G34" s="71" t="s">
        <v>66</v>
      </c>
      <c r="H34" s="71">
        <v>60</v>
      </c>
      <c r="I34" s="71">
        <v>432</v>
      </c>
      <c r="J34" s="113">
        <v>2</v>
      </c>
      <c r="K34" s="73">
        <v>0.08</v>
      </c>
      <c r="L34" s="72">
        <f t="shared" si="0"/>
        <v>34.56</v>
      </c>
      <c r="M34" s="146">
        <f t="shared" si="1"/>
        <v>69.12</v>
      </c>
      <c r="N34" s="129">
        <v>0.13300000000000001</v>
      </c>
      <c r="O34" s="115">
        <f t="shared" si="2"/>
        <v>0.26600000000000001</v>
      </c>
      <c r="P34" s="73">
        <v>8.64</v>
      </c>
      <c r="Q34" s="73">
        <v>19.53</v>
      </c>
      <c r="R34" s="117">
        <f t="shared" si="3"/>
        <v>17.28</v>
      </c>
      <c r="S34" s="114">
        <f t="shared" si="4"/>
        <v>39.06</v>
      </c>
    </row>
    <row r="35" spans="1:19" ht="18" customHeight="1">
      <c r="A35" s="145">
        <f>SUBTOTAL(3,$B$27:B35)</f>
        <v>9</v>
      </c>
      <c r="B35" s="109" t="s">
        <v>82</v>
      </c>
      <c r="C35" s="109" t="s">
        <v>62</v>
      </c>
      <c r="D35" s="70" t="s">
        <v>83</v>
      </c>
      <c r="E35" s="147" t="s">
        <v>73</v>
      </c>
      <c r="F35" s="71" t="s">
        <v>65</v>
      </c>
      <c r="G35" s="71" t="s">
        <v>66</v>
      </c>
      <c r="H35" s="71">
        <v>60</v>
      </c>
      <c r="I35" s="71">
        <v>432</v>
      </c>
      <c r="J35" s="113">
        <v>2</v>
      </c>
      <c r="K35" s="73">
        <v>0.08</v>
      </c>
      <c r="L35" s="72">
        <f t="shared" si="0"/>
        <v>34.56</v>
      </c>
      <c r="M35" s="146">
        <f t="shared" si="1"/>
        <v>69.12</v>
      </c>
      <c r="N35" s="129">
        <v>0.13300000000000001</v>
      </c>
      <c r="O35" s="115">
        <f t="shared" si="2"/>
        <v>0.26600000000000001</v>
      </c>
      <c r="P35" s="73">
        <v>8.64</v>
      </c>
      <c r="Q35" s="73">
        <v>19.53</v>
      </c>
      <c r="R35" s="117">
        <f t="shared" si="3"/>
        <v>17.28</v>
      </c>
      <c r="S35" s="114">
        <f t="shared" si="4"/>
        <v>39.06</v>
      </c>
    </row>
    <row r="36" spans="1:19" ht="18" customHeight="1">
      <c r="A36" s="145">
        <f>SUBTOTAL(3,$B$27:B36)</f>
        <v>10</v>
      </c>
      <c r="B36" s="109" t="s">
        <v>84</v>
      </c>
      <c r="C36" s="109" t="s">
        <v>85</v>
      </c>
      <c r="D36" s="70" t="s">
        <v>86</v>
      </c>
      <c r="E36" s="147" t="s">
        <v>87</v>
      </c>
      <c r="F36" s="71" t="s">
        <v>65</v>
      </c>
      <c r="G36" s="71" t="s">
        <v>66</v>
      </c>
      <c r="H36" s="71">
        <v>60</v>
      </c>
      <c r="I36" s="71">
        <v>288</v>
      </c>
      <c r="J36" s="113">
        <v>2</v>
      </c>
      <c r="K36" s="73">
        <v>0.12</v>
      </c>
      <c r="L36" s="72">
        <f t="shared" ref="L36:L38" si="5">+I36*K36</f>
        <v>34.56</v>
      </c>
      <c r="M36" s="146">
        <f t="shared" ref="M36:M38" si="6">L36*J36</f>
        <v>69.12</v>
      </c>
      <c r="N36" s="129">
        <v>7.5997999999999996E-2</v>
      </c>
      <c r="O36" s="115">
        <f t="shared" ref="O36:O39" si="7">+N36*J36</f>
        <v>0.15199599999999999</v>
      </c>
      <c r="P36" s="73">
        <v>18</v>
      </c>
      <c r="Q36" s="73">
        <v>19.399999999999999</v>
      </c>
      <c r="R36" s="117">
        <f t="shared" ref="R36:R39" si="8">+J36*P36</f>
        <v>36</v>
      </c>
      <c r="S36" s="114">
        <f t="shared" ref="S36:S39" si="9">Q36*J36</f>
        <v>38.799999999999997</v>
      </c>
    </row>
    <row r="37" spans="1:19" ht="18" customHeight="1">
      <c r="A37" s="145">
        <f>SUBTOTAL(3,$B$27:B37)</f>
        <v>11</v>
      </c>
      <c r="B37" s="109" t="s">
        <v>88</v>
      </c>
      <c r="C37" s="109" t="s">
        <v>85</v>
      </c>
      <c r="D37" s="70" t="s">
        <v>89</v>
      </c>
      <c r="E37" s="147" t="s">
        <v>90</v>
      </c>
      <c r="F37" s="71" t="s">
        <v>65</v>
      </c>
      <c r="G37" s="71" t="s">
        <v>66</v>
      </c>
      <c r="H37" s="71">
        <v>18</v>
      </c>
      <c r="I37" s="71">
        <v>120</v>
      </c>
      <c r="J37" s="113">
        <v>2</v>
      </c>
      <c r="K37" s="73">
        <v>0.25</v>
      </c>
      <c r="L37" s="72">
        <f t="shared" si="5"/>
        <v>30</v>
      </c>
      <c r="M37" s="146">
        <f t="shared" si="6"/>
        <v>60</v>
      </c>
      <c r="N37" s="129">
        <v>7.0000000000000007E-2</v>
      </c>
      <c r="O37" s="115">
        <f t="shared" si="7"/>
        <v>0.14000000000000001</v>
      </c>
      <c r="P37" s="73">
        <v>16.8</v>
      </c>
      <c r="Q37" s="73">
        <v>18.48</v>
      </c>
      <c r="R37" s="117">
        <f t="shared" si="8"/>
        <v>33.6</v>
      </c>
      <c r="S37" s="114">
        <f t="shared" si="9"/>
        <v>36.96</v>
      </c>
    </row>
    <row r="38" spans="1:19" ht="18" customHeight="1">
      <c r="A38" s="145">
        <f>SUBTOTAL(3,$B$27:B38)</f>
        <v>12</v>
      </c>
      <c r="B38" s="109" t="s">
        <v>91</v>
      </c>
      <c r="C38" s="109" t="s">
        <v>85</v>
      </c>
      <c r="D38" s="70" t="s">
        <v>92</v>
      </c>
      <c r="E38" s="147" t="s">
        <v>93</v>
      </c>
      <c r="F38" s="71" t="s">
        <v>65</v>
      </c>
      <c r="G38" s="71" t="s">
        <v>66</v>
      </c>
      <c r="H38" s="71">
        <v>24</v>
      </c>
      <c r="I38" s="71">
        <v>120</v>
      </c>
      <c r="J38" s="113">
        <v>2</v>
      </c>
      <c r="K38" s="73">
        <v>0.25</v>
      </c>
      <c r="L38" s="72">
        <f t="shared" si="5"/>
        <v>30</v>
      </c>
      <c r="M38" s="146">
        <f t="shared" si="6"/>
        <v>60</v>
      </c>
      <c r="N38" s="129">
        <v>6.9000000000000006E-2</v>
      </c>
      <c r="O38" s="115">
        <f t="shared" si="7"/>
        <v>0.13800000000000001</v>
      </c>
      <c r="P38" s="73">
        <v>16.8</v>
      </c>
      <c r="Q38" s="73">
        <v>18.600000000000001</v>
      </c>
      <c r="R38" s="117">
        <f t="shared" si="8"/>
        <v>33.6</v>
      </c>
      <c r="S38" s="114">
        <f t="shared" si="9"/>
        <v>37.200000000000003</v>
      </c>
    </row>
    <row r="39" spans="1:19" ht="18" customHeight="1">
      <c r="A39" s="145">
        <f>SUBTOTAL(3,$B$27:B39)</f>
        <v>13</v>
      </c>
      <c r="B39" s="109" t="s">
        <v>94</v>
      </c>
      <c r="C39" s="109" t="s">
        <v>85</v>
      </c>
      <c r="D39" s="70" t="s">
        <v>95</v>
      </c>
      <c r="E39" s="147" t="s">
        <v>93</v>
      </c>
      <c r="F39" s="71" t="s">
        <v>65</v>
      </c>
      <c r="G39" s="71" t="s">
        <v>66</v>
      </c>
      <c r="H39" s="71">
        <v>24</v>
      </c>
      <c r="I39" s="71">
        <v>120</v>
      </c>
      <c r="J39" s="113">
        <v>2</v>
      </c>
      <c r="K39" s="73">
        <v>0.25</v>
      </c>
      <c r="L39" s="72">
        <f t="shared" ref="L39:L76" si="10">+I39*K39</f>
        <v>30</v>
      </c>
      <c r="M39" s="146">
        <f t="shared" ref="M39:M76" si="11">L39*J39</f>
        <v>60</v>
      </c>
      <c r="N39" s="129">
        <v>6.9000000000000006E-2</v>
      </c>
      <c r="O39" s="115">
        <f t="shared" si="7"/>
        <v>0.13800000000000001</v>
      </c>
      <c r="P39" s="73">
        <v>16.8</v>
      </c>
      <c r="Q39" s="73">
        <v>18.239999999999998</v>
      </c>
      <c r="R39" s="117">
        <f t="shared" si="8"/>
        <v>33.6</v>
      </c>
      <c r="S39" s="114">
        <f t="shared" si="9"/>
        <v>36.479999999999997</v>
      </c>
    </row>
    <row r="40" spans="1:19" ht="18" hidden="1" customHeight="1">
      <c r="A40" s="145">
        <f>SUBTOTAL(3,$B$27:B40)</f>
        <v>13</v>
      </c>
      <c r="B40" s="109" t="s">
        <v>96</v>
      </c>
      <c r="C40" s="109" t="s">
        <v>97</v>
      </c>
      <c r="D40" s="70" t="s">
        <v>98</v>
      </c>
      <c r="E40" s="147" t="s">
        <v>99</v>
      </c>
      <c r="F40" s="71" t="s">
        <v>65</v>
      </c>
      <c r="G40" s="71" t="s">
        <v>66</v>
      </c>
      <c r="H40" s="71">
        <v>24</v>
      </c>
      <c r="I40" s="71">
        <v>96</v>
      </c>
      <c r="J40" s="113">
        <v>0</v>
      </c>
      <c r="K40" s="73">
        <v>0.56999999999999995</v>
      </c>
      <c r="L40" s="72">
        <f t="shared" si="10"/>
        <v>54.72</v>
      </c>
      <c r="M40" s="146">
        <f t="shared" si="11"/>
        <v>0</v>
      </c>
      <c r="N40" s="129">
        <v>0.05</v>
      </c>
      <c r="O40" s="115">
        <f t="shared" ref="O40:O89" si="12">+N40*J40</f>
        <v>0</v>
      </c>
      <c r="P40" s="73">
        <v>24</v>
      </c>
      <c r="Q40" s="73">
        <v>27.44</v>
      </c>
      <c r="R40" s="117">
        <f t="shared" ref="R40:R89" si="13">+J40*P40</f>
        <v>0</v>
      </c>
      <c r="S40" s="114">
        <f t="shared" ref="S40:S89" si="14">Q40*J40</f>
        <v>0</v>
      </c>
    </row>
    <row r="41" spans="1:19" ht="18" hidden="1" customHeight="1">
      <c r="A41" s="145">
        <f>SUBTOTAL(3,$B$27:B41)</f>
        <v>13</v>
      </c>
      <c r="B41" s="109" t="s">
        <v>100</v>
      </c>
      <c r="C41" s="109" t="s">
        <v>97</v>
      </c>
      <c r="D41" s="70" t="s">
        <v>101</v>
      </c>
      <c r="E41" s="147" t="s">
        <v>102</v>
      </c>
      <c r="F41" s="71" t="s">
        <v>65</v>
      </c>
      <c r="G41" s="71" t="s">
        <v>66</v>
      </c>
      <c r="H41" s="71">
        <v>36</v>
      </c>
      <c r="I41" s="71">
        <v>48</v>
      </c>
      <c r="J41" s="113">
        <v>0</v>
      </c>
      <c r="K41" s="73">
        <v>1.04</v>
      </c>
      <c r="L41" s="72">
        <f t="shared" si="10"/>
        <v>49.92</v>
      </c>
      <c r="M41" s="146">
        <f t="shared" si="11"/>
        <v>0</v>
      </c>
      <c r="N41" s="129">
        <v>0.05</v>
      </c>
      <c r="O41" s="115">
        <f t="shared" si="12"/>
        <v>0</v>
      </c>
      <c r="P41" s="73">
        <v>24</v>
      </c>
      <c r="Q41" s="73">
        <v>27.503999999999998</v>
      </c>
      <c r="R41" s="117">
        <f t="shared" si="13"/>
        <v>0</v>
      </c>
      <c r="S41" s="114">
        <f t="shared" si="14"/>
        <v>0</v>
      </c>
    </row>
    <row r="42" spans="1:19" ht="18" hidden="1" customHeight="1">
      <c r="A42" s="145">
        <f>SUBTOTAL(3,$B$27:B42)</f>
        <v>13</v>
      </c>
      <c r="B42" s="109" t="s">
        <v>103</v>
      </c>
      <c r="C42" s="109" t="s">
        <v>104</v>
      </c>
      <c r="D42" s="70" t="s">
        <v>105</v>
      </c>
      <c r="E42" s="147" t="s">
        <v>106</v>
      </c>
      <c r="F42" s="71" t="s">
        <v>65</v>
      </c>
      <c r="G42" s="71" t="s">
        <v>107</v>
      </c>
      <c r="H42" s="71">
        <v>24</v>
      </c>
      <c r="I42" s="71">
        <v>288</v>
      </c>
      <c r="J42" s="113">
        <v>0</v>
      </c>
      <c r="K42" s="73">
        <v>0.24</v>
      </c>
      <c r="L42" s="72">
        <f t="shared" si="10"/>
        <v>69.12</v>
      </c>
      <c r="M42" s="146">
        <f t="shared" si="11"/>
        <v>0</v>
      </c>
      <c r="N42" s="129">
        <v>4.3804799999999998E-2</v>
      </c>
      <c r="O42" s="115">
        <f t="shared" si="12"/>
        <v>0</v>
      </c>
      <c r="P42" s="73">
        <v>7.2</v>
      </c>
      <c r="Q42" s="73">
        <v>13.69</v>
      </c>
      <c r="R42" s="117">
        <f t="shared" si="13"/>
        <v>0</v>
      </c>
      <c r="S42" s="114">
        <f t="shared" si="14"/>
        <v>0</v>
      </c>
    </row>
    <row r="43" spans="1:19" ht="18" hidden="1" customHeight="1">
      <c r="A43" s="145">
        <f>SUBTOTAL(3,$B$27:B43)</f>
        <v>13</v>
      </c>
      <c r="B43" s="109" t="s">
        <v>108</v>
      </c>
      <c r="C43" s="109" t="s">
        <v>104</v>
      </c>
      <c r="D43" s="70" t="s">
        <v>109</v>
      </c>
      <c r="E43" s="147" t="s">
        <v>106</v>
      </c>
      <c r="F43" s="71" t="s">
        <v>65</v>
      </c>
      <c r="G43" s="71" t="s">
        <v>107</v>
      </c>
      <c r="H43" s="71">
        <v>24</v>
      </c>
      <c r="I43" s="71">
        <v>288</v>
      </c>
      <c r="J43" s="113">
        <v>0</v>
      </c>
      <c r="K43" s="73">
        <v>0.24</v>
      </c>
      <c r="L43" s="72">
        <f t="shared" si="10"/>
        <v>69.12</v>
      </c>
      <c r="M43" s="146">
        <f t="shared" si="11"/>
        <v>0</v>
      </c>
      <c r="N43" s="129">
        <v>4.3804799999999998E-2</v>
      </c>
      <c r="O43" s="115">
        <f t="shared" si="12"/>
        <v>0</v>
      </c>
      <c r="P43" s="73">
        <v>7.2</v>
      </c>
      <c r="Q43" s="73">
        <v>13.69</v>
      </c>
      <c r="R43" s="117">
        <f t="shared" si="13"/>
        <v>0</v>
      </c>
      <c r="S43" s="114">
        <f t="shared" si="14"/>
        <v>0</v>
      </c>
    </row>
    <row r="44" spans="1:19" ht="18" hidden="1" customHeight="1">
      <c r="A44" s="145">
        <f>SUBTOTAL(3,$B$27:B44)</f>
        <v>13</v>
      </c>
      <c r="B44" s="109" t="s">
        <v>110</v>
      </c>
      <c r="C44" s="109" t="s">
        <v>104</v>
      </c>
      <c r="D44" s="133" t="s">
        <v>111</v>
      </c>
      <c r="E44" s="147" t="s">
        <v>112</v>
      </c>
      <c r="F44" s="71" t="s">
        <v>65</v>
      </c>
      <c r="G44" s="71" t="s">
        <v>113</v>
      </c>
      <c r="H44" s="71">
        <v>24</v>
      </c>
      <c r="I44" s="71">
        <v>288</v>
      </c>
      <c r="J44" s="113">
        <v>0</v>
      </c>
      <c r="K44" s="73">
        <v>1.56</v>
      </c>
      <c r="L44" s="72">
        <f t="shared" si="10"/>
        <v>449.28000000000003</v>
      </c>
      <c r="M44" s="146">
        <f t="shared" si="11"/>
        <v>0</v>
      </c>
      <c r="N44" s="129">
        <v>4.91172E-2</v>
      </c>
      <c r="O44" s="115">
        <f t="shared" si="12"/>
        <v>0</v>
      </c>
      <c r="P44" s="73">
        <v>4.32</v>
      </c>
      <c r="Q44" s="73">
        <v>12.81</v>
      </c>
      <c r="R44" s="117">
        <f t="shared" si="13"/>
        <v>0</v>
      </c>
      <c r="S44" s="114">
        <f t="shared" si="14"/>
        <v>0</v>
      </c>
    </row>
    <row r="45" spans="1:19" ht="18" hidden="1" customHeight="1">
      <c r="A45" s="145">
        <f>SUBTOTAL(3,$B$27:B45)</f>
        <v>13</v>
      </c>
      <c r="B45" s="109" t="s">
        <v>114</v>
      </c>
      <c r="C45" s="109" t="s">
        <v>104</v>
      </c>
      <c r="D45" s="133" t="s">
        <v>115</v>
      </c>
      <c r="E45" s="147" t="s">
        <v>112</v>
      </c>
      <c r="F45" s="71" t="s">
        <v>65</v>
      </c>
      <c r="G45" s="71" t="s">
        <v>113</v>
      </c>
      <c r="H45" s="71">
        <v>24</v>
      </c>
      <c r="I45" s="71">
        <v>288</v>
      </c>
      <c r="J45" s="113">
        <v>0</v>
      </c>
      <c r="K45" s="73">
        <v>1.78</v>
      </c>
      <c r="L45" s="72">
        <f t="shared" si="10"/>
        <v>512.64</v>
      </c>
      <c r="M45" s="146">
        <f t="shared" si="11"/>
        <v>0</v>
      </c>
      <c r="N45" s="129">
        <v>4.91172E-2</v>
      </c>
      <c r="O45" s="115">
        <f t="shared" si="12"/>
        <v>0</v>
      </c>
      <c r="P45" s="73">
        <v>4.32</v>
      </c>
      <c r="Q45" s="73">
        <v>12.81</v>
      </c>
      <c r="R45" s="117">
        <f t="shared" si="13"/>
        <v>0</v>
      </c>
      <c r="S45" s="114">
        <f t="shared" si="14"/>
        <v>0</v>
      </c>
    </row>
    <row r="46" spans="1:19" ht="18" hidden="1" customHeight="1">
      <c r="A46" s="145">
        <f>SUBTOTAL(3,$B$27:B46)</f>
        <v>13</v>
      </c>
      <c r="B46" s="109" t="s">
        <v>116</v>
      </c>
      <c r="C46" s="109" t="s">
        <v>117</v>
      </c>
      <c r="D46" s="70" t="s">
        <v>118</v>
      </c>
      <c r="E46" s="147" t="s">
        <v>106</v>
      </c>
      <c r="F46" s="71" t="s">
        <v>65</v>
      </c>
      <c r="G46" s="71" t="s">
        <v>107</v>
      </c>
      <c r="H46" s="71">
        <v>24</v>
      </c>
      <c r="I46" s="71">
        <v>288</v>
      </c>
      <c r="J46" s="113">
        <v>0</v>
      </c>
      <c r="K46" s="73">
        <v>0.24</v>
      </c>
      <c r="L46" s="72">
        <f t="shared" si="10"/>
        <v>69.12</v>
      </c>
      <c r="M46" s="146">
        <f t="shared" si="11"/>
        <v>0</v>
      </c>
      <c r="N46" s="129">
        <v>4.3804799999999998E-2</v>
      </c>
      <c r="O46" s="115">
        <f t="shared" si="12"/>
        <v>0</v>
      </c>
      <c r="P46" s="73">
        <v>7.2</v>
      </c>
      <c r="Q46" s="73">
        <v>13.5</v>
      </c>
      <c r="R46" s="117">
        <f t="shared" si="13"/>
        <v>0</v>
      </c>
      <c r="S46" s="114">
        <f t="shared" si="14"/>
        <v>0</v>
      </c>
    </row>
    <row r="47" spans="1:19" ht="18" hidden="1" customHeight="1">
      <c r="A47" s="145">
        <f>SUBTOTAL(3,$B$27:B47)</f>
        <v>13</v>
      </c>
      <c r="B47" s="109" t="s">
        <v>119</v>
      </c>
      <c r="C47" s="109" t="s">
        <v>120</v>
      </c>
      <c r="D47" s="70" t="s">
        <v>121</v>
      </c>
      <c r="E47" s="147" t="s">
        <v>122</v>
      </c>
      <c r="F47" s="71" t="s">
        <v>65</v>
      </c>
      <c r="G47" s="71" t="s">
        <v>107</v>
      </c>
      <c r="H47" s="71">
        <v>24</v>
      </c>
      <c r="I47" s="71">
        <v>288</v>
      </c>
      <c r="J47" s="113">
        <v>0</v>
      </c>
      <c r="K47" s="73">
        <v>0.49</v>
      </c>
      <c r="L47" s="72">
        <f t="shared" si="10"/>
        <v>141.12</v>
      </c>
      <c r="M47" s="146">
        <f t="shared" si="11"/>
        <v>0</v>
      </c>
      <c r="N47" s="129">
        <v>4.3804799999999998E-2</v>
      </c>
      <c r="O47" s="115">
        <f t="shared" si="12"/>
        <v>0</v>
      </c>
      <c r="P47" s="73">
        <v>14.4</v>
      </c>
      <c r="Q47" s="73">
        <v>20.77</v>
      </c>
      <c r="R47" s="117">
        <f t="shared" si="13"/>
        <v>0</v>
      </c>
      <c r="S47" s="114">
        <f t="shared" si="14"/>
        <v>0</v>
      </c>
    </row>
    <row r="48" spans="1:19" ht="18" hidden="1" customHeight="1">
      <c r="A48" s="145">
        <f>SUBTOTAL(3,$B$27:B48)</f>
        <v>13</v>
      </c>
      <c r="B48" s="109" t="s">
        <v>123</v>
      </c>
      <c r="C48" s="109" t="s">
        <v>124</v>
      </c>
      <c r="D48" s="70" t="s">
        <v>125</v>
      </c>
      <c r="E48" s="147" t="s">
        <v>106</v>
      </c>
      <c r="F48" s="71" t="s">
        <v>65</v>
      </c>
      <c r="G48" s="71" t="s">
        <v>107</v>
      </c>
      <c r="H48" s="71">
        <v>24</v>
      </c>
      <c r="I48" s="71">
        <v>96</v>
      </c>
      <c r="J48" s="113">
        <v>0</v>
      </c>
      <c r="K48" s="73">
        <v>0.39</v>
      </c>
      <c r="L48" s="72">
        <f t="shared" si="10"/>
        <v>37.44</v>
      </c>
      <c r="M48" s="146">
        <f t="shared" si="11"/>
        <v>0</v>
      </c>
      <c r="N48" s="129">
        <v>8.8506000000000001E-2</v>
      </c>
      <c r="O48" s="115">
        <f t="shared" si="12"/>
        <v>0</v>
      </c>
      <c r="P48" s="73">
        <v>2.4000000000000004</v>
      </c>
      <c r="Q48" s="73">
        <v>5.21</v>
      </c>
      <c r="R48" s="117">
        <f t="shared" si="13"/>
        <v>0</v>
      </c>
      <c r="S48" s="114">
        <f t="shared" si="14"/>
        <v>0</v>
      </c>
    </row>
    <row r="49" spans="1:19" ht="18" hidden="1" customHeight="1">
      <c r="A49" s="145">
        <f>SUBTOTAL(3,$B$27:B49)</f>
        <v>13</v>
      </c>
      <c r="B49" s="109" t="s">
        <v>126</v>
      </c>
      <c r="C49" s="109" t="s">
        <v>124</v>
      </c>
      <c r="D49" s="70" t="s">
        <v>127</v>
      </c>
      <c r="E49" s="147" t="s">
        <v>106</v>
      </c>
      <c r="F49" s="71" t="s">
        <v>65</v>
      </c>
      <c r="G49" s="71" t="s">
        <v>107</v>
      </c>
      <c r="H49" s="71">
        <v>24</v>
      </c>
      <c r="I49" s="71">
        <v>96</v>
      </c>
      <c r="J49" s="113">
        <v>0</v>
      </c>
      <c r="K49" s="73">
        <v>0.39</v>
      </c>
      <c r="L49" s="72">
        <f t="shared" si="10"/>
        <v>37.44</v>
      </c>
      <c r="M49" s="146">
        <f t="shared" si="11"/>
        <v>0</v>
      </c>
      <c r="N49" s="129">
        <v>8.8506000000000001E-2</v>
      </c>
      <c r="O49" s="115">
        <f t="shared" si="12"/>
        <v>0</v>
      </c>
      <c r="P49" s="73">
        <v>2.4000000000000004</v>
      </c>
      <c r="Q49" s="73">
        <v>5.21</v>
      </c>
      <c r="R49" s="117">
        <f t="shared" si="13"/>
        <v>0</v>
      </c>
      <c r="S49" s="114">
        <f t="shared" si="14"/>
        <v>0</v>
      </c>
    </row>
    <row r="50" spans="1:19" ht="18" hidden="1" customHeight="1">
      <c r="A50" s="145">
        <f>SUBTOTAL(3,$B$27:B50)</f>
        <v>13</v>
      </c>
      <c r="B50" s="109" t="s">
        <v>128</v>
      </c>
      <c r="C50" s="109" t="s">
        <v>124</v>
      </c>
      <c r="D50" s="70" t="s">
        <v>129</v>
      </c>
      <c r="E50" s="147" t="s">
        <v>106</v>
      </c>
      <c r="F50" s="71" t="s">
        <v>65</v>
      </c>
      <c r="G50" s="71" t="s">
        <v>107</v>
      </c>
      <c r="H50" s="71">
        <v>24</v>
      </c>
      <c r="I50" s="71">
        <v>96</v>
      </c>
      <c r="J50" s="113">
        <v>0</v>
      </c>
      <c r="K50" s="73">
        <v>0.39</v>
      </c>
      <c r="L50" s="72">
        <f t="shared" si="10"/>
        <v>37.44</v>
      </c>
      <c r="M50" s="146">
        <f t="shared" si="11"/>
        <v>0</v>
      </c>
      <c r="N50" s="129">
        <v>8.8506000000000001E-2</v>
      </c>
      <c r="O50" s="115">
        <f t="shared" si="12"/>
        <v>0</v>
      </c>
      <c r="P50" s="73">
        <v>2.4000000000000004</v>
      </c>
      <c r="Q50" s="73">
        <v>5.21</v>
      </c>
      <c r="R50" s="117">
        <f t="shared" si="13"/>
        <v>0</v>
      </c>
      <c r="S50" s="114">
        <f t="shared" si="14"/>
        <v>0</v>
      </c>
    </row>
    <row r="51" spans="1:19" ht="18" hidden="1" customHeight="1">
      <c r="A51" s="145">
        <f>SUBTOTAL(3,$B$27:B51)</f>
        <v>13</v>
      </c>
      <c r="B51" s="109" t="s">
        <v>130</v>
      </c>
      <c r="C51" s="109" t="s">
        <v>131</v>
      </c>
      <c r="D51" s="70" t="s">
        <v>132</v>
      </c>
      <c r="E51" s="147" t="s">
        <v>133</v>
      </c>
      <c r="F51" s="71" t="s">
        <v>65</v>
      </c>
      <c r="G51" s="71" t="s">
        <v>134</v>
      </c>
      <c r="H51" s="71">
        <v>24</v>
      </c>
      <c r="I51" s="71">
        <v>216</v>
      </c>
      <c r="J51" s="113">
        <v>0</v>
      </c>
      <c r="K51" s="73">
        <v>0.24</v>
      </c>
      <c r="L51" s="72">
        <f t="shared" si="10"/>
        <v>51.839999999999996</v>
      </c>
      <c r="M51" s="146">
        <f t="shared" si="11"/>
        <v>0</v>
      </c>
      <c r="N51" s="129">
        <v>5.6817599999999996E-2</v>
      </c>
      <c r="O51" s="115">
        <f t="shared" si="12"/>
        <v>0</v>
      </c>
      <c r="P51" s="73">
        <v>2.16</v>
      </c>
      <c r="Q51" s="73">
        <v>8</v>
      </c>
      <c r="R51" s="117">
        <f t="shared" si="13"/>
        <v>0</v>
      </c>
      <c r="S51" s="114">
        <f t="shared" si="14"/>
        <v>0</v>
      </c>
    </row>
    <row r="52" spans="1:19" ht="18" hidden="1" customHeight="1">
      <c r="A52" s="145">
        <f>SUBTOTAL(3,$B$27:B52)</f>
        <v>13</v>
      </c>
      <c r="B52" s="109" t="s">
        <v>135</v>
      </c>
      <c r="C52" s="109" t="s">
        <v>136</v>
      </c>
      <c r="D52" s="133" t="s">
        <v>137</v>
      </c>
      <c r="E52" s="147" t="s">
        <v>138</v>
      </c>
      <c r="F52" s="71" t="s">
        <v>65</v>
      </c>
      <c r="G52" s="71" t="s">
        <v>66</v>
      </c>
      <c r="H52" s="71">
        <v>60</v>
      </c>
      <c r="I52" s="71">
        <v>96</v>
      </c>
      <c r="J52" s="113">
        <v>0</v>
      </c>
      <c r="K52" s="73">
        <v>1.03</v>
      </c>
      <c r="L52" s="72">
        <f t="shared" si="10"/>
        <v>98.88</v>
      </c>
      <c r="M52" s="146">
        <f t="shared" si="11"/>
        <v>0</v>
      </c>
      <c r="N52" s="129">
        <v>0.04</v>
      </c>
      <c r="O52" s="115">
        <f t="shared" si="12"/>
        <v>0</v>
      </c>
      <c r="P52" s="73">
        <v>13.5</v>
      </c>
      <c r="Q52" s="73">
        <v>18.3</v>
      </c>
      <c r="R52" s="117">
        <f t="shared" si="13"/>
        <v>0</v>
      </c>
      <c r="S52" s="114">
        <f t="shared" si="14"/>
        <v>0</v>
      </c>
    </row>
    <row r="53" spans="1:19" ht="18" hidden="1" customHeight="1">
      <c r="A53" s="145">
        <f>SUBTOTAL(3,$B$27:B53)</f>
        <v>13</v>
      </c>
      <c r="B53" s="109" t="s">
        <v>139</v>
      </c>
      <c r="C53" s="109" t="s">
        <v>140</v>
      </c>
      <c r="D53" s="70" t="s">
        <v>141</v>
      </c>
      <c r="E53" s="147" t="s">
        <v>106</v>
      </c>
      <c r="F53" s="71" t="s">
        <v>65</v>
      </c>
      <c r="G53" s="71" t="s">
        <v>142</v>
      </c>
      <c r="H53" s="71">
        <v>24</v>
      </c>
      <c r="I53" s="71">
        <v>288</v>
      </c>
      <c r="J53" s="113">
        <v>0</v>
      </c>
      <c r="K53" s="73">
        <v>0.18</v>
      </c>
      <c r="L53" s="72">
        <f t="shared" si="10"/>
        <v>51.839999999999996</v>
      </c>
      <c r="M53" s="146">
        <f t="shared" si="11"/>
        <v>0</v>
      </c>
      <c r="N53" s="129">
        <v>4.3804799999999998E-2</v>
      </c>
      <c r="O53" s="115">
        <f t="shared" si="12"/>
        <v>0</v>
      </c>
      <c r="P53" s="73">
        <v>7.2</v>
      </c>
      <c r="Q53" s="73">
        <v>13.69</v>
      </c>
      <c r="R53" s="117">
        <f t="shared" si="13"/>
        <v>0</v>
      </c>
      <c r="S53" s="114">
        <f t="shared" si="14"/>
        <v>0</v>
      </c>
    </row>
    <row r="54" spans="1:19" ht="18" hidden="1" customHeight="1">
      <c r="A54" s="145">
        <f>SUBTOTAL(3,$B$27:B54)</f>
        <v>13</v>
      </c>
      <c r="B54" s="109" t="s">
        <v>143</v>
      </c>
      <c r="C54" s="109" t="s">
        <v>144</v>
      </c>
      <c r="D54" s="70" t="s">
        <v>145</v>
      </c>
      <c r="E54" s="147" t="s">
        <v>146</v>
      </c>
      <c r="F54" s="71" t="s">
        <v>65</v>
      </c>
      <c r="G54" s="71" t="s">
        <v>147</v>
      </c>
      <c r="H54" s="71">
        <v>24</v>
      </c>
      <c r="I54" s="71">
        <v>200</v>
      </c>
      <c r="J54" s="113">
        <v>0</v>
      </c>
      <c r="K54" s="73">
        <v>0.25</v>
      </c>
      <c r="L54" s="72">
        <f t="shared" si="10"/>
        <v>50</v>
      </c>
      <c r="M54" s="146">
        <f t="shared" si="11"/>
        <v>0</v>
      </c>
      <c r="N54" s="129">
        <v>0.04</v>
      </c>
      <c r="O54" s="115">
        <f t="shared" si="12"/>
        <v>0</v>
      </c>
      <c r="P54" s="73">
        <v>20</v>
      </c>
      <c r="Q54" s="73">
        <v>21.8</v>
      </c>
      <c r="R54" s="117">
        <f t="shared" si="13"/>
        <v>0</v>
      </c>
      <c r="S54" s="114">
        <f t="shared" si="14"/>
        <v>0</v>
      </c>
    </row>
    <row r="55" spans="1:19" ht="18" hidden="1" customHeight="1">
      <c r="A55" s="145">
        <f>SUBTOTAL(3,$B$27:B55)</f>
        <v>13</v>
      </c>
      <c r="B55" s="109" t="s">
        <v>148</v>
      </c>
      <c r="C55" s="109" t="s">
        <v>144</v>
      </c>
      <c r="D55" s="70" t="s">
        <v>149</v>
      </c>
      <c r="E55" s="147" t="s">
        <v>146</v>
      </c>
      <c r="F55" s="71" t="s">
        <v>65</v>
      </c>
      <c r="G55" s="71" t="s">
        <v>147</v>
      </c>
      <c r="H55" s="71">
        <v>24</v>
      </c>
      <c r="I55" s="71">
        <v>200</v>
      </c>
      <c r="J55" s="113">
        <v>0</v>
      </c>
      <c r="K55" s="73">
        <v>0.25</v>
      </c>
      <c r="L55" s="72">
        <f t="shared" si="10"/>
        <v>50</v>
      </c>
      <c r="M55" s="146">
        <f t="shared" si="11"/>
        <v>0</v>
      </c>
      <c r="N55" s="129">
        <v>0.04</v>
      </c>
      <c r="O55" s="115">
        <f t="shared" si="12"/>
        <v>0</v>
      </c>
      <c r="P55" s="73">
        <v>20</v>
      </c>
      <c r="Q55" s="73">
        <v>21.8</v>
      </c>
      <c r="R55" s="117">
        <f t="shared" si="13"/>
        <v>0</v>
      </c>
      <c r="S55" s="114">
        <f t="shared" si="14"/>
        <v>0</v>
      </c>
    </row>
    <row r="56" spans="1:19" ht="18" hidden="1" customHeight="1">
      <c r="A56" s="145">
        <f>SUBTOTAL(3,$B$27:B56)</f>
        <v>13</v>
      </c>
      <c r="B56" s="109" t="s">
        <v>150</v>
      </c>
      <c r="C56" s="109" t="s">
        <v>144</v>
      </c>
      <c r="D56" s="70" t="s">
        <v>151</v>
      </c>
      <c r="E56" s="147" t="s">
        <v>146</v>
      </c>
      <c r="F56" s="71" t="s">
        <v>65</v>
      </c>
      <c r="G56" s="71" t="s">
        <v>147</v>
      </c>
      <c r="H56" s="71">
        <v>24</v>
      </c>
      <c r="I56" s="71">
        <v>200</v>
      </c>
      <c r="J56" s="113">
        <v>0</v>
      </c>
      <c r="K56" s="73">
        <v>0.25</v>
      </c>
      <c r="L56" s="72">
        <f t="shared" si="10"/>
        <v>50</v>
      </c>
      <c r="M56" s="146">
        <f t="shared" si="11"/>
        <v>0</v>
      </c>
      <c r="N56" s="129">
        <v>0.04</v>
      </c>
      <c r="O56" s="115">
        <f t="shared" si="12"/>
        <v>0</v>
      </c>
      <c r="P56" s="73">
        <v>20</v>
      </c>
      <c r="Q56" s="73">
        <v>21.8</v>
      </c>
      <c r="R56" s="117">
        <f t="shared" si="13"/>
        <v>0</v>
      </c>
      <c r="S56" s="114">
        <f t="shared" si="14"/>
        <v>0</v>
      </c>
    </row>
    <row r="57" spans="1:19" ht="18" hidden="1" customHeight="1">
      <c r="A57" s="145">
        <f>SUBTOTAL(3,$B$27:B57)</f>
        <v>13</v>
      </c>
      <c r="B57" s="109" t="s">
        <v>152</v>
      </c>
      <c r="C57" s="109" t="s">
        <v>144</v>
      </c>
      <c r="D57" s="70" t="s">
        <v>153</v>
      </c>
      <c r="E57" s="147" t="s">
        <v>146</v>
      </c>
      <c r="F57" s="71" t="s">
        <v>65</v>
      </c>
      <c r="G57" s="71" t="s">
        <v>147</v>
      </c>
      <c r="H57" s="71">
        <v>24</v>
      </c>
      <c r="I57" s="71">
        <v>200</v>
      </c>
      <c r="J57" s="113">
        <v>0</v>
      </c>
      <c r="K57" s="73">
        <v>0.25</v>
      </c>
      <c r="L57" s="72">
        <f t="shared" si="10"/>
        <v>50</v>
      </c>
      <c r="M57" s="146">
        <f t="shared" si="11"/>
        <v>0</v>
      </c>
      <c r="N57" s="129">
        <v>0.04</v>
      </c>
      <c r="O57" s="115">
        <f t="shared" si="12"/>
        <v>0</v>
      </c>
      <c r="P57" s="73">
        <v>20</v>
      </c>
      <c r="Q57" s="73">
        <v>21.8</v>
      </c>
      <c r="R57" s="117">
        <f t="shared" si="13"/>
        <v>0</v>
      </c>
      <c r="S57" s="114">
        <f t="shared" si="14"/>
        <v>0</v>
      </c>
    </row>
    <row r="58" spans="1:19" ht="18" hidden="1" customHeight="1">
      <c r="A58" s="145">
        <f>SUBTOTAL(3,$B$27:B58)</f>
        <v>13</v>
      </c>
      <c r="B58" s="109" t="s">
        <v>154</v>
      </c>
      <c r="C58" s="109" t="s">
        <v>144</v>
      </c>
      <c r="D58" s="70" t="s">
        <v>155</v>
      </c>
      <c r="E58" s="147" t="s">
        <v>146</v>
      </c>
      <c r="F58" s="71" t="s">
        <v>65</v>
      </c>
      <c r="G58" s="71" t="s">
        <v>147</v>
      </c>
      <c r="H58" s="71">
        <v>24</v>
      </c>
      <c r="I58" s="71">
        <v>200</v>
      </c>
      <c r="J58" s="113">
        <v>0</v>
      </c>
      <c r="K58" s="73">
        <v>0.25</v>
      </c>
      <c r="L58" s="72">
        <f t="shared" si="10"/>
        <v>50</v>
      </c>
      <c r="M58" s="146">
        <f t="shared" si="11"/>
        <v>0</v>
      </c>
      <c r="N58" s="129">
        <v>0.04</v>
      </c>
      <c r="O58" s="115">
        <f t="shared" si="12"/>
        <v>0</v>
      </c>
      <c r="P58" s="73">
        <v>20</v>
      </c>
      <c r="Q58" s="73">
        <v>23.200000000000003</v>
      </c>
      <c r="R58" s="117">
        <f t="shared" si="13"/>
        <v>0</v>
      </c>
      <c r="S58" s="114">
        <f t="shared" si="14"/>
        <v>0</v>
      </c>
    </row>
    <row r="59" spans="1:19" ht="18" hidden="1" customHeight="1">
      <c r="A59" s="145">
        <f>SUBTOTAL(3,$B$27:B59)</f>
        <v>13</v>
      </c>
      <c r="B59" s="109" t="s">
        <v>156</v>
      </c>
      <c r="C59" s="109" t="s">
        <v>144</v>
      </c>
      <c r="D59" s="70" t="s">
        <v>157</v>
      </c>
      <c r="E59" s="147" t="s">
        <v>146</v>
      </c>
      <c r="F59" s="71" t="s">
        <v>65</v>
      </c>
      <c r="G59" s="71" t="s">
        <v>147</v>
      </c>
      <c r="H59" s="71">
        <v>24</v>
      </c>
      <c r="I59" s="71">
        <v>200</v>
      </c>
      <c r="J59" s="113">
        <v>0</v>
      </c>
      <c r="K59" s="73">
        <v>0.25</v>
      </c>
      <c r="L59" s="72">
        <f t="shared" si="10"/>
        <v>50</v>
      </c>
      <c r="M59" s="146">
        <f t="shared" si="11"/>
        <v>0</v>
      </c>
      <c r="N59" s="129">
        <v>0.04</v>
      </c>
      <c r="O59" s="115">
        <f t="shared" si="12"/>
        <v>0</v>
      </c>
      <c r="P59" s="73">
        <v>20</v>
      </c>
      <c r="Q59" s="73">
        <v>21.8</v>
      </c>
      <c r="R59" s="117">
        <f t="shared" si="13"/>
        <v>0</v>
      </c>
      <c r="S59" s="114">
        <f t="shared" si="14"/>
        <v>0</v>
      </c>
    </row>
    <row r="60" spans="1:19" ht="18" hidden="1" customHeight="1">
      <c r="A60" s="145">
        <f>SUBTOTAL(3,$B$27:B60)</f>
        <v>13</v>
      </c>
      <c r="B60" s="109" t="s">
        <v>158</v>
      </c>
      <c r="C60" s="109" t="s">
        <v>104</v>
      </c>
      <c r="D60" s="70" t="s">
        <v>159</v>
      </c>
      <c r="E60" s="147">
        <v>0</v>
      </c>
      <c r="F60" s="71" t="s">
        <v>65</v>
      </c>
      <c r="G60" s="71" t="s">
        <v>107</v>
      </c>
      <c r="H60" s="71">
        <v>24</v>
      </c>
      <c r="I60" s="71">
        <v>48</v>
      </c>
      <c r="J60" s="113">
        <v>0</v>
      </c>
      <c r="K60" s="73">
        <v>0.86</v>
      </c>
      <c r="L60" s="72">
        <f t="shared" si="10"/>
        <v>41.28</v>
      </c>
      <c r="M60" s="146">
        <f t="shared" si="11"/>
        <v>0</v>
      </c>
      <c r="N60" s="129">
        <v>0.02</v>
      </c>
      <c r="O60" s="115">
        <f t="shared" si="12"/>
        <v>0</v>
      </c>
      <c r="P60" s="73">
        <v>0.14400000000000002</v>
      </c>
      <c r="Q60" s="73">
        <v>1.6800000000000002</v>
      </c>
      <c r="R60" s="117">
        <f t="shared" si="13"/>
        <v>0</v>
      </c>
      <c r="S60" s="114">
        <f t="shared" si="14"/>
        <v>0</v>
      </c>
    </row>
    <row r="61" spans="1:19" ht="18" hidden="1" customHeight="1">
      <c r="A61" s="145">
        <f>SUBTOTAL(3,$B$27:B61)</f>
        <v>13</v>
      </c>
      <c r="B61" s="109" t="s">
        <v>160</v>
      </c>
      <c r="C61" s="109" t="s">
        <v>161</v>
      </c>
      <c r="D61" s="70" t="s">
        <v>162</v>
      </c>
      <c r="E61" s="147" t="s">
        <v>122</v>
      </c>
      <c r="F61" s="71" t="s">
        <v>65</v>
      </c>
      <c r="G61" s="71" t="s">
        <v>66</v>
      </c>
      <c r="H61" s="71">
        <v>36</v>
      </c>
      <c r="I61" s="71">
        <v>288</v>
      </c>
      <c r="J61" s="113">
        <v>0</v>
      </c>
      <c r="K61" s="73">
        <v>0.42</v>
      </c>
      <c r="L61" s="72">
        <f t="shared" si="10"/>
        <v>120.96</v>
      </c>
      <c r="M61" s="146">
        <f t="shared" si="11"/>
        <v>0</v>
      </c>
      <c r="N61" s="129">
        <v>0.03</v>
      </c>
      <c r="O61" s="115">
        <f t="shared" si="12"/>
        <v>0</v>
      </c>
      <c r="P61" s="73">
        <v>14.4</v>
      </c>
      <c r="Q61" s="73">
        <v>22.175999999999998</v>
      </c>
      <c r="R61" s="117">
        <f t="shared" si="13"/>
        <v>0</v>
      </c>
      <c r="S61" s="114">
        <f t="shared" si="14"/>
        <v>0</v>
      </c>
    </row>
    <row r="62" spans="1:19" ht="18" hidden="1" customHeight="1">
      <c r="A62" s="145">
        <f>SUBTOTAL(3,$B$27:B62)</f>
        <v>13</v>
      </c>
      <c r="B62" s="109" t="s">
        <v>163</v>
      </c>
      <c r="C62" s="109" t="s">
        <v>161</v>
      </c>
      <c r="D62" s="70" t="s">
        <v>164</v>
      </c>
      <c r="E62" s="147" t="s">
        <v>146</v>
      </c>
      <c r="F62" s="71" t="s">
        <v>65</v>
      </c>
      <c r="G62" s="71" t="s">
        <v>66</v>
      </c>
      <c r="H62" s="71">
        <v>36</v>
      </c>
      <c r="I62" s="71">
        <v>216</v>
      </c>
      <c r="J62" s="113">
        <v>0</v>
      </c>
      <c r="K62" s="73">
        <v>0.74</v>
      </c>
      <c r="L62" s="72">
        <f t="shared" si="10"/>
        <v>159.84</v>
      </c>
      <c r="M62" s="146">
        <f t="shared" si="11"/>
        <v>0</v>
      </c>
      <c r="N62" s="129">
        <v>0.03</v>
      </c>
      <c r="O62" s="115">
        <f t="shared" si="12"/>
        <v>0</v>
      </c>
      <c r="P62" s="73">
        <v>21.6</v>
      </c>
      <c r="Q62" s="73">
        <v>28.944000000000003</v>
      </c>
      <c r="R62" s="117">
        <f t="shared" si="13"/>
        <v>0</v>
      </c>
      <c r="S62" s="114">
        <f t="shared" si="14"/>
        <v>0</v>
      </c>
    </row>
    <row r="63" spans="1:19" ht="18" hidden="1" customHeight="1">
      <c r="A63" s="145">
        <f>SUBTOTAL(3,$B$27:B63)</f>
        <v>13</v>
      </c>
      <c r="B63" s="109" t="s">
        <v>165</v>
      </c>
      <c r="C63" s="109" t="s">
        <v>166</v>
      </c>
      <c r="D63" s="70" t="s">
        <v>167</v>
      </c>
      <c r="E63" s="147" t="s">
        <v>168</v>
      </c>
      <c r="F63" s="71" t="s">
        <v>65</v>
      </c>
      <c r="G63" s="71" t="s">
        <v>169</v>
      </c>
      <c r="H63" s="71">
        <v>9</v>
      </c>
      <c r="I63" s="71">
        <v>60</v>
      </c>
      <c r="J63" s="113">
        <v>0</v>
      </c>
      <c r="K63" s="73">
        <v>1.66</v>
      </c>
      <c r="L63" s="72">
        <f t="shared" si="10"/>
        <v>99.6</v>
      </c>
      <c r="M63" s="146">
        <f t="shared" si="11"/>
        <v>0</v>
      </c>
      <c r="N63" s="129">
        <v>2.5999999999999999E-2</v>
      </c>
      <c r="O63" s="115">
        <f t="shared" si="12"/>
        <v>0</v>
      </c>
      <c r="P63" s="73">
        <v>10.86</v>
      </c>
      <c r="Q63" s="73">
        <v>12.84</v>
      </c>
      <c r="R63" s="117">
        <f t="shared" si="13"/>
        <v>0</v>
      </c>
      <c r="S63" s="114">
        <f t="shared" si="14"/>
        <v>0</v>
      </c>
    </row>
    <row r="64" spans="1:19" ht="18" hidden="1" customHeight="1">
      <c r="A64" s="145">
        <f>SUBTOTAL(3,$B$27:B64)</f>
        <v>13</v>
      </c>
      <c r="B64" s="109" t="s">
        <v>170</v>
      </c>
      <c r="C64" s="109" t="s">
        <v>171</v>
      </c>
      <c r="D64" s="70" t="s">
        <v>172</v>
      </c>
      <c r="E64" s="147" t="s">
        <v>122</v>
      </c>
      <c r="F64" s="71" t="s">
        <v>65</v>
      </c>
      <c r="G64" s="71" t="s">
        <v>173</v>
      </c>
      <c r="H64" s="71">
        <v>12</v>
      </c>
      <c r="I64" s="71">
        <v>200</v>
      </c>
      <c r="J64" s="113">
        <v>0</v>
      </c>
      <c r="K64" s="73">
        <v>0.33</v>
      </c>
      <c r="L64" s="72">
        <f t="shared" si="10"/>
        <v>66</v>
      </c>
      <c r="M64" s="146">
        <f t="shared" si="11"/>
        <v>0</v>
      </c>
      <c r="N64" s="129">
        <v>2.5999999999999999E-2</v>
      </c>
      <c r="O64" s="115">
        <f t="shared" si="12"/>
        <v>0</v>
      </c>
      <c r="P64" s="73">
        <v>10</v>
      </c>
      <c r="Q64" s="73">
        <v>14.000000000000002</v>
      </c>
      <c r="R64" s="117">
        <f t="shared" si="13"/>
        <v>0</v>
      </c>
      <c r="S64" s="114">
        <f t="shared" si="14"/>
        <v>0</v>
      </c>
    </row>
    <row r="65" spans="1:19" ht="18" hidden="1" customHeight="1">
      <c r="A65" s="145">
        <f>SUBTOTAL(3,$B$27:B65)</f>
        <v>13</v>
      </c>
      <c r="B65" s="109" t="s">
        <v>174</v>
      </c>
      <c r="C65" s="109" t="s">
        <v>171</v>
      </c>
      <c r="D65" s="70" t="s">
        <v>175</v>
      </c>
      <c r="E65" s="147" t="s">
        <v>146</v>
      </c>
      <c r="F65" s="71" t="s">
        <v>65</v>
      </c>
      <c r="G65" s="71" t="s">
        <v>173</v>
      </c>
      <c r="H65" s="71">
        <v>12</v>
      </c>
      <c r="I65" s="71">
        <v>100</v>
      </c>
      <c r="J65" s="113">
        <v>0</v>
      </c>
      <c r="K65" s="73">
        <v>0.56999999999999995</v>
      </c>
      <c r="L65" s="72">
        <f t="shared" si="10"/>
        <v>56.999999999999993</v>
      </c>
      <c r="M65" s="146">
        <f t="shared" si="11"/>
        <v>0</v>
      </c>
      <c r="N65" s="129">
        <v>2.5999999999999999E-2</v>
      </c>
      <c r="O65" s="115">
        <f t="shared" si="12"/>
        <v>0</v>
      </c>
      <c r="P65" s="73">
        <v>10</v>
      </c>
      <c r="Q65" s="73">
        <v>12.5</v>
      </c>
      <c r="R65" s="117">
        <f t="shared" si="13"/>
        <v>0</v>
      </c>
      <c r="S65" s="114">
        <f t="shared" si="14"/>
        <v>0</v>
      </c>
    </row>
    <row r="66" spans="1:19" ht="18" hidden="1" customHeight="1">
      <c r="A66" s="145">
        <f>SUBTOTAL(3,$B$27:B66)</f>
        <v>13</v>
      </c>
      <c r="B66" s="109" t="s">
        <v>176</v>
      </c>
      <c r="C66" s="109" t="s">
        <v>177</v>
      </c>
      <c r="D66" s="70" t="s">
        <v>178</v>
      </c>
      <c r="E66" s="147" t="s">
        <v>168</v>
      </c>
      <c r="F66" s="71" t="s">
        <v>65</v>
      </c>
      <c r="G66" s="71" t="s">
        <v>179</v>
      </c>
      <c r="H66" s="71">
        <v>12</v>
      </c>
      <c r="I66" s="71">
        <v>48</v>
      </c>
      <c r="J66" s="113">
        <v>0</v>
      </c>
      <c r="K66" s="73">
        <v>0.4</v>
      </c>
      <c r="L66" s="72">
        <f t="shared" si="10"/>
        <v>19.200000000000003</v>
      </c>
      <c r="M66" s="146">
        <f t="shared" si="11"/>
        <v>0</v>
      </c>
      <c r="N66" s="129">
        <v>2.5999999999999999E-2</v>
      </c>
      <c r="O66" s="115">
        <f t="shared" si="12"/>
        <v>0</v>
      </c>
      <c r="P66" s="73">
        <v>8.7360000000000007</v>
      </c>
      <c r="Q66" s="73">
        <v>9.84</v>
      </c>
      <c r="R66" s="117">
        <f t="shared" si="13"/>
        <v>0</v>
      </c>
      <c r="S66" s="114">
        <f t="shared" si="14"/>
        <v>0</v>
      </c>
    </row>
    <row r="67" spans="1:19" ht="18" hidden="1" customHeight="1">
      <c r="A67" s="145">
        <f>SUBTOTAL(3,$B$27:B67)</f>
        <v>13</v>
      </c>
      <c r="B67" s="109" t="s">
        <v>180</v>
      </c>
      <c r="C67" s="109" t="s">
        <v>181</v>
      </c>
      <c r="D67" s="70" t="s">
        <v>182</v>
      </c>
      <c r="E67" s="147" t="s">
        <v>106</v>
      </c>
      <c r="F67" s="71" t="s">
        <v>65</v>
      </c>
      <c r="G67" s="71" t="s">
        <v>183</v>
      </c>
      <c r="H67" s="71">
        <v>36</v>
      </c>
      <c r="I67" s="71">
        <v>144</v>
      </c>
      <c r="J67" s="113">
        <v>0</v>
      </c>
      <c r="K67" s="73">
        <v>0.56999999999999995</v>
      </c>
      <c r="L67" s="72">
        <f t="shared" si="10"/>
        <v>82.08</v>
      </c>
      <c r="M67" s="146">
        <f t="shared" si="11"/>
        <v>0</v>
      </c>
      <c r="N67" s="129">
        <v>2.7534296999999999E-2</v>
      </c>
      <c r="O67" s="115">
        <f t="shared" si="12"/>
        <v>0</v>
      </c>
      <c r="P67" s="73">
        <v>3.6</v>
      </c>
      <c r="Q67" s="73">
        <v>7.75</v>
      </c>
      <c r="R67" s="117">
        <f t="shared" si="13"/>
        <v>0</v>
      </c>
      <c r="S67" s="114">
        <f t="shared" si="14"/>
        <v>0</v>
      </c>
    </row>
    <row r="68" spans="1:19" ht="18" hidden="1" customHeight="1">
      <c r="A68" s="145">
        <f>SUBTOTAL(3,$B$27:B68)</f>
        <v>13</v>
      </c>
      <c r="B68" s="109" t="s">
        <v>184</v>
      </c>
      <c r="C68" s="109" t="s">
        <v>185</v>
      </c>
      <c r="D68" s="70" t="s">
        <v>186</v>
      </c>
      <c r="E68" s="147" t="s">
        <v>106</v>
      </c>
      <c r="F68" s="71" t="s">
        <v>65</v>
      </c>
      <c r="G68" s="71" t="s">
        <v>187</v>
      </c>
      <c r="H68" s="71">
        <v>120</v>
      </c>
      <c r="I68" s="71">
        <v>288</v>
      </c>
      <c r="J68" s="113">
        <v>0</v>
      </c>
      <c r="K68" s="73">
        <v>0.49</v>
      </c>
      <c r="L68" s="72">
        <f t="shared" si="10"/>
        <v>141.12</v>
      </c>
      <c r="M68" s="146">
        <f t="shared" si="11"/>
        <v>0</v>
      </c>
      <c r="N68" s="129">
        <v>4.3804799999999998E-2</v>
      </c>
      <c r="O68" s="115">
        <f t="shared" si="12"/>
        <v>0</v>
      </c>
      <c r="P68" s="73">
        <v>7.2</v>
      </c>
      <c r="Q68" s="73">
        <v>13.9</v>
      </c>
      <c r="R68" s="117">
        <f t="shared" si="13"/>
        <v>0</v>
      </c>
      <c r="S68" s="114">
        <f t="shared" si="14"/>
        <v>0</v>
      </c>
    </row>
    <row r="69" spans="1:19" ht="18" customHeight="1">
      <c r="A69" s="145">
        <f>SUBTOTAL(3,$B$27:B69)</f>
        <v>14</v>
      </c>
      <c r="B69" s="109" t="s">
        <v>188</v>
      </c>
      <c r="C69" s="109" t="s">
        <v>189</v>
      </c>
      <c r="D69" s="70" t="s">
        <v>190</v>
      </c>
      <c r="E69" s="147" t="s">
        <v>146</v>
      </c>
      <c r="F69" s="71" t="s">
        <v>65</v>
      </c>
      <c r="G69" s="71" t="s">
        <v>191</v>
      </c>
      <c r="H69" s="71">
        <v>24</v>
      </c>
      <c r="I69" s="71">
        <v>96</v>
      </c>
      <c r="J69" s="113">
        <v>10</v>
      </c>
      <c r="K69" s="73">
        <v>0.53</v>
      </c>
      <c r="L69" s="72">
        <f t="shared" si="10"/>
        <v>50.88</v>
      </c>
      <c r="M69" s="146">
        <f t="shared" si="11"/>
        <v>508.8</v>
      </c>
      <c r="N69" s="129">
        <v>2.904255E-2</v>
      </c>
      <c r="O69" s="115">
        <f t="shared" si="12"/>
        <v>0.2904255</v>
      </c>
      <c r="P69" s="73">
        <v>9.6000000000000014</v>
      </c>
      <c r="Q69" s="73">
        <v>12.24</v>
      </c>
      <c r="R69" s="117">
        <f t="shared" si="13"/>
        <v>96.000000000000014</v>
      </c>
      <c r="S69" s="114">
        <f t="shared" si="14"/>
        <v>122.4</v>
      </c>
    </row>
    <row r="70" spans="1:19" ht="18" customHeight="1">
      <c r="A70" s="145">
        <f>SUBTOTAL(3,$B$27:B70)</f>
        <v>15</v>
      </c>
      <c r="B70" s="109" t="s">
        <v>192</v>
      </c>
      <c r="C70" s="109" t="s">
        <v>189</v>
      </c>
      <c r="D70" s="70" t="s">
        <v>193</v>
      </c>
      <c r="E70" s="147" t="s">
        <v>146</v>
      </c>
      <c r="F70" s="71" t="s">
        <v>65</v>
      </c>
      <c r="G70" s="71" t="s">
        <v>191</v>
      </c>
      <c r="H70" s="71">
        <v>24</v>
      </c>
      <c r="I70" s="71">
        <v>96</v>
      </c>
      <c r="J70" s="113">
        <v>10</v>
      </c>
      <c r="K70" s="73">
        <v>0.53</v>
      </c>
      <c r="L70" s="72">
        <f t="shared" si="10"/>
        <v>50.88</v>
      </c>
      <c r="M70" s="146">
        <f t="shared" si="11"/>
        <v>508.8</v>
      </c>
      <c r="N70" s="129">
        <v>2.904255E-2</v>
      </c>
      <c r="O70" s="115">
        <f t="shared" si="12"/>
        <v>0.2904255</v>
      </c>
      <c r="P70" s="73">
        <v>9.6000000000000014</v>
      </c>
      <c r="Q70" s="73">
        <v>12.24</v>
      </c>
      <c r="R70" s="117">
        <f t="shared" si="13"/>
        <v>96.000000000000014</v>
      </c>
      <c r="S70" s="114">
        <f t="shared" si="14"/>
        <v>122.4</v>
      </c>
    </row>
    <row r="71" spans="1:19" ht="18" customHeight="1">
      <c r="A71" s="145">
        <f>SUBTOTAL(3,$B$27:B71)</f>
        <v>16</v>
      </c>
      <c r="B71" s="109" t="s">
        <v>194</v>
      </c>
      <c r="C71" s="109" t="s">
        <v>189</v>
      </c>
      <c r="D71" s="70" t="s">
        <v>195</v>
      </c>
      <c r="E71" s="147" t="s">
        <v>146</v>
      </c>
      <c r="F71" s="71" t="s">
        <v>65</v>
      </c>
      <c r="G71" s="71" t="s">
        <v>191</v>
      </c>
      <c r="H71" s="71">
        <v>24</v>
      </c>
      <c r="I71" s="71">
        <v>96</v>
      </c>
      <c r="J71" s="113">
        <v>10</v>
      </c>
      <c r="K71" s="73">
        <v>0.53</v>
      </c>
      <c r="L71" s="72">
        <f t="shared" si="10"/>
        <v>50.88</v>
      </c>
      <c r="M71" s="146">
        <f t="shared" si="11"/>
        <v>508.8</v>
      </c>
      <c r="N71" s="129">
        <v>2.904255E-2</v>
      </c>
      <c r="O71" s="115">
        <f t="shared" si="12"/>
        <v>0.2904255</v>
      </c>
      <c r="P71" s="73">
        <v>9.6000000000000014</v>
      </c>
      <c r="Q71" s="73">
        <v>12.24</v>
      </c>
      <c r="R71" s="117">
        <f t="shared" si="13"/>
        <v>96.000000000000014</v>
      </c>
      <c r="S71" s="114">
        <f t="shared" si="14"/>
        <v>122.4</v>
      </c>
    </row>
    <row r="72" spans="1:19" ht="18" customHeight="1">
      <c r="A72" s="145">
        <f>SUBTOTAL(3,$B$27:B72)</f>
        <v>17</v>
      </c>
      <c r="B72" s="109" t="s">
        <v>196</v>
      </c>
      <c r="C72" s="109" t="s">
        <v>189</v>
      </c>
      <c r="D72" s="70" t="s">
        <v>197</v>
      </c>
      <c r="E72" s="147" t="s">
        <v>146</v>
      </c>
      <c r="F72" s="71" t="s">
        <v>65</v>
      </c>
      <c r="G72" s="71" t="s">
        <v>191</v>
      </c>
      <c r="H72" s="71">
        <v>24</v>
      </c>
      <c r="I72" s="71">
        <v>96</v>
      </c>
      <c r="J72" s="113">
        <v>10</v>
      </c>
      <c r="K72" s="73">
        <v>0.53</v>
      </c>
      <c r="L72" s="72">
        <f t="shared" si="10"/>
        <v>50.88</v>
      </c>
      <c r="M72" s="146">
        <f t="shared" si="11"/>
        <v>508.8</v>
      </c>
      <c r="N72" s="129">
        <v>2.904255E-2</v>
      </c>
      <c r="O72" s="115">
        <f t="shared" si="12"/>
        <v>0.2904255</v>
      </c>
      <c r="P72" s="73">
        <v>9.6000000000000014</v>
      </c>
      <c r="Q72" s="73">
        <v>12.24</v>
      </c>
      <c r="R72" s="117">
        <f t="shared" si="13"/>
        <v>96.000000000000014</v>
      </c>
      <c r="S72" s="114">
        <f t="shared" si="14"/>
        <v>122.4</v>
      </c>
    </row>
    <row r="73" spans="1:19" ht="18" customHeight="1">
      <c r="A73" s="145">
        <f>SUBTOTAL(3,$B$27:B73)</f>
        <v>18</v>
      </c>
      <c r="B73" s="109" t="s">
        <v>198</v>
      </c>
      <c r="C73" s="109" t="s">
        <v>199</v>
      </c>
      <c r="D73" s="70" t="s">
        <v>200</v>
      </c>
      <c r="E73" s="147" t="s">
        <v>122</v>
      </c>
      <c r="F73" s="71" t="s">
        <v>65</v>
      </c>
      <c r="G73" s="71" t="s">
        <v>201</v>
      </c>
      <c r="H73" s="71">
        <v>24</v>
      </c>
      <c r="I73" s="71">
        <v>72</v>
      </c>
      <c r="J73" s="113">
        <v>10</v>
      </c>
      <c r="K73" s="73">
        <v>0.66</v>
      </c>
      <c r="L73" s="72">
        <f t="shared" si="10"/>
        <v>47.52</v>
      </c>
      <c r="M73" s="146">
        <f t="shared" si="11"/>
        <v>475.20000000000005</v>
      </c>
      <c r="N73" s="129">
        <v>1.6371419999999998E-2</v>
      </c>
      <c r="O73" s="115">
        <f t="shared" si="12"/>
        <v>0.16371419999999998</v>
      </c>
      <c r="P73" s="73">
        <v>3.6</v>
      </c>
      <c r="Q73" s="73">
        <v>7.71</v>
      </c>
      <c r="R73" s="117">
        <f t="shared" si="13"/>
        <v>36</v>
      </c>
      <c r="S73" s="114">
        <f t="shared" si="14"/>
        <v>77.099999999999994</v>
      </c>
    </row>
    <row r="74" spans="1:19" ht="18" customHeight="1">
      <c r="A74" s="145">
        <f>SUBTOTAL(3,$B$27:B74)</f>
        <v>19</v>
      </c>
      <c r="B74" s="109" t="s">
        <v>202</v>
      </c>
      <c r="C74" s="109" t="s">
        <v>199</v>
      </c>
      <c r="D74" s="70" t="s">
        <v>203</v>
      </c>
      <c r="E74" s="147" t="s">
        <v>122</v>
      </c>
      <c r="F74" s="71" t="s">
        <v>204</v>
      </c>
      <c r="G74" s="71" t="s">
        <v>205</v>
      </c>
      <c r="H74" s="71">
        <v>24</v>
      </c>
      <c r="I74" s="71">
        <v>96</v>
      </c>
      <c r="J74" s="113">
        <v>10</v>
      </c>
      <c r="K74" s="73">
        <v>0.53</v>
      </c>
      <c r="L74" s="72">
        <f t="shared" si="10"/>
        <v>50.88</v>
      </c>
      <c r="M74" s="146">
        <f t="shared" si="11"/>
        <v>508.8</v>
      </c>
      <c r="N74" s="129">
        <v>2.0461E-2</v>
      </c>
      <c r="O74" s="115">
        <f t="shared" si="12"/>
        <v>0.20461000000000001</v>
      </c>
      <c r="P74" s="73">
        <v>4.8000000000000007</v>
      </c>
      <c r="Q74" s="73">
        <v>6.95</v>
      </c>
      <c r="R74" s="117">
        <f t="shared" si="13"/>
        <v>48.000000000000007</v>
      </c>
      <c r="S74" s="114">
        <f t="shared" si="14"/>
        <v>69.5</v>
      </c>
    </row>
    <row r="75" spans="1:19" ht="18" customHeight="1">
      <c r="A75" s="145">
        <f>SUBTOTAL(3,$B$27:B75)</f>
        <v>20</v>
      </c>
      <c r="B75" s="109" t="s">
        <v>206</v>
      </c>
      <c r="C75" s="109" t="s">
        <v>199</v>
      </c>
      <c r="D75" s="70" t="s">
        <v>207</v>
      </c>
      <c r="E75" s="147" t="s">
        <v>122</v>
      </c>
      <c r="F75" s="71" t="s">
        <v>65</v>
      </c>
      <c r="G75" s="71" t="s">
        <v>201</v>
      </c>
      <c r="H75" s="71">
        <v>24</v>
      </c>
      <c r="I75" s="71">
        <v>72</v>
      </c>
      <c r="J75" s="113">
        <v>10</v>
      </c>
      <c r="K75" s="73">
        <v>0.66</v>
      </c>
      <c r="L75" s="72">
        <f t="shared" si="10"/>
        <v>47.52</v>
      </c>
      <c r="M75" s="146">
        <f t="shared" si="11"/>
        <v>475.20000000000005</v>
      </c>
      <c r="N75" s="129">
        <v>1.4742E-2</v>
      </c>
      <c r="O75" s="115">
        <f t="shared" si="12"/>
        <v>0.14742</v>
      </c>
      <c r="P75" s="73">
        <v>3.6</v>
      </c>
      <c r="Q75" s="73">
        <v>4.5</v>
      </c>
      <c r="R75" s="117">
        <f t="shared" si="13"/>
        <v>36</v>
      </c>
      <c r="S75" s="114">
        <f t="shared" si="14"/>
        <v>45</v>
      </c>
    </row>
    <row r="76" spans="1:19" ht="18" customHeight="1">
      <c r="A76" s="145">
        <f>SUBTOTAL(3,$B$27:B76)</f>
        <v>21</v>
      </c>
      <c r="B76" s="109" t="s">
        <v>208</v>
      </c>
      <c r="C76" s="109" t="s">
        <v>199</v>
      </c>
      <c r="D76" s="70" t="s">
        <v>209</v>
      </c>
      <c r="E76" s="147" t="s">
        <v>122</v>
      </c>
      <c r="F76" s="71" t="s">
        <v>65</v>
      </c>
      <c r="G76" s="71" t="s">
        <v>201</v>
      </c>
      <c r="H76" s="71">
        <v>24</v>
      </c>
      <c r="I76" s="71">
        <v>96</v>
      </c>
      <c r="J76" s="113">
        <v>10</v>
      </c>
      <c r="K76" s="73">
        <v>0.88</v>
      </c>
      <c r="L76" s="72">
        <f t="shared" si="10"/>
        <v>84.48</v>
      </c>
      <c r="M76" s="146">
        <f t="shared" si="11"/>
        <v>844.80000000000007</v>
      </c>
      <c r="N76" s="129">
        <v>1.9901249999999999E-2</v>
      </c>
      <c r="O76" s="115">
        <f t="shared" si="12"/>
        <v>0.19901249999999998</v>
      </c>
      <c r="P76" s="73">
        <v>4.8000000000000007</v>
      </c>
      <c r="Q76" s="73">
        <v>6.41</v>
      </c>
      <c r="R76" s="117">
        <f t="shared" si="13"/>
        <v>48.000000000000007</v>
      </c>
      <c r="S76" s="114">
        <f t="shared" si="14"/>
        <v>64.099999999999994</v>
      </c>
    </row>
    <row r="77" spans="1:19" ht="18" customHeight="1">
      <c r="A77" s="145">
        <f>SUBTOTAL(3,$B$27:B77)</f>
        <v>22</v>
      </c>
      <c r="B77" s="109" t="s">
        <v>210</v>
      </c>
      <c r="C77" s="109" t="s">
        <v>199</v>
      </c>
      <c r="D77" s="70" t="s">
        <v>211</v>
      </c>
      <c r="E77" s="147" t="s">
        <v>122</v>
      </c>
      <c r="F77" s="71" t="s">
        <v>65</v>
      </c>
      <c r="G77" s="71" t="s">
        <v>201</v>
      </c>
      <c r="H77" s="71">
        <v>24</v>
      </c>
      <c r="I77" s="71">
        <v>72</v>
      </c>
      <c r="J77" s="113">
        <v>20</v>
      </c>
      <c r="K77" s="73">
        <v>0.62</v>
      </c>
      <c r="L77" s="72">
        <f t="shared" ref="L77:L121" si="15">+I77*K77</f>
        <v>44.64</v>
      </c>
      <c r="M77" s="146">
        <f t="shared" ref="M77:M121" si="16">L77*J77</f>
        <v>892.8</v>
      </c>
      <c r="N77" s="129">
        <v>1.6979625000000002E-2</v>
      </c>
      <c r="O77" s="115">
        <f t="shared" si="12"/>
        <v>0.33959250000000002</v>
      </c>
      <c r="P77" s="73">
        <v>3.6</v>
      </c>
      <c r="Q77" s="73">
        <v>7</v>
      </c>
      <c r="R77" s="117">
        <f t="shared" si="13"/>
        <v>72</v>
      </c>
      <c r="S77" s="114">
        <f t="shared" si="14"/>
        <v>140</v>
      </c>
    </row>
    <row r="78" spans="1:19" ht="18" customHeight="1">
      <c r="A78" s="145">
        <f>SUBTOTAL(3,$B$27:B78)</f>
        <v>23</v>
      </c>
      <c r="B78" s="109" t="s">
        <v>212</v>
      </c>
      <c r="C78" s="109" t="s">
        <v>199</v>
      </c>
      <c r="D78" s="70" t="s">
        <v>213</v>
      </c>
      <c r="E78" s="147" t="s">
        <v>106</v>
      </c>
      <c r="F78" s="71" t="s">
        <v>65</v>
      </c>
      <c r="G78" s="71" t="s">
        <v>201</v>
      </c>
      <c r="H78" s="71">
        <v>24</v>
      </c>
      <c r="I78" s="71">
        <v>144</v>
      </c>
      <c r="J78" s="113">
        <v>10</v>
      </c>
      <c r="K78" s="73">
        <v>0.34</v>
      </c>
      <c r="L78" s="72">
        <f t="shared" si="15"/>
        <v>48.96</v>
      </c>
      <c r="M78" s="146">
        <f t="shared" si="16"/>
        <v>489.6</v>
      </c>
      <c r="N78" s="129">
        <v>1.8832499999999999E-2</v>
      </c>
      <c r="O78" s="115">
        <f t="shared" si="12"/>
        <v>0.18832499999999999</v>
      </c>
      <c r="P78" s="73">
        <v>3.6</v>
      </c>
      <c r="Q78" s="73">
        <v>5.55</v>
      </c>
      <c r="R78" s="117">
        <f t="shared" si="13"/>
        <v>36</v>
      </c>
      <c r="S78" s="114">
        <f t="shared" si="14"/>
        <v>55.5</v>
      </c>
    </row>
    <row r="79" spans="1:19" ht="18" hidden="1" customHeight="1">
      <c r="A79" s="145">
        <f>SUBTOTAL(3,$B$27:B79)</f>
        <v>23</v>
      </c>
      <c r="B79" s="109" t="s">
        <v>214</v>
      </c>
      <c r="C79" s="109" t="s">
        <v>215</v>
      </c>
      <c r="D79" s="70" t="s">
        <v>216</v>
      </c>
      <c r="E79" s="147" t="s">
        <v>217</v>
      </c>
      <c r="F79" s="71" t="s">
        <v>65</v>
      </c>
      <c r="G79" s="71" t="s">
        <v>218</v>
      </c>
      <c r="H79" s="71">
        <v>24</v>
      </c>
      <c r="I79" s="71">
        <v>24</v>
      </c>
      <c r="J79" s="113">
        <v>0</v>
      </c>
      <c r="K79" s="73">
        <v>0.8</v>
      </c>
      <c r="L79" s="72">
        <f t="shared" si="15"/>
        <v>19.200000000000003</v>
      </c>
      <c r="M79" s="146">
        <f t="shared" si="16"/>
        <v>0</v>
      </c>
      <c r="N79" s="129">
        <v>2.9406000000000002E-2</v>
      </c>
      <c r="O79" s="115">
        <f t="shared" si="12"/>
        <v>0</v>
      </c>
      <c r="P79" s="73">
        <v>12</v>
      </c>
      <c r="Q79" s="73">
        <v>14.45</v>
      </c>
      <c r="R79" s="117">
        <f t="shared" si="13"/>
        <v>0</v>
      </c>
      <c r="S79" s="114">
        <f t="shared" si="14"/>
        <v>0</v>
      </c>
    </row>
    <row r="80" spans="1:19" ht="18" hidden="1" customHeight="1">
      <c r="A80" s="145">
        <f>SUBTOTAL(3,$B$27:B80)</f>
        <v>23</v>
      </c>
      <c r="B80" s="109" t="s">
        <v>219</v>
      </c>
      <c r="C80" s="109" t="s">
        <v>215</v>
      </c>
      <c r="D80" s="70" t="s">
        <v>220</v>
      </c>
      <c r="E80" s="147" t="s">
        <v>221</v>
      </c>
      <c r="F80" s="71" t="s">
        <v>65</v>
      </c>
      <c r="G80" s="71" t="s">
        <v>222</v>
      </c>
      <c r="H80" s="71">
        <v>12</v>
      </c>
      <c r="I80" s="71">
        <v>12</v>
      </c>
      <c r="J80" s="113">
        <v>0</v>
      </c>
      <c r="K80" s="73">
        <v>0.57999999999999996</v>
      </c>
      <c r="L80" s="72">
        <f t="shared" si="15"/>
        <v>6.9599999999999991</v>
      </c>
      <c r="M80" s="146">
        <f t="shared" si="16"/>
        <v>0</v>
      </c>
      <c r="N80" s="129">
        <v>2.5000000000000001E-2</v>
      </c>
      <c r="O80" s="115">
        <f t="shared" si="12"/>
        <v>0</v>
      </c>
      <c r="P80" s="73">
        <v>10.86</v>
      </c>
      <c r="Q80" s="73">
        <v>11.6</v>
      </c>
      <c r="R80" s="117">
        <f t="shared" si="13"/>
        <v>0</v>
      </c>
      <c r="S80" s="114">
        <f t="shared" si="14"/>
        <v>0</v>
      </c>
    </row>
    <row r="81" spans="1:19" ht="18" hidden="1" customHeight="1">
      <c r="A81" s="145">
        <f>SUBTOTAL(3,$B$27:B81)</f>
        <v>23</v>
      </c>
      <c r="B81" s="109" t="s">
        <v>223</v>
      </c>
      <c r="C81" s="109" t="s">
        <v>224</v>
      </c>
      <c r="D81" s="70" t="s">
        <v>225</v>
      </c>
      <c r="E81" s="147" t="s">
        <v>217</v>
      </c>
      <c r="F81" s="71" t="s">
        <v>65</v>
      </c>
      <c r="G81" s="71" t="s">
        <v>226</v>
      </c>
      <c r="H81" s="71">
        <v>24</v>
      </c>
      <c r="I81" s="71">
        <v>12</v>
      </c>
      <c r="J81" s="113">
        <v>0</v>
      </c>
      <c r="K81" s="73">
        <v>0.82</v>
      </c>
      <c r="L81" s="72">
        <f t="shared" si="15"/>
        <v>9.84</v>
      </c>
      <c r="M81" s="146">
        <f t="shared" si="16"/>
        <v>0</v>
      </c>
      <c r="N81" s="129">
        <v>1.694325E-2</v>
      </c>
      <c r="O81" s="115">
        <f t="shared" si="12"/>
        <v>0</v>
      </c>
      <c r="P81" s="73">
        <v>6</v>
      </c>
      <c r="Q81" s="73">
        <v>7.4</v>
      </c>
      <c r="R81" s="117">
        <f t="shared" si="13"/>
        <v>0</v>
      </c>
      <c r="S81" s="114">
        <f t="shared" si="14"/>
        <v>0</v>
      </c>
    </row>
    <row r="82" spans="1:19" ht="18" hidden="1" customHeight="1">
      <c r="A82" s="145">
        <f>SUBTOTAL(3,$B$27:B82)</f>
        <v>23</v>
      </c>
      <c r="B82" s="109" t="s">
        <v>227</v>
      </c>
      <c r="C82" s="109" t="s">
        <v>228</v>
      </c>
      <c r="D82" s="70" t="s">
        <v>229</v>
      </c>
      <c r="E82" s="147" t="s">
        <v>217</v>
      </c>
      <c r="F82" s="71" t="s">
        <v>65</v>
      </c>
      <c r="G82" s="71" t="s">
        <v>226</v>
      </c>
      <c r="H82" s="71">
        <v>60</v>
      </c>
      <c r="I82" s="71">
        <v>24</v>
      </c>
      <c r="J82" s="113">
        <v>0</v>
      </c>
      <c r="K82" s="73">
        <v>0.67</v>
      </c>
      <c r="L82" s="72">
        <f t="shared" si="15"/>
        <v>16.080000000000002</v>
      </c>
      <c r="M82" s="146">
        <f t="shared" si="16"/>
        <v>0</v>
      </c>
      <c r="N82" s="129">
        <v>2.893944E-2</v>
      </c>
      <c r="O82" s="115">
        <f t="shared" si="12"/>
        <v>0</v>
      </c>
      <c r="P82" s="73">
        <v>12</v>
      </c>
      <c r="Q82" s="73">
        <v>14.65</v>
      </c>
      <c r="R82" s="117">
        <f t="shared" si="13"/>
        <v>0</v>
      </c>
      <c r="S82" s="114">
        <f t="shared" si="14"/>
        <v>0</v>
      </c>
    </row>
    <row r="83" spans="1:19" ht="18" hidden="1" customHeight="1">
      <c r="A83" s="145">
        <f>SUBTOTAL(3,$B$27:B83)</f>
        <v>23</v>
      </c>
      <c r="B83" s="109" t="s">
        <v>230</v>
      </c>
      <c r="C83" s="109" t="s">
        <v>228</v>
      </c>
      <c r="D83" s="70" t="s">
        <v>231</v>
      </c>
      <c r="E83" s="147" t="s">
        <v>232</v>
      </c>
      <c r="F83" s="71" t="s">
        <v>65</v>
      </c>
      <c r="G83" s="71" t="s">
        <v>226</v>
      </c>
      <c r="H83" s="71">
        <v>60</v>
      </c>
      <c r="I83" s="71">
        <v>24</v>
      </c>
      <c r="J83" s="113">
        <v>0</v>
      </c>
      <c r="K83" s="73">
        <v>0.72</v>
      </c>
      <c r="L83" s="72">
        <f t="shared" si="15"/>
        <v>17.28</v>
      </c>
      <c r="M83" s="146">
        <f t="shared" si="16"/>
        <v>0</v>
      </c>
      <c r="N83" s="129">
        <v>0.03</v>
      </c>
      <c r="O83" s="115">
        <f t="shared" si="12"/>
        <v>0</v>
      </c>
      <c r="P83" s="73">
        <v>12</v>
      </c>
      <c r="Q83" s="73">
        <v>14.783999999999999</v>
      </c>
      <c r="R83" s="117">
        <f t="shared" si="13"/>
        <v>0</v>
      </c>
      <c r="S83" s="114">
        <f t="shared" si="14"/>
        <v>0</v>
      </c>
    </row>
    <row r="84" spans="1:19" ht="18" hidden="1" customHeight="1">
      <c r="A84" s="145">
        <f>SUBTOTAL(3,$B$27:B84)</f>
        <v>23</v>
      </c>
      <c r="B84" s="109" t="s">
        <v>233</v>
      </c>
      <c r="C84" s="109" t="s">
        <v>234</v>
      </c>
      <c r="D84" s="70" t="s">
        <v>235</v>
      </c>
      <c r="E84" s="147" t="s">
        <v>99</v>
      </c>
      <c r="F84" s="71" t="s">
        <v>65</v>
      </c>
      <c r="G84" s="71" t="s">
        <v>236</v>
      </c>
      <c r="H84" s="71">
        <v>60</v>
      </c>
      <c r="I84" s="71">
        <v>50</v>
      </c>
      <c r="J84" s="113">
        <v>0</v>
      </c>
      <c r="K84" s="73">
        <v>0.15</v>
      </c>
      <c r="L84" s="72">
        <f t="shared" si="15"/>
        <v>7.5</v>
      </c>
      <c r="M84" s="146">
        <f t="shared" si="16"/>
        <v>0</v>
      </c>
      <c r="N84" s="129">
        <v>1.0125E-2</v>
      </c>
      <c r="O84" s="115">
        <f t="shared" si="12"/>
        <v>0</v>
      </c>
      <c r="P84" s="73">
        <v>12.5</v>
      </c>
      <c r="Q84" s="73">
        <v>12.96</v>
      </c>
      <c r="R84" s="117">
        <f t="shared" si="13"/>
        <v>0</v>
      </c>
      <c r="S84" s="114">
        <f t="shared" si="14"/>
        <v>0</v>
      </c>
    </row>
    <row r="85" spans="1:19" ht="18" hidden="1" customHeight="1">
      <c r="A85" s="145">
        <f>SUBTOTAL(3,$B$27:B85)</f>
        <v>23</v>
      </c>
      <c r="B85" s="109" t="s">
        <v>237</v>
      </c>
      <c r="C85" s="109" t="s">
        <v>234</v>
      </c>
      <c r="D85" s="70" t="s">
        <v>238</v>
      </c>
      <c r="E85" s="147" t="s">
        <v>99</v>
      </c>
      <c r="F85" s="71" t="s">
        <v>65</v>
      </c>
      <c r="G85" s="71" t="s">
        <v>236</v>
      </c>
      <c r="H85" s="71">
        <v>36</v>
      </c>
      <c r="I85" s="71">
        <v>50</v>
      </c>
      <c r="J85" s="113">
        <v>0</v>
      </c>
      <c r="K85" s="73">
        <v>0.19</v>
      </c>
      <c r="L85" s="72">
        <f t="shared" si="15"/>
        <v>9.5</v>
      </c>
      <c r="M85" s="146">
        <f t="shared" si="16"/>
        <v>0</v>
      </c>
      <c r="N85" s="129">
        <v>1.0125E-2</v>
      </c>
      <c r="O85" s="115">
        <f t="shared" si="12"/>
        <v>0</v>
      </c>
      <c r="P85" s="73">
        <v>12.5</v>
      </c>
      <c r="Q85" s="73">
        <v>13.5</v>
      </c>
      <c r="R85" s="117">
        <f t="shared" si="13"/>
        <v>0</v>
      </c>
      <c r="S85" s="114">
        <f t="shared" si="14"/>
        <v>0</v>
      </c>
    </row>
    <row r="86" spans="1:19" ht="18" hidden="1" customHeight="1">
      <c r="A86" s="145">
        <f>SUBTOTAL(3,$B$27:B86)</f>
        <v>23</v>
      </c>
      <c r="B86" s="109" t="s">
        <v>239</v>
      </c>
      <c r="C86" s="109" t="s">
        <v>240</v>
      </c>
      <c r="D86" s="70" t="s">
        <v>241</v>
      </c>
      <c r="E86" s="147" t="s">
        <v>242</v>
      </c>
      <c r="F86" s="71" t="s">
        <v>65</v>
      </c>
      <c r="G86" s="71" t="s">
        <v>243</v>
      </c>
      <c r="H86" s="71">
        <v>60</v>
      </c>
      <c r="I86" s="71">
        <v>60</v>
      </c>
      <c r="J86" s="113">
        <v>0</v>
      </c>
      <c r="K86" s="73">
        <v>0.1</v>
      </c>
      <c r="L86" s="72">
        <f t="shared" si="15"/>
        <v>6</v>
      </c>
      <c r="M86" s="146">
        <f t="shared" si="16"/>
        <v>0</v>
      </c>
      <c r="N86" s="129">
        <v>7.1449000000000009E-3</v>
      </c>
      <c r="O86" s="115">
        <f t="shared" si="12"/>
        <v>0</v>
      </c>
      <c r="P86" s="73">
        <v>8.6999999999999993</v>
      </c>
      <c r="Q86" s="73">
        <v>9.33</v>
      </c>
      <c r="R86" s="117">
        <f t="shared" si="13"/>
        <v>0</v>
      </c>
      <c r="S86" s="114">
        <f t="shared" si="14"/>
        <v>0</v>
      </c>
    </row>
    <row r="87" spans="1:19" ht="18" hidden="1" customHeight="1">
      <c r="A87" s="145">
        <f>SUBTOTAL(3,$B$27:B87)</f>
        <v>23</v>
      </c>
      <c r="B87" s="109" t="s">
        <v>244</v>
      </c>
      <c r="C87" s="109" t="s">
        <v>240</v>
      </c>
      <c r="D87" s="70" t="s">
        <v>245</v>
      </c>
      <c r="E87" s="147" t="s">
        <v>246</v>
      </c>
      <c r="F87" s="71" t="s">
        <v>65</v>
      </c>
      <c r="G87" s="71" t="s">
        <v>243</v>
      </c>
      <c r="H87" s="71">
        <v>60</v>
      </c>
      <c r="I87" s="71">
        <v>50</v>
      </c>
      <c r="J87" s="113">
        <v>0</v>
      </c>
      <c r="K87" s="73">
        <v>0.24</v>
      </c>
      <c r="L87" s="72">
        <f t="shared" si="15"/>
        <v>12</v>
      </c>
      <c r="M87" s="146">
        <f t="shared" si="16"/>
        <v>0</v>
      </c>
      <c r="N87" s="129">
        <v>8.2118399999999998E-3</v>
      </c>
      <c r="O87" s="115">
        <f t="shared" si="12"/>
        <v>0</v>
      </c>
      <c r="P87" s="73">
        <v>11.25</v>
      </c>
      <c r="Q87" s="73">
        <v>13.5</v>
      </c>
      <c r="R87" s="117">
        <f t="shared" si="13"/>
        <v>0</v>
      </c>
      <c r="S87" s="114">
        <f t="shared" si="14"/>
        <v>0</v>
      </c>
    </row>
    <row r="88" spans="1:19" ht="18" hidden="1" customHeight="1">
      <c r="A88" s="145">
        <f>SUBTOTAL(3,$B$27:B88)</f>
        <v>23</v>
      </c>
      <c r="B88" s="109" t="s">
        <v>247</v>
      </c>
      <c r="C88" s="109" t="s">
        <v>240</v>
      </c>
      <c r="D88" s="70" t="s">
        <v>248</v>
      </c>
      <c r="E88" s="147" t="s">
        <v>249</v>
      </c>
      <c r="F88" s="71" t="s">
        <v>65</v>
      </c>
      <c r="G88" s="71" t="s">
        <v>243</v>
      </c>
      <c r="H88" s="71">
        <v>60</v>
      </c>
      <c r="I88" s="71">
        <v>24</v>
      </c>
      <c r="J88" s="113">
        <v>0</v>
      </c>
      <c r="K88" s="73">
        <v>0.4</v>
      </c>
      <c r="L88" s="72">
        <f t="shared" si="15"/>
        <v>9.6000000000000014</v>
      </c>
      <c r="M88" s="146">
        <f t="shared" si="16"/>
        <v>0</v>
      </c>
      <c r="N88" s="129">
        <v>2.5999999999999999E-2</v>
      </c>
      <c r="O88" s="115">
        <f t="shared" si="12"/>
        <v>0</v>
      </c>
      <c r="P88" s="73">
        <v>12</v>
      </c>
      <c r="Q88" s="73">
        <v>14.783999999999999</v>
      </c>
      <c r="R88" s="117">
        <f t="shared" si="13"/>
        <v>0</v>
      </c>
      <c r="S88" s="114">
        <f t="shared" si="14"/>
        <v>0</v>
      </c>
    </row>
    <row r="89" spans="1:19" ht="18" hidden="1" customHeight="1">
      <c r="A89" s="145">
        <f>SUBTOTAL(3,$B$27:B89)</f>
        <v>23</v>
      </c>
      <c r="B89" s="109" t="s">
        <v>250</v>
      </c>
      <c r="C89" s="109" t="s">
        <v>240</v>
      </c>
      <c r="D89" s="70" t="s">
        <v>251</v>
      </c>
      <c r="E89" s="147" t="s">
        <v>99</v>
      </c>
      <c r="F89" s="71" t="s">
        <v>65</v>
      </c>
      <c r="G89" s="71" t="s">
        <v>243</v>
      </c>
      <c r="H89" s="71">
        <v>60</v>
      </c>
      <c r="I89" s="71">
        <v>50</v>
      </c>
      <c r="J89" s="113">
        <v>0</v>
      </c>
      <c r="K89" s="73">
        <v>0.22</v>
      </c>
      <c r="L89" s="72">
        <f t="shared" si="15"/>
        <v>11</v>
      </c>
      <c r="M89" s="146">
        <f t="shared" si="16"/>
        <v>0</v>
      </c>
      <c r="N89" s="129">
        <v>2.5999999999999999E-2</v>
      </c>
      <c r="O89" s="115">
        <f t="shared" si="12"/>
        <v>0</v>
      </c>
      <c r="P89" s="73">
        <v>12.5</v>
      </c>
      <c r="Q89" s="73">
        <v>12.6</v>
      </c>
      <c r="R89" s="117">
        <f t="shared" si="13"/>
        <v>0</v>
      </c>
      <c r="S89" s="114">
        <f t="shared" si="14"/>
        <v>0</v>
      </c>
    </row>
    <row r="90" spans="1:19" ht="18" hidden="1" customHeight="1">
      <c r="A90" s="145">
        <f>SUBTOTAL(3,$B$27:B90)</f>
        <v>23</v>
      </c>
      <c r="B90" s="109" t="s">
        <v>252</v>
      </c>
      <c r="C90" s="109" t="s">
        <v>240</v>
      </c>
      <c r="D90" s="70" t="s">
        <v>253</v>
      </c>
      <c r="E90" s="147" t="s">
        <v>99</v>
      </c>
      <c r="F90" s="71" t="s">
        <v>65</v>
      </c>
      <c r="G90" s="71" t="s">
        <v>243</v>
      </c>
      <c r="H90" s="71">
        <v>60</v>
      </c>
      <c r="I90" s="71">
        <v>16</v>
      </c>
      <c r="J90" s="113">
        <v>0</v>
      </c>
      <c r="K90" s="73">
        <v>0.4</v>
      </c>
      <c r="L90" s="72">
        <f t="shared" si="15"/>
        <v>6.4</v>
      </c>
      <c r="M90" s="146">
        <f t="shared" si="16"/>
        <v>0</v>
      </c>
      <c r="N90" s="129">
        <v>2.5999999999999999E-2</v>
      </c>
      <c r="O90" s="115">
        <f t="shared" ref="O90:O129" si="17">+N90*J90</f>
        <v>0</v>
      </c>
      <c r="P90" s="73">
        <v>12</v>
      </c>
      <c r="Q90" s="73">
        <v>12.128</v>
      </c>
      <c r="R90" s="117">
        <f t="shared" ref="R90:R129" si="18">+J90*P90</f>
        <v>0</v>
      </c>
      <c r="S90" s="114">
        <f t="shared" ref="S90:S129" si="19">Q90*J90</f>
        <v>0</v>
      </c>
    </row>
    <row r="91" spans="1:19" ht="18" hidden="1" customHeight="1">
      <c r="A91" s="145">
        <f>SUBTOTAL(3,$B$27:B91)</f>
        <v>23</v>
      </c>
      <c r="B91" s="109" t="s">
        <v>254</v>
      </c>
      <c r="C91" s="109" t="s">
        <v>240</v>
      </c>
      <c r="D91" s="70" t="s">
        <v>255</v>
      </c>
      <c r="E91" s="147" t="s">
        <v>249</v>
      </c>
      <c r="F91" s="71" t="s">
        <v>65</v>
      </c>
      <c r="G91" s="71" t="s">
        <v>243</v>
      </c>
      <c r="H91" s="71">
        <v>60</v>
      </c>
      <c r="I91" s="71">
        <v>24</v>
      </c>
      <c r="J91" s="113">
        <v>0</v>
      </c>
      <c r="K91" s="73">
        <v>0.55000000000000004</v>
      </c>
      <c r="L91" s="72">
        <f t="shared" si="15"/>
        <v>13.200000000000001</v>
      </c>
      <c r="M91" s="146">
        <f t="shared" si="16"/>
        <v>0</v>
      </c>
      <c r="N91" s="129">
        <v>2.5999999999999999E-2</v>
      </c>
      <c r="O91" s="115">
        <f t="shared" si="17"/>
        <v>0</v>
      </c>
      <c r="P91" s="73">
        <v>12</v>
      </c>
      <c r="Q91" s="73">
        <v>13.368000000000002</v>
      </c>
      <c r="R91" s="117">
        <f t="shared" si="18"/>
        <v>0</v>
      </c>
      <c r="S91" s="114">
        <f t="shared" si="19"/>
        <v>0</v>
      </c>
    </row>
    <row r="92" spans="1:19" ht="18" hidden="1" customHeight="1">
      <c r="A92" s="145">
        <f>SUBTOTAL(3,$B$27:B92)</f>
        <v>23</v>
      </c>
      <c r="B92" s="109" t="s">
        <v>256</v>
      </c>
      <c r="C92" s="109" t="s">
        <v>240</v>
      </c>
      <c r="D92" s="70" t="s">
        <v>257</v>
      </c>
      <c r="E92" s="147" t="s">
        <v>258</v>
      </c>
      <c r="F92" s="71" t="s">
        <v>65</v>
      </c>
      <c r="G92" s="71" t="s">
        <v>243</v>
      </c>
      <c r="H92" s="71">
        <v>60</v>
      </c>
      <c r="I92" s="71">
        <v>63</v>
      </c>
      <c r="J92" s="113">
        <v>0</v>
      </c>
      <c r="K92" s="73">
        <v>0.1</v>
      </c>
      <c r="L92" s="72">
        <f t="shared" si="15"/>
        <v>6.3000000000000007</v>
      </c>
      <c r="M92" s="146">
        <f t="shared" si="16"/>
        <v>0</v>
      </c>
      <c r="N92" s="129">
        <v>2.5999999999999999E-2</v>
      </c>
      <c r="O92" s="115">
        <f t="shared" si="17"/>
        <v>0</v>
      </c>
      <c r="P92" s="73">
        <v>11.024999999999999</v>
      </c>
      <c r="Q92" s="73">
        <v>11.97</v>
      </c>
      <c r="R92" s="117">
        <f t="shared" si="18"/>
        <v>0</v>
      </c>
      <c r="S92" s="114">
        <f t="shared" si="19"/>
        <v>0</v>
      </c>
    </row>
    <row r="93" spans="1:19" ht="18" hidden="1" customHeight="1">
      <c r="A93" s="145">
        <f>SUBTOTAL(3,$B$27:B93)</f>
        <v>23</v>
      </c>
      <c r="B93" s="109" t="s">
        <v>259</v>
      </c>
      <c r="C93" s="109" t="s">
        <v>240</v>
      </c>
      <c r="D93" s="70" t="s">
        <v>260</v>
      </c>
      <c r="E93" s="147" t="s">
        <v>99</v>
      </c>
      <c r="F93" s="71" t="s">
        <v>65</v>
      </c>
      <c r="G93" s="71" t="s">
        <v>243</v>
      </c>
      <c r="H93" s="71">
        <v>36</v>
      </c>
      <c r="I93" s="71">
        <v>12</v>
      </c>
      <c r="J93" s="113">
        <v>0</v>
      </c>
      <c r="K93" s="73">
        <v>0.66</v>
      </c>
      <c r="L93" s="72">
        <f t="shared" si="15"/>
        <v>7.92</v>
      </c>
      <c r="M93" s="146">
        <f t="shared" si="16"/>
        <v>0</v>
      </c>
      <c r="N93" s="129">
        <v>2.5999999999999999E-2</v>
      </c>
      <c r="O93" s="115">
        <f t="shared" si="17"/>
        <v>0</v>
      </c>
      <c r="P93" s="73">
        <v>12</v>
      </c>
      <c r="Q93" s="73">
        <v>12.299999999999999</v>
      </c>
      <c r="R93" s="117">
        <f t="shared" si="18"/>
        <v>0</v>
      </c>
      <c r="S93" s="114">
        <f t="shared" si="19"/>
        <v>0</v>
      </c>
    </row>
    <row r="94" spans="1:19" ht="18" hidden="1" customHeight="1">
      <c r="A94" s="145">
        <f>SUBTOTAL(3,$B$27:B94)</f>
        <v>23</v>
      </c>
      <c r="B94" s="109" t="s">
        <v>261</v>
      </c>
      <c r="C94" s="109" t="s">
        <v>240</v>
      </c>
      <c r="D94" s="70" t="s">
        <v>262</v>
      </c>
      <c r="E94" s="147" t="s">
        <v>99</v>
      </c>
      <c r="F94" s="71" t="s">
        <v>65</v>
      </c>
      <c r="G94" s="71" t="s">
        <v>243</v>
      </c>
      <c r="H94" s="71">
        <v>60</v>
      </c>
      <c r="I94" s="71">
        <v>16</v>
      </c>
      <c r="J94" s="113">
        <v>0</v>
      </c>
      <c r="K94" s="73">
        <v>0.4</v>
      </c>
      <c r="L94" s="72">
        <f t="shared" si="15"/>
        <v>6.4</v>
      </c>
      <c r="M94" s="146">
        <f t="shared" si="16"/>
        <v>0</v>
      </c>
      <c r="N94" s="129">
        <v>2.5999999999999999E-2</v>
      </c>
      <c r="O94" s="115">
        <f t="shared" si="17"/>
        <v>0</v>
      </c>
      <c r="P94" s="73">
        <v>12</v>
      </c>
      <c r="Q94" s="73">
        <v>12.544</v>
      </c>
      <c r="R94" s="117">
        <f t="shared" si="18"/>
        <v>0</v>
      </c>
      <c r="S94" s="114">
        <f t="shared" si="19"/>
        <v>0</v>
      </c>
    </row>
    <row r="95" spans="1:19" ht="18" hidden="1" customHeight="1">
      <c r="A95" s="145">
        <f>SUBTOTAL(3,$B$27:B95)</f>
        <v>23</v>
      </c>
      <c r="B95" s="109" t="s">
        <v>263</v>
      </c>
      <c r="C95" s="109" t="s">
        <v>264</v>
      </c>
      <c r="D95" s="70" t="s">
        <v>265</v>
      </c>
      <c r="E95" s="147" t="s">
        <v>217</v>
      </c>
      <c r="F95" s="71" t="s">
        <v>65</v>
      </c>
      <c r="G95" s="71" t="s">
        <v>226</v>
      </c>
      <c r="H95" s="71">
        <v>60</v>
      </c>
      <c r="I95" s="71">
        <v>12</v>
      </c>
      <c r="J95" s="113">
        <v>0</v>
      </c>
      <c r="K95" s="73">
        <v>0.67</v>
      </c>
      <c r="L95" s="72">
        <f t="shared" si="15"/>
        <v>8.0400000000000009</v>
      </c>
      <c r="M95" s="146">
        <f t="shared" si="16"/>
        <v>0</v>
      </c>
      <c r="N95" s="129">
        <v>1.694325E-2</v>
      </c>
      <c r="O95" s="115">
        <f t="shared" si="17"/>
        <v>0</v>
      </c>
      <c r="P95" s="73">
        <v>6</v>
      </c>
      <c r="Q95" s="73">
        <v>7.4</v>
      </c>
      <c r="R95" s="117">
        <f t="shared" si="18"/>
        <v>0</v>
      </c>
      <c r="S95" s="114">
        <f t="shared" si="19"/>
        <v>0</v>
      </c>
    </row>
    <row r="96" spans="1:19" ht="18" hidden="1" customHeight="1">
      <c r="A96" s="145">
        <f>SUBTOTAL(3,$B$27:B96)</f>
        <v>23</v>
      </c>
      <c r="B96" s="109" t="s">
        <v>266</v>
      </c>
      <c r="C96" s="109" t="s">
        <v>264</v>
      </c>
      <c r="D96" s="70" t="s">
        <v>267</v>
      </c>
      <c r="E96" s="147" t="s">
        <v>217</v>
      </c>
      <c r="F96" s="71" t="s">
        <v>65</v>
      </c>
      <c r="G96" s="71" t="s">
        <v>226</v>
      </c>
      <c r="H96" s="71">
        <v>60</v>
      </c>
      <c r="I96" s="71">
        <v>12</v>
      </c>
      <c r="J96" s="113">
        <v>0</v>
      </c>
      <c r="K96" s="73">
        <v>0.82</v>
      </c>
      <c r="L96" s="72">
        <f t="shared" si="15"/>
        <v>9.84</v>
      </c>
      <c r="M96" s="146">
        <f t="shared" si="16"/>
        <v>0</v>
      </c>
      <c r="N96" s="129">
        <v>1.694325E-2</v>
      </c>
      <c r="O96" s="115">
        <f t="shared" si="17"/>
        <v>0</v>
      </c>
      <c r="P96" s="73">
        <v>6</v>
      </c>
      <c r="Q96" s="73">
        <v>7.4</v>
      </c>
      <c r="R96" s="117">
        <f t="shared" si="18"/>
        <v>0</v>
      </c>
      <c r="S96" s="114">
        <f t="shared" si="19"/>
        <v>0</v>
      </c>
    </row>
    <row r="97" spans="1:19" ht="18" hidden="1" customHeight="1">
      <c r="A97" s="145">
        <f>SUBTOTAL(3,$B$27:B97)</f>
        <v>23</v>
      </c>
      <c r="B97" s="109" t="s">
        <v>268</v>
      </c>
      <c r="C97" s="109" t="s">
        <v>264</v>
      </c>
      <c r="D97" s="70" t="s">
        <v>269</v>
      </c>
      <c r="E97" s="147">
        <v>0</v>
      </c>
      <c r="F97" s="71" t="s">
        <v>65</v>
      </c>
      <c r="G97" s="71" t="s">
        <v>226</v>
      </c>
      <c r="H97" s="71">
        <v>24</v>
      </c>
      <c r="I97" s="71">
        <v>12</v>
      </c>
      <c r="J97" s="113">
        <v>0</v>
      </c>
      <c r="K97" s="73">
        <v>1.2</v>
      </c>
      <c r="L97" s="72">
        <f t="shared" si="15"/>
        <v>14.399999999999999</v>
      </c>
      <c r="M97" s="146">
        <f t="shared" si="16"/>
        <v>0</v>
      </c>
      <c r="N97" s="129">
        <v>0.04</v>
      </c>
      <c r="O97" s="115">
        <f t="shared" si="17"/>
        <v>0</v>
      </c>
      <c r="P97" s="73">
        <v>12</v>
      </c>
      <c r="Q97" s="73">
        <v>14.52</v>
      </c>
      <c r="R97" s="117">
        <f t="shared" si="18"/>
        <v>0</v>
      </c>
      <c r="S97" s="114">
        <f t="shared" si="19"/>
        <v>0</v>
      </c>
    </row>
    <row r="98" spans="1:19" ht="18" hidden="1" customHeight="1">
      <c r="A98" s="145">
        <f>SUBTOTAL(3,$B$27:B98)</f>
        <v>23</v>
      </c>
      <c r="B98" s="109" t="s">
        <v>270</v>
      </c>
      <c r="C98" s="109" t="s">
        <v>271</v>
      </c>
      <c r="D98" s="70" t="s">
        <v>272</v>
      </c>
      <c r="E98" s="147" t="s">
        <v>273</v>
      </c>
      <c r="F98" s="71" t="s">
        <v>65</v>
      </c>
      <c r="G98" s="71" t="s">
        <v>274</v>
      </c>
      <c r="H98" s="71">
        <v>36</v>
      </c>
      <c r="I98" s="71">
        <v>180</v>
      </c>
      <c r="J98" s="113">
        <v>0</v>
      </c>
      <c r="K98" s="73">
        <v>0.09</v>
      </c>
      <c r="L98" s="72">
        <f t="shared" si="15"/>
        <v>16.2</v>
      </c>
      <c r="M98" s="146">
        <f t="shared" si="16"/>
        <v>0</v>
      </c>
      <c r="N98" s="129">
        <v>2.5000000000000001E-2</v>
      </c>
      <c r="O98" s="115">
        <f t="shared" si="17"/>
        <v>0</v>
      </c>
      <c r="P98" s="73">
        <v>7</v>
      </c>
      <c r="Q98" s="73">
        <v>8.9</v>
      </c>
      <c r="R98" s="117">
        <f t="shared" si="18"/>
        <v>0</v>
      </c>
      <c r="S98" s="114">
        <f t="shared" si="19"/>
        <v>0</v>
      </c>
    </row>
    <row r="99" spans="1:19" ht="18" hidden="1" customHeight="1">
      <c r="A99" s="145">
        <f>SUBTOTAL(3,$B$27:B99)</f>
        <v>23</v>
      </c>
      <c r="B99" s="109" t="s">
        <v>275</v>
      </c>
      <c r="C99" s="109" t="s">
        <v>276</v>
      </c>
      <c r="D99" s="70" t="s">
        <v>277</v>
      </c>
      <c r="E99" s="147" t="s">
        <v>278</v>
      </c>
      <c r="F99" s="71" t="s">
        <v>65</v>
      </c>
      <c r="G99" s="71" t="s">
        <v>274</v>
      </c>
      <c r="H99" s="71">
        <v>36</v>
      </c>
      <c r="I99" s="71">
        <v>180</v>
      </c>
      <c r="J99" s="113">
        <v>0</v>
      </c>
      <c r="K99" s="73">
        <v>0.18</v>
      </c>
      <c r="L99" s="72">
        <f t="shared" si="15"/>
        <v>32.4</v>
      </c>
      <c r="M99" s="146">
        <f t="shared" si="16"/>
        <v>0</v>
      </c>
      <c r="N99" s="129">
        <v>2.8000000000000001E-2</v>
      </c>
      <c r="O99" s="115">
        <f t="shared" si="17"/>
        <v>0</v>
      </c>
      <c r="P99" s="73">
        <v>10</v>
      </c>
      <c r="Q99" s="73">
        <v>12.3</v>
      </c>
      <c r="R99" s="117">
        <f t="shared" si="18"/>
        <v>0</v>
      </c>
      <c r="S99" s="114">
        <f t="shared" si="19"/>
        <v>0</v>
      </c>
    </row>
    <row r="100" spans="1:19" ht="18" customHeight="1">
      <c r="A100" s="145">
        <f>SUBTOTAL(3,$B$27:B100)</f>
        <v>24</v>
      </c>
      <c r="B100" s="109" t="s">
        <v>283</v>
      </c>
      <c r="C100" s="109" t="s">
        <v>280</v>
      </c>
      <c r="D100" s="70" t="s">
        <v>284</v>
      </c>
      <c r="E100" s="147" t="s">
        <v>122</v>
      </c>
      <c r="F100" s="71" t="s">
        <v>65</v>
      </c>
      <c r="G100" s="71" t="s">
        <v>243</v>
      </c>
      <c r="H100" s="71">
        <v>24</v>
      </c>
      <c r="I100" s="71">
        <v>144</v>
      </c>
      <c r="J100" s="113">
        <v>10</v>
      </c>
      <c r="K100" s="73">
        <v>0.09</v>
      </c>
      <c r="L100" s="72">
        <f t="shared" si="15"/>
        <v>12.959999999999999</v>
      </c>
      <c r="M100" s="146">
        <f t="shared" si="16"/>
        <v>129.6</v>
      </c>
      <c r="N100" s="129">
        <v>2.4E-2</v>
      </c>
      <c r="O100" s="115">
        <f t="shared" si="17"/>
        <v>0.24</v>
      </c>
      <c r="P100" s="73">
        <v>7.2</v>
      </c>
      <c r="Q100" s="73">
        <v>8.0640000000000001</v>
      </c>
      <c r="R100" s="117">
        <f t="shared" si="18"/>
        <v>72</v>
      </c>
      <c r="S100" s="114">
        <f t="shared" si="19"/>
        <v>80.64</v>
      </c>
    </row>
    <row r="101" spans="1:19" ht="18" customHeight="1">
      <c r="A101" s="145">
        <f>SUBTOTAL(3,$B$27:B101)</f>
        <v>25</v>
      </c>
      <c r="B101" s="109" t="s">
        <v>285</v>
      </c>
      <c r="C101" s="109" t="s">
        <v>280</v>
      </c>
      <c r="D101" s="70" t="s">
        <v>286</v>
      </c>
      <c r="E101" s="147" t="s">
        <v>122</v>
      </c>
      <c r="F101" s="71" t="s">
        <v>65</v>
      </c>
      <c r="G101" s="71" t="s">
        <v>243</v>
      </c>
      <c r="H101" s="71">
        <v>24</v>
      </c>
      <c r="I101" s="71">
        <v>36</v>
      </c>
      <c r="J101" s="113">
        <v>30</v>
      </c>
      <c r="K101" s="73">
        <v>0.36</v>
      </c>
      <c r="L101" s="72">
        <f t="shared" si="15"/>
        <v>12.959999999999999</v>
      </c>
      <c r="M101" s="146">
        <f t="shared" si="16"/>
        <v>388.79999999999995</v>
      </c>
      <c r="N101" s="129">
        <v>2.4E-2</v>
      </c>
      <c r="O101" s="115">
        <f t="shared" si="17"/>
        <v>0.72</v>
      </c>
      <c r="P101" s="73">
        <v>7.2</v>
      </c>
      <c r="Q101" s="73">
        <v>7.8479999999999999</v>
      </c>
      <c r="R101" s="117">
        <f t="shared" si="18"/>
        <v>216</v>
      </c>
      <c r="S101" s="114">
        <f t="shared" si="19"/>
        <v>235.44</v>
      </c>
    </row>
    <row r="102" spans="1:19" ht="18" customHeight="1">
      <c r="A102" s="145">
        <f>SUBTOTAL(3,$B$27:B102)</f>
        <v>26</v>
      </c>
      <c r="B102" s="109" t="s">
        <v>287</v>
      </c>
      <c r="C102" s="109" t="s">
        <v>280</v>
      </c>
      <c r="D102" s="70" t="s">
        <v>288</v>
      </c>
      <c r="E102" s="147" t="s">
        <v>289</v>
      </c>
      <c r="F102" s="71" t="s">
        <v>65</v>
      </c>
      <c r="G102" s="71" t="s">
        <v>243</v>
      </c>
      <c r="H102" s="71">
        <v>24</v>
      </c>
      <c r="I102" s="71">
        <v>144</v>
      </c>
      <c r="J102" s="113">
        <v>30</v>
      </c>
      <c r="K102" s="73">
        <v>0.09</v>
      </c>
      <c r="L102" s="72">
        <f t="shared" si="15"/>
        <v>12.959999999999999</v>
      </c>
      <c r="M102" s="146">
        <f t="shared" si="16"/>
        <v>388.79999999999995</v>
      </c>
      <c r="N102" s="129">
        <v>2.4E-2</v>
      </c>
      <c r="O102" s="115">
        <f t="shared" si="17"/>
        <v>0.72</v>
      </c>
      <c r="P102" s="73">
        <v>8.2080000000000002</v>
      </c>
      <c r="Q102" s="73">
        <v>9.2160000000000011</v>
      </c>
      <c r="R102" s="117">
        <f t="shared" si="18"/>
        <v>246.24</v>
      </c>
      <c r="S102" s="114">
        <f t="shared" si="19"/>
        <v>276.48</v>
      </c>
    </row>
    <row r="103" spans="1:19" ht="18" customHeight="1">
      <c r="A103" s="145">
        <f>SUBTOTAL(3,$B$27:B103)</f>
        <v>27</v>
      </c>
      <c r="B103" s="109" t="s">
        <v>292</v>
      </c>
      <c r="C103" s="109" t="s">
        <v>280</v>
      </c>
      <c r="D103" s="70" t="s">
        <v>293</v>
      </c>
      <c r="E103" s="147" t="s">
        <v>289</v>
      </c>
      <c r="F103" s="71" t="s">
        <v>65</v>
      </c>
      <c r="G103" s="71" t="s">
        <v>243</v>
      </c>
      <c r="H103" s="71">
        <v>24</v>
      </c>
      <c r="I103" s="71">
        <v>36</v>
      </c>
      <c r="J103" s="113">
        <v>30</v>
      </c>
      <c r="K103" s="73">
        <v>0.35</v>
      </c>
      <c r="L103" s="72">
        <f t="shared" si="15"/>
        <v>12.6</v>
      </c>
      <c r="M103" s="146">
        <f t="shared" si="16"/>
        <v>378</v>
      </c>
      <c r="N103" s="129">
        <v>2.4E-2</v>
      </c>
      <c r="O103" s="115">
        <f t="shared" si="17"/>
        <v>0.72</v>
      </c>
      <c r="P103" s="73">
        <v>8.2080000000000002</v>
      </c>
      <c r="Q103" s="73">
        <v>8.9640000000000004</v>
      </c>
      <c r="R103" s="117">
        <f t="shared" si="18"/>
        <v>246.24</v>
      </c>
      <c r="S103" s="114">
        <f t="shared" si="19"/>
        <v>268.92</v>
      </c>
    </row>
    <row r="104" spans="1:19" ht="18" customHeight="1">
      <c r="A104" s="145">
        <f>SUBTOTAL(3,$B$27:B104)</f>
        <v>28</v>
      </c>
      <c r="B104" s="109" t="s">
        <v>294</v>
      </c>
      <c r="C104" s="109" t="s">
        <v>280</v>
      </c>
      <c r="D104" s="70" t="s">
        <v>295</v>
      </c>
      <c r="E104" s="147" t="s">
        <v>289</v>
      </c>
      <c r="F104" s="71" t="s">
        <v>65</v>
      </c>
      <c r="G104" s="71" t="s">
        <v>243</v>
      </c>
      <c r="H104" s="71">
        <v>24</v>
      </c>
      <c r="I104" s="71">
        <v>36</v>
      </c>
      <c r="J104" s="113">
        <v>30</v>
      </c>
      <c r="K104" s="73">
        <v>0.35</v>
      </c>
      <c r="L104" s="72">
        <f t="shared" si="15"/>
        <v>12.6</v>
      </c>
      <c r="M104" s="146">
        <f t="shared" si="16"/>
        <v>378</v>
      </c>
      <c r="N104" s="129">
        <v>2.4E-2</v>
      </c>
      <c r="O104" s="115">
        <f t="shared" si="17"/>
        <v>0.72</v>
      </c>
      <c r="P104" s="73">
        <v>8.2080000000000002</v>
      </c>
      <c r="Q104" s="73">
        <v>8.9640000000000004</v>
      </c>
      <c r="R104" s="117">
        <f t="shared" si="18"/>
        <v>246.24</v>
      </c>
      <c r="S104" s="114">
        <f t="shared" si="19"/>
        <v>268.92</v>
      </c>
    </row>
    <row r="105" spans="1:19" ht="18" customHeight="1">
      <c r="A105" s="145">
        <f>SUBTOTAL(3,$B$27:B105)</f>
        <v>29</v>
      </c>
      <c r="B105" s="109" t="s">
        <v>1797</v>
      </c>
      <c r="C105" s="109" t="s">
        <v>280</v>
      </c>
      <c r="D105" s="70" t="s">
        <v>1798</v>
      </c>
      <c r="E105" s="147" t="s">
        <v>289</v>
      </c>
      <c r="F105" s="71" t="s">
        <v>65</v>
      </c>
      <c r="G105" s="71" t="s">
        <v>243</v>
      </c>
      <c r="H105" s="71">
        <v>24</v>
      </c>
      <c r="I105" s="71">
        <v>36</v>
      </c>
      <c r="J105" s="113">
        <v>30</v>
      </c>
      <c r="K105" s="73">
        <v>0.35</v>
      </c>
      <c r="L105" s="72">
        <f t="shared" si="15"/>
        <v>12.6</v>
      </c>
      <c r="M105" s="146">
        <f t="shared" si="16"/>
        <v>378</v>
      </c>
      <c r="N105" s="129">
        <v>2.4E-2</v>
      </c>
      <c r="O105" s="115">
        <f t="shared" si="17"/>
        <v>0.72</v>
      </c>
      <c r="P105" s="73">
        <v>8.2080000000000002</v>
      </c>
      <c r="Q105" s="73">
        <v>9</v>
      </c>
      <c r="R105" s="117">
        <f t="shared" si="18"/>
        <v>246.24</v>
      </c>
      <c r="S105" s="114">
        <f t="shared" si="19"/>
        <v>270</v>
      </c>
    </row>
    <row r="106" spans="1:19" ht="18" customHeight="1">
      <c r="A106" s="145">
        <f>SUBTOTAL(3,$B$27:B106)</f>
        <v>30</v>
      </c>
      <c r="B106" s="109" t="s">
        <v>296</v>
      </c>
      <c r="C106" s="109" t="s">
        <v>280</v>
      </c>
      <c r="D106" s="70" t="s">
        <v>297</v>
      </c>
      <c r="E106" s="147" t="s">
        <v>298</v>
      </c>
      <c r="F106" s="71" t="s">
        <v>65</v>
      </c>
      <c r="G106" s="71" t="s">
        <v>243</v>
      </c>
      <c r="H106" s="71">
        <v>24</v>
      </c>
      <c r="I106" s="71">
        <v>36</v>
      </c>
      <c r="J106" s="113">
        <v>30</v>
      </c>
      <c r="K106" s="73">
        <v>0.8</v>
      </c>
      <c r="L106" s="72">
        <f t="shared" si="15"/>
        <v>28.8</v>
      </c>
      <c r="M106" s="146">
        <f t="shared" si="16"/>
        <v>864</v>
      </c>
      <c r="N106" s="129">
        <v>2.4E-2</v>
      </c>
      <c r="O106" s="115">
        <f t="shared" si="17"/>
        <v>0.72</v>
      </c>
      <c r="P106" s="73">
        <v>10.799999999999999</v>
      </c>
      <c r="Q106" s="73">
        <v>11.844000000000001</v>
      </c>
      <c r="R106" s="117">
        <f t="shared" si="18"/>
        <v>323.99999999999994</v>
      </c>
      <c r="S106" s="114">
        <f t="shared" si="19"/>
        <v>355.32000000000005</v>
      </c>
    </row>
    <row r="107" spans="1:19" ht="18" customHeight="1">
      <c r="A107" s="145">
        <f>SUBTOTAL(3,$B$27:B107)</f>
        <v>31</v>
      </c>
      <c r="B107" s="109" t="s">
        <v>299</v>
      </c>
      <c r="C107" s="109" t="s">
        <v>280</v>
      </c>
      <c r="D107" s="70" t="s">
        <v>300</v>
      </c>
      <c r="E107" s="147" t="s">
        <v>298</v>
      </c>
      <c r="F107" s="71" t="s">
        <v>65</v>
      </c>
      <c r="G107" s="71" t="s">
        <v>243</v>
      </c>
      <c r="H107" s="71">
        <v>24</v>
      </c>
      <c r="I107" s="71">
        <v>36</v>
      </c>
      <c r="J107" s="113">
        <v>30</v>
      </c>
      <c r="K107" s="73">
        <v>0.8</v>
      </c>
      <c r="L107" s="72">
        <f t="shared" si="15"/>
        <v>28.8</v>
      </c>
      <c r="M107" s="146">
        <f t="shared" si="16"/>
        <v>864</v>
      </c>
      <c r="N107" s="129">
        <v>2.4E-2</v>
      </c>
      <c r="O107" s="115">
        <f t="shared" si="17"/>
        <v>0.72</v>
      </c>
      <c r="P107" s="73">
        <v>10.799999999999999</v>
      </c>
      <c r="Q107" s="73">
        <v>11.988000000000001</v>
      </c>
      <c r="R107" s="117">
        <f t="shared" si="18"/>
        <v>323.99999999999994</v>
      </c>
      <c r="S107" s="114">
        <f t="shared" si="19"/>
        <v>359.64000000000004</v>
      </c>
    </row>
    <row r="108" spans="1:19" ht="18" customHeight="1">
      <c r="A108" s="145">
        <f>SUBTOTAL(3,$B$27:B108)</f>
        <v>32</v>
      </c>
      <c r="B108" s="109" t="s">
        <v>301</v>
      </c>
      <c r="C108" s="109" t="s">
        <v>280</v>
      </c>
      <c r="D108" s="70" t="s">
        <v>302</v>
      </c>
      <c r="E108" s="147" t="s">
        <v>298</v>
      </c>
      <c r="F108" s="71" t="s">
        <v>65</v>
      </c>
      <c r="G108" s="71" t="s">
        <v>243</v>
      </c>
      <c r="H108" s="71">
        <v>24</v>
      </c>
      <c r="I108" s="71">
        <v>100</v>
      </c>
      <c r="J108" s="113">
        <v>10</v>
      </c>
      <c r="K108" s="73">
        <v>0.5</v>
      </c>
      <c r="L108" s="72">
        <f t="shared" si="15"/>
        <v>50</v>
      </c>
      <c r="M108" s="146">
        <f t="shared" si="16"/>
        <v>500</v>
      </c>
      <c r="N108" s="129">
        <v>2.4E-2</v>
      </c>
      <c r="O108" s="115">
        <f t="shared" si="17"/>
        <v>0.24</v>
      </c>
      <c r="P108" s="73">
        <v>7.5</v>
      </c>
      <c r="Q108" s="73">
        <v>8.9</v>
      </c>
      <c r="R108" s="117">
        <f t="shared" si="18"/>
        <v>75</v>
      </c>
      <c r="S108" s="114">
        <f t="shared" si="19"/>
        <v>89</v>
      </c>
    </row>
    <row r="109" spans="1:19" ht="18" customHeight="1">
      <c r="A109" s="145">
        <f>SUBTOTAL(3,$B$27:B109)</f>
        <v>33</v>
      </c>
      <c r="B109" s="109" t="s">
        <v>303</v>
      </c>
      <c r="C109" s="109" t="s">
        <v>280</v>
      </c>
      <c r="D109" s="70" t="s">
        <v>304</v>
      </c>
      <c r="E109" s="147" t="s">
        <v>298</v>
      </c>
      <c r="F109" s="71" t="s">
        <v>65</v>
      </c>
      <c r="G109" s="71" t="s">
        <v>305</v>
      </c>
      <c r="H109" s="71">
        <v>24</v>
      </c>
      <c r="I109" s="71">
        <v>144</v>
      </c>
      <c r="J109" s="113">
        <v>5</v>
      </c>
      <c r="K109" s="73">
        <v>0.27</v>
      </c>
      <c r="L109" s="72">
        <f t="shared" si="15"/>
        <v>38.880000000000003</v>
      </c>
      <c r="M109" s="146">
        <f t="shared" si="16"/>
        <v>194.4</v>
      </c>
      <c r="N109" s="129">
        <v>2.4E-2</v>
      </c>
      <c r="O109" s="115">
        <f t="shared" si="17"/>
        <v>0.12</v>
      </c>
      <c r="P109" s="73">
        <v>10.799999999999999</v>
      </c>
      <c r="Q109" s="73">
        <v>11.808</v>
      </c>
      <c r="R109" s="117">
        <f t="shared" si="18"/>
        <v>53.999999999999993</v>
      </c>
      <c r="S109" s="114">
        <f t="shared" si="19"/>
        <v>59.04</v>
      </c>
    </row>
    <row r="110" spans="1:19" ht="18" customHeight="1">
      <c r="A110" s="145">
        <f>SUBTOTAL(3,$B$27:B110)</f>
        <v>34</v>
      </c>
      <c r="B110" s="109" t="s">
        <v>306</v>
      </c>
      <c r="C110" s="109" t="s">
        <v>280</v>
      </c>
      <c r="D110" s="70" t="s">
        <v>307</v>
      </c>
      <c r="E110" s="147" t="s">
        <v>298</v>
      </c>
      <c r="F110" s="71" t="s">
        <v>65</v>
      </c>
      <c r="G110" s="71" t="s">
        <v>243</v>
      </c>
      <c r="H110" s="71">
        <v>24</v>
      </c>
      <c r="I110" s="71">
        <v>144</v>
      </c>
      <c r="J110" s="113">
        <v>5</v>
      </c>
      <c r="K110" s="73">
        <v>0.2</v>
      </c>
      <c r="L110" s="72">
        <f t="shared" si="15"/>
        <v>28.8</v>
      </c>
      <c r="M110" s="146">
        <f t="shared" si="16"/>
        <v>144</v>
      </c>
      <c r="N110" s="129">
        <v>2.4E-2</v>
      </c>
      <c r="O110" s="115">
        <f t="shared" si="17"/>
        <v>0.12</v>
      </c>
      <c r="P110" s="73">
        <v>10.799999999999999</v>
      </c>
      <c r="Q110" s="73">
        <v>12.815999999999999</v>
      </c>
      <c r="R110" s="117">
        <f t="shared" si="18"/>
        <v>53.999999999999993</v>
      </c>
      <c r="S110" s="114">
        <f t="shared" si="19"/>
        <v>64.08</v>
      </c>
    </row>
    <row r="111" spans="1:19" ht="18" customHeight="1">
      <c r="A111" s="145">
        <f>SUBTOTAL(3,$B$27:B111)</f>
        <v>35</v>
      </c>
      <c r="B111" s="109" t="s">
        <v>308</v>
      </c>
      <c r="C111" s="109" t="s">
        <v>280</v>
      </c>
      <c r="D111" s="70" t="s">
        <v>309</v>
      </c>
      <c r="E111" s="147" t="s">
        <v>298</v>
      </c>
      <c r="F111" s="71" t="s">
        <v>65</v>
      </c>
      <c r="G111" s="71" t="s">
        <v>243</v>
      </c>
      <c r="H111" s="71">
        <v>24</v>
      </c>
      <c r="I111" s="71">
        <v>144</v>
      </c>
      <c r="J111" s="113">
        <v>5</v>
      </c>
      <c r="K111" s="73">
        <v>0.2</v>
      </c>
      <c r="L111" s="72">
        <f t="shared" si="15"/>
        <v>28.8</v>
      </c>
      <c r="M111" s="146">
        <f t="shared" si="16"/>
        <v>144</v>
      </c>
      <c r="N111" s="129">
        <v>2.4E-2</v>
      </c>
      <c r="O111" s="115">
        <f t="shared" si="17"/>
        <v>0.12</v>
      </c>
      <c r="P111" s="73">
        <v>10.799999999999999</v>
      </c>
      <c r="Q111" s="73">
        <v>12.959999999999999</v>
      </c>
      <c r="R111" s="117">
        <f t="shared" si="18"/>
        <v>53.999999999999993</v>
      </c>
      <c r="S111" s="114">
        <f t="shared" si="19"/>
        <v>64.8</v>
      </c>
    </row>
    <row r="112" spans="1:19" ht="18" customHeight="1">
      <c r="A112" s="145">
        <f>SUBTOTAL(3,$B$27:B112)</f>
        <v>36</v>
      </c>
      <c r="B112" s="109" t="s">
        <v>310</v>
      </c>
      <c r="C112" s="109" t="s">
        <v>280</v>
      </c>
      <c r="D112" s="70" t="s">
        <v>311</v>
      </c>
      <c r="E112" s="147" t="s">
        <v>298</v>
      </c>
      <c r="F112" s="71" t="s">
        <v>65</v>
      </c>
      <c r="G112" s="71" t="s">
        <v>243</v>
      </c>
      <c r="H112" s="71">
        <v>24</v>
      </c>
      <c r="I112" s="71">
        <v>144</v>
      </c>
      <c r="J112" s="113">
        <v>5</v>
      </c>
      <c r="K112" s="73">
        <v>0.2</v>
      </c>
      <c r="L112" s="72">
        <f t="shared" si="15"/>
        <v>28.8</v>
      </c>
      <c r="M112" s="146">
        <f t="shared" si="16"/>
        <v>144</v>
      </c>
      <c r="N112" s="129">
        <v>2.4E-2</v>
      </c>
      <c r="O112" s="115">
        <f t="shared" si="17"/>
        <v>0.12</v>
      </c>
      <c r="P112" s="73">
        <v>10.799999999999999</v>
      </c>
      <c r="Q112" s="73">
        <v>12.671999999999999</v>
      </c>
      <c r="R112" s="117">
        <f t="shared" si="18"/>
        <v>53.999999999999993</v>
      </c>
      <c r="S112" s="114">
        <f t="shared" si="19"/>
        <v>63.359999999999992</v>
      </c>
    </row>
    <row r="113" spans="1:19" ht="18" hidden="1" customHeight="1">
      <c r="A113" s="145">
        <f>SUBTOTAL(3,$B$27:B113)</f>
        <v>36</v>
      </c>
      <c r="B113" s="109" t="s">
        <v>312</v>
      </c>
      <c r="C113" s="109" t="s">
        <v>313</v>
      </c>
      <c r="D113" s="70" t="s">
        <v>314</v>
      </c>
      <c r="E113" s="147" t="s">
        <v>298</v>
      </c>
      <c r="F113" s="71" t="s">
        <v>65</v>
      </c>
      <c r="G113" s="71" t="s">
        <v>305</v>
      </c>
      <c r="H113" s="71">
        <v>24</v>
      </c>
      <c r="I113" s="71">
        <v>36</v>
      </c>
      <c r="J113" s="113">
        <v>0</v>
      </c>
      <c r="K113" s="73">
        <v>0.9</v>
      </c>
      <c r="L113" s="72">
        <f t="shared" si="15"/>
        <v>32.4</v>
      </c>
      <c r="M113" s="146">
        <f t="shared" si="16"/>
        <v>0</v>
      </c>
      <c r="N113" s="129">
        <v>2.4E-2</v>
      </c>
      <c r="O113" s="115">
        <f t="shared" si="17"/>
        <v>0</v>
      </c>
      <c r="P113" s="73">
        <v>10.799999999999999</v>
      </c>
      <c r="Q113" s="73">
        <v>11.844000000000001</v>
      </c>
      <c r="R113" s="117">
        <f t="shared" si="18"/>
        <v>0</v>
      </c>
      <c r="S113" s="114">
        <f t="shared" si="19"/>
        <v>0</v>
      </c>
    </row>
    <row r="114" spans="1:19" ht="18" customHeight="1">
      <c r="A114" s="145">
        <f>SUBTOTAL(3,$B$27:B114)</f>
        <v>37</v>
      </c>
      <c r="B114" s="109" t="s">
        <v>315</v>
      </c>
      <c r="C114" s="109" t="s">
        <v>280</v>
      </c>
      <c r="D114" s="70" t="s">
        <v>316</v>
      </c>
      <c r="E114" s="147" t="s">
        <v>298</v>
      </c>
      <c r="F114" s="71" t="s">
        <v>204</v>
      </c>
      <c r="G114" s="71" t="s">
        <v>243</v>
      </c>
      <c r="H114" s="71">
        <v>24</v>
      </c>
      <c r="I114" s="71">
        <v>144</v>
      </c>
      <c r="J114" s="113">
        <v>10</v>
      </c>
      <c r="K114" s="73">
        <v>0.21</v>
      </c>
      <c r="L114" s="72">
        <f t="shared" si="15"/>
        <v>30.24</v>
      </c>
      <c r="M114" s="146">
        <f t="shared" si="16"/>
        <v>302.39999999999998</v>
      </c>
      <c r="N114" s="129">
        <v>2.5919999999999999E-2</v>
      </c>
      <c r="O114" s="115">
        <f t="shared" si="17"/>
        <v>0.25919999999999999</v>
      </c>
      <c r="P114" s="73">
        <v>10.799999999999999</v>
      </c>
      <c r="Q114" s="73">
        <v>12.5</v>
      </c>
      <c r="R114" s="117">
        <f t="shared" si="18"/>
        <v>107.99999999999999</v>
      </c>
      <c r="S114" s="114">
        <f t="shared" si="19"/>
        <v>125</v>
      </c>
    </row>
    <row r="115" spans="1:19" ht="18" customHeight="1">
      <c r="A115" s="145">
        <f>SUBTOTAL(3,$B$27:B115)</f>
        <v>38</v>
      </c>
      <c r="B115" s="109" t="s">
        <v>317</v>
      </c>
      <c r="C115" s="109" t="s">
        <v>280</v>
      </c>
      <c r="D115" s="70" t="s">
        <v>318</v>
      </c>
      <c r="E115" s="147" t="s">
        <v>298</v>
      </c>
      <c r="F115" s="71" t="s">
        <v>204</v>
      </c>
      <c r="G115" s="71" t="s">
        <v>243</v>
      </c>
      <c r="H115" s="71">
        <v>24</v>
      </c>
      <c r="I115" s="71">
        <v>144</v>
      </c>
      <c r="J115" s="113">
        <v>10</v>
      </c>
      <c r="K115" s="73">
        <v>0.21</v>
      </c>
      <c r="L115" s="72">
        <f t="shared" si="15"/>
        <v>30.24</v>
      </c>
      <c r="M115" s="146">
        <f t="shared" si="16"/>
        <v>302.39999999999998</v>
      </c>
      <c r="N115" s="129">
        <v>2.5919999999999999E-2</v>
      </c>
      <c r="O115" s="115">
        <f t="shared" si="17"/>
        <v>0.25919999999999999</v>
      </c>
      <c r="P115" s="73">
        <v>10.799999999999999</v>
      </c>
      <c r="Q115" s="73">
        <v>12.5</v>
      </c>
      <c r="R115" s="117">
        <f t="shared" si="18"/>
        <v>107.99999999999999</v>
      </c>
      <c r="S115" s="114">
        <f t="shared" si="19"/>
        <v>125</v>
      </c>
    </row>
    <row r="116" spans="1:19" ht="18" customHeight="1">
      <c r="A116" s="145">
        <f>SUBTOTAL(3,$B$27:B116)</f>
        <v>39</v>
      </c>
      <c r="B116" s="109" t="s">
        <v>319</v>
      </c>
      <c r="C116" s="109" t="s">
        <v>280</v>
      </c>
      <c r="D116" s="70" t="s">
        <v>320</v>
      </c>
      <c r="E116" s="147" t="s">
        <v>298</v>
      </c>
      <c r="F116" s="71" t="s">
        <v>204</v>
      </c>
      <c r="G116" s="71" t="s">
        <v>243</v>
      </c>
      <c r="H116" s="71">
        <v>24</v>
      </c>
      <c r="I116" s="71">
        <v>144</v>
      </c>
      <c r="J116" s="113">
        <v>5</v>
      </c>
      <c r="K116" s="73">
        <v>0.32</v>
      </c>
      <c r="L116" s="72">
        <f t="shared" si="15"/>
        <v>46.08</v>
      </c>
      <c r="M116" s="146">
        <f t="shared" si="16"/>
        <v>230.39999999999998</v>
      </c>
      <c r="N116" s="129">
        <v>2.5919999999999999E-2</v>
      </c>
      <c r="O116" s="115">
        <f t="shared" si="17"/>
        <v>0.12959999999999999</v>
      </c>
      <c r="P116" s="73">
        <v>10.799999999999999</v>
      </c>
      <c r="Q116" s="73">
        <v>12.5</v>
      </c>
      <c r="R116" s="117">
        <f t="shared" si="18"/>
        <v>53.999999999999993</v>
      </c>
      <c r="S116" s="114">
        <f t="shared" si="19"/>
        <v>62.5</v>
      </c>
    </row>
    <row r="117" spans="1:19" ht="18" customHeight="1">
      <c r="A117" s="145">
        <f>SUBTOTAL(3,$B$27:B117)</f>
        <v>40</v>
      </c>
      <c r="B117" s="109" t="s">
        <v>321</v>
      </c>
      <c r="C117" s="109" t="s">
        <v>280</v>
      </c>
      <c r="D117" s="70" t="s">
        <v>322</v>
      </c>
      <c r="E117" s="147" t="s">
        <v>298</v>
      </c>
      <c r="F117" s="71" t="s">
        <v>204</v>
      </c>
      <c r="G117" s="71" t="s">
        <v>243</v>
      </c>
      <c r="H117" s="71">
        <v>24</v>
      </c>
      <c r="I117" s="71">
        <v>144</v>
      </c>
      <c r="J117" s="113">
        <v>5</v>
      </c>
      <c r="K117" s="73">
        <v>0.32</v>
      </c>
      <c r="L117" s="72">
        <f t="shared" si="15"/>
        <v>46.08</v>
      </c>
      <c r="M117" s="146">
        <f t="shared" si="16"/>
        <v>230.39999999999998</v>
      </c>
      <c r="N117" s="129">
        <v>2.5919999999999999E-2</v>
      </c>
      <c r="O117" s="115">
        <f t="shared" si="17"/>
        <v>0.12959999999999999</v>
      </c>
      <c r="P117" s="73">
        <v>10.799999999999999</v>
      </c>
      <c r="Q117" s="73">
        <v>12.5</v>
      </c>
      <c r="R117" s="117">
        <f t="shared" si="18"/>
        <v>53.999999999999993</v>
      </c>
      <c r="S117" s="114">
        <f t="shared" si="19"/>
        <v>62.5</v>
      </c>
    </row>
    <row r="118" spans="1:19" ht="18" customHeight="1">
      <c r="A118" s="145">
        <f>SUBTOTAL(3,$B$27:B118)</f>
        <v>41</v>
      </c>
      <c r="B118" s="109" t="s">
        <v>323</v>
      </c>
      <c r="C118" s="109" t="s">
        <v>280</v>
      </c>
      <c r="D118" s="70" t="s">
        <v>324</v>
      </c>
      <c r="E118" s="147" t="s">
        <v>298</v>
      </c>
      <c r="F118" s="71" t="s">
        <v>204</v>
      </c>
      <c r="G118" s="71" t="s">
        <v>243</v>
      </c>
      <c r="H118" s="71">
        <v>24</v>
      </c>
      <c r="I118" s="71">
        <v>144</v>
      </c>
      <c r="J118" s="113">
        <v>5</v>
      </c>
      <c r="K118" s="73">
        <v>0.41</v>
      </c>
      <c r="L118" s="72">
        <f t="shared" si="15"/>
        <v>59.04</v>
      </c>
      <c r="M118" s="146">
        <f t="shared" si="16"/>
        <v>295.2</v>
      </c>
      <c r="N118" s="129">
        <v>2.5919999999999999E-2</v>
      </c>
      <c r="O118" s="115">
        <f t="shared" si="17"/>
        <v>0.12959999999999999</v>
      </c>
      <c r="P118" s="73">
        <v>10.799999999999999</v>
      </c>
      <c r="Q118" s="73">
        <v>12.5</v>
      </c>
      <c r="R118" s="117">
        <f t="shared" si="18"/>
        <v>53.999999999999993</v>
      </c>
      <c r="S118" s="114">
        <f t="shared" si="19"/>
        <v>62.5</v>
      </c>
    </row>
    <row r="119" spans="1:19" ht="18" customHeight="1">
      <c r="A119" s="145">
        <f>SUBTOTAL(3,$B$27:B119)</f>
        <v>42</v>
      </c>
      <c r="B119" s="109" t="s">
        <v>325</v>
      </c>
      <c r="C119" s="109" t="s">
        <v>280</v>
      </c>
      <c r="D119" s="70" t="s">
        <v>326</v>
      </c>
      <c r="E119" s="147" t="s">
        <v>298</v>
      </c>
      <c r="F119" s="71" t="s">
        <v>204</v>
      </c>
      <c r="G119" s="71" t="s">
        <v>243</v>
      </c>
      <c r="H119" s="71">
        <v>24</v>
      </c>
      <c r="I119" s="71">
        <v>144</v>
      </c>
      <c r="J119" s="113">
        <v>5</v>
      </c>
      <c r="K119" s="73">
        <v>0.21</v>
      </c>
      <c r="L119" s="72">
        <f t="shared" si="15"/>
        <v>30.24</v>
      </c>
      <c r="M119" s="146">
        <f t="shared" si="16"/>
        <v>151.19999999999999</v>
      </c>
      <c r="N119" s="129">
        <v>2.5919999999999999E-2</v>
      </c>
      <c r="O119" s="115">
        <f t="shared" si="17"/>
        <v>0.12959999999999999</v>
      </c>
      <c r="P119" s="73">
        <v>10.799999999999999</v>
      </c>
      <c r="Q119" s="73">
        <v>12.5</v>
      </c>
      <c r="R119" s="117">
        <f t="shared" si="18"/>
        <v>53.999999999999993</v>
      </c>
      <c r="S119" s="114">
        <f t="shared" si="19"/>
        <v>62.5</v>
      </c>
    </row>
    <row r="120" spans="1:19" ht="18" customHeight="1">
      <c r="A120" s="145">
        <f>SUBTOTAL(3,$B$27:B120)</f>
        <v>43</v>
      </c>
      <c r="B120" s="109" t="s">
        <v>327</v>
      </c>
      <c r="C120" s="109" t="s">
        <v>280</v>
      </c>
      <c r="D120" s="70" t="s">
        <v>328</v>
      </c>
      <c r="E120" s="147" t="s">
        <v>329</v>
      </c>
      <c r="F120" s="71" t="s">
        <v>65</v>
      </c>
      <c r="G120" s="71" t="s">
        <v>243</v>
      </c>
      <c r="H120" s="71">
        <v>24</v>
      </c>
      <c r="I120" s="71">
        <v>48</v>
      </c>
      <c r="J120" s="113">
        <v>10</v>
      </c>
      <c r="K120" s="73">
        <v>0.55000000000000004</v>
      </c>
      <c r="L120" s="72">
        <f t="shared" si="15"/>
        <v>26.400000000000002</v>
      </c>
      <c r="M120" s="146">
        <f t="shared" si="16"/>
        <v>264</v>
      </c>
      <c r="N120" s="129">
        <v>2.2037500000000002E-2</v>
      </c>
      <c r="O120" s="115">
        <f t="shared" si="17"/>
        <v>0.22037500000000002</v>
      </c>
      <c r="P120" s="73">
        <v>6</v>
      </c>
      <c r="Q120" s="73">
        <v>10.7</v>
      </c>
      <c r="R120" s="117">
        <f t="shared" si="18"/>
        <v>60</v>
      </c>
      <c r="S120" s="114">
        <f t="shared" si="19"/>
        <v>107</v>
      </c>
    </row>
    <row r="121" spans="1:19" ht="18" customHeight="1">
      <c r="A121" s="145">
        <f>SUBTOTAL(3,$B$27:B121)</f>
        <v>44</v>
      </c>
      <c r="B121" s="109" t="s">
        <v>330</v>
      </c>
      <c r="C121" s="109" t="s">
        <v>280</v>
      </c>
      <c r="D121" s="70" t="s">
        <v>331</v>
      </c>
      <c r="E121" s="147" t="s">
        <v>329</v>
      </c>
      <c r="F121" s="71" t="s">
        <v>204</v>
      </c>
      <c r="G121" s="71">
        <v>34011941</v>
      </c>
      <c r="H121" s="71">
        <v>24</v>
      </c>
      <c r="I121" s="71">
        <v>72</v>
      </c>
      <c r="J121" s="113">
        <v>10</v>
      </c>
      <c r="K121" s="73">
        <v>0.35</v>
      </c>
      <c r="L121" s="72">
        <f t="shared" si="15"/>
        <v>25.2</v>
      </c>
      <c r="M121" s="146">
        <f t="shared" si="16"/>
        <v>252</v>
      </c>
      <c r="N121" s="129">
        <v>2.2037500000000002E-2</v>
      </c>
      <c r="O121" s="115">
        <f t="shared" si="17"/>
        <v>0.22037500000000002</v>
      </c>
      <c r="P121" s="73">
        <v>9</v>
      </c>
      <c r="Q121" s="73">
        <v>10.7</v>
      </c>
      <c r="R121" s="117">
        <f t="shared" si="18"/>
        <v>90</v>
      </c>
      <c r="S121" s="114">
        <f t="shared" si="19"/>
        <v>107</v>
      </c>
    </row>
    <row r="122" spans="1:19" ht="18" customHeight="1">
      <c r="A122" s="145">
        <f>SUBTOTAL(3,$B$27:B122)</f>
        <v>45</v>
      </c>
      <c r="B122" s="109" t="s">
        <v>332</v>
      </c>
      <c r="C122" s="109" t="s">
        <v>280</v>
      </c>
      <c r="D122" s="70" t="s">
        <v>333</v>
      </c>
      <c r="E122" s="147" t="s">
        <v>329</v>
      </c>
      <c r="F122" s="71" t="s">
        <v>204</v>
      </c>
      <c r="G122" s="71">
        <v>34011941</v>
      </c>
      <c r="H122" s="71">
        <v>24</v>
      </c>
      <c r="I122" s="71">
        <v>72</v>
      </c>
      <c r="J122" s="113">
        <v>10</v>
      </c>
      <c r="K122" s="73">
        <v>0.69</v>
      </c>
      <c r="L122" s="72">
        <f t="shared" ref="L122:L176" si="20">+I122*K122</f>
        <v>49.679999999999993</v>
      </c>
      <c r="M122" s="146">
        <f t="shared" ref="M122:M176" si="21">L122*J122</f>
        <v>496.79999999999995</v>
      </c>
      <c r="N122" s="129">
        <v>2.2037500000000002E-2</v>
      </c>
      <c r="O122" s="115">
        <f t="shared" si="17"/>
        <v>0.22037500000000002</v>
      </c>
      <c r="P122" s="73">
        <v>9</v>
      </c>
      <c r="Q122" s="73">
        <v>10.7</v>
      </c>
      <c r="R122" s="117">
        <f t="shared" si="18"/>
        <v>90</v>
      </c>
      <c r="S122" s="114">
        <f t="shared" si="19"/>
        <v>107</v>
      </c>
    </row>
    <row r="123" spans="1:19" ht="18" customHeight="1">
      <c r="A123" s="145">
        <f>SUBTOTAL(3,$B$27:B123)</f>
        <v>46</v>
      </c>
      <c r="B123" s="109" t="s">
        <v>334</v>
      </c>
      <c r="C123" s="109" t="s">
        <v>280</v>
      </c>
      <c r="D123" s="70" t="s">
        <v>335</v>
      </c>
      <c r="E123" s="147" t="s">
        <v>329</v>
      </c>
      <c r="F123" s="71" t="s">
        <v>204</v>
      </c>
      <c r="G123" s="71">
        <v>34011941</v>
      </c>
      <c r="H123" s="71">
        <v>24</v>
      </c>
      <c r="I123" s="71">
        <v>72</v>
      </c>
      <c r="J123" s="113">
        <v>10</v>
      </c>
      <c r="K123" s="73">
        <v>0.34</v>
      </c>
      <c r="L123" s="72">
        <f t="shared" si="20"/>
        <v>24.48</v>
      </c>
      <c r="M123" s="146">
        <f t="shared" si="21"/>
        <v>244.8</v>
      </c>
      <c r="N123" s="129">
        <v>2.2037500000000002E-2</v>
      </c>
      <c r="O123" s="115">
        <f t="shared" si="17"/>
        <v>0.22037500000000002</v>
      </c>
      <c r="P123" s="73">
        <v>9</v>
      </c>
      <c r="Q123" s="73">
        <v>10.7</v>
      </c>
      <c r="R123" s="117">
        <f t="shared" si="18"/>
        <v>90</v>
      </c>
      <c r="S123" s="114">
        <f t="shared" si="19"/>
        <v>107</v>
      </c>
    </row>
    <row r="124" spans="1:19" ht="18" customHeight="1">
      <c r="A124" s="145">
        <f>SUBTOTAL(3,$B$27:B124)</f>
        <v>47</v>
      </c>
      <c r="B124" s="109" t="s">
        <v>336</v>
      </c>
      <c r="C124" s="109" t="s">
        <v>280</v>
      </c>
      <c r="D124" s="70" t="s">
        <v>337</v>
      </c>
      <c r="E124" s="147" t="s">
        <v>329</v>
      </c>
      <c r="F124" s="71" t="s">
        <v>204</v>
      </c>
      <c r="G124" s="71">
        <v>34011941</v>
      </c>
      <c r="H124" s="71">
        <v>24</v>
      </c>
      <c r="I124" s="71">
        <v>72</v>
      </c>
      <c r="J124" s="113">
        <v>10</v>
      </c>
      <c r="K124" s="73">
        <v>0.35</v>
      </c>
      <c r="L124" s="72">
        <f t="shared" si="20"/>
        <v>25.2</v>
      </c>
      <c r="M124" s="146">
        <f t="shared" si="21"/>
        <v>252</v>
      </c>
      <c r="N124" s="129">
        <v>2.2037500000000002E-2</v>
      </c>
      <c r="O124" s="115">
        <f t="shared" si="17"/>
        <v>0.22037500000000002</v>
      </c>
      <c r="P124" s="73">
        <v>9</v>
      </c>
      <c r="Q124" s="73">
        <v>10.7</v>
      </c>
      <c r="R124" s="117">
        <f t="shared" si="18"/>
        <v>90</v>
      </c>
      <c r="S124" s="114">
        <f t="shared" si="19"/>
        <v>107</v>
      </c>
    </row>
    <row r="125" spans="1:19" ht="18" customHeight="1">
      <c r="A125" s="145">
        <f>SUBTOTAL(3,$B$27:B125)</f>
        <v>48</v>
      </c>
      <c r="B125" s="109" t="s">
        <v>338</v>
      </c>
      <c r="C125" s="109" t="s">
        <v>280</v>
      </c>
      <c r="D125" s="70" t="s">
        <v>339</v>
      </c>
      <c r="E125" s="147" t="s">
        <v>340</v>
      </c>
      <c r="F125" s="71" t="s">
        <v>65</v>
      </c>
      <c r="G125" s="71" t="s">
        <v>243</v>
      </c>
      <c r="H125" s="71">
        <v>24</v>
      </c>
      <c r="I125" s="71">
        <v>72</v>
      </c>
      <c r="J125" s="113">
        <v>10</v>
      </c>
      <c r="K125" s="73">
        <v>0.4</v>
      </c>
      <c r="L125" s="72">
        <f t="shared" si="20"/>
        <v>28.8</v>
      </c>
      <c r="M125" s="146">
        <f t="shared" si="21"/>
        <v>288</v>
      </c>
      <c r="N125" s="129">
        <v>2.5999999999999999E-2</v>
      </c>
      <c r="O125" s="115">
        <f t="shared" si="17"/>
        <v>0.26</v>
      </c>
      <c r="P125" s="73">
        <v>10.8</v>
      </c>
      <c r="Q125" s="73">
        <v>12.42</v>
      </c>
      <c r="R125" s="117">
        <f t="shared" si="18"/>
        <v>108</v>
      </c>
      <c r="S125" s="114">
        <f t="shared" si="19"/>
        <v>124.2</v>
      </c>
    </row>
    <row r="126" spans="1:19" ht="18" customHeight="1">
      <c r="A126" s="145">
        <f>SUBTOTAL(3,$B$27:B126)</f>
        <v>49</v>
      </c>
      <c r="B126" s="109" t="s">
        <v>341</v>
      </c>
      <c r="C126" s="109" t="s">
        <v>280</v>
      </c>
      <c r="D126" s="70" t="s">
        <v>342</v>
      </c>
      <c r="E126" s="147" t="s">
        <v>340</v>
      </c>
      <c r="F126" s="71" t="s">
        <v>65</v>
      </c>
      <c r="G126" s="71" t="s">
        <v>243</v>
      </c>
      <c r="H126" s="71">
        <v>24</v>
      </c>
      <c r="I126" s="71">
        <v>72</v>
      </c>
      <c r="J126" s="113">
        <v>10</v>
      </c>
      <c r="K126" s="73">
        <v>0.4</v>
      </c>
      <c r="L126" s="72">
        <f t="shared" si="20"/>
        <v>28.8</v>
      </c>
      <c r="M126" s="146">
        <f t="shared" si="21"/>
        <v>288</v>
      </c>
      <c r="N126" s="129">
        <v>2.5999999999999999E-2</v>
      </c>
      <c r="O126" s="115">
        <f t="shared" si="17"/>
        <v>0.26</v>
      </c>
      <c r="P126" s="73">
        <v>10.8</v>
      </c>
      <c r="Q126" s="73">
        <v>12.42</v>
      </c>
      <c r="R126" s="117">
        <f t="shared" si="18"/>
        <v>108</v>
      </c>
      <c r="S126" s="114">
        <f t="shared" si="19"/>
        <v>124.2</v>
      </c>
    </row>
    <row r="127" spans="1:19" ht="18" customHeight="1">
      <c r="A127" s="145">
        <f>SUBTOTAL(3,$B$27:B127)</f>
        <v>50</v>
      </c>
      <c r="B127" s="109" t="s">
        <v>343</v>
      </c>
      <c r="C127" s="109" t="s">
        <v>280</v>
      </c>
      <c r="D127" s="70" t="s">
        <v>344</v>
      </c>
      <c r="E127" s="147" t="s">
        <v>340</v>
      </c>
      <c r="F127" s="71" t="s">
        <v>65</v>
      </c>
      <c r="G127" s="71" t="s">
        <v>243</v>
      </c>
      <c r="H127" s="71">
        <v>24</v>
      </c>
      <c r="I127" s="71">
        <v>72</v>
      </c>
      <c r="J127" s="113">
        <v>10</v>
      </c>
      <c r="K127" s="73">
        <v>0.4</v>
      </c>
      <c r="L127" s="72">
        <f t="shared" si="20"/>
        <v>28.8</v>
      </c>
      <c r="M127" s="146">
        <f t="shared" si="21"/>
        <v>288</v>
      </c>
      <c r="N127" s="129">
        <v>2.5999999999999999E-2</v>
      </c>
      <c r="O127" s="115">
        <f t="shared" si="17"/>
        <v>0.26</v>
      </c>
      <c r="P127" s="73">
        <v>10.8</v>
      </c>
      <c r="Q127" s="73">
        <v>12.42</v>
      </c>
      <c r="R127" s="117">
        <f t="shared" si="18"/>
        <v>108</v>
      </c>
      <c r="S127" s="114">
        <f t="shared" si="19"/>
        <v>124.2</v>
      </c>
    </row>
    <row r="128" spans="1:19" ht="18" hidden="1" customHeight="1">
      <c r="A128" s="145">
        <f>SUBTOTAL(3,$B$27:B128)</f>
        <v>50</v>
      </c>
      <c r="B128" s="109" t="s">
        <v>345</v>
      </c>
      <c r="C128" s="109" t="s">
        <v>234</v>
      </c>
      <c r="D128" s="70" t="s">
        <v>346</v>
      </c>
      <c r="E128" s="147" t="s">
        <v>146</v>
      </c>
      <c r="F128" s="71" t="s">
        <v>65</v>
      </c>
      <c r="G128" s="71" t="s">
        <v>236</v>
      </c>
      <c r="H128" s="71">
        <v>36</v>
      </c>
      <c r="I128" s="71">
        <v>96</v>
      </c>
      <c r="J128" s="113">
        <v>0</v>
      </c>
      <c r="K128" s="73">
        <v>0.1</v>
      </c>
      <c r="L128" s="72">
        <f t="shared" si="20"/>
        <v>9.6000000000000014</v>
      </c>
      <c r="M128" s="146">
        <f t="shared" si="21"/>
        <v>0</v>
      </c>
      <c r="N128" s="129">
        <v>2.5000000000000001E-2</v>
      </c>
      <c r="O128" s="115">
        <f t="shared" si="17"/>
        <v>0</v>
      </c>
      <c r="P128" s="73">
        <v>9.6000000000000014</v>
      </c>
      <c r="Q128" s="73">
        <v>9.8879999999999999</v>
      </c>
      <c r="R128" s="117">
        <f t="shared" si="18"/>
        <v>0</v>
      </c>
      <c r="S128" s="114">
        <f t="shared" si="19"/>
        <v>0</v>
      </c>
    </row>
    <row r="129" spans="1:19" ht="18" hidden="1" customHeight="1">
      <c r="A129" s="145">
        <f>SUBTOTAL(3,$B$27:B129)</f>
        <v>50</v>
      </c>
      <c r="B129" s="109" t="s">
        <v>347</v>
      </c>
      <c r="C129" s="109" t="s">
        <v>234</v>
      </c>
      <c r="D129" s="70" t="s">
        <v>348</v>
      </c>
      <c r="E129" s="147" t="s">
        <v>349</v>
      </c>
      <c r="F129" s="71" t="s">
        <v>65</v>
      </c>
      <c r="G129" s="71" t="s">
        <v>236</v>
      </c>
      <c r="H129" s="71">
        <v>60</v>
      </c>
      <c r="I129" s="71">
        <v>60</v>
      </c>
      <c r="J129" s="113">
        <v>0</v>
      </c>
      <c r="K129" s="73">
        <v>0.1</v>
      </c>
      <c r="L129" s="72">
        <f t="shared" si="20"/>
        <v>6</v>
      </c>
      <c r="M129" s="146">
        <f t="shared" si="21"/>
        <v>0</v>
      </c>
      <c r="N129" s="129">
        <v>2.5000000000000001E-2</v>
      </c>
      <c r="O129" s="115">
        <f t="shared" si="17"/>
        <v>0</v>
      </c>
      <c r="P129" s="73">
        <v>11.88</v>
      </c>
      <c r="Q129" s="73">
        <v>12.299999999999999</v>
      </c>
      <c r="R129" s="117">
        <f t="shared" si="18"/>
        <v>0</v>
      </c>
      <c r="S129" s="114">
        <f t="shared" si="19"/>
        <v>0</v>
      </c>
    </row>
    <row r="130" spans="1:19" ht="18" hidden="1" customHeight="1">
      <c r="A130" s="145">
        <f>SUBTOTAL(3,$B$27:B130)</f>
        <v>50</v>
      </c>
      <c r="B130" s="109" t="s">
        <v>350</v>
      </c>
      <c r="C130" s="109" t="s">
        <v>234</v>
      </c>
      <c r="D130" s="70" t="s">
        <v>351</v>
      </c>
      <c r="E130" s="147" t="s">
        <v>349</v>
      </c>
      <c r="F130" s="71" t="s">
        <v>65</v>
      </c>
      <c r="G130" s="71" t="s">
        <v>218</v>
      </c>
      <c r="H130" s="71">
        <v>60</v>
      </c>
      <c r="I130" s="71">
        <v>60</v>
      </c>
      <c r="J130" s="113">
        <v>0</v>
      </c>
      <c r="K130" s="73">
        <v>0.1</v>
      </c>
      <c r="L130" s="72">
        <f t="shared" si="20"/>
        <v>6</v>
      </c>
      <c r="M130" s="146">
        <f t="shared" si="21"/>
        <v>0</v>
      </c>
      <c r="N130" s="129">
        <v>2.5000000000000001E-2</v>
      </c>
      <c r="O130" s="115">
        <f t="shared" ref="O130:O187" si="22">+N130*J130</f>
        <v>0</v>
      </c>
      <c r="P130" s="73">
        <v>11.88</v>
      </c>
      <c r="Q130" s="73">
        <v>12.54</v>
      </c>
      <c r="R130" s="117">
        <f t="shared" ref="R130:R187" si="23">+J130*P130</f>
        <v>0</v>
      </c>
      <c r="S130" s="114">
        <f t="shared" ref="S130:S187" si="24">Q130*J130</f>
        <v>0</v>
      </c>
    </row>
    <row r="131" spans="1:19" ht="18" hidden="1" customHeight="1">
      <c r="A131" s="145">
        <f>SUBTOTAL(3,$B$27:B131)</f>
        <v>50</v>
      </c>
      <c r="B131" s="109" t="s">
        <v>352</v>
      </c>
      <c r="C131" s="109" t="s">
        <v>234</v>
      </c>
      <c r="D131" s="70" t="s">
        <v>353</v>
      </c>
      <c r="E131" s="147" t="s">
        <v>99</v>
      </c>
      <c r="F131" s="71" t="s">
        <v>65</v>
      </c>
      <c r="G131" s="71" t="s">
        <v>218</v>
      </c>
      <c r="H131" s="71">
        <v>60</v>
      </c>
      <c r="I131" s="71">
        <v>50</v>
      </c>
      <c r="J131" s="113">
        <v>0</v>
      </c>
      <c r="K131" s="73">
        <v>0.15</v>
      </c>
      <c r="L131" s="72">
        <f t="shared" si="20"/>
        <v>7.5</v>
      </c>
      <c r="M131" s="146">
        <f t="shared" si="21"/>
        <v>0</v>
      </c>
      <c r="N131" s="129">
        <v>2.5000000000000001E-2</v>
      </c>
      <c r="O131" s="115">
        <f t="shared" si="22"/>
        <v>0</v>
      </c>
      <c r="P131" s="73">
        <v>12.5</v>
      </c>
      <c r="Q131" s="73">
        <v>13.100000000000001</v>
      </c>
      <c r="R131" s="117">
        <f t="shared" si="23"/>
        <v>0</v>
      </c>
      <c r="S131" s="114">
        <f t="shared" si="24"/>
        <v>0</v>
      </c>
    </row>
    <row r="132" spans="1:19" ht="18" hidden="1" customHeight="1">
      <c r="A132" s="145">
        <f>SUBTOTAL(3,$B$27:B132)</f>
        <v>50</v>
      </c>
      <c r="B132" s="109" t="s">
        <v>354</v>
      </c>
      <c r="C132" s="109" t="s">
        <v>234</v>
      </c>
      <c r="D132" s="70" t="s">
        <v>355</v>
      </c>
      <c r="E132" s="147" t="s">
        <v>99</v>
      </c>
      <c r="F132" s="71" t="s">
        <v>65</v>
      </c>
      <c r="G132" s="71" t="s">
        <v>218</v>
      </c>
      <c r="H132" s="71">
        <v>60</v>
      </c>
      <c r="I132" s="71">
        <v>50</v>
      </c>
      <c r="J132" s="113">
        <v>0</v>
      </c>
      <c r="K132" s="73">
        <v>0.19</v>
      </c>
      <c r="L132" s="72">
        <f t="shared" si="20"/>
        <v>9.5</v>
      </c>
      <c r="M132" s="146">
        <f t="shared" si="21"/>
        <v>0</v>
      </c>
      <c r="N132" s="129">
        <v>2.5000000000000001E-2</v>
      </c>
      <c r="O132" s="115">
        <f t="shared" si="22"/>
        <v>0</v>
      </c>
      <c r="P132" s="73">
        <v>12.5</v>
      </c>
      <c r="Q132" s="73">
        <v>13.200000000000001</v>
      </c>
      <c r="R132" s="117">
        <f t="shared" si="23"/>
        <v>0</v>
      </c>
      <c r="S132" s="114">
        <f t="shared" si="24"/>
        <v>0</v>
      </c>
    </row>
    <row r="133" spans="1:19" ht="18" hidden="1" customHeight="1">
      <c r="A133" s="145">
        <f>SUBTOTAL(3,$B$27:B133)</f>
        <v>50</v>
      </c>
      <c r="B133" s="109" t="s">
        <v>356</v>
      </c>
      <c r="C133" s="109" t="s">
        <v>234</v>
      </c>
      <c r="D133" s="70" t="s">
        <v>357</v>
      </c>
      <c r="E133" s="147" t="s">
        <v>99</v>
      </c>
      <c r="F133" s="71" t="s">
        <v>65</v>
      </c>
      <c r="G133" s="71" t="s">
        <v>236</v>
      </c>
      <c r="H133" s="71">
        <v>36</v>
      </c>
      <c r="I133" s="71">
        <v>50</v>
      </c>
      <c r="J133" s="113">
        <v>0</v>
      </c>
      <c r="K133" s="73">
        <v>0.3</v>
      </c>
      <c r="L133" s="72">
        <f t="shared" si="20"/>
        <v>15</v>
      </c>
      <c r="M133" s="146">
        <f t="shared" si="21"/>
        <v>0</v>
      </c>
      <c r="N133" s="129">
        <v>2.5000000000000001E-2</v>
      </c>
      <c r="O133" s="115">
        <f t="shared" si="22"/>
        <v>0</v>
      </c>
      <c r="P133" s="73">
        <v>12.5</v>
      </c>
      <c r="Q133" s="73">
        <v>12.9</v>
      </c>
      <c r="R133" s="117">
        <f t="shared" si="23"/>
        <v>0</v>
      </c>
      <c r="S133" s="114">
        <f t="shared" si="24"/>
        <v>0</v>
      </c>
    </row>
    <row r="134" spans="1:19" ht="18" hidden="1" customHeight="1">
      <c r="A134" s="145">
        <f>SUBTOTAL(3,$B$27:B134)</f>
        <v>50</v>
      </c>
      <c r="B134" s="109" t="s">
        <v>358</v>
      </c>
      <c r="C134" s="109" t="s">
        <v>359</v>
      </c>
      <c r="D134" s="70" t="s">
        <v>360</v>
      </c>
      <c r="E134" s="147" t="s">
        <v>102</v>
      </c>
      <c r="F134" s="71" t="s">
        <v>65</v>
      </c>
      <c r="G134" s="71" t="s">
        <v>218</v>
      </c>
      <c r="H134" s="71">
        <v>60</v>
      </c>
      <c r="I134" s="71">
        <v>40</v>
      </c>
      <c r="J134" s="113">
        <v>0</v>
      </c>
      <c r="K134" s="73">
        <v>0.36</v>
      </c>
      <c r="L134" s="72">
        <f t="shared" si="20"/>
        <v>14.399999999999999</v>
      </c>
      <c r="M134" s="146">
        <f t="shared" si="21"/>
        <v>0</v>
      </c>
      <c r="N134" s="129">
        <v>4.4999999999999998E-2</v>
      </c>
      <c r="O134" s="115">
        <f t="shared" si="22"/>
        <v>0</v>
      </c>
      <c r="P134" s="73">
        <v>20</v>
      </c>
      <c r="Q134" s="73">
        <v>20.240000000000002</v>
      </c>
      <c r="R134" s="117">
        <f t="shared" si="23"/>
        <v>0</v>
      </c>
      <c r="S134" s="114">
        <f t="shared" si="24"/>
        <v>0</v>
      </c>
    </row>
    <row r="135" spans="1:19" ht="18" hidden="1" customHeight="1">
      <c r="A135" s="145">
        <f>SUBTOTAL(3,$B$27:B135)</f>
        <v>50</v>
      </c>
      <c r="B135" s="109" t="s">
        <v>361</v>
      </c>
      <c r="C135" s="109" t="s">
        <v>359</v>
      </c>
      <c r="D135" s="70" t="s">
        <v>362</v>
      </c>
      <c r="E135" s="147" t="s">
        <v>102</v>
      </c>
      <c r="F135" s="71" t="s">
        <v>65</v>
      </c>
      <c r="G135" s="71" t="s">
        <v>218</v>
      </c>
      <c r="H135" s="71">
        <v>60</v>
      </c>
      <c r="I135" s="71">
        <v>40</v>
      </c>
      <c r="J135" s="113">
        <v>0</v>
      </c>
      <c r="K135" s="73">
        <v>0.36</v>
      </c>
      <c r="L135" s="72">
        <f t="shared" si="20"/>
        <v>14.399999999999999</v>
      </c>
      <c r="M135" s="146">
        <f t="shared" si="21"/>
        <v>0</v>
      </c>
      <c r="N135" s="129">
        <v>4.4999999999999998E-2</v>
      </c>
      <c r="O135" s="115">
        <f t="shared" si="22"/>
        <v>0</v>
      </c>
      <c r="P135" s="73">
        <v>20</v>
      </c>
      <c r="Q135" s="73">
        <v>20.48</v>
      </c>
      <c r="R135" s="117">
        <f t="shared" si="23"/>
        <v>0</v>
      </c>
      <c r="S135" s="114">
        <f t="shared" si="24"/>
        <v>0</v>
      </c>
    </row>
    <row r="136" spans="1:19" ht="18" hidden="1" customHeight="1">
      <c r="A136" s="145">
        <f>SUBTOTAL(3,$B$27:B136)</f>
        <v>50</v>
      </c>
      <c r="B136" s="109" t="s">
        <v>363</v>
      </c>
      <c r="C136" s="109" t="s">
        <v>359</v>
      </c>
      <c r="D136" s="70" t="s">
        <v>364</v>
      </c>
      <c r="E136" s="147" t="s">
        <v>102</v>
      </c>
      <c r="F136" s="71" t="s">
        <v>65</v>
      </c>
      <c r="G136" s="71" t="s">
        <v>218</v>
      </c>
      <c r="H136" s="71">
        <v>60</v>
      </c>
      <c r="I136" s="71">
        <v>40</v>
      </c>
      <c r="J136" s="113">
        <v>0</v>
      </c>
      <c r="K136" s="73">
        <v>0.43</v>
      </c>
      <c r="L136" s="72">
        <f t="shared" si="20"/>
        <v>17.2</v>
      </c>
      <c r="M136" s="146">
        <f t="shared" si="21"/>
        <v>0</v>
      </c>
      <c r="N136" s="129">
        <v>4.4999999999999998E-2</v>
      </c>
      <c r="O136" s="115">
        <f t="shared" si="22"/>
        <v>0</v>
      </c>
      <c r="P136" s="73">
        <v>20</v>
      </c>
      <c r="Q136" s="73">
        <v>20.240000000000002</v>
      </c>
      <c r="R136" s="117">
        <f t="shared" si="23"/>
        <v>0</v>
      </c>
      <c r="S136" s="114">
        <f t="shared" si="24"/>
        <v>0</v>
      </c>
    </row>
    <row r="137" spans="1:19" ht="18" hidden="1" customHeight="1">
      <c r="A137" s="145">
        <f>SUBTOTAL(3,$B$27:B137)</f>
        <v>50</v>
      </c>
      <c r="B137" s="109" t="s">
        <v>365</v>
      </c>
      <c r="C137" s="109" t="s">
        <v>359</v>
      </c>
      <c r="D137" s="70" t="s">
        <v>366</v>
      </c>
      <c r="E137" s="147" t="s">
        <v>102</v>
      </c>
      <c r="F137" s="71" t="s">
        <v>65</v>
      </c>
      <c r="G137" s="71" t="s">
        <v>218</v>
      </c>
      <c r="H137" s="71">
        <v>60</v>
      </c>
      <c r="I137" s="71">
        <v>40</v>
      </c>
      <c r="J137" s="113">
        <v>0</v>
      </c>
      <c r="K137" s="73">
        <v>0.43</v>
      </c>
      <c r="L137" s="72">
        <f t="shared" si="20"/>
        <v>17.2</v>
      </c>
      <c r="M137" s="146">
        <f t="shared" si="21"/>
        <v>0</v>
      </c>
      <c r="N137" s="129">
        <v>4.4999999999999998E-2</v>
      </c>
      <c r="O137" s="115">
        <f t="shared" si="22"/>
        <v>0</v>
      </c>
      <c r="P137" s="73">
        <v>20</v>
      </c>
      <c r="Q137" s="73">
        <v>20.440000000000001</v>
      </c>
      <c r="R137" s="117">
        <f t="shared" si="23"/>
        <v>0</v>
      </c>
      <c r="S137" s="114">
        <f t="shared" si="24"/>
        <v>0</v>
      </c>
    </row>
    <row r="138" spans="1:19" ht="18" hidden="1" customHeight="1">
      <c r="A138" s="145">
        <f>SUBTOTAL(3,$B$27:B138)</f>
        <v>50</v>
      </c>
      <c r="B138" s="109" t="s">
        <v>367</v>
      </c>
      <c r="C138" s="109" t="s">
        <v>359</v>
      </c>
      <c r="D138" s="70" t="s">
        <v>368</v>
      </c>
      <c r="E138" s="147" t="s">
        <v>102</v>
      </c>
      <c r="F138" s="71" t="s">
        <v>65</v>
      </c>
      <c r="G138" s="71" t="s">
        <v>218</v>
      </c>
      <c r="H138" s="71">
        <v>60</v>
      </c>
      <c r="I138" s="71">
        <v>24</v>
      </c>
      <c r="J138" s="113">
        <v>0</v>
      </c>
      <c r="K138" s="73">
        <v>1.1000000000000001</v>
      </c>
      <c r="L138" s="72">
        <f t="shared" si="20"/>
        <v>26.400000000000002</v>
      </c>
      <c r="M138" s="146">
        <f t="shared" si="21"/>
        <v>0</v>
      </c>
      <c r="N138" s="129">
        <v>4.4999999999999998E-2</v>
      </c>
      <c r="O138" s="115">
        <f t="shared" si="22"/>
        <v>0</v>
      </c>
      <c r="P138" s="73">
        <v>12</v>
      </c>
      <c r="Q138" s="73">
        <v>14.544</v>
      </c>
      <c r="R138" s="117">
        <f t="shared" si="23"/>
        <v>0</v>
      </c>
      <c r="S138" s="114">
        <f t="shared" si="24"/>
        <v>0</v>
      </c>
    </row>
    <row r="139" spans="1:19" ht="18" hidden="1" customHeight="1">
      <c r="A139" s="145">
        <f>SUBTOTAL(3,$B$27:B139)</f>
        <v>50</v>
      </c>
      <c r="B139" s="109" t="s">
        <v>369</v>
      </c>
      <c r="C139" s="109" t="s">
        <v>359</v>
      </c>
      <c r="D139" s="70" t="s">
        <v>370</v>
      </c>
      <c r="E139" s="147" t="s">
        <v>371</v>
      </c>
      <c r="F139" s="71" t="s">
        <v>65</v>
      </c>
      <c r="G139" s="71" t="s">
        <v>218</v>
      </c>
      <c r="H139" s="71">
        <v>60</v>
      </c>
      <c r="I139" s="71">
        <v>25</v>
      </c>
      <c r="J139" s="113">
        <v>0</v>
      </c>
      <c r="K139" s="73">
        <v>0.85</v>
      </c>
      <c r="L139" s="72">
        <f t="shared" si="20"/>
        <v>21.25</v>
      </c>
      <c r="M139" s="146">
        <f t="shared" si="21"/>
        <v>0</v>
      </c>
      <c r="N139" s="129">
        <v>5.2575999999999998E-2</v>
      </c>
      <c r="O139" s="115">
        <f t="shared" si="22"/>
        <v>0</v>
      </c>
      <c r="P139" s="73">
        <v>25</v>
      </c>
      <c r="Q139" s="73">
        <v>25.55</v>
      </c>
      <c r="R139" s="117">
        <f t="shared" si="23"/>
        <v>0</v>
      </c>
      <c r="S139" s="114">
        <f t="shared" si="24"/>
        <v>0</v>
      </c>
    </row>
    <row r="140" spans="1:19" ht="18" hidden="1" customHeight="1">
      <c r="A140" s="145">
        <f>SUBTOTAL(3,$B$27:B140)</f>
        <v>50</v>
      </c>
      <c r="B140" s="109" t="s">
        <v>372</v>
      </c>
      <c r="C140" s="109" t="s">
        <v>359</v>
      </c>
      <c r="D140" s="70" t="s">
        <v>373</v>
      </c>
      <c r="E140" s="147" t="s">
        <v>371</v>
      </c>
      <c r="F140" s="71" t="s">
        <v>65</v>
      </c>
      <c r="G140" s="71" t="s">
        <v>218</v>
      </c>
      <c r="H140" s="71">
        <v>60</v>
      </c>
      <c r="I140" s="71">
        <v>25</v>
      </c>
      <c r="J140" s="113">
        <v>0</v>
      </c>
      <c r="K140" s="73">
        <v>0.85</v>
      </c>
      <c r="L140" s="72">
        <f t="shared" si="20"/>
        <v>21.25</v>
      </c>
      <c r="M140" s="146">
        <f t="shared" si="21"/>
        <v>0</v>
      </c>
      <c r="N140" s="129">
        <v>4.4999999999999998E-2</v>
      </c>
      <c r="O140" s="115">
        <f t="shared" si="22"/>
        <v>0</v>
      </c>
      <c r="P140" s="73">
        <v>25</v>
      </c>
      <c r="Q140" s="73">
        <v>25.7</v>
      </c>
      <c r="R140" s="117">
        <f t="shared" si="23"/>
        <v>0</v>
      </c>
      <c r="S140" s="114">
        <f t="shared" si="24"/>
        <v>0</v>
      </c>
    </row>
    <row r="141" spans="1:19" ht="18" hidden="1" customHeight="1">
      <c r="A141" s="145">
        <f>SUBTOTAL(3,$B$27:B141)</f>
        <v>50</v>
      </c>
      <c r="B141" s="109" t="s">
        <v>374</v>
      </c>
      <c r="C141" s="109" t="s">
        <v>359</v>
      </c>
      <c r="D141" s="70" t="s">
        <v>375</v>
      </c>
      <c r="E141" s="147" t="s">
        <v>371</v>
      </c>
      <c r="F141" s="71" t="s">
        <v>65</v>
      </c>
      <c r="G141" s="71" t="s">
        <v>218</v>
      </c>
      <c r="H141" s="71">
        <v>60</v>
      </c>
      <c r="I141" s="71">
        <v>25</v>
      </c>
      <c r="J141" s="113">
        <v>0</v>
      </c>
      <c r="K141" s="73">
        <v>0.7</v>
      </c>
      <c r="L141" s="72">
        <f t="shared" si="20"/>
        <v>17.5</v>
      </c>
      <c r="M141" s="146">
        <f t="shared" si="21"/>
        <v>0</v>
      </c>
      <c r="N141" s="129">
        <v>5.2575999999999998E-2</v>
      </c>
      <c r="O141" s="115">
        <f t="shared" si="22"/>
        <v>0</v>
      </c>
      <c r="P141" s="73">
        <v>25</v>
      </c>
      <c r="Q141" s="73">
        <v>25.55</v>
      </c>
      <c r="R141" s="117">
        <f t="shared" si="23"/>
        <v>0</v>
      </c>
      <c r="S141" s="114">
        <f t="shared" si="24"/>
        <v>0</v>
      </c>
    </row>
    <row r="142" spans="1:19" ht="18" hidden="1" customHeight="1">
      <c r="A142" s="145">
        <f>SUBTOTAL(3,$B$27:B142)</f>
        <v>50</v>
      </c>
      <c r="B142" s="109" t="s">
        <v>376</v>
      </c>
      <c r="C142" s="109" t="s">
        <v>359</v>
      </c>
      <c r="D142" s="70" t="s">
        <v>377</v>
      </c>
      <c r="E142" s="147" t="s">
        <v>371</v>
      </c>
      <c r="F142" s="71" t="s">
        <v>65</v>
      </c>
      <c r="G142" s="71" t="s">
        <v>218</v>
      </c>
      <c r="H142" s="71">
        <v>60</v>
      </c>
      <c r="I142" s="71">
        <v>25</v>
      </c>
      <c r="J142" s="113">
        <v>0</v>
      </c>
      <c r="K142" s="73">
        <v>0.7</v>
      </c>
      <c r="L142" s="72">
        <f t="shared" si="20"/>
        <v>17.5</v>
      </c>
      <c r="M142" s="146">
        <f t="shared" si="21"/>
        <v>0</v>
      </c>
      <c r="N142" s="129">
        <v>4.4999999999999998E-2</v>
      </c>
      <c r="O142" s="115">
        <f t="shared" si="22"/>
        <v>0</v>
      </c>
      <c r="P142" s="73">
        <v>25</v>
      </c>
      <c r="Q142" s="73">
        <v>25.374999999999996</v>
      </c>
      <c r="R142" s="117">
        <f t="shared" si="23"/>
        <v>0</v>
      </c>
      <c r="S142" s="114">
        <f t="shared" si="24"/>
        <v>0</v>
      </c>
    </row>
    <row r="143" spans="1:19" ht="18" hidden="1" customHeight="1">
      <c r="A143" s="145">
        <f>SUBTOTAL(3,$B$27:B143)</f>
        <v>50</v>
      </c>
      <c r="B143" s="109" t="s">
        <v>378</v>
      </c>
      <c r="C143" s="109" t="s">
        <v>359</v>
      </c>
      <c r="D143" s="70" t="s">
        <v>379</v>
      </c>
      <c r="E143" s="147" t="s">
        <v>371</v>
      </c>
      <c r="F143" s="71" t="s">
        <v>65</v>
      </c>
      <c r="G143" s="71" t="s">
        <v>218</v>
      </c>
      <c r="H143" s="71">
        <v>60</v>
      </c>
      <c r="I143" s="71">
        <v>12</v>
      </c>
      <c r="J143" s="113">
        <v>0</v>
      </c>
      <c r="K143" s="73">
        <v>2.1</v>
      </c>
      <c r="L143" s="72">
        <f t="shared" si="20"/>
        <v>25.200000000000003</v>
      </c>
      <c r="M143" s="146">
        <f t="shared" si="21"/>
        <v>0</v>
      </c>
      <c r="N143" s="129">
        <v>3.4045375000000003E-2</v>
      </c>
      <c r="O143" s="115">
        <f t="shared" si="22"/>
        <v>0</v>
      </c>
      <c r="P143" s="73">
        <v>12</v>
      </c>
      <c r="Q143" s="73">
        <v>13.87</v>
      </c>
      <c r="R143" s="117">
        <f t="shared" si="23"/>
        <v>0</v>
      </c>
      <c r="S143" s="114">
        <f t="shared" si="24"/>
        <v>0</v>
      </c>
    </row>
    <row r="144" spans="1:19" ht="18" hidden="1" customHeight="1">
      <c r="A144" s="145">
        <f>SUBTOTAL(3,$B$27:B144)</f>
        <v>50</v>
      </c>
      <c r="B144" s="109" t="s">
        <v>380</v>
      </c>
      <c r="C144" s="109" t="s">
        <v>359</v>
      </c>
      <c r="D144" s="70" t="s">
        <v>381</v>
      </c>
      <c r="E144" s="147" t="s">
        <v>382</v>
      </c>
      <c r="F144" s="71" t="s">
        <v>65</v>
      </c>
      <c r="G144" s="71" t="s">
        <v>218</v>
      </c>
      <c r="H144" s="71">
        <v>60</v>
      </c>
      <c r="I144" s="71">
        <v>12</v>
      </c>
      <c r="J144" s="113">
        <v>0</v>
      </c>
      <c r="K144" s="73">
        <v>1.38</v>
      </c>
      <c r="L144" s="72">
        <f t="shared" si="20"/>
        <v>16.559999999999999</v>
      </c>
      <c r="M144" s="146">
        <f t="shared" si="21"/>
        <v>0</v>
      </c>
      <c r="N144" s="129">
        <v>4.4999999999999998E-2</v>
      </c>
      <c r="O144" s="115">
        <f t="shared" si="22"/>
        <v>0</v>
      </c>
      <c r="P144" s="73">
        <v>24</v>
      </c>
      <c r="Q144" s="73">
        <v>24.936</v>
      </c>
      <c r="R144" s="117">
        <f t="shared" si="23"/>
        <v>0</v>
      </c>
      <c r="S144" s="114">
        <f t="shared" si="24"/>
        <v>0</v>
      </c>
    </row>
    <row r="145" spans="1:19" ht="18" hidden="1" customHeight="1">
      <c r="A145" s="145">
        <f>SUBTOTAL(3,$B$27:B145)</f>
        <v>50</v>
      </c>
      <c r="B145" s="109" t="s">
        <v>383</v>
      </c>
      <c r="C145" s="109" t="s">
        <v>359</v>
      </c>
      <c r="D145" s="70" t="s">
        <v>384</v>
      </c>
      <c r="E145" s="147" t="s">
        <v>382</v>
      </c>
      <c r="F145" s="71" t="s">
        <v>65</v>
      </c>
      <c r="G145" s="71" t="s">
        <v>218</v>
      </c>
      <c r="H145" s="71">
        <v>60</v>
      </c>
      <c r="I145" s="71">
        <v>12</v>
      </c>
      <c r="J145" s="113">
        <v>0</v>
      </c>
      <c r="K145" s="73">
        <v>1.38</v>
      </c>
      <c r="L145" s="72">
        <f t="shared" si="20"/>
        <v>16.559999999999999</v>
      </c>
      <c r="M145" s="146">
        <f t="shared" si="21"/>
        <v>0</v>
      </c>
      <c r="N145" s="129">
        <v>4.4999999999999998E-2</v>
      </c>
      <c r="O145" s="115">
        <f t="shared" si="22"/>
        <v>0</v>
      </c>
      <c r="P145" s="73">
        <v>24</v>
      </c>
      <c r="Q145" s="73">
        <v>24.335999999999999</v>
      </c>
      <c r="R145" s="117">
        <f t="shared" si="23"/>
        <v>0</v>
      </c>
      <c r="S145" s="114">
        <f t="shared" si="24"/>
        <v>0</v>
      </c>
    </row>
    <row r="146" spans="1:19" ht="18" hidden="1" customHeight="1">
      <c r="A146" s="145">
        <f>SUBTOTAL(3,$B$27:B146)</f>
        <v>50</v>
      </c>
      <c r="B146" s="109" t="s">
        <v>385</v>
      </c>
      <c r="C146" s="109" t="s">
        <v>359</v>
      </c>
      <c r="D146" s="70" t="s">
        <v>386</v>
      </c>
      <c r="E146" s="147" t="s">
        <v>382</v>
      </c>
      <c r="F146" s="71" t="s">
        <v>65</v>
      </c>
      <c r="G146" s="71" t="s">
        <v>218</v>
      </c>
      <c r="H146" s="71">
        <v>60</v>
      </c>
      <c r="I146" s="71">
        <v>12</v>
      </c>
      <c r="J146" s="113">
        <v>0</v>
      </c>
      <c r="K146" s="73">
        <v>1.68</v>
      </c>
      <c r="L146" s="72">
        <f t="shared" si="20"/>
        <v>20.16</v>
      </c>
      <c r="M146" s="146">
        <f t="shared" si="21"/>
        <v>0</v>
      </c>
      <c r="N146" s="129">
        <v>4.4999999999999998E-2</v>
      </c>
      <c r="O146" s="115">
        <f t="shared" si="22"/>
        <v>0</v>
      </c>
      <c r="P146" s="73">
        <v>24</v>
      </c>
      <c r="Q146" s="73">
        <v>24.36</v>
      </c>
      <c r="R146" s="117">
        <f t="shared" si="23"/>
        <v>0</v>
      </c>
      <c r="S146" s="114">
        <f t="shared" si="24"/>
        <v>0</v>
      </c>
    </row>
    <row r="147" spans="1:19" ht="18" hidden="1" customHeight="1">
      <c r="A147" s="145">
        <f>SUBTOTAL(3,$B$27:B147)</f>
        <v>50</v>
      </c>
      <c r="B147" s="109" t="s">
        <v>387</v>
      </c>
      <c r="C147" s="109" t="s">
        <v>359</v>
      </c>
      <c r="D147" s="70" t="s">
        <v>388</v>
      </c>
      <c r="E147" s="147" t="s">
        <v>382</v>
      </c>
      <c r="F147" s="71" t="s">
        <v>65</v>
      </c>
      <c r="G147" s="71" t="s">
        <v>218</v>
      </c>
      <c r="H147" s="71">
        <v>60</v>
      </c>
      <c r="I147" s="71">
        <v>12</v>
      </c>
      <c r="J147" s="113">
        <v>0</v>
      </c>
      <c r="K147" s="73">
        <v>1.68</v>
      </c>
      <c r="L147" s="72">
        <f t="shared" si="20"/>
        <v>20.16</v>
      </c>
      <c r="M147" s="146">
        <f t="shared" si="21"/>
        <v>0</v>
      </c>
      <c r="N147" s="129">
        <v>4.4999999999999998E-2</v>
      </c>
      <c r="O147" s="115">
        <f t="shared" si="22"/>
        <v>0</v>
      </c>
      <c r="P147" s="73">
        <v>24</v>
      </c>
      <c r="Q147" s="73">
        <v>24.527999999999999</v>
      </c>
      <c r="R147" s="117">
        <f t="shared" si="23"/>
        <v>0</v>
      </c>
      <c r="S147" s="114">
        <f t="shared" si="24"/>
        <v>0</v>
      </c>
    </row>
    <row r="148" spans="1:19" ht="18" hidden="1" customHeight="1">
      <c r="A148" s="145">
        <f>SUBTOTAL(3,$B$27:B148)</f>
        <v>50</v>
      </c>
      <c r="B148" s="109" t="s">
        <v>389</v>
      </c>
      <c r="C148" s="109" t="s">
        <v>359</v>
      </c>
      <c r="D148" s="70" t="s">
        <v>390</v>
      </c>
      <c r="E148" s="147" t="s">
        <v>391</v>
      </c>
      <c r="F148" s="71" t="s">
        <v>65</v>
      </c>
      <c r="G148" s="71" t="s">
        <v>218</v>
      </c>
      <c r="H148" s="71">
        <v>60</v>
      </c>
      <c r="I148" s="71">
        <v>5</v>
      </c>
      <c r="J148" s="113">
        <v>0</v>
      </c>
      <c r="K148" s="73">
        <v>3.45</v>
      </c>
      <c r="L148" s="72">
        <f t="shared" si="20"/>
        <v>17.25</v>
      </c>
      <c r="M148" s="146">
        <f t="shared" si="21"/>
        <v>0</v>
      </c>
      <c r="N148" s="129">
        <v>4.4999999999999998E-2</v>
      </c>
      <c r="O148" s="115">
        <f t="shared" si="22"/>
        <v>0</v>
      </c>
      <c r="P148" s="73">
        <v>25</v>
      </c>
      <c r="Q148" s="73">
        <v>25.240000000000002</v>
      </c>
      <c r="R148" s="117">
        <f t="shared" si="23"/>
        <v>0</v>
      </c>
      <c r="S148" s="114">
        <f t="shared" si="24"/>
        <v>0</v>
      </c>
    </row>
    <row r="149" spans="1:19" ht="18" hidden="1" customHeight="1">
      <c r="A149" s="145">
        <f>SUBTOTAL(3,$B$27:B149)</f>
        <v>50</v>
      </c>
      <c r="B149" s="109" t="s">
        <v>392</v>
      </c>
      <c r="C149" s="109" t="s">
        <v>359</v>
      </c>
      <c r="D149" s="70" t="s">
        <v>393</v>
      </c>
      <c r="E149" s="147" t="s">
        <v>391</v>
      </c>
      <c r="F149" s="71" t="s">
        <v>65</v>
      </c>
      <c r="G149" s="71" t="s">
        <v>218</v>
      </c>
      <c r="H149" s="71">
        <v>60</v>
      </c>
      <c r="I149" s="71">
        <v>5</v>
      </c>
      <c r="J149" s="113">
        <v>0</v>
      </c>
      <c r="K149" s="73">
        <v>3.45</v>
      </c>
      <c r="L149" s="72">
        <f t="shared" si="20"/>
        <v>17.25</v>
      </c>
      <c r="M149" s="146">
        <f t="shared" si="21"/>
        <v>0</v>
      </c>
      <c r="N149" s="129">
        <v>4.4999999999999998E-2</v>
      </c>
      <c r="O149" s="115">
        <f t="shared" si="22"/>
        <v>0</v>
      </c>
      <c r="P149" s="73">
        <v>25</v>
      </c>
      <c r="Q149" s="73">
        <v>25.325000000000003</v>
      </c>
      <c r="R149" s="117">
        <f t="shared" si="23"/>
        <v>0</v>
      </c>
      <c r="S149" s="114">
        <f t="shared" si="24"/>
        <v>0</v>
      </c>
    </row>
    <row r="150" spans="1:19" ht="18" hidden="1" customHeight="1">
      <c r="A150" s="145">
        <f>SUBTOTAL(3,$B$27:B150)</f>
        <v>50</v>
      </c>
      <c r="B150" s="109" t="s">
        <v>394</v>
      </c>
      <c r="C150" s="109" t="s">
        <v>395</v>
      </c>
      <c r="D150" s="70" t="s">
        <v>396</v>
      </c>
      <c r="E150" s="147" t="s">
        <v>168</v>
      </c>
      <c r="F150" s="71" t="s">
        <v>65</v>
      </c>
      <c r="G150" s="71" t="s">
        <v>397</v>
      </c>
      <c r="H150" s="71">
        <v>24</v>
      </c>
      <c r="I150" s="71">
        <v>48</v>
      </c>
      <c r="J150" s="113">
        <v>0</v>
      </c>
      <c r="K150" s="73">
        <v>0.43</v>
      </c>
      <c r="L150" s="72">
        <f t="shared" si="20"/>
        <v>20.64</v>
      </c>
      <c r="M150" s="146">
        <f t="shared" si="21"/>
        <v>0</v>
      </c>
      <c r="N150" s="129">
        <v>2.3086700000000002E-2</v>
      </c>
      <c r="O150" s="115">
        <f t="shared" si="22"/>
        <v>0</v>
      </c>
      <c r="P150" s="73">
        <v>9.6000000000000014</v>
      </c>
      <c r="Q150" s="73">
        <v>11.040000000000003</v>
      </c>
      <c r="R150" s="117">
        <f t="shared" si="23"/>
        <v>0</v>
      </c>
      <c r="S150" s="114">
        <f t="shared" si="24"/>
        <v>0</v>
      </c>
    </row>
    <row r="151" spans="1:19" ht="18" hidden="1" customHeight="1">
      <c r="A151" s="145">
        <f>SUBTOTAL(3,$B$27:B151)</f>
        <v>50</v>
      </c>
      <c r="B151" s="109" t="s">
        <v>398</v>
      </c>
      <c r="C151" s="109" t="s">
        <v>395</v>
      </c>
      <c r="D151" s="70" t="s">
        <v>399</v>
      </c>
      <c r="E151" s="147" t="s">
        <v>400</v>
      </c>
      <c r="F151" s="71" t="s">
        <v>65</v>
      </c>
      <c r="G151" s="71" t="s">
        <v>397</v>
      </c>
      <c r="H151" s="71">
        <v>24</v>
      </c>
      <c r="I151" s="71">
        <v>30</v>
      </c>
      <c r="J151" s="113">
        <v>0</v>
      </c>
      <c r="K151" s="73">
        <v>0.57999999999999996</v>
      </c>
      <c r="L151" s="72">
        <f t="shared" si="20"/>
        <v>17.399999999999999</v>
      </c>
      <c r="M151" s="146">
        <f t="shared" si="21"/>
        <v>0</v>
      </c>
      <c r="N151" s="129">
        <v>2.5000000000000001E-2</v>
      </c>
      <c r="O151" s="115">
        <f t="shared" si="22"/>
        <v>0</v>
      </c>
      <c r="P151" s="73">
        <v>7.5</v>
      </c>
      <c r="Q151" s="73">
        <v>8.6300000000000008</v>
      </c>
      <c r="R151" s="117">
        <f t="shared" si="23"/>
        <v>0</v>
      </c>
      <c r="S151" s="114">
        <f t="shared" si="24"/>
        <v>0</v>
      </c>
    </row>
    <row r="152" spans="1:19" ht="18" hidden="1" customHeight="1">
      <c r="A152" s="145">
        <f>SUBTOTAL(3,$B$27:B152)</f>
        <v>50</v>
      </c>
      <c r="B152" s="109" t="s">
        <v>401</v>
      </c>
      <c r="C152" s="109" t="s">
        <v>395</v>
      </c>
      <c r="D152" s="70" t="s">
        <v>402</v>
      </c>
      <c r="E152" s="147" t="s">
        <v>400</v>
      </c>
      <c r="F152" s="71" t="s">
        <v>204</v>
      </c>
      <c r="G152" s="71" t="s">
        <v>397</v>
      </c>
      <c r="H152" s="71">
        <v>24</v>
      </c>
      <c r="I152" s="71">
        <v>30</v>
      </c>
      <c r="J152" s="113">
        <v>0</v>
      </c>
      <c r="K152" s="73">
        <v>0.57999999999999996</v>
      </c>
      <c r="L152" s="72">
        <f t="shared" si="20"/>
        <v>17.399999999999999</v>
      </c>
      <c r="M152" s="146">
        <f t="shared" si="21"/>
        <v>0</v>
      </c>
      <c r="N152" s="129">
        <v>1.7684999999999996E-2</v>
      </c>
      <c r="O152" s="115">
        <f t="shared" si="22"/>
        <v>0</v>
      </c>
      <c r="P152" s="73">
        <v>7.5</v>
      </c>
      <c r="Q152" s="73">
        <v>8.625</v>
      </c>
      <c r="R152" s="117">
        <f t="shared" si="23"/>
        <v>0</v>
      </c>
      <c r="S152" s="114">
        <f t="shared" si="24"/>
        <v>0</v>
      </c>
    </row>
    <row r="153" spans="1:19" ht="18" hidden="1" customHeight="1">
      <c r="A153" s="145">
        <f>SUBTOTAL(3,$B$27:B153)</f>
        <v>50</v>
      </c>
      <c r="B153" s="109" t="s">
        <v>403</v>
      </c>
      <c r="C153" s="109" t="s">
        <v>395</v>
      </c>
      <c r="D153" s="70" t="s">
        <v>404</v>
      </c>
      <c r="E153" s="147" t="s">
        <v>168</v>
      </c>
      <c r="F153" s="71" t="s">
        <v>65</v>
      </c>
      <c r="G153" s="71" t="s">
        <v>397</v>
      </c>
      <c r="H153" s="71">
        <v>24</v>
      </c>
      <c r="I153" s="71">
        <v>48</v>
      </c>
      <c r="J153" s="113">
        <v>0</v>
      </c>
      <c r="K153" s="73">
        <v>0.43</v>
      </c>
      <c r="L153" s="72">
        <f t="shared" si="20"/>
        <v>20.64</v>
      </c>
      <c r="M153" s="146">
        <f t="shared" si="21"/>
        <v>0</v>
      </c>
      <c r="N153" s="129">
        <v>2.3086700000000002E-2</v>
      </c>
      <c r="O153" s="115">
        <f t="shared" si="22"/>
        <v>0</v>
      </c>
      <c r="P153" s="73">
        <v>9.6000000000000014</v>
      </c>
      <c r="Q153" s="73">
        <v>11.040000000000003</v>
      </c>
      <c r="R153" s="117">
        <f t="shared" si="23"/>
        <v>0</v>
      </c>
      <c r="S153" s="114">
        <f t="shared" si="24"/>
        <v>0</v>
      </c>
    </row>
    <row r="154" spans="1:19" ht="18" hidden="1" customHeight="1">
      <c r="A154" s="145">
        <f>SUBTOTAL(3,$B$27:B154)</f>
        <v>50</v>
      </c>
      <c r="B154" s="109" t="s">
        <v>405</v>
      </c>
      <c r="C154" s="109" t="s">
        <v>395</v>
      </c>
      <c r="D154" s="70" t="s">
        <v>406</v>
      </c>
      <c r="E154" s="147" t="s">
        <v>407</v>
      </c>
      <c r="F154" s="71" t="s">
        <v>65</v>
      </c>
      <c r="G154" s="71" t="s">
        <v>397</v>
      </c>
      <c r="H154" s="71">
        <v>24</v>
      </c>
      <c r="I154" s="71">
        <v>12</v>
      </c>
      <c r="J154" s="113">
        <v>0</v>
      </c>
      <c r="K154" s="73">
        <v>1.68</v>
      </c>
      <c r="L154" s="72">
        <f t="shared" si="20"/>
        <v>20.16</v>
      </c>
      <c r="M154" s="146">
        <f t="shared" si="21"/>
        <v>0</v>
      </c>
      <c r="N154" s="129">
        <v>2.8000000000000001E-2</v>
      </c>
      <c r="O154" s="115">
        <f t="shared" si="22"/>
        <v>0</v>
      </c>
      <c r="P154" s="73">
        <v>12.24</v>
      </c>
      <c r="Q154" s="73">
        <v>14.22</v>
      </c>
      <c r="R154" s="117">
        <f t="shared" si="23"/>
        <v>0</v>
      </c>
      <c r="S154" s="114">
        <f t="shared" si="24"/>
        <v>0</v>
      </c>
    </row>
    <row r="155" spans="1:19" ht="18" hidden="1" customHeight="1">
      <c r="A155" s="145">
        <f>SUBTOTAL(3,$B$27:B155)</f>
        <v>50</v>
      </c>
      <c r="B155" s="109" t="s">
        <v>408</v>
      </c>
      <c r="C155" s="109" t="s">
        <v>395</v>
      </c>
      <c r="D155" s="70" t="s">
        <v>409</v>
      </c>
      <c r="E155" s="147" t="s">
        <v>410</v>
      </c>
      <c r="F155" s="71" t="s">
        <v>65</v>
      </c>
      <c r="G155" s="71" t="s">
        <v>397</v>
      </c>
      <c r="H155" s="71">
        <v>24</v>
      </c>
      <c r="I155" s="71">
        <v>12</v>
      </c>
      <c r="J155" s="113">
        <v>0</v>
      </c>
      <c r="K155" s="73">
        <v>1.06</v>
      </c>
      <c r="L155" s="72">
        <f t="shared" si="20"/>
        <v>12.72</v>
      </c>
      <c r="M155" s="146">
        <f t="shared" si="21"/>
        <v>0</v>
      </c>
      <c r="N155" s="129">
        <v>2.8000000000000001E-2</v>
      </c>
      <c r="O155" s="115">
        <f t="shared" si="22"/>
        <v>0</v>
      </c>
      <c r="P155" s="73">
        <v>9.18</v>
      </c>
      <c r="Q155" s="73">
        <v>10.452</v>
      </c>
      <c r="R155" s="117">
        <f t="shared" si="23"/>
        <v>0</v>
      </c>
      <c r="S155" s="114">
        <f t="shared" si="24"/>
        <v>0</v>
      </c>
    </row>
    <row r="156" spans="1:19" ht="18" hidden="1" customHeight="1">
      <c r="A156" s="145">
        <f>SUBTOTAL(3,$B$27:B156)</f>
        <v>50</v>
      </c>
      <c r="B156" s="109" t="s">
        <v>411</v>
      </c>
      <c r="C156" s="109" t="s">
        <v>412</v>
      </c>
      <c r="D156" s="70" t="s">
        <v>413</v>
      </c>
      <c r="E156" s="147" t="s">
        <v>414</v>
      </c>
      <c r="F156" s="71" t="s">
        <v>65</v>
      </c>
      <c r="G156" s="71" t="s">
        <v>305</v>
      </c>
      <c r="H156" s="71">
        <v>24</v>
      </c>
      <c r="I156" s="71">
        <v>36</v>
      </c>
      <c r="J156" s="113">
        <v>0</v>
      </c>
      <c r="K156" s="73">
        <v>1.4</v>
      </c>
      <c r="L156" s="72">
        <f t="shared" si="20"/>
        <v>50.4</v>
      </c>
      <c r="M156" s="146">
        <f t="shared" si="21"/>
        <v>0</v>
      </c>
      <c r="N156" s="129">
        <v>2.5999999999999999E-2</v>
      </c>
      <c r="O156" s="115">
        <f t="shared" si="22"/>
        <v>0</v>
      </c>
      <c r="P156" s="73">
        <v>9.6120000000000001</v>
      </c>
      <c r="Q156" s="73">
        <v>11.700000000000001</v>
      </c>
      <c r="R156" s="117">
        <f t="shared" si="23"/>
        <v>0</v>
      </c>
      <c r="S156" s="114">
        <f t="shared" si="24"/>
        <v>0</v>
      </c>
    </row>
    <row r="157" spans="1:19" ht="18" hidden="1" customHeight="1">
      <c r="A157" s="145">
        <f>SUBTOTAL(3,$B$27:B157)</f>
        <v>50</v>
      </c>
      <c r="B157" s="109" t="s">
        <v>415</v>
      </c>
      <c r="C157" s="109" t="s">
        <v>412</v>
      </c>
      <c r="D157" s="70" t="s">
        <v>416</v>
      </c>
      <c r="E157" s="147" t="s">
        <v>417</v>
      </c>
      <c r="F157" s="71" t="s">
        <v>65</v>
      </c>
      <c r="G157" s="71" t="s">
        <v>305</v>
      </c>
      <c r="H157" s="71">
        <v>24</v>
      </c>
      <c r="I157" s="71">
        <v>96</v>
      </c>
      <c r="J157" s="113">
        <v>0</v>
      </c>
      <c r="K157" s="73">
        <v>0.27</v>
      </c>
      <c r="L157" s="72">
        <f t="shared" si="20"/>
        <v>25.92</v>
      </c>
      <c r="M157" s="146">
        <f t="shared" si="21"/>
        <v>0</v>
      </c>
      <c r="N157" s="129">
        <v>2.5999999999999999E-2</v>
      </c>
      <c r="O157" s="115">
        <f t="shared" si="22"/>
        <v>0</v>
      </c>
      <c r="P157" s="73">
        <v>4.1280000000000001</v>
      </c>
      <c r="Q157" s="73">
        <v>6.24</v>
      </c>
      <c r="R157" s="117">
        <f t="shared" si="23"/>
        <v>0</v>
      </c>
      <c r="S157" s="114">
        <f t="shared" si="24"/>
        <v>0</v>
      </c>
    </row>
    <row r="158" spans="1:19" ht="18" hidden="1" customHeight="1">
      <c r="A158" s="145">
        <f>SUBTOTAL(3,$B$27:B158)</f>
        <v>50</v>
      </c>
      <c r="B158" s="109" t="s">
        <v>418</v>
      </c>
      <c r="C158" s="109" t="s">
        <v>412</v>
      </c>
      <c r="D158" s="70" t="s">
        <v>419</v>
      </c>
      <c r="E158" s="147" t="s">
        <v>420</v>
      </c>
      <c r="F158" s="71" t="s">
        <v>65</v>
      </c>
      <c r="G158" s="71" t="s">
        <v>305</v>
      </c>
      <c r="H158" s="71">
        <v>24</v>
      </c>
      <c r="I158" s="71">
        <v>72</v>
      </c>
      <c r="J158" s="113">
        <v>0</v>
      </c>
      <c r="K158" s="73">
        <v>0.59</v>
      </c>
      <c r="L158" s="72">
        <f t="shared" si="20"/>
        <v>42.48</v>
      </c>
      <c r="M158" s="146">
        <f t="shared" si="21"/>
        <v>0</v>
      </c>
      <c r="N158" s="129">
        <v>2.5999999999999999E-2</v>
      </c>
      <c r="O158" s="115">
        <f t="shared" si="22"/>
        <v>0</v>
      </c>
      <c r="P158" s="73">
        <v>7.7039999999999997</v>
      </c>
      <c r="Q158" s="73">
        <v>10.080000000000002</v>
      </c>
      <c r="R158" s="117">
        <f t="shared" si="23"/>
        <v>0</v>
      </c>
      <c r="S158" s="114">
        <f t="shared" si="24"/>
        <v>0</v>
      </c>
    </row>
    <row r="159" spans="1:19" ht="18" hidden="1" customHeight="1">
      <c r="A159" s="145">
        <f>SUBTOTAL(3,$B$27:B159)</f>
        <v>50</v>
      </c>
      <c r="B159" s="109" t="s">
        <v>421</v>
      </c>
      <c r="C159" s="109" t="s">
        <v>412</v>
      </c>
      <c r="D159" s="70" t="s">
        <v>422</v>
      </c>
      <c r="E159" s="147" t="s">
        <v>414</v>
      </c>
      <c r="F159" s="71" t="s">
        <v>65</v>
      </c>
      <c r="G159" s="71" t="s">
        <v>305</v>
      </c>
      <c r="H159" s="71">
        <v>24</v>
      </c>
      <c r="I159" s="71">
        <v>36</v>
      </c>
      <c r="J159" s="113">
        <v>0</v>
      </c>
      <c r="K159" s="73">
        <v>1.4</v>
      </c>
      <c r="L159" s="72">
        <f t="shared" si="20"/>
        <v>50.4</v>
      </c>
      <c r="M159" s="146">
        <f t="shared" si="21"/>
        <v>0</v>
      </c>
      <c r="N159" s="129">
        <v>2.5999999999999999E-2</v>
      </c>
      <c r="O159" s="115">
        <f t="shared" si="22"/>
        <v>0</v>
      </c>
      <c r="P159" s="73">
        <v>9.18</v>
      </c>
      <c r="Q159" s="73">
        <v>10.404</v>
      </c>
      <c r="R159" s="117">
        <f t="shared" si="23"/>
        <v>0</v>
      </c>
      <c r="S159" s="114">
        <f t="shared" si="24"/>
        <v>0</v>
      </c>
    </row>
    <row r="160" spans="1:19" ht="18" hidden="1" customHeight="1">
      <c r="A160" s="145">
        <f>SUBTOTAL(3,$B$27:B160)</f>
        <v>50</v>
      </c>
      <c r="B160" s="109" t="s">
        <v>423</v>
      </c>
      <c r="C160" s="109" t="s">
        <v>412</v>
      </c>
      <c r="D160" s="70" t="s">
        <v>424</v>
      </c>
      <c r="E160" s="147" t="s">
        <v>420</v>
      </c>
      <c r="F160" s="71" t="s">
        <v>65</v>
      </c>
      <c r="G160" s="71" t="s">
        <v>305</v>
      </c>
      <c r="H160" s="71">
        <v>24</v>
      </c>
      <c r="I160" s="71">
        <v>72</v>
      </c>
      <c r="J160" s="113">
        <v>0</v>
      </c>
      <c r="K160" s="73">
        <v>0.59</v>
      </c>
      <c r="L160" s="72">
        <f t="shared" si="20"/>
        <v>42.48</v>
      </c>
      <c r="M160" s="146">
        <f t="shared" si="21"/>
        <v>0</v>
      </c>
      <c r="N160" s="129">
        <v>2.5999999999999999E-2</v>
      </c>
      <c r="O160" s="115">
        <f t="shared" si="22"/>
        <v>0</v>
      </c>
      <c r="P160" s="73">
        <v>7.3439999999999994</v>
      </c>
      <c r="Q160" s="73">
        <v>9.8640000000000008</v>
      </c>
      <c r="R160" s="117">
        <f t="shared" si="23"/>
        <v>0</v>
      </c>
      <c r="S160" s="114">
        <f t="shared" si="24"/>
        <v>0</v>
      </c>
    </row>
    <row r="161" spans="1:19" ht="18" hidden="1" customHeight="1">
      <c r="A161" s="145">
        <f>SUBTOTAL(3,$B$27:B161)</f>
        <v>50</v>
      </c>
      <c r="B161" s="109" t="s">
        <v>425</v>
      </c>
      <c r="C161" s="109" t="s">
        <v>426</v>
      </c>
      <c r="D161" s="70" t="s">
        <v>427</v>
      </c>
      <c r="E161" s="147" t="s">
        <v>168</v>
      </c>
      <c r="F161" s="71" t="s">
        <v>65</v>
      </c>
      <c r="G161" s="71" t="s">
        <v>305</v>
      </c>
      <c r="H161" s="71">
        <v>24</v>
      </c>
      <c r="I161" s="71">
        <v>36</v>
      </c>
      <c r="J161" s="113">
        <v>0</v>
      </c>
      <c r="K161" s="73">
        <v>1.06</v>
      </c>
      <c r="L161" s="72">
        <f t="shared" si="20"/>
        <v>38.160000000000004</v>
      </c>
      <c r="M161" s="146">
        <f t="shared" si="21"/>
        <v>0</v>
      </c>
      <c r="N161" s="129">
        <v>2.5999999999999999E-2</v>
      </c>
      <c r="O161" s="115">
        <f t="shared" si="22"/>
        <v>0</v>
      </c>
      <c r="P161" s="73">
        <v>6.4079999999999995</v>
      </c>
      <c r="Q161" s="73">
        <v>8.4240000000000013</v>
      </c>
      <c r="R161" s="117">
        <f t="shared" si="23"/>
        <v>0</v>
      </c>
      <c r="S161" s="114">
        <f t="shared" si="24"/>
        <v>0</v>
      </c>
    </row>
    <row r="162" spans="1:19" ht="18" hidden="1" customHeight="1">
      <c r="A162" s="145">
        <f>SUBTOTAL(3,$B$27:B162)</f>
        <v>50</v>
      </c>
      <c r="B162" s="109" t="s">
        <v>428</v>
      </c>
      <c r="C162" s="109" t="s">
        <v>426</v>
      </c>
      <c r="D162" s="70" t="s">
        <v>429</v>
      </c>
      <c r="E162" s="147" t="s">
        <v>217</v>
      </c>
      <c r="F162" s="71" t="s">
        <v>65</v>
      </c>
      <c r="G162" s="71" t="s">
        <v>305</v>
      </c>
      <c r="H162" s="71">
        <v>24</v>
      </c>
      <c r="I162" s="71">
        <v>24</v>
      </c>
      <c r="J162" s="113">
        <v>0</v>
      </c>
      <c r="K162" s="73">
        <v>1.92</v>
      </c>
      <c r="L162" s="72">
        <f t="shared" si="20"/>
        <v>46.08</v>
      </c>
      <c r="M162" s="146">
        <f t="shared" si="21"/>
        <v>0</v>
      </c>
      <c r="N162" s="129">
        <v>2.5999999999999999E-2</v>
      </c>
      <c r="O162" s="115">
        <f t="shared" si="22"/>
        <v>0</v>
      </c>
      <c r="P162" s="73">
        <v>10.68</v>
      </c>
      <c r="Q162" s="73">
        <v>12.84</v>
      </c>
      <c r="R162" s="117">
        <f t="shared" si="23"/>
        <v>0</v>
      </c>
      <c r="S162" s="114">
        <f t="shared" si="24"/>
        <v>0</v>
      </c>
    </row>
    <row r="163" spans="1:19" ht="18" hidden="1" customHeight="1">
      <c r="A163" s="145">
        <f>SUBTOTAL(3,$B$27:B163)</f>
        <v>50</v>
      </c>
      <c r="B163" s="109" t="s">
        <v>430</v>
      </c>
      <c r="C163" s="109" t="s">
        <v>431</v>
      </c>
      <c r="D163" s="70" t="s">
        <v>432</v>
      </c>
      <c r="E163" s="147" t="s">
        <v>433</v>
      </c>
      <c r="F163" s="71" t="s">
        <v>65</v>
      </c>
      <c r="G163" s="71" t="s">
        <v>305</v>
      </c>
      <c r="H163" s="71">
        <v>24</v>
      </c>
      <c r="I163" s="71">
        <v>72</v>
      </c>
      <c r="J163" s="113">
        <v>0</v>
      </c>
      <c r="K163" s="73">
        <v>0.51</v>
      </c>
      <c r="L163" s="72">
        <f t="shared" si="20"/>
        <v>36.72</v>
      </c>
      <c r="M163" s="146">
        <f t="shared" si="21"/>
        <v>0</v>
      </c>
      <c r="N163" s="129">
        <v>2.8000000000000001E-2</v>
      </c>
      <c r="O163" s="115">
        <f t="shared" si="22"/>
        <v>0</v>
      </c>
      <c r="P163" s="73">
        <v>8.9280000000000008</v>
      </c>
      <c r="Q163" s="73">
        <v>10.943999999999999</v>
      </c>
      <c r="R163" s="117">
        <f t="shared" si="23"/>
        <v>0</v>
      </c>
      <c r="S163" s="114">
        <f t="shared" si="24"/>
        <v>0</v>
      </c>
    </row>
    <row r="164" spans="1:19" ht="18" customHeight="1">
      <c r="A164" s="145">
        <f>SUBTOTAL(3,$B$27:B164)</f>
        <v>51</v>
      </c>
      <c r="B164" s="109" t="s">
        <v>434</v>
      </c>
      <c r="C164" s="109" t="s">
        <v>435</v>
      </c>
      <c r="D164" s="70" t="s">
        <v>436</v>
      </c>
      <c r="E164" s="147" t="s">
        <v>437</v>
      </c>
      <c r="F164" s="71" t="s">
        <v>65</v>
      </c>
      <c r="G164" s="71" t="s">
        <v>205</v>
      </c>
      <c r="H164" s="71">
        <v>18</v>
      </c>
      <c r="I164" s="71">
        <v>96</v>
      </c>
      <c r="J164" s="113">
        <v>10</v>
      </c>
      <c r="K164" s="73">
        <v>0.62</v>
      </c>
      <c r="L164" s="72">
        <f t="shared" si="20"/>
        <v>59.519999999999996</v>
      </c>
      <c r="M164" s="146">
        <f t="shared" si="21"/>
        <v>595.19999999999993</v>
      </c>
      <c r="N164" s="129">
        <v>3.1387499999999999E-2</v>
      </c>
      <c r="O164" s="115">
        <f t="shared" si="22"/>
        <v>0.31387500000000002</v>
      </c>
      <c r="P164" s="73">
        <v>5.76</v>
      </c>
      <c r="Q164" s="73">
        <v>8.4499999999999993</v>
      </c>
      <c r="R164" s="117">
        <f t="shared" si="23"/>
        <v>57.599999999999994</v>
      </c>
      <c r="S164" s="114">
        <f t="shared" si="24"/>
        <v>84.5</v>
      </c>
    </row>
    <row r="165" spans="1:19" ht="18" customHeight="1">
      <c r="A165" s="145">
        <f>SUBTOTAL(3,$B$27:B165)</f>
        <v>52</v>
      </c>
      <c r="B165" s="109" t="s">
        <v>438</v>
      </c>
      <c r="C165" s="109" t="s">
        <v>435</v>
      </c>
      <c r="D165" s="70" t="s">
        <v>439</v>
      </c>
      <c r="E165" s="147" t="s">
        <v>437</v>
      </c>
      <c r="F165" s="71" t="s">
        <v>65</v>
      </c>
      <c r="G165" s="71" t="s">
        <v>205</v>
      </c>
      <c r="H165" s="71">
        <v>18</v>
      </c>
      <c r="I165" s="71">
        <v>96</v>
      </c>
      <c r="J165" s="113">
        <v>10</v>
      </c>
      <c r="K165" s="73">
        <v>0.62</v>
      </c>
      <c r="L165" s="72">
        <f t="shared" si="20"/>
        <v>59.519999999999996</v>
      </c>
      <c r="M165" s="146">
        <f t="shared" si="21"/>
        <v>595.19999999999993</v>
      </c>
      <c r="N165" s="129">
        <v>3.1387499999999999E-2</v>
      </c>
      <c r="O165" s="115">
        <f t="shared" si="22"/>
        <v>0.31387500000000002</v>
      </c>
      <c r="P165" s="73">
        <v>5.76</v>
      </c>
      <c r="Q165" s="73">
        <v>8.44</v>
      </c>
      <c r="R165" s="117">
        <f t="shared" si="23"/>
        <v>57.599999999999994</v>
      </c>
      <c r="S165" s="114">
        <f t="shared" si="24"/>
        <v>84.399999999999991</v>
      </c>
    </row>
    <row r="166" spans="1:19" ht="18" customHeight="1">
      <c r="A166" s="145">
        <f>SUBTOTAL(3,$B$27:B166)</f>
        <v>53</v>
      </c>
      <c r="B166" s="109" t="s">
        <v>440</v>
      </c>
      <c r="C166" s="109" t="s">
        <v>435</v>
      </c>
      <c r="D166" s="70" t="s">
        <v>441</v>
      </c>
      <c r="E166" s="147" t="s">
        <v>442</v>
      </c>
      <c r="F166" s="71" t="s">
        <v>204</v>
      </c>
      <c r="G166" s="71" t="s">
        <v>443</v>
      </c>
      <c r="H166" s="71">
        <v>24</v>
      </c>
      <c r="I166" s="71">
        <v>96</v>
      </c>
      <c r="J166" s="113">
        <v>10</v>
      </c>
      <c r="K166" s="73">
        <v>0.48</v>
      </c>
      <c r="L166" s="72">
        <f t="shared" si="20"/>
        <v>46.08</v>
      </c>
      <c r="M166" s="146">
        <f t="shared" si="21"/>
        <v>460.79999999999995</v>
      </c>
      <c r="N166" s="129">
        <v>1.9812799999999998E-2</v>
      </c>
      <c r="O166" s="115">
        <f t="shared" si="22"/>
        <v>0.19812799999999997</v>
      </c>
      <c r="P166" s="73">
        <v>5.76</v>
      </c>
      <c r="Q166" s="73">
        <v>7.67</v>
      </c>
      <c r="R166" s="117">
        <f t="shared" si="23"/>
        <v>57.599999999999994</v>
      </c>
      <c r="S166" s="114">
        <f t="shared" si="24"/>
        <v>76.7</v>
      </c>
    </row>
    <row r="167" spans="1:19" ht="18" customHeight="1">
      <c r="A167" s="145">
        <f>SUBTOTAL(3,$B$27:B167)</f>
        <v>54</v>
      </c>
      <c r="B167" s="109" t="s">
        <v>444</v>
      </c>
      <c r="C167" s="109" t="s">
        <v>435</v>
      </c>
      <c r="D167" s="70" t="s">
        <v>445</v>
      </c>
      <c r="E167" s="147" t="s">
        <v>442</v>
      </c>
      <c r="F167" s="71" t="s">
        <v>65</v>
      </c>
      <c r="G167" s="71" t="s">
        <v>443</v>
      </c>
      <c r="H167" s="71">
        <v>18</v>
      </c>
      <c r="I167" s="71">
        <v>96</v>
      </c>
      <c r="J167" s="113">
        <v>10</v>
      </c>
      <c r="K167" s="73">
        <v>0.48</v>
      </c>
      <c r="L167" s="72">
        <f t="shared" si="20"/>
        <v>46.08</v>
      </c>
      <c r="M167" s="146">
        <f t="shared" si="21"/>
        <v>460.79999999999995</v>
      </c>
      <c r="N167" s="129">
        <v>1.9812799999999998E-2</v>
      </c>
      <c r="O167" s="115">
        <f t="shared" si="22"/>
        <v>0.19812799999999997</v>
      </c>
      <c r="P167" s="73">
        <v>5.76</v>
      </c>
      <c r="Q167" s="73">
        <v>7.67</v>
      </c>
      <c r="R167" s="117">
        <f t="shared" si="23"/>
        <v>57.599999999999994</v>
      </c>
      <c r="S167" s="114">
        <f t="shared" si="24"/>
        <v>76.7</v>
      </c>
    </row>
    <row r="168" spans="1:19" ht="18" customHeight="1">
      <c r="A168" s="145">
        <f>SUBTOTAL(3,$B$27:B168)</f>
        <v>55</v>
      </c>
      <c r="B168" s="109" t="s">
        <v>446</v>
      </c>
      <c r="C168" s="109" t="s">
        <v>435</v>
      </c>
      <c r="D168" s="70" t="s">
        <v>447</v>
      </c>
      <c r="E168" s="147" t="s">
        <v>442</v>
      </c>
      <c r="F168" s="71" t="s">
        <v>65</v>
      </c>
      <c r="G168" s="71" t="s">
        <v>443</v>
      </c>
      <c r="H168" s="71">
        <v>18</v>
      </c>
      <c r="I168" s="71">
        <v>96</v>
      </c>
      <c r="J168" s="113">
        <v>10</v>
      </c>
      <c r="K168" s="73">
        <v>0.48</v>
      </c>
      <c r="L168" s="72">
        <f t="shared" si="20"/>
        <v>46.08</v>
      </c>
      <c r="M168" s="146">
        <f t="shared" si="21"/>
        <v>460.79999999999995</v>
      </c>
      <c r="N168" s="129">
        <v>1.9812799999999998E-2</v>
      </c>
      <c r="O168" s="115">
        <f t="shared" si="22"/>
        <v>0.19812799999999997</v>
      </c>
      <c r="P168" s="73">
        <v>5.76</v>
      </c>
      <c r="Q168" s="73">
        <v>7.67</v>
      </c>
      <c r="R168" s="117">
        <f t="shared" si="23"/>
        <v>57.599999999999994</v>
      </c>
      <c r="S168" s="114">
        <f t="shared" si="24"/>
        <v>76.7</v>
      </c>
    </row>
    <row r="169" spans="1:19" ht="18" customHeight="1">
      <c r="A169" s="145">
        <f>SUBTOTAL(3,$B$27:B169)</f>
        <v>56</v>
      </c>
      <c r="B169" s="109" t="s">
        <v>448</v>
      </c>
      <c r="C169" s="109" t="s">
        <v>435</v>
      </c>
      <c r="D169" s="70" t="s">
        <v>449</v>
      </c>
      <c r="E169" s="147" t="s">
        <v>442</v>
      </c>
      <c r="F169" s="71" t="s">
        <v>65</v>
      </c>
      <c r="G169" s="71" t="s">
        <v>443</v>
      </c>
      <c r="H169" s="71">
        <v>18</v>
      </c>
      <c r="I169" s="71">
        <v>96</v>
      </c>
      <c r="J169" s="113">
        <v>10</v>
      </c>
      <c r="K169" s="73">
        <v>0.48</v>
      </c>
      <c r="L169" s="72">
        <f t="shared" si="20"/>
        <v>46.08</v>
      </c>
      <c r="M169" s="146">
        <f t="shared" si="21"/>
        <v>460.79999999999995</v>
      </c>
      <c r="N169" s="129">
        <v>1.9812799999999998E-2</v>
      </c>
      <c r="O169" s="115">
        <f t="shared" si="22"/>
        <v>0.19812799999999997</v>
      </c>
      <c r="P169" s="73">
        <v>5.76</v>
      </c>
      <c r="Q169" s="73">
        <v>7.67</v>
      </c>
      <c r="R169" s="117">
        <f t="shared" si="23"/>
        <v>57.599999999999994</v>
      </c>
      <c r="S169" s="114">
        <f t="shared" si="24"/>
        <v>76.7</v>
      </c>
    </row>
    <row r="170" spans="1:19" ht="18" customHeight="1">
      <c r="A170" s="145">
        <f>SUBTOTAL(3,$B$27:B170)</f>
        <v>57</v>
      </c>
      <c r="B170" s="109" t="s">
        <v>450</v>
      </c>
      <c r="C170" s="109" t="s">
        <v>435</v>
      </c>
      <c r="D170" s="70" t="s">
        <v>451</v>
      </c>
      <c r="E170" s="147" t="s">
        <v>442</v>
      </c>
      <c r="F170" s="71" t="s">
        <v>65</v>
      </c>
      <c r="G170" s="71" t="s">
        <v>443</v>
      </c>
      <c r="H170" s="71">
        <v>24</v>
      </c>
      <c r="I170" s="71">
        <v>96</v>
      </c>
      <c r="J170" s="113">
        <v>10</v>
      </c>
      <c r="K170" s="73">
        <v>0.62</v>
      </c>
      <c r="L170" s="72">
        <f t="shared" si="20"/>
        <v>59.519999999999996</v>
      </c>
      <c r="M170" s="146">
        <f t="shared" si="21"/>
        <v>595.19999999999993</v>
      </c>
      <c r="N170" s="129">
        <v>1.9812799999999998E-2</v>
      </c>
      <c r="O170" s="115">
        <f t="shared" si="22"/>
        <v>0.19812799999999997</v>
      </c>
      <c r="P170" s="73">
        <v>5.76</v>
      </c>
      <c r="Q170" s="73">
        <v>7.67</v>
      </c>
      <c r="R170" s="117">
        <f t="shared" si="23"/>
        <v>57.599999999999994</v>
      </c>
      <c r="S170" s="114">
        <f t="shared" si="24"/>
        <v>76.7</v>
      </c>
    </row>
    <row r="171" spans="1:19" ht="18" customHeight="1">
      <c r="A171" s="145">
        <f>SUBTOTAL(3,$B$27:B171)</f>
        <v>58</v>
      </c>
      <c r="B171" s="109" t="s">
        <v>452</v>
      </c>
      <c r="C171" s="109" t="s">
        <v>435</v>
      </c>
      <c r="D171" s="70" t="s">
        <v>453</v>
      </c>
      <c r="E171" s="147" t="s">
        <v>442</v>
      </c>
      <c r="F171" s="71" t="s">
        <v>65</v>
      </c>
      <c r="G171" s="71" t="s">
        <v>443</v>
      </c>
      <c r="H171" s="71">
        <v>24</v>
      </c>
      <c r="I171" s="71">
        <v>96</v>
      </c>
      <c r="J171" s="113">
        <v>10</v>
      </c>
      <c r="K171" s="73">
        <v>0.53</v>
      </c>
      <c r="L171" s="72">
        <f t="shared" si="20"/>
        <v>50.88</v>
      </c>
      <c r="M171" s="146">
        <f t="shared" si="21"/>
        <v>508.8</v>
      </c>
      <c r="N171" s="129">
        <v>1.9812799999999998E-2</v>
      </c>
      <c r="O171" s="115">
        <f t="shared" si="22"/>
        <v>0.19812799999999997</v>
      </c>
      <c r="P171" s="73">
        <v>5.76</v>
      </c>
      <c r="Q171" s="73">
        <v>7.67</v>
      </c>
      <c r="R171" s="117">
        <f t="shared" si="23"/>
        <v>57.599999999999994</v>
      </c>
      <c r="S171" s="114">
        <f t="shared" si="24"/>
        <v>76.7</v>
      </c>
    </row>
    <row r="172" spans="1:19" ht="18" customHeight="1">
      <c r="A172" s="145">
        <f>SUBTOTAL(3,$B$27:B172)</f>
        <v>59</v>
      </c>
      <c r="B172" s="109" t="s">
        <v>454</v>
      </c>
      <c r="C172" s="109" t="s">
        <v>435</v>
      </c>
      <c r="D172" s="70" t="s">
        <v>455</v>
      </c>
      <c r="E172" s="147" t="s">
        <v>146</v>
      </c>
      <c r="F172" s="71" t="s">
        <v>204</v>
      </c>
      <c r="G172" s="71" t="s">
        <v>443</v>
      </c>
      <c r="H172" s="71">
        <v>24</v>
      </c>
      <c r="I172" s="71">
        <v>96</v>
      </c>
      <c r="J172" s="113">
        <v>10</v>
      </c>
      <c r="K172" s="73">
        <v>0.84</v>
      </c>
      <c r="L172" s="72">
        <f t="shared" si="20"/>
        <v>80.64</v>
      </c>
      <c r="M172" s="146">
        <f t="shared" si="21"/>
        <v>806.4</v>
      </c>
      <c r="N172" s="129">
        <v>2.904255E-2</v>
      </c>
      <c r="O172" s="115">
        <f t="shared" si="22"/>
        <v>0.2904255</v>
      </c>
      <c r="P172" s="73">
        <v>9.6000000000000014</v>
      </c>
      <c r="Q172" s="73">
        <v>12.36</v>
      </c>
      <c r="R172" s="117">
        <f t="shared" si="23"/>
        <v>96.000000000000014</v>
      </c>
      <c r="S172" s="114">
        <f t="shared" si="24"/>
        <v>123.6</v>
      </c>
    </row>
    <row r="173" spans="1:19" ht="18" customHeight="1">
      <c r="A173" s="145">
        <f>SUBTOTAL(3,$B$27:B173)</f>
        <v>60</v>
      </c>
      <c r="B173" s="109" t="s">
        <v>456</v>
      </c>
      <c r="C173" s="109" t="s">
        <v>435</v>
      </c>
      <c r="D173" s="70" t="s">
        <v>457</v>
      </c>
      <c r="E173" s="147" t="s">
        <v>146</v>
      </c>
      <c r="F173" s="71" t="s">
        <v>65</v>
      </c>
      <c r="G173" s="71" t="s">
        <v>443</v>
      </c>
      <c r="H173" s="71">
        <v>24</v>
      </c>
      <c r="I173" s="71">
        <v>96</v>
      </c>
      <c r="J173" s="113">
        <v>10</v>
      </c>
      <c r="K173" s="73">
        <v>0.93</v>
      </c>
      <c r="L173" s="72">
        <f t="shared" si="20"/>
        <v>89.28</v>
      </c>
      <c r="M173" s="146">
        <f t="shared" si="21"/>
        <v>892.8</v>
      </c>
      <c r="N173" s="129">
        <v>2.904255E-2</v>
      </c>
      <c r="O173" s="115">
        <f t="shared" si="22"/>
        <v>0.2904255</v>
      </c>
      <c r="P173" s="73">
        <v>9.6000000000000014</v>
      </c>
      <c r="Q173" s="73">
        <v>12.36</v>
      </c>
      <c r="R173" s="117">
        <f t="shared" si="23"/>
        <v>96.000000000000014</v>
      </c>
      <c r="S173" s="114">
        <f t="shared" si="24"/>
        <v>123.6</v>
      </c>
    </row>
    <row r="174" spans="1:19" ht="18" customHeight="1">
      <c r="A174" s="145">
        <f>SUBTOTAL(3,$B$27:B174)</f>
        <v>61</v>
      </c>
      <c r="B174" s="109" t="s">
        <v>458</v>
      </c>
      <c r="C174" s="109" t="s">
        <v>435</v>
      </c>
      <c r="D174" s="70" t="s">
        <v>459</v>
      </c>
      <c r="E174" s="147" t="s">
        <v>146</v>
      </c>
      <c r="F174" s="71" t="s">
        <v>65</v>
      </c>
      <c r="G174" s="71" t="s">
        <v>443</v>
      </c>
      <c r="H174" s="71">
        <v>24</v>
      </c>
      <c r="I174" s="71">
        <v>48</v>
      </c>
      <c r="J174" s="113">
        <v>10</v>
      </c>
      <c r="K174" s="73">
        <v>0.97</v>
      </c>
      <c r="L174" s="72">
        <f t="shared" si="20"/>
        <v>46.56</v>
      </c>
      <c r="M174" s="146">
        <f t="shared" si="21"/>
        <v>465.6</v>
      </c>
      <c r="N174" s="129">
        <v>2.5000000000000001E-2</v>
      </c>
      <c r="O174" s="115">
        <f t="shared" si="22"/>
        <v>0.25</v>
      </c>
      <c r="P174" s="73">
        <v>9.6</v>
      </c>
      <c r="Q174" s="73">
        <v>11.1</v>
      </c>
      <c r="R174" s="117">
        <f t="shared" si="23"/>
        <v>96</v>
      </c>
      <c r="S174" s="114">
        <f t="shared" si="24"/>
        <v>111</v>
      </c>
    </row>
    <row r="175" spans="1:19" ht="18" customHeight="1">
      <c r="A175" s="145">
        <f>SUBTOTAL(3,$B$27:B175)</f>
        <v>62</v>
      </c>
      <c r="B175" s="109" t="s">
        <v>460</v>
      </c>
      <c r="C175" s="109" t="s">
        <v>435</v>
      </c>
      <c r="D175" s="70" t="s">
        <v>461</v>
      </c>
      <c r="E175" s="147" t="s">
        <v>146</v>
      </c>
      <c r="F175" s="71" t="s">
        <v>65</v>
      </c>
      <c r="G175" s="71" t="s">
        <v>443</v>
      </c>
      <c r="H175" s="71">
        <v>24</v>
      </c>
      <c r="I175" s="71">
        <v>48</v>
      </c>
      <c r="J175" s="113">
        <v>10</v>
      </c>
      <c r="K175" s="73">
        <v>0.97</v>
      </c>
      <c r="L175" s="72">
        <f t="shared" si="20"/>
        <v>46.56</v>
      </c>
      <c r="M175" s="146">
        <f t="shared" si="21"/>
        <v>465.6</v>
      </c>
      <c r="N175" s="129">
        <v>2.5000000000000001E-2</v>
      </c>
      <c r="O175" s="115">
        <f t="shared" si="22"/>
        <v>0.25</v>
      </c>
      <c r="P175" s="73">
        <v>9.6</v>
      </c>
      <c r="Q175" s="73">
        <v>11.1</v>
      </c>
      <c r="R175" s="117">
        <f t="shared" si="23"/>
        <v>96</v>
      </c>
      <c r="S175" s="114">
        <f t="shared" si="24"/>
        <v>111</v>
      </c>
    </row>
    <row r="176" spans="1:19" ht="18" customHeight="1">
      <c r="A176" s="145">
        <f>SUBTOTAL(3,$B$27:B176)</f>
        <v>63</v>
      </c>
      <c r="B176" s="109" t="s">
        <v>462</v>
      </c>
      <c r="C176" s="109" t="s">
        <v>435</v>
      </c>
      <c r="D176" s="70" t="s">
        <v>463</v>
      </c>
      <c r="E176" s="147" t="s">
        <v>146</v>
      </c>
      <c r="F176" s="71" t="s">
        <v>65</v>
      </c>
      <c r="G176" s="71" t="s">
        <v>443</v>
      </c>
      <c r="H176" s="71">
        <v>24</v>
      </c>
      <c r="I176" s="71">
        <v>48</v>
      </c>
      <c r="J176" s="113">
        <v>10</v>
      </c>
      <c r="K176" s="73">
        <v>1.02</v>
      </c>
      <c r="L176" s="72">
        <f t="shared" si="20"/>
        <v>48.96</v>
      </c>
      <c r="M176" s="146">
        <f t="shared" si="21"/>
        <v>489.6</v>
      </c>
      <c r="N176" s="129">
        <v>2.5000000000000001E-2</v>
      </c>
      <c r="O176" s="115">
        <f t="shared" si="22"/>
        <v>0.25</v>
      </c>
      <c r="P176" s="73">
        <v>9.6</v>
      </c>
      <c r="Q176" s="73">
        <v>11.1</v>
      </c>
      <c r="R176" s="117">
        <f t="shared" si="23"/>
        <v>96</v>
      </c>
      <c r="S176" s="114">
        <f t="shared" si="24"/>
        <v>111</v>
      </c>
    </row>
    <row r="177" spans="1:19" ht="18" customHeight="1">
      <c r="A177" s="145">
        <f>SUBTOTAL(3,$B$27:B177)</f>
        <v>64</v>
      </c>
      <c r="B177" s="109" t="s">
        <v>464</v>
      </c>
      <c r="C177" s="109" t="s">
        <v>465</v>
      </c>
      <c r="D177" s="70" t="s">
        <v>466</v>
      </c>
      <c r="E177" s="147" t="s">
        <v>442</v>
      </c>
      <c r="F177" s="71" t="s">
        <v>65</v>
      </c>
      <c r="G177" s="71" t="s">
        <v>443</v>
      </c>
      <c r="H177" s="71">
        <v>24</v>
      </c>
      <c r="I177" s="71">
        <v>96</v>
      </c>
      <c r="J177" s="113">
        <v>10</v>
      </c>
      <c r="K177" s="73">
        <v>0.66</v>
      </c>
      <c r="L177" s="72">
        <f t="shared" ref="L177:L203" si="25">+I177*K177</f>
        <v>63.36</v>
      </c>
      <c r="M177" s="146">
        <f t="shared" ref="M177:M203" si="26">L177*J177</f>
        <v>633.6</v>
      </c>
      <c r="N177" s="129">
        <v>1.2393E-2</v>
      </c>
      <c r="O177" s="115">
        <f t="shared" si="22"/>
        <v>0.12393</v>
      </c>
      <c r="P177" s="73">
        <v>5.76</v>
      </c>
      <c r="Q177" s="73">
        <v>7.76</v>
      </c>
      <c r="R177" s="117">
        <f t="shared" si="23"/>
        <v>57.599999999999994</v>
      </c>
      <c r="S177" s="114">
        <f t="shared" si="24"/>
        <v>77.599999999999994</v>
      </c>
    </row>
    <row r="178" spans="1:19" ht="18" customHeight="1">
      <c r="A178" s="145">
        <f>SUBTOTAL(3,$B$27:B178)</f>
        <v>65</v>
      </c>
      <c r="B178" s="109" t="s">
        <v>467</v>
      </c>
      <c r="C178" s="109" t="s">
        <v>468</v>
      </c>
      <c r="D178" s="70" t="s">
        <v>469</v>
      </c>
      <c r="E178" s="147" t="s">
        <v>442</v>
      </c>
      <c r="F178" s="71" t="s">
        <v>65</v>
      </c>
      <c r="G178" s="71" t="s">
        <v>443</v>
      </c>
      <c r="H178" s="71">
        <v>24</v>
      </c>
      <c r="I178" s="71">
        <v>96</v>
      </c>
      <c r="J178" s="113">
        <v>10</v>
      </c>
      <c r="K178" s="73">
        <v>0.62</v>
      </c>
      <c r="L178" s="72">
        <f t="shared" si="25"/>
        <v>59.519999999999996</v>
      </c>
      <c r="M178" s="146">
        <f t="shared" si="26"/>
        <v>595.19999999999993</v>
      </c>
      <c r="N178" s="129">
        <v>1.9812799999999998E-2</v>
      </c>
      <c r="O178" s="115">
        <f t="shared" si="22"/>
        <v>0.19812799999999997</v>
      </c>
      <c r="P178" s="73">
        <v>5.76</v>
      </c>
      <c r="Q178" s="73">
        <v>7.6</v>
      </c>
      <c r="R178" s="117">
        <f t="shared" si="23"/>
        <v>57.599999999999994</v>
      </c>
      <c r="S178" s="114">
        <f t="shared" si="24"/>
        <v>76</v>
      </c>
    </row>
    <row r="179" spans="1:19" ht="18" customHeight="1">
      <c r="A179" s="145">
        <f>SUBTOTAL(3,$B$27:B179)</f>
        <v>66</v>
      </c>
      <c r="B179" s="109" t="s">
        <v>470</v>
      </c>
      <c r="C179" s="109" t="s">
        <v>471</v>
      </c>
      <c r="D179" s="70" t="s">
        <v>472</v>
      </c>
      <c r="E179" s="147" t="s">
        <v>437</v>
      </c>
      <c r="F179" s="71" t="s">
        <v>65</v>
      </c>
      <c r="G179" s="71" t="s">
        <v>201</v>
      </c>
      <c r="H179" s="71">
        <v>18</v>
      </c>
      <c r="I179" s="71">
        <v>96</v>
      </c>
      <c r="J179" s="113">
        <v>10</v>
      </c>
      <c r="K179" s="73">
        <v>0.44</v>
      </c>
      <c r="L179" s="72">
        <f t="shared" si="25"/>
        <v>42.24</v>
      </c>
      <c r="M179" s="146">
        <f t="shared" si="26"/>
        <v>422.40000000000003</v>
      </c>
      <c r="N179" s="129">
        <v>3.2759999999999997E-2</v>
      </c>
      <c r="O179" s="115">
        <f t="shared" si="22"/>
        <v>0.3276</v>
      </c>
      <c r="P179" s="73">
        <v>5.76</v>
      </c>
      <c r="Q179" s="73">
        <v>8.1999999999999993</v>
      </c>
      <c r="R179" s="117">
        <f t="shared" si="23"/>
        <v>57.599999999999994</v>
      </c>
      <c r="S179" s="114">
        <f t="shared" si="24"/>
        <v>82</v>
      </c>
    </row>
    <row r="180" spans="1:19" ht="18" customHeight="1">
      <c r="A180" s="145">
        <f>SUBTOTAL(3,$B$27:B180)</f>
        <v>67</v>
      </c>
      <c r="B180" s="109" t="s">
        <v>473</v>
      </c>
      <c r="C180" s="109" t="s">
        <v>471</v>
      </c>
      <c r="D180" s="70" t="s">
        <v>474</v>
      </c>
      <c r="E180" s="147" t="s">
        <v>437</v>
      </c>
      <c r="F180" s="71" t="s">
        <v>65</v>
      </c>
      <c r="G180" s="71" t="s">
        <v>201</v>
      </c>
      <c r="H180" s="71">
        <v>18</v>
      </c>
      <c r="I180" s="71">
        <v>96</v>
      </c>
      <c r="J180" s="113">
        <v>10</v>
      </c>
      <c r="K180" s="73">
        <v>0.53</v>
      </c>
      <c r="L180" s="72">
        <f t="shared" si="25"/>
        <v>50.88</v>
      </c>
      <c r="M180" s="146">
        <f t="shared" si="26"/>
        <v>508.8</v>
      </c>
      <c r="N180" s="129">
        <v>3.2759999999999997E-2</v>
      </c>
      <c r="O180" s="115">
        <f t="shared" si="22"/>
        <v>0.3276</v>
      </c>
      <c r="P180" s="73">
        <v>5.76</v>
      </c>
      <c r="Q180" s="73">
        <v>8.1999999999999993</v>
      </c>
      <c r="R180" s="117">
        <f t="shared" si="23"/>
        <v>57.599999999999994</v>
      </c>
      <c r="S180" s="114">
        <f t="shared" si="24"/>
        <v>82</v>
      </c>
    </row>
    <row r="181" spans="1:19" ht="18" customHeight="1">
      <c r="A181" s="145">
        <v>71</v>
      </c>
      <c r="B181" s="109" t="s">
        <v>480</v>
      </c>
      <c r="C181" s="109" t="s">
        <v>471</v>
      </c>
      <c r="D181" s="70" t="s">
        <v>481</v>
      </c>
      <c r="E181" s="147" t="s">
        <v>400</v>
      </c>
      <c r="F181" s="71" t="s">
        <v>65</v>
      </c>
      <c r="G181" s="71" t="s">
        <v>482</v>
      </c>
      <c r="H181" s="71">
        <v>24</v>
      </c>
      <c r="I181" s="71">
        <v>24</v>
      </c>
      <c r="J181" s="113">
        <v>20</v>
      </c>
      <c r="K181" s="73">
        <v>1.44</v>
      </c>
      <c r="L181" s="72">
        <f t="shared" si="25"/>
        <v>34.56</v>
      </c>
      <c r="M181" s="146">
        <v>691.2</v>
      </c>
      <c r="N181" s="129">
        <v>0.02</v>
      </c>
      <c r="O181" s="115">
        <f t="shared" si="22"/>
        <v>0.4</v>
      </c>
      <c r="P181" s="73">
        <v>6</v>
      </c>
      <c r="Q181" s="73">
        <v>8.5</v>
      </c>
      <c r="R181" s="117">
        <f t="shared" si="23"/>
        <v>120</v>
      </c>
      <c r="S181" s="114">
        <f t="shared" si="24"/>
        <v>170</v>
      </c>
    </row>
    <row r="182" spans="1:19" ht="18" customHeight="1">
      <c r="A182" s="145">
        <f>SUBTOTAL(3,$B$27:B182)</f>
        <v>69</v>
      </c>
      <c r="B182" s="109" t="s">
        <v>475</v>
      </c>
      <c r="C182" s="109" t="s">
        <v>471</v>
      </c>
      <c r="D182" s="70" t="s">
        <v>476</v>
      </c>
      <c r="E182" s="147" t="s">
        <v>477</v>
      </c>
      <c r="F182" s="71" t="s">
        <v>65</v>
      </c>
      <c r="G182" s="71" t="s">
        <v>201</v>
      </c>
      <c r="H182" s="71">
        <v>18</v>
      </c>
      <c r="I182" s="71">
        <v>60</v>
      </c>
      <c r="J182" s="113">
        <v>20</v>
      </c>
      <c r="K182" s="73">
        <v>1.06</v>
      </c>
      <c r="L182" s="72">
        <f t="shared" si="25"/>
        <v>63.6</v>
      </c>
      <c r="M182" s="146">
        <f t="shared" si="26"/>
        <v>1272</v>
      </c>
      <c r="N182" s="129">
        <v>2.8690200000000006E-2</v>
      </c>
      <c r="O182" s="115">
        <f t="shared" si="22"/>
        <v>0.57380400000000009</v>
      </c>
      <c r="P182" s="73">
        <v>9</v>
      </c>
      <c r="Q182" s="73">
        <v>11.4</v>
      </c>
      <c r="R182" s="117">
        <f t="shared" si="23"/>
        <v>180</v>
      </c>
      <c r="S182" s="114">
        <f t="shared" si="24"/>
        <v>228</v>
      </c>
    </row>
    <row r="183" spans="1:19" ht="18" customHeight="1">
      <c r="A183" s="145">
        <f>SUBTOTAL(3,$B$27:B183)</f>
        <v>70</v>
      </c>
      <c r="B183" s="109" t="s">
        <v>478</v>
      </c>
      <c r="C183" s="109" t="s">
        <v>471</v>
      </c>
      <c r="D183" s="70" t="s">
        <v>479</v>
      </c>
      <c r="E183" s="147" t="s">
        <v>477</v>
      </c>
      <c r="F183" s="71" t="s">
        <v>204</v>
      </c>
      <c r="G183" s="71" t="s">
        <v>201</v>
      </c>
      <c r="H183" s="71">
        <v>24</v>
      </c>
      <c r="I183" s="71">
        <v>60</v>
      </c>
      <c r="J183" s="113">
        <v>20</v>
      </c>
      <c r="K183" s="73">
        <v>0.88</v>
      </c>
      <c r="L183" s="72">
        <f t="shared" si="25"/>
        <v>52.8</v>
      </c>
      <c r="M183" s="146">
        <f t="shared" si="26"/>
        <v>1056</v>
      </c>
      <c r="N183" s="129">
        <v>2.8690200000000006E-2</v>
      </c>
      <c r="O183" s="115">
        <f t="shared" si="22"/>
        <v>0.57380400000000009</v>
      </c>
      <c r="P183" s="73">
        <v>9</v>
      </c>
      <c r="Q183" s="73">
        <v>11.4</v>
      </c>
      <c r="R183" s="117">
        <f t="shared" si="23"/>
        <v>180</v>
      </c>
      <c r="S183" s="114">
        <f t="shared" si="24"/>
        <v>228</v>
      </c>
    </row>
    <row r="184" spans="1:19" ht="18" hidden="1" customHeight="1">
      <c r="A184" s="145">
        <f>SUBTOTAL(3,$B$27:B184)</f>
        <v>70</v>
      </c>
      <c r="B184" s="109" t="s">
        <v>483</v>
      </c>
      <c r="C184" s="109" t="s">
        <v>484</v>
      </c>
      <c r="D184" s="70" t="s">
        <v>485</v>
      </c>
      <c r="E184" s="147" t="s">
        <v>486</v>
      </c>
      <c r="F184" s="71" t="s">
        <v>65</v>
      </c>
      <c r="G184" s="71" t="s">
        <v>487</v>
      </c>
      <c r="H184" s="71">
        <v>18</v>
      </c>
      <c r="I184" s="71">
        <v>72</v>
      </c>
      <c r="J184" s="113">
        <v>0</v>
      </c>
      <c r="K184" s="73">
        <v>0.72</v>
      </c>
      <c r="L184" s="72">
        <f t="shared" si="25"/>
        <v>51.839999999999996</v>
      </c>
      <c r="M184" s="146">
        <f t="shared" si="26"/>
        <v>0</v>
      </c>
      <c r="N184" s="129">
        <v>2.8000000000000001E-2</v>
      </c>
      <c r="O184" s="115">
        <f t="shared" si="22"/>
        <v>0</v>
      </c>
      <c r="P184" s="73">
        <v>5.76</v>
      </c>
      <c r="Q184" s="73">
        <v>8.136000000000001</v>
      </c>
      <c r="R184" s="117">
        <f t="shared" si="23"/>
        <v>0</v>
      </c>
      <c r="S184" s="114">
        <f t="shared" si="24"/>
        <v>0</v>
      </c>
    </row>
    <row r="185" spans="1:19" ht="18" customHeight="1">
      <c r="A185" s="145">
        <f>SUBTOTAL(3,$B$27:B185)</f>
        <v>71</v>
      </c>
      <c r="B185" s="109" t="s">
        <v>488</v>
      </c>
      <c r="C185" s="109" t="s">
        <v>489</v>
      </c>
      <c r="D185" s="70" t="s">
        <v>490</v>
      </c>
      <c r="E185" s="147" t="s">
        <v>491</v>
      </c>
      <c r="F185" s="71" t="s">
        <v>65</v>
      </c>
      <c r="G185" s="71" t="s">
        <v>492</v>
      </c>
      <c r="H185" s="71">
        <v>24</v>
      </c>
      <c r="I185" s="71">
        <v>72</v>
      </c>
      <c r="J185" s="113">
        <v>10</v>
      </c>
      <c r="K185" s="73">
        <v>0.53</v>
      </c>
      <c r="L185" s="72">
        <f t="shared" si="25"/>
        <v>38.160000000000004</v>
      </c>
      <c r="M185" s="146">
        <f t="shared" si="26"/>
        <v>381.6</v>
      </c>
      <c r="N185" s="129">
        <v>2.5998840000000002E-2</v>
      </c>
      <c r="O185" s="115">
        <f t="shared" si="22"/>
        <v>0.25998840000000001</v>
      </c>
      <c r="P185" s="73">
        <v>7.2</v>
      </c>
      <c r="Q185" s="73">
        <v>8.0640000000000001</v>
      </c>
      <c r="R185" s="117">
        <f t="shared" si="23"/>
        <v>72</v>
      </c>
      <c r="S185" s="114">
        <f t="shared" si="24"/>
        <v>80.64</v>
      </c>
    </row>
    <row r="186" spans="1:19" ht="18" customHeight="1">
      <c r="A186" s="145">
        <f>SUBTOTAL(3,$B$27:B186)</f>
        <v>72</v>
      </c>
      <c r="B186" s="109" t="s">
        <v>493</v>
      </c>
      <c r="C186" s="109" t="s">
        <v>489</v>
      </c>
      <c r="D186" s="70" t="s">
        <v>494</v>
      </c>
      <c r="E186" s="147" t="s">
        <v>168</v>
      </c>
      <c r="F186" s="71" t="s">
        <v>65</v>
      </c>
      <c r="G186" s="71" t="s">
        <v>492</v>
      </c>
      <c r="H186" s="71">
        <v>24</v>
      </c>
      <c r="I186" s="71">
        <v>48</v>
      </c>
      <c r="J186" s="113">
        <v>10</v>
      </c>
      <c r="K186" s="73">
        <v>1.59</v>
      </c>
      <c r="L186" s="72">
        <f t="shared" si="25"/>
        <v>76.320000000000007</v>
      </c>
      <c r="M186" s="146">
        <f t="shared" si="26"/>
        <v>763.2</v>
      </c>
      <c r="N186" s="129">
        <v>2.3664000000000001E-2</v>
      </c>
      <c r="O186" s="115">
        <f t="shared" si="22"/>
        <v>0.23664000000000002</v>
      </c>
      <c r="P186" s="73">
        <v>9.6000000000000014</v>
      </c>
      <c r="Q186" s="73">
        <v>10.752000000000002</v>
      </c>
      <c r="R186" s="117">
        <f t="shared" si="23"/>
        <v>96.000000000000014</v>
      </c>
      <c r="S186" s="114">
        <f t="shared" si="24"/>
        <v>107.52000000000002</v>
      </c>
    </row>
    <row r="187" spans="1:19" ht="18" customHeight="1">
      <c r="A187" s="145">
        <f>SUBTOTAL(3,$B$27:B187)</f>
        <v>73</v>
      </c>
      <c r="B187" s="109" t="s">
        <v>495</v>
      </c>
      <c r="C187" s="109" t="s">
        <v>489</v>
      </c>
      <c r="D187" s="70" t="s">
        <v>496</v>
      </c>
      <c r="E187" s="147" t="s">
        <v>497</v>
      </c>
      <c r="F187" s="71" t="s">
        <v>65</v>
      </c>
      <c r="G187" s="71" t="s">
        <v>492</v>
      </c>
      <c r="H187" s="71">
        <v>24</v>
      </c>
      <c r="I187" s="71">
        <v>24</v>
      </c>
      <c r="J187" s="113">
        <v>10</v>
      </c>
      <c r="K187" s="73">
        <v>3.1</v>
      </c>
      <c r="L187" s="72">
        <f t="shared" si="25"/>
        <v>74.400000000000006</v>
      </c>
      <c r="M187" s="146">
        <f t="shared" si="26"/>
        <v>744</v>
      </c>
      <c r="N187" s="129">
        <v>2.5999999999999999E-2</v>
      </c>
      <c r="O187" s="115">
        <f t="shared" si="22"/>
        <v>0.26</v>
      </c>
      <c r="P187" s="73">
        <v>9.6000000000000014</v>
      </c>
      <c r="Q187" s="73">
        <v>11.423999999999999</v>
      </c>
      <c r="R187" s="117">
        <f t="shared" si="23"/>
        <v>96.000000000000014</v>
      </c>
      <c r="S187" s="114">
        <f t="shared" si="24"/>
        <v>114.24</v>
      </c>
    </row>
    <row r="188" spans="1:19" ht="18" customHeight="1">
      <c r="A188" s="145">
        <f>SUBTOTAL(3,$B$27:B188)</f>
        <v>74</v>
      </c>
      <c r="B188" s="109" t="s">
        <v>498</v>
      </c>
      <c r="C188" s="109" t="s">
        <v>499</v>
      </c>
      <c r="D188" s="70" t="s">
        <v>500</v>
      </c>
      <c r="E188" s="147" t="s">
        <v>501</v>
      </c>
      <c r="F188" s="71" t="s">
        <v>65</v>
      </c>
      <c r="G188" s="71" t="s">
        <v>191</v>
      </c>
      <c r="H188" s="71">
        <v>12</v>
      </c>
      <c r="I188" s="71">
        <v>120</v>
      </c>
      <c r="J188" s="113">
        <v>5</v>
      </c>
      <c r="K188" s="73">
        <v>0.24</v>
      </c>
      <c r="L188" s="72">
        <f t="shared" si="25"/>
        <v>28.799999999999997</v>
      </c>
      <c r="M188" s="146">
        <f t="shared" si="26"/>
        <v>144</v>
      </c>
      <c r="N188" s="129">
        <v>2.4E-2</v>
      </c>
      <c r="O188" s="115">
        <f t="shared" ref="O188:O214" si="27">+N188*J188</f>
        <v>0.12</v>
      </c>
      <c r="P188" s="73">
        <v>1.7999999999999998</v>
      </c>
      <c r="Q188" s="73">
        <v>3.1199999999999997</v>
      </c>
      <c r="R188" s="117">
        <f t="shared" ref="R188:R214" si="28">+J188*P188</f>
        <v>9</v>
      </c>
      <c r="S188" s="114">
        <f t="shared" ref="S188:S214" si="29">Q188*J188</f>
        <v>15.599999999999998</v>
      </c>
    </row>
    <row r="189" spans="1:19" ht="18" customHeight="1">
      <c r="A189" s="145">
        <f>SUBTOTAL(3,$B$27:B189)</f>
        <v>75</v>
      </c>
      <c r="B189" s="109" t="s">
        <v>502</v>
      </c>
      <c r="C189" s="109" t="s">
        <v>499</v>
      </c>
      <c r="D189" s="70" t="s">
        <v>503</v>
      </c>
      <c r="E189" s="147" t="s">
        <v>504</v>
      </c>
      <c r="F189" s="71" t="s">
        <v>65</v>
      </c>
      <c r="G189" s="71" t="s">
        <v>191</v>
      </c>
      <c r="H189" s="71">
        <v>12</v>
      </c>
      <c r="I189" s="71">
        <v>120</v>
      </c>
      <c r="J189" s="113">
        <v>5</v>
      </c>
      <c r="K189" s="73">
        <v>0.16</v>
      </c>
      <c r="L189" s="72">
        <f t="shared" si="25"/>
        <v>19.2</v>
      </c>
      <c r="M189" s="146">
        <f t="shared" si="26"/>
        <v>96</v>
      </c>
      <c r="N189" s="129">
        <v>1.2992E-2</v>
      </c>
      <c r="O189" s="115">
        <f t="shared" si="27"/>
        <v>6.4960000000000004E-2</v>
      </c>
      <c r="P189" s="73">
        <v>2.4</v>
      </c>
      <c r="Q189" s="73">
        <v>3.67</v>
      </c>
      <c r="R189" s="117">
        <f t="shared" si="28"/>
        <v>12</v>
      </c>
      <c r="S189" s="114">
        <f t="shared" si="29"/>
        <v>18.350000000000001</v>
      </c>
    </row>
    <row r="190" spans="1:19" ht="18" customHeight="1">
      <c r="A190" s="145">
        <f>SUBTOTAL(3,$B$27:B190)</f>
        <v>76</v>
      </c>
      <c r="B190" s="109" t="s">
        <v>505</v>
      </c>
      <c r="C190" s="109" t="s">
        <v>499</v>
      </c>
      <c r="D190" s="70" t="s">
        <v>506</v>
      </c>
      <c r="E190" s="147" t="s">
        <v>504</v>
      </c>
      <c r="F190" s="71" t="s">
        <v>65</v>
      </c>
      <c r="G190" s="71" t="s">
        <v>191</v>
      </c>
      <c r="H190" s="71">
        <v>12</v>
      </c>
      <c r="I190" s="71">
        <v>120</v>
      </c>
      <c r="J190" s="113">
        <v>5</v>
      </c>
      <c r="K190" s="73">
        <v>0.16</v>
      </c>
      <c r="L190" s="72">
        <f t="shared" si="25"/>
        <v>19.2</v>
      </c>
      <c r="M190" s="146">
        <f t="shared" si="26"/>
        <v>96</v>
      </c>
      <c r="N190" s="129">
        <v>1.2992E-2</v>
      </c>
      <c r="O190" s="115">
        <f t="shared" si="27"/>
        <v>6.4960000000000004E-2</v>
      </c>
      <c r="P190" s="73">
        <v>2.4</v>
      </c>
      <c r="Q190" s="73">
        <v>3.67</v>
      </c>
      <c r="R190" s="117">
        <f t="shared" si="28"/>
        <v>12</v>
      </c>
      <c r="S190" s="114">
        <f t="shared" si="29"/>
        <v>18.350000000000001</v>
      </c>
    </row>
    <row r="191" spans="1:19" ht="18" customHeight="1">
      <c r="A191" s="145">
        <f>SUBTOTAL(3,$B$27:B191)</f>
        <v>77</v>
      </c>
      <c r="B191" s="109" t="s">
        <v>507</v>
      </c>
      <c r="C191" s="109" t="s">
        <v>499</v>
      </c>
      <c r="D191" s="70" t="s">
        <v>508</v>
      </c>
      <c r="E191" s="147" t="s">
        <v>504</v>
      </c>
      <c r="F191" s="71" t="s">
        <v>65</v>
      </c>
      <c r="G191" s="71" t="s">
        <v>191</v>
      </c>
      <c r="H191" s="71">
        <v>12</v>
      </c>
      <c r="I191" s="71">
        <v>120</v>
      </c>
      <c r="J191" s="113">
        <v>5</v>
      </c>
      <c r="K191" s="73">
        <v>0.16</v>
      </c>
      <c r="L191" s="72">
        <f t="shared" si="25"/>
        <v>19.2</v>
      </c>
      <c r="M191" s="146">
        <f t="shared" si="26"/>
        <v>96</v>
      </c>
      <c r="N191" s="129">
        <v>1.2992E-2</v>
      </c>
      <c r="O191" s="115">
        <f t="shared" si="27"/>
        <v>6.4960000000000004E-2</v>
      </c>
      <c r="P191" s="73">
        <v>2.4</v>
      </c>
      <c r="Q191" s="73">
        <v>3.67</v>
      </c>
      <c r="R191" s="117">
        <f t="shared" si="28"/>
        <v>12</v>
      </c>
      <c r="S191" s="114">
        <f t="shared" si="29"/>
        <v>18.350000000000001</v>
      </c>
    </row>
    <row r="192" spans="1:19" ht="18" customHeight="1">
      <c r="A192" s="145">
        <f>SUBTOTAL(3,$B$27:B192)</f>
        <v>78</v>
      </c>
      <c r="B192" s="109" t="s">
        <v>509</v>
      </c>
      <c r="C192" s="109" t="s">
        <v>499</v>
      </c>
      <c r="D192" s="70" t="s">
        <v>510</v>
      </c>
      <c r="E192" s="147" t="s">
        <v>504</v>
      </c>
      <c r="F192" s="71" t="s">
        <v>65</v>
      </c>
      <c r="G192" s="71" t="s">
        <v>191</v>
      </c>
      <c r="H192" s="71">
        <v>12</v>
      </c>
      <c r="I192" s="71">
        <v>120</v>
      </c>
      <c r="J192" s="113">
        <v>5</v>
      </c>
      <c r="K192" s="73">
        <v>0.24</v>
      </c>
      <c r="L192" s="72">
        <f t="shared" si="25"/>
        <v>28.799999999999997</v>
      </c>
      <c r="M192" s="146">
        <f t="shared" si="26"/>
        <v>144</v>
      </c>
      <c r="N192" s="129">
        <v>1.2992E-2</v>
      </c>
      <c r="O192" s="115">
        <f t="shared" si="27"/>
        <v>6.4960000000000004E-2</v>
      </c>
      <c r="P192" s="73">
        <v>2.4</v>
      </c>
      <c r="Q192" s="73">
        <v>3.67</v>
      </c>
      <c r="R192" s="117">
        <f t="shared" si="28"/>
        <v>12</v>
      </c>
      <c r="S192" s="114">
        <f t="shared" si="29"/>
        <v>18.350000000000001</v>
      </c>
    </row>
    <row r="193" spans="1:19" ht="18" customHeight="1">
      <c r="A193" s="145">
        <f>SUBTOTAL(3,$B$27:B193)</f>
        <v>79</v>
      </c>
      <c r="B193" s="109" t="s">
        <v>511</v>
      </c>
      <c r="C193" s="109" t="s">
        <v>499</v>
      </c>
      <c r="D193" s="70" t="s">
        <v>512</v>
      </c>
      <c r="E193" s="147" t="s">
        <v>513</v>
      </c>
      <c r="F193" s="71" t="s">
        <v>65</v>
      </c>
      <c r="G193" s="71" t="s">
        <v>191</v>
      </c>
      <c r="H193" s="71">
        <v>12</v>
      </c>
      <c r="I193" s="71">
        <v>60</v>
      </c>
      <c r="J193" s="113">
        <v>10</v>
      </c>
      <c r="K193" s="73">
        <v>0.28999999999999998</v>
      </c>
      <c r="L193" s="72">
        <f t="shared" si="25"/>
        <v>17.399999999999999</v>
      </c>
      <c r="M193" s="146">
        <f t="shared" si="26"/>
        <v>174</v>
      </c>
      <c r="N193" s="129">
        <v>1.2992E-2</v>
      </c>
      <c r="O193" s="115">
        <f t="shared" si="27"/>
        <v>0.12992000000000001</v>
      </c>
      <c r="P193" s="73">
        <v>1.2</v>
      </c>
      <c r="Q193" s="73">
        <v>3.5</v>
      </c>
      <c r="R193" s="117">
        <f t="shared" si="28"/>
        <v>12</v>
      </c>
      <c r="S193" s="114">
        <f t="shared" si="29"/>
        <v>35</v>
      </c>
    </row>
    <row r="194" spans="1:19" ht="18" customHeight="1">
      <c r="A194" s="145">
        <f>SUBTOTAL(3,$B$27:B194)</f>
        <v>80</v>
      </c>
      <c r="B194" s="109" t="s">
        <v>514</v>
      </c>
      <c r="C194" s="109" t="s">
        <v>499</v>
      </c>
      <c r="D194" s="70" t="s">
        <v>515</v>
      </c>
      <c r="E194" s="147" t="s">
        <v>513</v>
      </c>
      <c r="F194" s="71" t="s">
        <v>65</v>
      </c>
      <c r="G194" s="71" t="s">
        <v>191</v>
      </c>
      <c r="H194" s="71">
        <v>12</v>
      </c>
      <c r="I194" s="71">
        <v>60</v>
      </c>
      <c r="J194" s="113">
        <v>10</v>
      </c>
      <c r="K194" s="73">
        <v>0.33</v>
      </c>
      <c r="L194" s="72">
        <f t="shared" si="25"/>
        <v>19.8</v>
      </c>
      <c r="M194" s="146">
        <f t="shared" si="26"/>
        <v>198</v>
      </c>
      <c r="N194" s="129">
        <v>1.2992E-2</v>
      </c>
      <c r="O194" s="115">
        <f t="shared" si="27"/>
        <v>0.12992000000000001</v>
      </c>
      <c r="P194" s="73">
        <v>1.2</v>
      </c>
      <c r="Q194" s="73">
        <v>3.5</v>
      </c>
      <c r="R194" s="117">
        <f t="shared" si="28"/>
        <v>12</v>
      </c>
      <c r="S194" s="114">
        <f t="shared" si="29"/>
        <v>35</v>
      </c>
    </row>
    <row r="195" spans="1:19" ht="18" customHeight="1">
      <c r="A195" s="145">
        <f>SUBTOTAL(3,$B$27:B195)</f>
        <v>81</v>
      </c>
      <c r="B195" s="109" t="s">
        <v>516</v>
      </c>
      <c r="C195" s="109" t="s">
        <v>499</v>
      </c>
      <c r="D195" s="70" t="s">
        <v>517</v>
      </c>
      <c r="E195" s="147" t="s">
        <v>146</v>
      </c>
      <c r="F195" s="71" t="s">
        <v>204</v>
      </c>
      <c r="G195" s="71" t="s">
        <v>518</v>
      </c>
      <c r="H195" s="71">
        <v>24</v>
      </c>
      <c r="I195" s="71">
        <v>72</v>
      </c>
      <c r="J195" s="113">
        <v>20</v>
      </c>
      <c r="K195" s="73">
        <v>0.35</v>
      </c>
      <c r="L195" s="72">
        <f t="shared" si="25"/>
        <v>25.2</v>
      </c>
      <c r="M195" s="146">
        <f t="shared" si="26"/>
        <v>504</v>
      </c>
      <c r="N195" s="129">
        <v>2.3435999999999998E-2</v>
      </c>
      <c r="O195" s="115">
        <f t="shared" si="27"/>
        <v>0.46871999999999997</v>
      </c>
      <c r="P195" s="73">
        <v>7.2</v>
      </c>
      <c r="Q195" s="73">
        <v>8.64</v>
      </c>
      <c r="R195" s="117">
        <f t="shared" si="28"/>
        <v>144</v>
      </c>
      <c r="S195" s="114">
        <f t="shared" si="29"/>
        <v>172.8</v>
      </c>
    </row>
    <row r="196" spans="1:19" ht="18" customHeight="1">
      <c r="A196" s="145">
        <f>SUBTOTAL(3,$B$27:B196)</f>
        <v>82</v>
      </c>
      <c r="B196" s="109" t="s">
        <v>519</v>
      </c>
      <c r="C196" s="250" t="s">
        <v>189</v>
      </c>
      <c r="D196" s="70" t="s">
        <v>520</v>
      </c>
      <c r="E196" s="147" t="s">
        <v>168</v>
      </c>
      <c r="F196" s="71" t="s">
        <v>204</v>
      </c>
      <c r="G196" s="71" t="s">
        <v>521</v>
      </c>
      <c r="H196" s="71">
        <v>24</v>
      </c>
      <c r="I196" s="71">
        <v>36</v>
      </c>
      <c r="J196" s="113">
        <v>10</v>
      </c>
      <c r="K196" s="73">
        <v>1.28</v>
      </c>
      <c r="L196" s="72">
        <f t="shared" si="25"/>
        <v>46.08</v>
      </c>
      <c r="M196" s="146">
        <f t="shared" si="26"/>
        <v>460.79999999999995</v>
      </c>
      <c r="N196" s="129">
        <v>1.8861375E-2</v>
      </c>
      <c r="O196" s="115">
        <f t="shared" si="27"/>
        <v>0.18861375</v>
      </c>
      <c r="P196" s="73">
        <v>7.2</v>
      </c>
      <c r="Q196" s="73">
        <v>9.1999999999999993</v>
      </c>
      <c r="R196" s="117">
        <f t="shared" si="28"/>
        <v>72</v>
      </c>
      <c r="S196" s="114">
        <f t="shared" si="29"/>
        <v>92</v>
      </c>
    </row>
    <row r="197" spans="1:19" ht="18" customHeight="1">
      <c r="A197" s="145">
        <f>SUBTOTAL(3,$B$27:B197)</f>
        <v>83</v>
      </c>
      <c r="B197" s="109" t="s">
        <v>522</v>
      </c>
      <c r="C197" s="250" t="s">
        <v>189</v>
      </c>
      <c r="D197" s="70" t="s">
        <v>523</v>
      </c>
      <c r="E197" s="147" t="s">
        <v>168</v>
      </c>
      <c r="F197" s="71" t="s">
        <v>65</v>
      </c>
      <c r="G197" s="71" t="s">
        <v>521</v>
      </c>
      <c r="H197" s="71">
        <v>24</v>
      </c>
      <c r="I197" s="71">
        <v>36</v>
      </c>
      <c r="J197" s="113">
        <v>5</v>
      </c>
      <c r="K197" s="73">
        <v>1.18</v>
      </c>
      <c r="L197" s="72">
        <f t="shared" si="25"/>
        <v>42.48</v>
      </c>
      <c r="M197" s="146">
        <f t="shared" si="26"/>
        <v>212.39999999999998</v>
      </c>
      <c r="N197" s="129">
        <v>1.8861375E-2</v>
      </c>
      <c r="O197" s="115">
        <f t="shared" si="27"/>
        <v>9.4306874999999998E-2</v>
      </c>
      <c r="P197" s="73">
        <v>7.2</v>
      </c>
      <c r="Q197" s="73">
        <v>9.1999999999999993</v>
      </c>
      <c r="R197" s="117">
        <f t="shared" si="28"/>
        <v>36</v>
      </c>
      <c r="S197" s="114">
        <f t="shared" si="29"/>
        <v>46</v>
      </c>
    </row>
    <row r="198" spans="1:19" ht="18" customHeight="1">
      <c r="A198" s="145">
        <f>SUBTOTAL(3,$B$27:B198)</f>
        <v>84</v>
      </c>
      <c r="B198" s="109" t="s">
        <v>524</v>
      </c>
      <c r="C198" s="250" t="s">
        <v>189</v>
      </c>
      <c r="D198" s="70" t="s">
        <v>525</v>
      </c>
      <c r="E198" s="147" t="s">
        <v>168</v>
      </c>
      <c r="F198" s="71" t="s">
        <v>65</v>
      </c>
      <c r="G198" s="71" t="s">
        <v>521</v>
      </c>
      <c r="H198" s="71">
        <v>24</v>
      </c>
      <c r="I198" s="71">
        <v>36</v>
      </c>
      <c r="J198" s="113">
        <v>5</v>
      </c>
      <c r="K198" s="73">
        <v>1.18</v>
      </c>
      <c r="L198" s="72">
        <f t="shared" si="25"/>
        <v>42.48</v>
      </c>
      <c r="M198" s="146">
        <f t="shared" si="26"/>
        <v>212.39999999999998</v>
      </c>
      <c r="N198" s="129">
        <v>1.8861375E-2</v>
      </c>
      <c r="O198" s="115">
        <f t="shared" si="27"/>
        <v>9.4306874999999998E-2</v>
      </c>
      <c r="P198" s="73">
        <v>7.2</v>
      </c>
      <c r="Q198" s="73">
        <v>9.1999999999999993</v>
      </c>
      <c r="R198" s="117">
        <f t="shared" si="28"/>
        <v>36</v>
      </c>
      <c r="S198" s="114">
        <f t="shared" si="29"/>
        <v>46</v>
      </c>
    </row>
    <row r="199" spans="1:19" ht="18" customHeight="1">
      <c r="A199" s="145">
        <f>SUBTOTAL(3,$B$27:B199)</f>
        <v>85</v>
      </c>
      <c r="B199" s="109" t="s">
        <v>526</v>
      </c>
      <c r="C199" s="250" t="s">
        <v>189</v>
      </c>
      <c r="D199" s="70" t="s">
        <v>527</v>
      </c>
      <c r="E199" s="147" t="s">
        <v>168</v>
      </c>
      <c r="F199" s="71" t="s">
        <v>204</v>
      </c>
      <c r="G199" s="71" t="s">
        <v>521</v>
      </c>
      <c r="H199" s="71">
        <v>24</v>
      </c>
      <c r="I199" s="71">
        <v>36</v>
      </c>
      <c r="J199" s="113">
        <v>20</v>
      </c>
      <c r="K199" s="73">
        <v>1.28</v>
      </c>
      <c r="L199" s="72">
        <f t="shared" si="25"/>
        <v>46.08</v>
      </c>
      <c r="M199" s="146">
        <f t="shared" si="26"/>
        <v>921.59999999999991</v>
      </c>
      <c r="N199" s="129">
        <v>1.8861375E-2</v>
      </c>
      <c r="O199" s="115">
        <f t="shared" si="27"/>
        <v>0.37722749999999999</v>
      </c>
      <c r="P199" s="73">
        <v>7.2</v>
      </c>
      <c r="Q199" s="73">
        <v>9.1999999999999993</v>
      </c>
      <c r="R199" s="117">
        <f t="shared" si="28"/>
        <v>144</v>
      </c>
      <c r="S199" s="114">
        <f t="shared" si="29"/>
        <v>184</v>
      </c>
    </row>
    <row r="200" spans="1:19" ht="18" customHeight="1">
      <c r="A200" s="145">
        <f>SUBTOTAL(3,$B$27:B200)</f>
        <v>86</v>
      </c>
      <c r="B200" s="109" t="s">
        <v>529</v>
      </c>
      <c r="C200" s="250" t="s">
        <v>189</v>
      </c>
      <c r="D200" s="70" t="s">
        <v>530</v>
      </c>
      <c r="E200" s="147" t="s">
        <v>168</v>
      </c>
      <c r="F200" s="71" t="s">
        <v>204</v>
      </c>
      <c r="G200" s="71" t="s">
        <v>521</v>
      </c>
      <c r="H200" s="71">
        <v>24</v>
      </c>
      <c r="I200" s="71">
        <v>36</v>
      </c>
      <c r="J200" s="113">
        <v>20</v>
      </c>
      <c r="K200" s="73">
        <v>1.18</v>
      </c>
      <c r="L200" s="72">
        <f t="shared" si="25"/>
        <v>42.48</v>
      </c>
      <c r="M200" s="146">
        <f t="shared" si="26"/>
        <v>849.59999999999991</v>
      </c>
      <c r="N200" s="129">
        <v>1.8861375E-2</v>
      </c>
      <c r="O200" s="115">
        <f t="shared" si="27"/>
        <v>0.37722749999999999</v>
      </c>
      <c r="P200" s="73">
        <v>7.2</v>
      </c>
      <c r="Q200" s="73">
        <v>9.1999999999999993</v>
      </c>
      <c r="R200" s="117">
        <f t="shared" si="28"/>
        <v>144</v>
      </c>
      <c r="S200" s="114">
        <f t="shared" si="29"/>
        <v>184</v>
      </c>
    </row>
    <row r="201" spans="1:19" ht="18" customHeight="1">
      <c r="A201" s="145">
        <f>SUBTOTAL(3,$B$27:B201)</f>
        <v>87</v>
      </c>
      <c r="B201" s="109" t="s">
        <v>532</v>
      </c>
      <c r="C201" s="250" t="s">
        <v>189</v>
      </c>
      <c r="D201" s="70" t="s">
        <v>533</v>
      </c>
      <c r="E201" s="147" t="s">
        <v>168</v>
      </c>
      <c r="F201" s="71" t="s">
        <v>204</v>
      </c>
      <c r="G201" s="71" t="s">
        <v>521</v>
      </c>
      <c r="H201" s="71">
        <v>24</v>
      </c>
      <c r="I201" s="71">
        <v>36</v>
      </c>
      <c r="J201" s="113">
        <v>20</v>
      </c>
      <c r="K201" s="73">
        <v>1.18</v>
      </c>
      <c r="L201" s="72">
        <f t="shared" si="25"/>
        <v>42.48</v>
      </c>
      <c r="M201" s="146">
        <f t="shared" si="26"/>
        <v>849.59999999999991</v>
      </c>
      <c r="N201" s="129">
        <v>1.8861375E-2</v>
      </c>
      <c r="O201" s="115">
        <f t="shared" si="27"/>
        <v>0.37722749999999999</v>
      </c>
      <c r="P201" s="73">
        <v>7.2</v>
      </c>
      <c r="Q201" s="73">
        <v>9.1999999999999993</v>
      </c>
      <c r="R201" s="117">
        <f t="shared" si="28"/>
        <v>144</v>
      </c>
      <c r="S201" s="114">
        <f t="shared" si="29"/>
        <v>184</v>
      </c>
    </row>
    <row r="202" spans="1:19" ht="18" customHeight="1">
      <c r="A202" s="145">
        <f>SUBTOTAL(3,$B$27:B202)</f>
        <v>88</v>
      </c>
      <c r="B202" s="109" t="s">
        <v>541</v>
      </c>
      <c r="C202" s="109" t="s">
        <v>536</v>
      </c>
      <c r="D202" s="70" t="s">
        <v>542</v>
      </c>
      <c r="E202" s="147" t="s">
        <v>491</v>
      </c>
      <c r="F202" s="71" t="s">
        <v>65</v>
      </c>
      <c r="G202" s="71" t="s">
        <v>538</v>
      </c>
      <c r="H202" s="71">
        <v>24</v>
      </c>
      <c r="I202" s="71">
        <v>96</v>
      </c>
      <c r="J202" s="113">
        <v>5</v>
      </c>
      <c r="K202" s="73">
        <v>0.56999999999999995</v>
      </c>
      <c r="L202" s="72">
        <f t="shared" si="25"/>
        <v>54.72</v>
      </c>
      <c r="M202" s="146">
        <f t="shared" si="26"/>
        <v>273.60000000000002</v>
      </c>
      <c r="N202" s="129">
        <v>2.8511999999999999E-2</v>
      </c>
      <c r="O202" s="115">
        <f t="shared" si="27"/>
        <v>0.14255999999999999</v>
      </c>
      <c r="P202" s="73">
        <v>9.6000000000000014</v>
      </c>
      <c r="Q202" s="73">
        <v>11.57</v>
      </c>
      <c r="R202" s="117">
        <f t="shared" si="28"/>
        <v>48.000000000000007</v>
      </c>
      <c r="S202" s="114">
        <f t="shared" si="29"/>
        <v>57.85</v>
      </c>
    </row>
    <row r="203" spans="1:19" ht="18" customHeight="1">
      <c r="A203" s="145">
        <f>SUBTOTAL(3,$B$27:B203)</f>
        <v>89</v>
      </c>
      <c r="B203" s="109" t="s">
        <v>543</v>
      </c>
      <c r="C203" s="109" t="s">
        <v>536</v>
      </c>
      <c r="D203" s="70" t="s">
        <v>544</v>
      </c>
      <c r="E203" s="147" t="s">
        <v>491</v>
      </c>
      <c r="F203" s="71" t="s">
        <v>65</v>
      </c>
      <c r="G203" s="71" t="s">
        <v>538</v>
      </c>
      <c r="H203" s="71">
        <v>24</v>
      </c>
      <c r="I203" s="71">
        <v>96</v>
      </c>
      <c r="J203" s="113">
        <v>5</v>
      </c>
      <c r="K203" s="73">
        <v>0.39</v>
      </c>
      <c r="L203" s="72">
        <f t="shared" si="25"/>
        <v>37.44</v>
      </c>
      <c r="M203" s="146">
        <f t="shared" si="26"/>
        <v>187.2</v>
      </c>
      <c r="N203" s="129">
        <v>2.8511999999999999E-2</v>
      </c>
      <c r="O203" s="115">
        <f t="shared" si="27"/>
        <v>0.14255999999999999</v>
      </c>
      <c r="P203" s="73">
        <v>9.6000000000000014</v>
      </c>
      <c r="Q203" s="73">
        <v>11.57</v>
      </c>
      <c r="R203" s="117">
        <f t="shared" si="28"/>
        <v>48.000000000000007</v>
      </c>
      <c r="S203" s="114">
        <f t="shared" si="29"/>
        <v>57.85</v>
      </c>
    </row>
    <row r="204" spans="1:19" ht="18" hidden="1" customHeight="1">
      <c r="A204" s="145">
        <f>SUBTOTAL(3,$B$27:B204)</f>
        <v>89</v>
      </c>
      <c r="B204" s="109" t="s">
        <v>545</v>
      </c>
      <c r="C204" s="109" t="s">
        <v>546</v>
      </c>
      <c r="D204" s="70" t="s">
        <v>547</v>
      </c>
      <c r="E204" s="147" t="s">
        <v>548</v>
      </c>
      <c r="F204" s="71" t="s">
        <v>65</v>
      </c>
      <c r="G204" s="71" t="s">
        <v>521</v>
      </c>
      <c r="H204" s="71">
        <v>24</v>
      </c>
      <c r="I204" s="71">
        <v>72</v>
      </c>
      <c r="J204" s="113">
        <v>0</v>
      </c>
      <c r="K204" s="73">
        <v>0.91</v>
      </c>
      <c r="L204" s="72">
        <f t="shared" ref="L204:L230" si="30">+I204*K204</f>
        <v>65.52</v>
      </c>
      <c r="M204" s="146">
        <f t="shared" ref="M204:M230" si="31">L204*J204</f>
        <v>0</v>
      </c>
      <c r="N204" s="129">
        <v>2.8000000000000001E-2</v>
      </c>
      <c r="O204" s="115">
        <f t="shared" si="27"/>
        <v>0</v>
      </c>
      <c r="P204" s="73">
        <v>10.799999999999999</v>
      </c>
      <c r="Q204" s="73">
        <v>13.752000000000001</v>
      </c>
      <c r="R204" s="117">
        <f t="shared" si="28"/>
        <v>0</v>
      </c>
      <c r="S204" s="114">
        <f t="shared" si="29"/>
        <v>0</v>
      </c>
    </row>
    <row r="205" spans="1:19" ht="18" customHeight="1">
      <c r="A205" s="145">
        <f>SUBTOTAL(3,$B$27:B205)</f>
        <v>90</v>
      </c>
      <c r="B205" s="109" t="s">
        <v>549</v>
      </c>
      <c r="C205" s="109" t="s">
        <v>550</v>
      </c>
      <c r="D205" s="70" t="s">
        <v>551</v>
      </c>
      <c r="E205" s="147" t="s">
        <v>168</v>
      </c>
      <c r="F205" s="71" t="s">
        <v>65</v>
      </c>
      <c r="G205" s="71" t="s">
        <v>552</v>
      </c>
      <c r="H205" s="71">
        <v>15</v>
      </c>
      <c r="I205" s="71">
        <v>36</v>
      </c>
      <c r="J205" s="113">
        <v>5</v>
      </c>
      <c r="K205" s="73">
        <v>0.7</v>
      </c>
      <c r="L205" s="72">
        <f t="shared" si="30"/>
        <v>25.2</v>
      </c>
      <c r="M205" s="146">
        <f t="shared" si="31"/>
        <v>126</v>
      </c>
      <c r="N205" s="129">
        <v>1.6497375000000002E-2</v>
      </c>
      <c r="O205" s="115">
        <f t="shared" si="27"/>
        <v>8.2486875000000015E-2</v>
      </c>
      <c r="P205" s="73">
        <v>7.2</v>
      </c>
      <c r="Q205" s="73">
        <v>8.3800000000000008</v>
      </c>
      <c r="R205" s="117">
        <f t="shared" si="28"/>
        <v>36</v>
      </c>
      <c r="S205" s="114">
        <f t="shared" si="29"/>
        <v>41.900000000000006</v>
      </c>
    </row>
    <row r="206" spans="1:19" ht="18" customHeight="1">
      <c r="A206" s="145">
        <f>SUBTOTAL(3,$B$27:B206)</f>
        <v>91</v>
      </c>
      <c r="B206" s="109" t="s">
        <v>553</v>
      </c>
      <c r="C206" s="109" t="s">
        <v>550</v>
      </c>
      <c r="D206" s="70" t="s">
        <v>554</v>
      </c>
      <c r="E206" s="147" t="s">
        <v>168</v>
      </c>
      <c r="F206" s="71" t="s">
        <v>65</v>
      </c>
      <c r="G206" s="71" t="s">
        <v>552</v>
      </c>
      <c r="H206" s="71">
        <v>15</v>
      </c>
      <c r="I206" s="71">
        <v>36</v>
      </c>
      <c r="J206" s="113">
        <v>5</v>
      </c>
      <c r="K206" s="73">
        <v>0.7</v>
      </c>
      <c r="L206" s="72">
        <f t="shared" si="30"/>
        <v>25.2</v>
      </c>
      <c r="M206" s="146">
        <f t="shared" si="31"/>
        <v>126</v>
      </c>
      <c r="N206" s="129">
        <v>1.5380159999999999E-2</v>
      </c>
      <c r="O206" s="115">
        <f t="shared" si="27"/>
        <v>7.6900799999999991E-2</v>
      </c>
      <c r="P206" s="73">
        <v>7.2</v>
      </c>
      <c r="Q206" s="73">
        <v>7.98</v>
      </c>
      <c r="R206" s="117">
        <f t="shared" si="28"/>
        <v>36</v>
      </c>
      <c r="S206" s="114">
        <f t="shared" si="29"/>
        <v>39.900000000000006</v>
      </c>
    </row>
    <row r="207" spans="1:19" ht="18" customHeight="1">
      <c r="A207" s="145">
        <f>SUBTOTAL(3,$B$27:B207)</f>
        <v>92</v>
      </c>
      <c r="B207" s="109" t="s">
        <v>555</v>
      </c>
      <c r="C207" s="109" t="s">
        <v>550</v>
      </c>
      <c r="D207" s="70" t="s">
        <v>556</v>
      </c>
      <c r="E207" s="147" t="s">
        <v>217</v>
      </c>
      <c r="F207" s="71" t="s">
        <v>65</v>
      </c>
      <c r="G207" s="71" t="s">
        <v>552</v>
      </c>
      <c r="H207" s="71">
        <v>15</v>
      </c>
      <c r="I207" s="71">
        <v>24</v>
      </c>
      <c r="J207" s="113">
        <v>10</v>
      </c>
      <c r="K207" s="73">
        <v>1.75</v>
      </c>
      <c r="L207" s="72">
        <f t="shared" si="30"/>
        <v>42</v>
      </c>
      <c r="M207" s="146">
        <f t="shared" si="31"/>
        <v>420</v>
      </c>
      <c r="N207" s="129">
        <v>2.5999999999999999E-2</v>
      </c>
      <c r="O207" s="115">
        <f t="shared" si="27"/>
        <v>0.26</v>
      </c>
      <c r="P207" s="73">
        <v>10.992000000000001</v>
      </c>
      <c r="Q207" s="73">
        <v>12.576000000000001</v>
      </c>
      <c r="R207" s="117">
        <f t="shared" si="28"/>
        <v>109.92000000000002</v>
      </c>
      <c r="S207" s="114">
        <f t="shared" si="29"/>
        <v>125.76</v>
      </c>
    </row>
    <row r="208" spans="1:19" ht="18" customHeight="1">
      <c r="A208" s="145">
        <f>SUBTOTAL(3,$B$27:B208)</f>
        <v>93</v>
      </c>
      <c r="B208" s="109" t="s">
        <v>557</v>
      </c>
      <c r="C208" s="109" t="s">
        <v>558</v>
      </c>
      <c r="D208" s="70" t="s">
        <v>559</v>
      </c>
      <c r="E208" s="147" t="s">
        <v>560</v>
      </c>
      <c r="F208" s="71" t="s">
        <v>65</v>
      </c>
      <c r="G208" s="71" t="s">
        <v>561</v>
      </c>
      <c r="H208" s="71">
        <v>24</v>
      </c>
      <c r="I208" s="71">
        <v>48</v>
      </c>
      <c r="J208" s="113">
        <v>20</v>
      </c>
      <c r="K208" s="73">
        <v>0.79</v>
      </c>
      <c r="L208" s="72">
        <f t="shared" si="30"/>
        <v>37.92</v>
      </c>
      <c r="M208" s="146">
        <f t="shared" si="31"/>
        <v>758.40000000000009</v>
      </c>
      <c r="N208" s="129">
        <v>1.13724E-2</v>
      </c>
      <c r="O208" s="115">
        <f t="shared" si="27"/>
        <v>0.22744799999999998</v>
      </c>
      <c r="P208" s="73">
        <v>0.14400000000000002</v>
      </c>
      <c r="Q208" s="73">
        <v>1.73</v>
      </c>
      <c r="R208" s="117">
        <f t="shared" si="28"/>
        <v>2.8800000000000003</v>
      </c>
      <c r="S208" s="114">
        <f t="shared" si="29"/>
        <v>34.6</v>
      </c>
    </row>
    <row r="209" spans="1:19" ht="18" hidden="1" customHeight="1">
      <c r="A209" s="145">
        <f>SUBTOTAL(3,$B$27:B209)</f>
        <v>93</v>
      </c>
      <c r="B209" s="109" t="s">
        <v>562</v>
      </c>
      <c r="C209" s="109" t="s">
        <v>563</v>
      </c>
      <c r="D209" s="70" t="s">
        <v>564</v>
      </c>
      <c r="E209" s="147">
        <v>0</v>
      </c>
      <c r="F209" s="71" t="s">
        <v>65</v>
      </c>
      <c r="G209" s="71" t="s">
        <v>565</v>
      </c>
      <c r="H209" s="71">
        <v>36</v>
      </c>
      <c r="I209" s="71">
        <v>288</v>
      </c>
      <c r="J209" s="113">
        <v>0</v>
      </c>
      <c r="K209" s="73">
        <v>0.17</v>
      </c>
      <c r="L209" s="72">
        <f t="shared" si="30"/>
        <v>48.96</v>
      </c>
      <c r="M209" s="146">
        <f t="shared" si="31"/>
        <v>0</v>
      </c>
      <c r="N209" s="129">
        <v>8.2336500000000007E-2</v>
      </c>
      <c r="O209" s="115">
        <f t="shared" si="27"/>
        <v>0</v>
      </c>
      <c r="P209" s="73">
        <v>5.76</v>
      </c>
      <c r="Q209" s="73">
        <v>8.6999999999999993</v>
      </c>
      <c r="R209" s="117">
        <f t="shared" si="28"/>
        <v>0</v>
      </c>
      <c r="S209" s="114">
        <f t="shared" si="29"/>
        <v>0</v>
      </c>
    </row>
    <row r="210" spans="1:19" ht="18" hidden="1" customHeight="1">
      <c r="A210" s="145">
        <f>SUBTOTAL(3,$B$27:B210)</f>
        <v>93</v>
      </c>
      <c r="B210" s="109" t="s">
        <v>566</v>
      </c>
      <c r="C210" s="109" t="s">
        <v>563</v>
      </c>
      <c r="D210" s="70" t="s">
        <v>567</v>
      </c>
      <c r="E210" s="147">
        <v>0</v>
      </c>
      <c r="F210" s="71" t="s">
        <v>65</v>
      </c>
      <c r="G210" s="71" t="s">
        <v>565</v>
      </c>
      <c r="H210" s="71">
        <v>36</v>
      </c>
      <c r="I210" s="71">
        <v>288</v>
      </c>
      <c r="J210" s="113">
        <v>0</v>
      </c>
      <c r="K210" s="73">
        <v>0.14000000000000001</v>
      </c>
      <c r="L210" s="72">
        <f t="shared" si="30"/>
        <v>40.320000000000007</v>
      </c>
      <c r="M210" s="146">
        <f t="shared" si="31"/>
        <v>0</v>
      </c>
      <c r="N210" s="129">
        <v>7.4992500000000004E-2</v>
      </c>
      <c r="O210" s="115">
        <f t="shared" si="27"/>
        <v>0</v>
      </c>
      <c r="P210" s="73">
        <v>5.76</v>
      </c>
      <c r="Q210" s="73">
        <v>8.1999999999999993</v>
      </c>
      <c r="R210" s="117">
        <f t="shared" si="28"/>
        <v>0</v>
      </c>
      <c r="S210" s="114">
        <f t="shared" si="29"/>
        <v>0</v>
      </c>
    </row>
    <row r="211" spans="1:19" ht="18" hidden="1" customHeight="1">
      <c r="A211" s="145">
        <f>SUBTOTAL(3,$B$27:B211)</f>
        <v>93</v>
      </c>
      <c r="B211" s="109" t="s">
        <v>568</v>
      </c>
      <c r="C211" s="109" t="s">
        <v>563</v>
      </c>
      <c r="D211" s="70" t="s">
        <v>569</v>
      </c>
      <c r="E211" s="147">
        <v>0</v>
      </c>
      <c r="F211" s="71" t="s">
        <v>65</v>
      </c>
      <c r="G211" s="71" t="s">
        <v>565</v>
      </c>
      <c r="H211" s="71">
        <v>36</v>
      </c>
      <c r="I211" s="71">
        <v>288</v>
      </c>
      <c r="J211" s="113">
        <v>0</v>
      </c>
      <c r="K211" s="73">
        <v>0.14000000000000001</v>
      </c>
      <c r="L211" s="72">
        <f t="shared" si="30"/>
        <v>40.320000000000007</v>
      </c>
      <c r="M211" s="146">
        <f t="shared" si="31"/>
        <v>0</v>
      </c>
      <c r="N211" s="129">
        <v>7.4992500000000004E-2</v>
      </c>
      <c r="O211" s="115">
        <f t="shared" si="27"/>
        <v>0</v>
      </c>
      <c r="P211" s="73">
        <v>5.76</v>
      </c>
      <c r="Q211" s="73">
        <v>6.82</v>
      </c>
      <c r="R211" s="117">
        <f t="shared" si="28"/>
        <v>0</v>
      </c>
      <c r="S211" s="114">
        <f t="shared" si="29"/>
        <v>0</v>
      </c>
    </row>
    <row r="212" spans="1:19" ht="18" hidden="1" customHeight="1">
      <c r="A212" s="145">
        <f>SUBTOTAL(3,$B$27:B212)</f>
        <v>93</v>
      </c>
      <c r="B212" s="109" t="s">
        <v>570</v>
      </c>
      <c r="C212" s="109" t="s">
        <v>563</v>
      </c>
      <c r="D212" s="70" t="s">
        <v>571</v>
      </c>
      <c r="E212" s="147">
        <v>0</v>
      </c>
      <c r="F212" s="71" t="s">
        <v>65</v>
      </c>
      <c r="G212" s="71" t="s">
        <v>565</v>
      </c>
      <c r="H212" s="71">
        <v>36</v>
      </c>
      <c r="I212" s="71">
        <v>288</v>
      </c>
      <c r="J212" s="113">
        <v>0</v>
      </c>
      <c r="K212" s="73">
        <v>0.21</v>
      </c>
      <c r="L212" s="72">
        <f t="shared" si="30"/>
        <v>60.48</v>
      </c>
      <c r="M212" s="146">
        <f t="shared" si="31"/>
        <v>0</v>
      </c>
      <c r="N212" s="129">
        <v>7.4992500000000004E-2</v>
      </c>
      <c r="O212" s="115">
        <f t="shared" si="27"/>
        <v>0</v>
      </c>
      <c r="P212" s="73">
        <v>5.76</v>
      </c>
      <c r="Q212" s="73">
        <v>8.75</v>
      </c>
      <c r="R212" s="117">
        <f t="shared" si="28"/>
        <v>0</v>
      </c>
      <c r="S212" s="114">
        <f t="shared" si="29"/>
        <v>0</v>
      </c>
    </row>
    <row r="213" spans="1:19" ht="18" hidden="1" customHeight="1">
      <c r="A213" s="145">
        <f>SUBTOTAL(3,$B$27:B213)</f>
        <v>93</v>
      </c>
      <c r="B213" s="109" t="s">
        <v>572</v>
      </c>
      <c r="C213" s="109" t="s">
        <v>563</v>
      </c>
      <c r="D213" s="70" t="s">
        <v>573</v>
      </c>
      <c r="E213" s="147">
        <v>0</v>
      </c>
      <c r="F213" s="71" t="s">
        <v>65</v>
      </c>
      <c r="G213" s="71" t="s">
        <v>565</v>
      </c>
      <c r="H213" s="71">
        <v>36</v>
      </c>
      <c r="I213" s="71">
        <v>288</v>
      </c>
      <c r="J213" s="113">
        <v>0</v>
      </c>
      <c r="K213" s="73">
        <v>0.25</v>
      </c>
      <c r="L213" s="72">
        <f t="shared" si="30"/>
        <v>72</v>
      </c>
      <c r="M213" s="146">
        <f t="shared" si="31"/>
        <v>0</v>
      </c>
      <c r="N213" s="129">
        <v>6.8951999999999999E-2</v>
      </c>
      <c r="O213" s="115">
        <f t="shared" si="27"/>
        <v>0</v>
      </c>
      <c r="P213" s="73">
        <v>5.76</v>
      </c>
      <c r="Q213" s="73">
        <v>8.1</v>
      </c>
      <c r="R213" s="117">
        <f t="shared" si="28"/>
        <v>0</v>
      </c>
      <c r="S213" s="114">
        <f t="shared" si="29"/>
        <v>0</v>
      </c>
    </row>
    <row r="214" spans="1:19" ht="18" hidden="1" customHeight="1">
      <c r="A214" s="145">
        <f>SUBTOTAL(3,$B$27:B214)</f>
        <v>93</v>
      </c>
      <c r="B214" s="109" t="s">
        <v>574</v>
      </c>
      <c r="C214" s="109" t="s">
        <v>563</v>
      </c>
      <c r="D214" s="70" t="s">
        <v>575</v>
      </c>
      <c r="E214" s="147">
        <v>0</v>
      </c>
      <c r="F214" s="71" t="s">
        <v>65</v>
      </c>
      <c r="G214" s="71" t="s">
        <v>565</v>
      </c>
      <c r="H214" s="71">
        <v>36</v>
      </c>
      <c r="I214" s="71">
        <v>288</v>
      </c>
      <c r="J214" s="113">
        <v>0</v>
      </c>
      <c r="K214" s="73">
        <v>0.25</v>
      </c>
      <c r="L214" s="72">
        <f t="shared" si="30"/>
        <v>72</v>
      </c>
      <c r="M214" s="146">
        <f t="shared" si="31"/>
        <v>0</v>
      </c>
      <c r="N214" s="129">
        <v>6.8951999999999999E-2</v>
      </c>
      <c r="O214" s="115">
        <f t="shared" si="27"/>
        <v>0</v>
      </c>
      <c r="P214" s="73">
        <v>5.76</v>
      </c>
      <c r="Q214" s="73">
        <v>8.6999999999999993</v>
      </c>
      <c r="R214" s="117">
        <f t="shared" si="28"/>
        <v>0</v>
      </c>
      <c r="S214" s="114">
        <f t="shared" si="29"/>
        <v>0</v>
      </c>
    </row>
    <row r="215" spans="1:19" ht="18" hidden="1" customHeight="1">
      <c r="A215" s="145">
        <f>SUBTOTAL(3,$B$27:B215)</f>
        <v>93</v>
      </c>
      <c r="B215" s="109" t="s">
        <v>576</v>
      </c>
      <c r="C215" s="109" t="s">
        <v>563</v>
      </c>
      <c r="D215" s="70" t="s">
        <v>577</v>
      </c>
      <c r="E215" s="147">
        <v>0</v>
      </c>
      <c r="F215" s="71" t="s">
        <v>65</v>
      </c>
      <c r="G215" s="71" t="s">
        <v>565</v>
      </c>
      <c r="H215" s="71">
        <v>36</v>
      </c>
      <c r="I215" s="71">
        <v>336</v>
      </c>
      <c r="J215" s="113">
        <v>0</v>
      </c>
      <c r="K215" s="73">
        <v>0.1</v>
      </c>
      <c r="L215" s="72">
        <f t="shared" si="30"/>
        <v>33.6</v>
      </c>
      <c r="M215" s="146">
        <f t="shared" si="31"/>
        <v>0</v>
      </c>
      <c r="N215" s="129">
        <v>6.8951999999999999E-2</v>
      </c>
      <c r="O215" s="115">
        <f t="shared" ref="O215:O235" si="32">+N215*J215</f>
        <v>0</v>
      </c>
      <c r="P215" s="73">
        <v>5.76</v>
      </c>
      <c r="Q215" s="73">
        <v>8.6999999999999993</v>
      </c>
      <c r="R215" s="117">
        <f t="shared" ref="R215:R235" si="33">+J215*P215</f>
        <v>0</v>
      </c>
      <c r="S215" s="114">
        <f t="shared" ref="S215:S235" si="34">Q215*J215</f>
        <v>0</v>
      </c>
    </row>
    <row r="216" spans="1:19" ht="18" hidden="1" customHeight="1">
      <c r="A216" s="145">
        <f>SUBTOTAL(3,$B$27:B216)</f>
        <v>93</v>
      </c>
      <c r="B216" s="109" t="s">
        <v>578</v>
      </c>
      <c r="C216" s="109" t="s">
        <v>563</v>
      </c>
      <c r="D216" s="70" t="s">
        <v>579</v>
      </c>
      <c r="E216" s="147">
        <v>0</v>
      </c>
      <c r="F216" s="71" t="s">
        <v>65</v>
      </c>
      <c r="G216" s="71" t="s">
        <v>565</v>
      </c>
      <c r="H216" s="71">
        <v>60</v>
      </c>
      <c r="I216" s="71">
        <v>288</v>
      </c>
      <c r="J216" s="113">
        <v>0</v>
      </c>
      <c r="K216" s="73">
        <v>0.12</v>
      </c>
      <c r="L216" s="72">
        <f t="shared" si="30"/>
        <v>34.56</v>
      </c>
      <c r="M216" s="146">
        <f t="shared" si="31"/>
        <v>0</v>
      </c>
      <c r="N216" s="129">
        <v>4.4999999999999998E-2</v>
      </c>
      <c r="O216" s="115">
        <f t="shared" si="32"/>
        <v>0</v>
      </c>
      <c r="P216" s="73">
        <v>5.4719999999999995</v>
      </c>
      <c r="Q216" s="73">
        <v>5.76</v>
      </c>
      <c r="R216" s="117">
        <f t="shared" si="33"/>
        <v>0</v>
      </c>
      <c r="S216" s="114">
        <f t="shared" si="34"/>
        <v>0</v>
      </c>
    </row>
    <row r="217" spans="1:19" ht="18" hidden="1" customHeight="1">
      <c r="A217" s="145">
        <f>SUBTOTAL(3,$B$27:B217)</f>
        <v>93</v>
      </c>
      <c r="B217" s="109" t="s">
        <v>580</v>
      </c>
      <c r="C217" s="109" t="s">
        <v>563</v>
      </c>
      <c r="D217" s="70" t="s">
        <v>581</v>
      </c>
      <c r="E217" s="147">
        <v>0</v>
      </c>
      <c r="F217" s="71" t="s">
        <v>65</v>
      </c>
      <c r="G217" s="71" t="s">
        <v>565</v>
      </c>
      <c r="H217" s="71">
        <v>60</v>
      </c>
      <c r="I217" s="71">
        <v>336</v>
      </c>
      <c r="J217" s="113">
        <v>0</v>
      </c>
      <c r="K217" s="73">
        <v>1.75</v>
      </c>
      <c r="L217" s="72">
        <f t="shared" si="30"/>
        <v>588</v>
      </c>
      <c r="M217" s="146">
        <f t="shared" si="31"/>
        <v>0</v>
      </c>
      <c r="N217" s="129">
        <v>4.4999999999999998E-2</v>
      </c>
      <c r="O217" s="115">
        <f t="shared" si="32"/>
        <v>0</v>
      </c>
      <c r="P217" s="73">
        <v>5.7120000000000006</v>
      </c>
      <c r="Q217" s="73">
        <v>8.0640000000000001</v>
      </c>
      <c r="R217" s="117">
        <f t="shared" si="33"/>
        <v>0</v>
      </c>
      <c r="S217" s="114">
        <f t="shared" si="34"/>
        <v>0</v>
      </c>
    </row>
    <row r="218" spans="1:19" ht="18" hidden="1" customHeight="1">
      <c r="A218" s="145">
        <f>SUBTOTAL(3,$B$27:B218)</f>
        <v>93</v>
      </c>
      <c r="B218" s="109" t="s">
        <v>582</v>
      </c>
      <c r="C218" s="109" t="s">
        <v>563</v>
      </c>
      <c r="D218" s="70" t="s">
        <v>583</v>
      </c>
      <c r="E218" s="147">
        <v>0</v>
      </c>
      <c r="F218" s="71" t="s">
        <v>65</v>
      </c>
      <c r="G218" s="71" t="s">
        <v>565</v>
      </c>
      <c r="H218" s="71">
        <v>60</v>
      </c>
      <c r="I218" s="71">
        <v>12</v>
      </c>
      <c r="J218" s="113">
        <v>0</v>
      </c>
      <c r="K218" s="73">
        <v>2</v>
      </c>
      <c r="L218" s="72">
        <f t="shared" si="30"/>
        <v>24</v>
      </c>
      <c r="M218" s="146">
        <f t="shared" si="31"/>
        <v>0</v>
      </c>
      <c r="N218" s="129">
        <v>4.4999999999999998E-2</v>
      </c>
      <c r="O218" s="115">
        <f t="shared" si="32"/>
        <v>0</v>
      </c>
      <c r="P218" s="73">
        <v>2.64</v>
      </c>
      <c r="Q218" s="73">
        <v>3</v>
      </c>
      <c r="R218" s="117">
        <f t="shared" si="33"/>
        <v>0</v>
      </c>
      <c r="S218" s="114">
        <f t="shared" si="34"/>
        <v>0</v>
      </c>
    </row>
    <row r="219" spans="1:19" ht="18" hidden="1" customHeight="1">
      <c r="A219" s="145">
        <f>SUBTOTAL(3,$B$27:B219)</f>
        <v>93</v>
      </c>
      <c r="B219" s="109" t="s">
        <v>584</v>
      </c>
      <c r="C219" s="109" t="s">
        <v>563</v>
      </c>
      <c r="D219" s="70" t="s">
        <v>585</v>
      </c>
      <c r="E219" s="147">
        <v>0</v>
      </c>
      <c r="F219" s="71" t="s">
        <v>65</v>
      </c>
      <c r="G219" s="71" t="s">
        <v>565</v>
      </c>
      <c r="H219" s="71">
        <v>60</v>
      </c>
      <c r="I219" s="71">
        <v>48</v>
      </c>
      <c r="J219" s="113">
        <v>0</v>
      </c>
      <c r="K219" s="73">
        <v>1.25</v>
      </c>
      <c r="L219" s="72">
        <f t="shared" si="30"/>
        <v>60</v>
      </c>
      <c r="M219" s="146">
        <f t="shared" si="31"/>
        <v>0</v>
      </c>
      <c r="N219" s="129">
        <v>4.4999999999999998E-2</v>
      </c>
      <c r="O219" s="115">
        <f t="shared" si="32"/>
        <v>0</v>
      </c>
      <c r="P219" s="73">
        <v>7.0079999999999991</v>
      </c>
      <c r="Q219" s="73">
        <v>8.0640000000000001</v>
      </c>
      <c r="R219" s="117">
        <f t="shared" si="33"/>
        <v>0</v>
      </c>
      <c r="S219" s="114">
        <f t="shared" si="34"/>
        <v>0</v>
      </c>
    </row>
    <row r="220" spans="1:19" ht="18" hidden="1" customHeight="1">
      <c r="A220" s="145">
        <f>SUBTOTAL(3,$B$27:B220)</f>
        <v>93</v>
      </c>
      <c r="B220" s="109" t="s">
        <v>586</v>
      </c>
      <c r="C220" s="109" t="s">
        <v>563</v>
      </c>
      <c r="D220" s="70" t="s">
        <v>587</v>
      </c>
      <c r="E220" s="147">
        <v>0</v>
      </c>
      <c r="F220" s="71" t="s">
        <v>65</v>
      </c>
      <c r="G220" s="71" t="s">
        <v>565</v>
      </c>
      <c r="H220" s="71">
        <v>60</v>
      </c>
      <c r="I220" s="71">
        <v>144</v>
      </c>
      <c r="J220" s="113">
        <v>0</v>
      </c>
      <c r="K220" s="73">
        <v>0.17</v>
      </c>
      <c r="L220" s="72">
        <f t="shared" si="30"/>
        <v>24.48</v>
      </c>
      <c r="M220" s="146">
        <f t="shared" si="31"/>
        <v>0</v>
      </c>
      <c r="N220" s="129">
        <v>4.4999999999999998E-2</v>
      </c>
      <c r="O220" s="115">
        <f t="shared" si="32"/>
        <v>0</v>
      </c>
      <c r="P220" s="73">
        <v>1.728</v>
      </c>
      <c r="Q220" s="73">
        <v>3.024</v>
      </c>
      <c r="R220" s="117">
        <f t="shared" si="33"/>
        <v>0</v>
      </c>
      <c r="S220" s="114">
        <f t="shared" si="34"/>
        <v>0</v>
      </c>
    </row>
    <row r="221" spans="1:19" ht="18" hidden="1" customHeight="1">
      <c r="A221" s="145">
        <f>SUBTOTAL(3,$B$27:B221)</f>
        <v>93</v>
      </c>
      <c r="B221" s="109" t="s">
        <v>588</v>
      </c>
      <c r="C221" s="109" t="s">
        <v>563</v>
      </c>
      <c r="D221" s="70" t="s">
        <v>589</v>
      </c>
      <c r="E221" s="147">
        <v>0</v>
      </c>
      <c r="F221" s="71" t="s">
        <v>65</v>
      </c>
      <c r="G221" s="71" t="s">
        <v>565</v>
      </c>
      <c r="H221" s="71">
        <v>60</v>
      </c>
      <c r="I221" s="71">
        <v>288</v>
      </c>
      <c r="J221" s="113">
        <v>0</v>
      </c>
      <c r="K221" s="73">
        <v>0.17</v>
      </c>
      <c r="L221" s="72">
        <f t="shared" si="30"/>
        <v>48.96</v>
      </c>
      <c r="M221" s="146">
        <f t="shared" si="31"/>
        <v>0</v>
      </c>
      <c r="N221" s="129">
        <v>4.4999999999999998E-2</v>
      </c>
      <c r="O221" s="115">
        <f t="shared" si="32"/>
        <v>0</v>
      </c>
      <c r="P221" s="73">
        <v>3.456</v>
      </c>
      <c r="Q221" s="73">
        <v>5.4719999999999995</v>
      </c>
      <c r="R221" s="117">
        <f t="shared" si="33"/>
        <v>0</v>
      </c>
      <c r="S221" s="114">
        <f t="shared" si="34"/>
        <v>0</v>
      </c>
    </row>
    <row r="222" spans="1:19" ht="18" customHeight="1">
      <c r="A222" s="145">
        <f>SUBTOTAL(3,$B$27:B222)</f>
        <v>94</v>
      </c>
      <c r="B222" s="109" t="s">
        <v>590</v>
      </c>
      <c r="C222" s="109" t="s">
        <v>591</v>
      </c>
      <c r="D222" s="70" t="s">
        <v>592</v>
      </c>
      <c r="E222" s="147" t="s">
        <v>146</v>
      </c>
      <c r="F222" s="71" t="s">
        <v>65</v>
      </c>
      <c r="G222" s="71" t="s">
        <v>593</v>
      </c>
      <c r="H222" s="71">
        <v>24</v>
      </c>
      <c r="I222" s="71">
        <v>48</v>
      </c>
      <c r="J222" s="113">
        <v>20</v>
      </c>
      <c r="K222" s="73">
        <v>0.31</v>
      </c>
      <c r="L222" s="72">
        <f t="shared" si="30"/>
        <v>14.879999999999999</v>
      </c>
      <c r="M222" s="146">
        <f t="shared" si="31"/>
        <v>297.59999999999997</v>
      </c>
      <c r="N222" s="129">
        <v>1.1147499999999999E-2</v>
      </c>
      <c r="O222" s="115">
        <f t="shared" si="32"/>
        <v>0.22294999999999998</v>
      </c>
      <c r="P222" s="73">
        <v>4.8000000000000007</v>
      </c>
      <c r="Q222" s="73">
        <v>5.9</v>
      </c>
      <c r="R222" s="117">
        <f t="shared" si="33"/>
        <v>96.000000000000014</v>
      </c>
      <c r="S222" s="114">
        <f t="shared" si="34"/>
        <v>118</v>
      </c>
    </row>
    <row r="223" spans="1:19" ht="18" customHeight="1">
      <c r="A223" s="145">
        <f>SUBTOTAL(3,$B$27:B223)</f>
        <v>95</v>
      </c>
      <c r="B223" s="109" t="s">
        <v>594</v>
      </c>
      <c r="C223" s="109" t="s">
        <v>591</v>
      </c>
      <c r="D223" s="70" t="s">
        <v>595</v>
      </c>
      <c r="E223" s="147" t="s">
        <v>340</v>
      </c>
      <c r="F223" s="71" t="s">
        <v>204</v>
      </c>
      <c r="G223" s="71">
        <v>33061020</v>
      </c>
      <c r="H223" s="71">
        <v>24</v>
      </c>
      <c r="I223" s="71">
        <v>72</v>
      </c>
      <c r="J223" s="113">
        <v>15</v>
      </c>
      <c r="K223" s="73">
        <v>0.74</v>
      </c>
      <c r="L223" s="72">
        <f t="shared" si="30"/>
        <v>53.28</v>
      </c>
      <c r="M223" s="146">
        <f t="shared" si="31"/>
        <v>799.2</v>
      </c>
      <c r="N223" s="129">
        <v>3.3978750000000002E-2</v>
      </c>
      <c r="O223" s="115">
        <f t="shared" si="32"/>
        <v>0.50968125000000009</v>
      </c>
      <c r="P223" s="73">
        <v>10.799999999999999</v>
      </c>
      <c r="Q223" s="73">
        <v>12.96</v>
      </c>
      <c r="R223" s="117">
        <f t="shared" si="33"/>
        <v>161.99999999999997</v>
      </c>
      <c r="S223" s="114">
        <f t="shared" si="34"/>
        <v>194.4</v>
      </c>
    </row>
    <row r="224" spans="1:19" ht="18" customHeight="1">
      <c r="A224" s="145">
        <f>SUBTOTAL(3,$B$27:B224)</f>
        <v>96</v>
      </c>
      <c r="B224" s="109" t="s">
        <v>596</v>
      </c>
      <c r="C224" s="109" t="s">
        <v>591</v>
      </c>
      <c r="D224" s="70" t="s">
        <v>597</v>
      </c>
      <c r="E224" s="147" t="s">
        <v>340</v>
      </c>
      <c r="F224" s="71" t="s">
        <v>204</v>
      </c>
      <c r="G224" s="71">
        <v>33061020</v>
      </c>
      <c r="H224" s="71">
        <v>24</v>
      </c>
      <c r="I224" s="71">
        <v>72</v>
      </c>
      <c r="J224" s="113">
        <v>15</v>
      </c>
      <c r="K224" s="73">
        <v>1.17</v>
      </c>
      <c r="L224" s="72">
        <f t="shared" si="30"/>
        <v>84.24</v>
      </c>
      <c r="M224" s="146">
        <f t="shared" si="31"/>
        <v>1263.5999999999999</v>
      </c>
      <c r="N224" s="129">
        <v>3.3978750000000002E-2</v>
      </c>
      <c r="O224" s="115">
        <f t="shared" si="32"/>
        <v>0.50968125000000009</v>
      </c>
      <c r="P224" s="73">
        <v>10.799999999999999</v>
      </c>
      <c r="Q224" s="73">
        <v>12.96</v>
      </c>
      <c r="R224" s="117">
        <f t="shared" si="33"/>
        <v>161.99999999999997</v>
      </c>
      <c r="S224" s="114">
        <f t="shared" si="34"/>
        <v>194.4</v>
      </c>
    </row>
    <row r="225" spans="1:19" ht="18" customHeight="1">
      <c r="A225" s="145">
        <f>SUBTOTAL(3,$B$27:B225)</f>
        <v>97</v>
      </c>
      <c r="B225" s="109" t="s">
        <v>598</v>
      </c>
      <c r="C225" s="109" t="s">
        <v>591</v>
      </c>
      <c r="D225" s="70" t="s">
        <v>599</v>
      </c>
      <c r="E225" s="147" t="s">
        <v>340</v>
      </c>
      <c r="F225" s="71" t="s">
        <v>204</v>
      </c>
      <c r="G225" s="71">
        <v>33061020</v>
      </c>
      <c r="H225" s="71">
        <v>24</v>
      </c>
      <c r="I225" s="71">
        <v>72</v>
      </c>
      <c r="J225" s="113">
        <v>15</v>
      </c>
      <c r="K225" s="73">
        <v>0.61</v>
      </c>
      <c r="L225" s="72">
        <f t="shared" si="30"/>
        <v>43.92</v>
      </c>
      <c r="M225" s="146">
        <f t="shared" si="31"/>
        <v>658.80000000000007</v>
      </c>
      <c r="N225" s="129">
        <v>3.3978750000000002E-2</v>
      </c>
      <c r="O225" s="115">
        <f t="shared" si="32"/>
        <v>0.50968125000000009</v>
      </c>
      <c r="P225" s="73">
        <v>10.799999999999999</v>
      </c>
      <c r="Q225" s="73">
        <v>12.96</v>
      </c>
      <c r="R225" s="117">
        <f t="shared" si="33"/>
        <v>161.99999999999997</v>
      </c>
      <c r="S225" s="114">
        <f t="shared" si="34"/>
        <v>194.4</v>
      </c>
    </row>
    <row r="226" spans="1:19" ht="18" customHeight="1">
      <c r="A226" s="145">
        <f>SUBTOTAL(3,$B$27:B226)</f>
        <v>98</v>
      </c>
      <c r="B226" s="109" t="s">
        <v>600</v>
      </c>
      <c r="C226" s="109" t="s">
        <v>591</v>
      </c>
      <c r="D226" s="70" t="s">
        <v>601</v>
      </c>
      <c r="E226" s="147" t="s">
        <v>340</v>
      </c>
      <c r="F226" s="71" t="s">
        <v>204</v>
      </c>
      <c r="G226" s="71">
        <v>33061020</v>
      </c>
      <c r="H226" s="71">
        <v>24</v>
      </c>
      <c r="I226" s="71">
        <v>72</v>
      </c>
      <c r="J226" s="113">
        <v>15</v>
      </c>
      <c r="K226" s="73">
        <v>1.02</v>
      </c>
      <c r="L226" s="72">
        <f t="shared" si="30"/>
        <v>73.44</v>
      </c>
      <c r="M226" s="146">
        <f t="shared" si="31"/>
        <v>1101.5999999999999</v>
      </c>
      <c r="N226" s="129">
        <v>3.3978750000000002E-2</v>
      </c>
      <c r="O226" s="115">
        <f t="shared" si="32"/>
        <v>0.50968125000000009</v>
      </c>
      <c r="P226" s="73">
        <v>10.799999999999999</v>
      </c>
      <c r="Q226" s="73">
        <v>12.96</v>
      </c>
      <c r="R226" s="117">
        <f t="shared" si="33"/>
        <v>161.99999999999997</v>
      </c>
      <c r="S226" s="114">
        <f t="shared" si="34"/>
        <v>194.4</v>
      </c>
    </row>
    <row r="227" spans="1:19" ht="18" customHeight="1">
      <c r="A227" s="145">
        <f>SUBTOTAL(3,$B$27:B227)</f>
        <v>99</v>
      </c>
      <c r="B227" s="109" t="s">
        <v>602</v>
      </c>
      <c r="C227" s="109" t="s">
        <v>591</v>
      </c>
      <c r="D227" s="70" t="s">
        <v>603</v>
      </c>
      <c r="E227" s="147" t="s">
        <v>340</v>
      </c>
      <c r="F227" s="71" t="s">
        <v>204</v>
      </c>
      <c r="G227" s="71">
        <v>33061020</v>
      </c>
      <c r="H227" s="71">
        <v>24</v>
      </c>
      <c r="I227" s="71">
        <v>72</v>
      </c>
      <c r="J227" s="113">
        <v>15</v>
      </c>
      <c r="K227" s="73">
        <v>0.76</v>
      </c>
      <c r="L227" s="72">
        <f t="shared" si="30"/>
        <v>54.72</v>
      </c>
      <c r="M227" s="146">
        <f t="shared" si="31"/>
        <v>820.8</v>
      </c>
      <c r="N227" s="129">
        <v>3.3978750000000002E-2</v>
      </c>
      <c r="O227" s="115">
        <f t="shared" si="32"/>
        <v>0.50968125000000009</v>
      </c>
      <c r="P227" s="73">
        <v>10.799999999999999</v>
      </c>
      <c r="Q227" s="73">
        <v>12.96</v>
      </c>
      <c r="R227" s="117">
        <f t="shared" si="33"/>
        <v>161.99999999999997</v>
      </c>
      <c r="S227" s="114">
        <f t="shared" si="34"/>
        <v>194.4</v>
      </c>
    </row>
    <row r="228" spans="1:19" ht="18" customHeight="1">
      <c r="A228" s="145">
        <f>SUBTOTAL(3,$B$27:B228)</f>
        <v>100</v>
      </c>
      <c r="B228" s="109" t="s">
        <v>604</v>
      </c>
      <c r="C228" s="109" t="s">
        <v>591</v>
      </c>
      <c r="D228" s="70" t="s">
        <v>605</v>
      </c>
      <c r="E228" s="147" t="s">
        <v>340</v>
      </c>
      <c r="F228" s="71" t="s">
        <v>204</v>
      </c>
      <c r="G228" s="71">
        <v>33061020</v>
      </c>
      <c r="H228" s="71">
        <v>24</v>
      </c>
      <c r="I228" s="71">
        <v>72</v>
      </c>
      <c r="J228" s="113">
        <v>20</v>
      </c>
      <c r="K228" s="73">
        <v>2.08</v>
      </c>
      <c r="L228" s="72">
        <f t="shared" si="30"/>
        <v>149.76</v>
      </c>
      <c r="M228" s="146">
        <f t="shared" si="31"/>
        <v>2995.2</v>
      </c>
      <c r="N228" s="129">
        <v>3.3978750000000002E-2</v>
      </c>
      <c r="O228" s="115">
        <f t="shared" si="32"/>
        <v>0.67957500000000004</v>
      </c>
      <c r="P228" s="73">
        <v>10.799999999999999</v>
      </c>
      <c r="Q228" s="73">
        <v>12.96</v>
      </c>
      <c r="R228" s="117">
        <f t="shared" si="33"/>
        <v>215.99999999999997</v>
      </c>
      <c r="S228" s="114">
        <f t="shared" si="34"/>
        <v>259.20000000000005</v>
      </c>
    </row>
    <row r="229" spans="1:19" ht="18" hidden="1" customHeight="1">
      <c r="A229" s="145">
        <f>SUBTOTAL(3,$B$27:B229)</f>
        <v>100</v>
      </c>
      <c r="B229" s="109" t="s">
        <v>606</v>
      </c>
      <c r="C229" s="109" t="s">
        <v>607</v>
      </c>
      <c r="D229" s="70" t="s">
        <v>608</v>
      </c>
      <c r="E229" s="147" t="s">
        <v>146</v>
      </c>
      <c r="F229" s="71" t="s">
        <v>65</v>
      </c>
      <c r="G229" s="71" t="s">
        <v>609</v>
      </c>
      <c r="H229" s="71">
        <v>18</v>
      </c>
      <c r="I229" s="71">
        <v>60</v>
      </c>
      <c r="J229" s="113">
        <v>0</v>
      </c>
      <c r="K229" s="73">
        <v>1.19</v>
      </c>
      <c r="L229" s="72">
        <f t="shared" si="30"/>
        <v>71.399999999999991</v>
      </c>
      <c r="M229" s="146">
        <f t="shared" si="31"/>
        <v>0</v>
      </c>
      <c r="N229" s="129">
        <v>2.8611000000000001E-2</v>
      </c>
      <c r="O229" s="115">
        <f t="shared" si="32"/>
        <v>0</v>
      </c>
      <c r="P229" s="73">
        <v>6</v>
      </c>
      <c r="Q229" s="73">
        <v>8.6</v>
      </c>
      <c r="R229" s="117">
        <f t="shared" si="33"/>
        <v>0</v>
      </c>
      <c r="S229" s="114">
        <f t="shared" si="34"/>
        <v>0</v>
      </c>
    </row>
    <row r="230" spans="1:19" ht="18" hidden="1" customHeight="1">
      <c r="A230" s="145">
        <f>SUBTOTAL(3,$B$27:B230)</f>
        <v>100</v>
      </c>
      <c r="B230" s="109" t="s">
        <v>610</v>
      </c>
      <c r="C230" s="109" t="s">
        <v>607</v>
      </c>
      <c r="D230" s="70" t="s">
        <v>611</v>
      </c>
      <c r="E230" s="147" t="s">
        <v>146</v>
      </c>
      <c r="F230" s="71" t="s">
        <v>65</v>
      </c>
      <c r="G230" s="71" t="s">
        <v>609</v>
      </c>
      <c r="H230" s="71">
        <v>24</v>
      </c>
      <c r="I230" s="71">
        <v>100</v>
      </c>
      <c r="J230" s="113">
        <v>0</v>
      </c>
      <c r="K230" s="73">
        <v>0.79</v>
      </c>
      <c r="L230" s="72">
        <f t="shared" si="30"/>
        <v>79</v>
      </c>
      <c r="M230" s="146">
        <f t="shared" si="31"/>
        <v>0</v>
      </c>
      <c r="N230" s="129">
        <v>2.5999999999999999E-2</v>
      </c>
      <c r="O230" s="115">
        <f t="shared" si="32"/>
        <v>0</v>
      </c>
      <c r="P230" s="73">
        <v>10</v>
      </c>
      <c r="Q230" s="73">
        <v>12</v>
      </c>
      <c r="R230" s="117">
        <f t="shared" si="33"/>
        <v>0</v>
      </c>
      <c r="S230" s="114">
        <f t="shared" si="34"/>
        <v>0</v>
      </c>
    </row>
    <row r="231" spans="1:19" ht="18" hidden="1" customHeight="1">
      <c r="A231" s="145">
        <f>SUBTOTAL(3,$B$27:B231)</f>
        <v>100</v>
      </c>
      <c r="B231" s="109" t="s">
        <v>612</v>
      </c>
      <c r="C231" s="109" t="s">
        <v>181</v>
      </c>
      <c r="D231" s="70" t="s">
        <v>613</v>
      </c>
      <c r="E231" s="147" t="s">
        <v>614</v>
      </c>
      <c r="F231" s="71" t="s">
        <v>65</v>
      </c>
      <c r="G231" s="71" t="s">
        <v>183</v>
      </c>
      <c r="H231" s="71">
        <v>36</v>
      </c>
      <c r="I231" s="71">
        <v>240</v>
      </c>
      <c r="J231" s="113">
        <v>0</v>
      </c>
      <c r="K231" s="73">
        <v>0.28999999999999998</v>
      </c>
      <c r="L231" s="72">
        <f t="shared" ref="L231:L238" si="35">+I231*K231</f>
        <v>69.599999999999994</v>
      </c>
      <c r="M231" s="146">
        <f t="shared" ref="M231:M238" si="36">L231*J231</f>
        <v>0</v>
      </c>
      <c r="N231" s="129">
        <v>2.4E-2</v>
      </c>
      <c r="O231" s="115">
        <f t="shared" si="32"/>
        <v>0</v>
      </c>
      <c r="P231" s="73">
        <v>2.4</v>
      </c>
      <c r="Q231" s="73">
        <v>6.72</v>
      </c>
      <c r="R231" s="117">
        <f t="shared" si="33"/>
        <v>0</v>
      </c>
      <c r="S231" s="114">
        <f t="shared" si="34"/>
        <v>0</v>
      </c>
    </row>
    <row r="232" spans="1:19" ht="18" hidden="1" customHeight="1">
      <c r="A232" s="145">
        <f>SUBTOTAL(3,$B$27:B232)</f>
        <v>100</v>
      </c>
      <c r="B232" s="109" t="s">
        <v>615</v>
      </c>
      <c r="C232" s="109" t="s">
        <v>181</v>
      </c>
      <c r="D232" s="70" t="s">
        <v>616</v>
      </c>
      <c r="E232" s="147" t="s">
        <v>106</v>
      </c>
      <c r="F232" s="71" t="s">
        <v>65</v>
      </c>
      <c r="G232" s="71" t="s">
        <v>183</v>
      </c>
      <c r="H232" s="71">
        <v>36</v>
      </c>
      <c r="I232" s="71">
        <v>24</v>
      </c>
      <c r="J232" s="113">
        <v>0</v>
      </c>
      <c r="K232" s="73">
        <v>3.42</v>
      </c>
      <c r="L232" s="72">
        <f t="shared" si="35"/>
        <v>82.08</v>
      </c>
      <c r="M232" s="146">
        <f t="shared" si="36"/>
        <v>0</v>
      </c>
      <c r="N232" s="129">
        <v>2.4E-2</v>
      </c>
      <c r="O232" s="115">
        <f t="shared" si="32"/>
        <v>0</v>
      </c>
      <c r="P232" s="73">
        <v>3.5999999999999996</v>
      </c>
      <c r="Q232" s="73">
        <v>8.7839999999999989</v>
      </c>
      <c r="R232" s="117">
        <f t="shared" si="33"/>
        <v>0</v>
      </c>
      <c r="S232" s="114">
        <f t="shared" si="34"/>
        <v>0</v>
      </c>
    </row>
    <row r="233" spans="1:19" ht="18" hidden="1" customHeight="1">
      <c r="A233" s="145">
        <f>SUBTOTAL(3,$B$27:B233)</f>
        <v>100</v>
      </c>
      <c r="B233" s="109" t="s">
        <v>617</v>
      </c>
      <c r="C233" s="109" t="s">
        <v>618</v>
      </c>
      <c r="D233" s="70" t="s">
        <v>619</v>
      </c>
      <c r="E233" s="147" t="s">
        <v>146</v>
      </c>
      <c r="F233" s="71" t="s">
        <v>65</v>
      </c>
      <c r="G233" s="71" t="s">
        <v>201</v>
      </c>
      <c r="H233" s="71">
        <v>12</v>
      </c>
      <c r="I233" s="71">
        <v>60</v>
      </c>
      <c r="J233" s="113">
        <v>0</v>
      </c>
      <c r="K233" s="73">
        <v>0.57999999999999996</v>
      </c>
      <c r="L233" s="72">
        <f t="shared" si="35"/>
        <v>34.799999999999997</v>
      </c>
      <c r="M233" s="146">
        <f t="shared" si="36"/>
        <v>0</v>
      </c>
      <c r="N233" s="129">
        <v>3.7192500000000003E-2</v>
      </c>
      <c r="O233" s="115">
        <f t="shared" si="32"/>
        <v>0</v>
      </c>
      <c r="P233" s="73">
        <v>6</v>
      </c>
      <c r="Q233" s="73">
        <v>7.6</v>
      </c>
      <c r="R233" s="117">
        <f t="shared" si="33"/>
        <v>0</v>
      </c>
      <c r="S233" s="114">
        <f t="shared" si="34"/>
        <v>0</v>
      </c>
    </row>
    <row r="234" spans="1:19" ht="18" customHeight="1">
      <c r="A234" s="145">
        <f>SUBTOTAL(3,$B$27:B234)</f>
        <v>101</v>
      </c>
      <c r="B234" s="109" t="s">
        <v>620</v>
      </c>
      <c r="C234" s="109" t="s">
        <v>621</v>
      </c>
      <c r="D234" s="70" t="s">
        <v>622</v>
      </c>
      <c r="E234" s="147" t="s">
        <v>623</v>
      </c>
      <c r="F234" s="71" t="s">
        <v>204</v>
      </c>
      <c r="G234" s="71" t="s">
        <v>624</v>
      </c>
      <c r="H234" s="71">
        <v>24</v>
      </c>
      <c r="I234" s="71">
        <v>24</v>
      </c>
      <c r="J234" s="113">
        <v>25</v>
      </c>
      <c r="K234" s="73">
        <v>0.45</v>
      </c>
      <c r="L234" s="72">
        <f t="shared" si="35"/>
        <v>10.8</v>
      </c>
      <c r="M234" s="146">
        <f t="shared" si="36"/>
        <v>270</v>
      </c>
      <c r="N234" s="129">
        <v>3.7075999999999998E-2</v>
      </c>
      <c r="O234" s="115">
        <f t="shared" si="32"/>
        <v>0.92689999999999995</v>
      </c>
      <c r="P234" s="73">
        <v>5.76</v>
      </c>
      <c r="Q234" s="73">
        <v>6.6</v>
      </c>
      <c r="R234" s="117">
        <f t="shared" si="33"/>
        <v>144</v>
      </c>
      <c r="S234" s="114">
        <f t="shared" si="34"/>
        <v>165</v>
      </c>
    </row>
    <row r="235" spans="1:19" ht="18" customHeight="1">
      <c r="A235" s="145">
        <f>SUBTOTAL(3,$B$27:B235)</f>
        <v>102</v>
      </c>
      <c r="B235" s="109" t="s">
        <v>625</v>
      </c>
      <c r="C235" s="109" t="s">
        <v>621</v>
      </c>
      <c r="D235" s="70" t="s">
        <v>626</v>
      </c>
      <c r="E235" s="147" t="s">
        <v>623</v>
      </c>
      <c r="F235" s="71" t="s">
        <v>204</v>
      </c>
      <c r="G235" s="71" t="s">
        <v>624</v>
      </c>
      <c r="H235" s="71">
        <v>24</v>
      </c>
      <c r="I235" s="71">
        <v>24</v>
      </c>
      <c r="J235" s="113">
        <v>25</v>
      </c>
      <c r="K235" s="73">
        <v>0.45</v>
      </c>
      <c r="L235" s="72">
        <f t="shared" si="35"/>
        <v>10.8</v>
      </c>
      <c r="M235" s="146">
        <f t="shared" si="36"/>
        <v>270</v>
      </c>
      <c r="N235" s="129">
        <v>3.7075999999999998E-2</v>
      </c>
      <c r="O235" s="115">
        <f t="shared" si="32"/>
        <v>0.92689999999999995</v>
      </c>
      <c r="P235" s="73">
        <v>5.76</v>
      </c>
      <c r="Q235" s="73">
        <v>6.6</v>
      </c>
      <c r="R235" s="117">
        <f t="shared" si="33"/>
        <v>144</v>
      </c>
      <c r="S235" s="114">
        <f t="shared" si="34"/>
        <v>165</v>
      </c>
    </row>
    <row r="236" spans="1:19" ht="18" customHeight="1">
      <c r="A236" s="145">
        <f>SUBTOTAL(3,$B$27:B236)</f>
        <v>103</v>
      </c>
      <c r="B236" s="121">
        <v>180003101</v>
      </c>
      <c r="C236" s="109" t="s">
        <v>627</v>
      </c>
      <c r="D236" s="70" t="s">
        <v>628</v>
      </c>
      <c r="E236" s="147" t="s">
        <v>629</v>
      </c>
      <c r="F236" s="71" t="s">
        <v>204</v>
      </c>
      <c r="G236" s="71">
        <v>19053100</v>
      </c>
      <c r="H236" s="71">
        <v>12</v>
      </c>
      <c r="I236" s="71">
        <v>24</v>
      </c>
      <c r="J236" s="113">
        <v>10</v>
      </c>
      <c r="K236" s="73">
        <v>0.55000000000000004</v>
      </c>
      <c r="L236" s="72">
        <f t="shared" si="35"/>
        <v>13.200000000000001</v>
      </c>
      <c r="M236" s="146">
        <f t="shared" si="36"/>
        <v>132</v>
      </c>
      <c r="N236" s="129">
        <v>0.03</v>
      </c>
      <c r="O236" s="115">
        <f t="shared" ref="O236:O255" si="37">+N236*J236</f>
        <v>0.3</v>
      </c>
      <c r="P236" s="73">
        <v>4.8000000000000007</v>
      </c>
      <c r="Q236" s="73">
        <v>5.5200000000000014</v>
      </c>
      <c r="R236" s="117">
        <f t="shared" ref="R236:R255" si="38">+J236*P236</f>
        <v>48.000000000000007</v>
      </c>
      <c r="S236" s="114">
        <f t="shared" ref="S236:S255" si="39">Q236*J236</f>
        <v>55.200000000000017</v>
      </c>
    </row>
    <row r="237" spans="1:19" ht="18" customHeight="1">
      <c r="A237" s="145">
        <f>SUBTOTAL(3,$B$27:B237)</f>
        <v>104</v>
      </c>
      <c r="B237" s="121">
        <v>180003104</v>
      </c>
      <c r="C237" s="109" t="s">
        <v>627</v>
      </c>
      <c r="D237" s="70" t="s">
        <v>630</v>
      </c>
      <c r="E237" s="147" t="s">
        <v>629</v>
      </c>
      <c r="F237" s="71" t="s">
        <v>204</v>
      </c>
      <c r="G237" s="71">
        <v>19053100</v>
      </c>
      <c r="H237" s="71">
        <v>12</v>
      </c>
      <c r="I237" s="71">
        <v>24</v>
      </c>
      <c r="J237" s="113">
        <v>10</v>
      </c>
      <c r="K237" s="73">
        <v>0.55000000000000004</v>
      </c>
      <c r="L237" s="72">
        <f t="shared" si="35"/>
        <v>13.200000000000001</v>
      </c>
      <c r="M237" s="146">
        <f t="shared" si="36"/>
        <v>132</v>
      </c>
      <c r="N237" s="129">
        <v>0.03</v>
      </c>
      <c r="O237" s="115">
        <f t="shared" si="37"/>
        <v>0.3</v>
      </c>
      <c r="P237" s="73">
        <v>4.8000000000000007</v>
      </c>
      <c r="Q237" s="73">
        <v>5.5200000000000014</v>
      </c>
      <c r="R237" s="117">
        <f t="shared" si="38"/>
        <v>48.000000000000007</v>
      </c>
      <c r="S237" s="114">
        <f t="shared" si="39"/>
        <v>55.200000000000017</v>
      </c>
    </row>
    <row r="238" spans="1:19" ht="18" customHeight="1">
      <c r="A238" s="145">
        <f>SUBTOTAL(3,$B$27:B238)</f>
        <v>105</v>
      </c>
      <c r="B238" s="121">
        <v>180003103</v>
      </c>
      <c r="C238" s="109" t="s">
        <v>627</v>
      </c>
      <c r="D238" s="70" t="s">
        <v>631</v>
      </c>
      <c r="E238" s="147" t="s">
        <v>99</v>
      </c>
      <c r="F238" s="71" t="s">
        <v>204</v>
      </c>
      <c r="G238" s="71">
        <v>19053100</v>
      </c>
      <c r="H238" s="71">
        <v>12</v>
      </c>
      <c r="I238" s="71">
        <v>24</v>
      </c>
      <c r="J238" s="113">
        <v>10</v>
      </c>
      <c r="K238" s="73">
        <v>0.49</v>
      </c>
      <c r="L238" s="72">
        <f t="shared" si="35"/>
        <v>11.76</v>
      </c>
      <c r="M238" s="146">
        <f t="shared" si="36"/>
        <v>117.6</v>
      </c>
      <c r="N238" s="129">
        <v>0.03</v>
      </c>
      <c r="O238" s="115">
        <f t="shared" si="37"/>
        <v>0.3</v>
      </c>
      <c r="P238" s="73">
        <v>6</v>
      </c>
      <c r="Q238" s="73">
        <v>6.9</v>
      </c>
      <c r="R238" s="117">
        <f t="shared" si="38"/>
        <v>60</v>
      </c>
      <c r="S238" s="114">
        <f t="shared" si="39"/>
        <v>69</v>
      </c>
    </row>
    <row r="239" spans="1:19" ht="18" customHeight="1">
      <c r="A239" s="145">
        <f>SUBTOTAL(3,$B$27:B239)</f>
        <v>106</v>
      </c>
      <c r="B239" s="121">
        <v>180005472</v>
      </c>
      <c r="C239" s="109" t="s">
        <v>627</v>
      </c>
      <c r="D239" s="70" t="s">
        <v>632</v>
      </c>
      <c r="E239" s="147" t="s">
        <v>629</v>
      </c>
      <c r="F239" s="71" t="s">
        <v>204</v>
      </c>
      <c r="G239" s="71">
        <v>19053100</v>
      </c>
      <c r="H239" s="71">
        <v>12</v>
      </c>
      <c r="I239" s="71">
        <v>24</v>
      </c>
      <c r="J239" s="113">
        <v>10</v>
      </c>
      <c r="K239" s="73">
        <v>0.43</v>
      </c>
      <c r="L239" s="72">
        <f t="shared" ref="L239:L283" si="40">+I239*K239</f>
        <v>10.32</v>
      </c>
      <c r="M239" s="146">
        <f t="shared" ref="M239:M283" si="41">L239*J239</f>
        <v>103.2</v>
      </c>
      <c r="N239" s="129">
        <v>0.03</v>
      </c>
      <c r="O239" s="115">
        <f t="shared" si="37"/>
        <v>0.3</v>
      </c>
      <c r="P239" s="73">
        <v>4.8000000000000007</v>
      </c>
      <c r="Q239" s="73">
        <v>5.5200000000000014</v>
      </c>
      <c r="R239" s="117">
        <f t="shared" si="38"/>
        <v>48.000000000000007</v>
      </c>
      <c r="S239" s="114">
        <f t="shared" si="39"/>
        <v>55.200000000000017</v>
      </c>
    </row>
    <row r="240" spans="1:19" ht="18" customHeight="1">
      <c r="A240" s="145">
        <f>SUBTOTAL(3,$B$27:B240)</f>
        <v>107</v>
      </c>
      <c r="B240" s="121">
        <v>180005473</v>
      </c>
      <c r="C240" s="109" t="s">
        <v>627</v>
      </c>
      <c r="D240" s="70" t="s">
        <v>633</v>
      </c>
      <c r="E240" s="147" t="s">
        <v>623</v>
      </c>
      <c r="F240" s="71" t="s">
        <v>204</v>
      </c>
      <c r="G240" s="71">
        <v>19053100</v>
      </c>
      <c r="H240" s="71">
        <v>12</v>
      </c>
      <c r="I240" s="71">
        <v>24</v>
      </c>
      <c r="J240" s="113">
        <v>10</v>
      </c>
      <c r="K240" s="73">
        <v>0.43</v>
      </c>
      <c r="L240" s="72">
        <f t="shared" si="40"/>
        <v>10.32</v>
      </c>
      <c r="M240" s="146">
        <f t="shared" si="41"/>
        <v>103.2</v>
      </c>
      <c r="N240" s="129">
        <v>0.03</v>
      </c>
      <c r="O240" s="115">
        <f t="shared" si="37"/>
        <v>0.3</v>
      </c>
      <c r="P240" s="73">
        <v>5.76</v>
      </c>
      <c r="Q240" s="73">
        <v>6.6239999999999997</v>
      </c>
      <c r="R240" s="117">
        <f t="shared" si="38"/>
        <v>57.599999999999994</v>
      </c>
      <c r="S240" s="114">
        <f t="shared" si="39"/>
        <v>66.239999999999995</v>
      </c>
    </row>
    <row r="241" spans="1:19" ht="18" customHeight="1">
      <c r="A241" s="145">
        <f>SUBTOTAL(3,$B$27:B241)</f>
        <v>108</v>
      </c>
      <c r="B241" s="121">
        <v>180005474</v>
      </c>
      <c r="C241" s="109" t="s">
        <v>627</v>
      </c>
      <c r="D241" s="70" t="s">
        <v>634</v>
      </c>
      <c r="E241" s="147" t="s">
        <v>635</v>
      </c>
      <c r="F241" s="71" t="s">
        <v>204</v>
      </c>
      <c r="G241" s="71">
        <v>19053100</v>
      </c>
      <c r="H241" s="71">
        <v>12</v>
      </c>
      <c r="I241" s="71">
        <v>24</v>
      </c>
      <c r="J241" s="113">
        <v>10</v>
      </c>
      <c r="K241" s="73">
        <v>0.5</v>
      </c>
      <c r="L241" s="72">
        <f t="shared" si="40"/>
        <v>12</v>
      </c>
      <c r="M241" s="146">
        <f t="shared" si="41"/>
        <v>120</v>
      </c>
      <c r="N241" s="129">
        <v>0.03</v>
      </c>
      <c r="O241" s="115">
        <f t="shared" si="37"/>
        <v>0.3</v>
      </c>
      <c r="P241" s="73">
        <v>7.1999999999999993</v>
      </c>
      <c r="Q241" s="73">
        <v>8.2799999999999994</v>
      </c>
      <c r="R241" s="117">
        <f t="shared" si="38"/>
        <v>72</v>
      </c>
      <c r="S241" s="114">
        <f t="shared" si="39"/>
        <v>82.8</v>
      </c>
    </row>
    <row r="242" spans="1:19" ht="18" hidden="1" customHeight="1">
      <c r="A242" s="145">
        <f>SUBTOTAL(3,$B$27:B242)</f>
        <v>108</v>
      </c>
      <c r="B242" s="109" t="s">
        <v>636</v>
      </c>
      <c r="C242" s="109" t="s">
        <v>637</v>
      </c>
      <c r="D242" s="70" t="s">
        <v>638</v>
      </c>
      <c r="E242" s="147" t="s">
        <v>639</v>
      </c>
      <c r="F242" s="71" t="s">
        <v>65</v>
      </c>
      <c r="G242" s="71" t="s">
        <v>640</v>
      </c>
      <c r="H242" s="71">
        <v>6</v>
      </c>
      <c r="I242" s="71">
        <v>100</v>
      </c>
      <c r="J242" s="113">
        <v>0</v>
      </c>
      <c r="K242" s="73">
        <v>0.1</v>
      </c>
      <c r="L242" s="72">
        <f t="shared" si="40"/>
        <v>10</v>
      </c>
      <c r="M242" s="146">
        <f t="shared" si="41"/>
        <v>0</v>
      </c>
      <c r="N242" s="129">
        <v>0.03</v>
      </c>
      <c r="O242" s="115">
        <f t="shared" si="37"/>
        <v>0</v>
      </c>
      <c r="P242" s="73">
        <v>3</v>
      </c>
      <c r="Q242" s="73">
        <v>4</v>
      </c>
      <c r="R242" s="117">
        <f t="shared" si="38"/>
        <v>0</v>
      </c>
      <c r="S242" s="114">
        <f t="shared" si="39"/>
        <v>0</v>
      </c>
    </row>
    <row r="243" spans="1:19" ht="18" hidden="1" customHeight="1">
      <c r="A243" s="145">
        <f>SUBTOTAL(3,$B$27:B243)</f>
        <v>108</v>
      </c>
      <c r="B243" s="109" t="s">
        <v>641</v>
      </c>
      <c r="C243" s="109" t="s">
        <v>637</v>
      </c>
      <c r="D243" s="70" t="s">
        <v>642</v>
      </c>
      <c r="E243" s="147" t="s">
        <v>643</v>
      </c>
      <c r="F243" s="71" t="s">
        <v>65</v>
      </c>
      <c r="G243" s="71" t="s">
        <v>640</v>
      </c>
      <c r="H243" s="71">
        <v>6</v>
      </c>
      <c r="I243" s="71">
        <v>100</v>
      </c>
      <c r="J243" s="113">
        <v>0</v>
      </c>
      <c r="K243" s="73">
        <v>0.1</v>
      </c>
      <c r="L243" s="72">
        <f t="shared" si="40"/>
        <v>10</v>
      </c>
      <c r="M243" s="146">
        <f t="shared" si="41"/>
        <v>0</v>
      </c>
      <c r="N243" s="129">
        <v>0.03</v>
      </c>
      <c r="O243" s="115">
        <f t="shared" si="37"/>
        <v>0</v>
      </c>
      <c r="P243" s="73">
        <v>3.5000000000000004</v>
      </c>
      <c r="Q243" s="73">
        <v>4.1000000000000005</v>
      </c>
      <c r="R243" s="117">
        <f t="shared" si="38"/>
        <v>0</v>
      </c>
      <c r="S243" s="114">
        <f t="shared" si="39"/>
        <v>0</v>
      </c>
    </row>
    <row r="244" spans="1:19" ht="18" hidden="1" customHeight="1">
      <c r="A244" s="145">
        <f>SUBTOTAL(3,$B$27:B244)</f>
        <v>108</v>
      </c>
      <c r="B244" s="109" t="s">
        <v>644</v>
      </c>
      <c r="C244" s="109" t="s">
        <v>637</v>
      </c>
      <c r="D244" s="70" t="s">
        <v>645</v>
      </c>
      <c r="E244" s="147" t="s">
        <v>646</v>
      </c>
      <c r="F244" s="71" t="s">
        <v>65</v>
      </c>
      <c r="G244" s="71" t="s">
        <v>640</v>
      </c>
      <c r="H244" s="71">
        <v>6</v>
      </c>
      <c r="I244" s="71">
        <v>100</v>
      </c>
      <c r="J244" s="113">
        <v>0</v>
      </c>
      <c r="K244" s="73">
        <v>0.1</v>
      </c>
      <c r="L244" s="72">
        <f t="shared" si="40"/>
        <v>10</v>
      </c>
      <c r="M244" s="146">
        <f t="shared" si="41"/>
        <v>0</v>
      </c>
      <c r="N244" s="129">
        <v>0.03</v>
      </c>
      <c r="O244" s="115">
        <f t="shared" si="37"/>
        <v>0</v>
      </c>
      <c r="P244" s="73">
        <v>4</v>
      </c>
      <c r="Q244" s="73">
        <v>4.9000000000000004</v>
      </c>
      <c r="R244" s="117">
        <f t="shared" si="38"/>
        <v>0</v>
      </c>
      <c r="S244" s="114">
        <f t="shared" si="39"/>
        <v>0</v>
      </c>
    </row>
    <row r="245" spans="1:19" ht="18" hidden="1" customHeight="1">
      <c r="A245" s="145">
        <f>SUBTOTAL(3,$B$27:B245)</f>
        <v>108</v>
      </c>
      <c r="B245" s="109" t="s">
        <v>647</v>
      </c>
      <c r="C245" s="109" t="s">
        <v>637</v>
      </c>
      <c r="D245" s="70" t="s">
        <v>648</v>
      </c>
      <c r="E245" s="147" t="s">
        <v>646</v>
      </c>
      <c r="F245" s="71" t="s">
        <v>65</v>
      </c>
      <c r="G245" s="71" t="s">
        <v>640</v>
      </c>
      <c r="H245" s="71">
        <v>6</v>
      </c>
      <c r="I245" s="71">
        <v>100</v>
      </c>
      <c r="J245" s="113">
        <v>0</v>
      </c>
      <c r="K245" s="73">
        <v>0.1</v>
      </c>
      <c r="L245" s="72">
        <f t="shared" si="40"/>
        <v>10</v>
      </c>
      <c r="M245" s="146">
        <f t="shared" si="41"/>
        <v>0</v>
      </c>
      <c r="N245" s="129">
        <v>0.03</v>
      </c>
      <c r="O245" s="115">
        <f t="shared" si="37"/>
        <v>0</v>
      </c>
      <c r="P245" s="73">
        <v>4</v>
      </c>
      <c r="Q245" s="73">
        <v>4.9000000000000004</v>
      </c>
      <c r="R245" s="117">
        <f t="shared" si="38"/>
        <v>0</v>
      </c>
      <c r="S245" s="114">
        <f t="shared" si="39"/>
        <v>0</v>
      </c>
    </row>
    <row r="246" spans="1:19" ht="18" hidden="1" customHeight="1">
      <c r="A246" s="145">
        <f>SUBTOTAL(3,$B$27:B246)</f>
        <v>108</v>
      </c>
      <c r="B246" s="109" t="s">
        <v>649</v>
      </c>
      <c r="C246" s="109" t="s">
        <v>637</v>
      </c>
      <c r="D246" s="70" t="s">
        <v>650</v>
      </c>
      <c r="E246" s="147" t="s">
        <v>639</v>
      </c>
      <c r="F246" s="71" t="s">
        <v>65</v>
      </c>
      <c r="G246" s="71" t="s">
        <v>640</v>
      </c>
      <c r="H246" s="71">
        <v>6</v>
      </c>
      <c r="I246" s="71">
        <v>100</v>
      </c>
      <c r="J246" s="113">
        <v>0</v>
      </c>
      <c r="K246" s="73">
        <v>0.1</v>
      </c>
      <c r="L246" s="72">
        <f t="shared" si="40"/>
        <v>10</v>
      </c>
      <c r="M246" s="146">
        <f t="shared" si="41"/>
        <v>0</v>
      </c>
      <c r="N246" s="129">
        <v>0.03</v>
      </c>
      <c r="O246" s="115">
        <f t="shared" si="37"/>
        <v>0</v>
      </c>
      <c r="P246" s="73">
        <v>3</v>
      </c>
      <c r="Q246" s="73">
        <v>3.9</v>
      </c>
      <c r="R246" s="117">
        <f t="shared" si="38"/>
        <v>0</v>
      </c>
      <c r="S246" s="114">
        <f t="shared" si="39"/>
        <v>0</v>
      </c>
    </row>
    <row r="247" spans="1:19" ht="18" hidden="1" customHeight="1">
      <c r="A247" s="145">
        <f>SUBTOTAL(3,$B$27:B247)</f>
        <v>108</v>
      </c>
      <c r="B247" s="109" t="s">
        <v>651</v>
      </c>
      <c r="C247" s="109" t="s">
        <v>637</v>
      </c>
      <c r="D247" s="70" t="s">
        <v>652</v>
      </c>
      <c r="E247" s="147" t="s">
        <v>653</v>
      </c>
      <c r="F247" s="71" t="s">
        <v>65</v>
      </c>
      <c r="G247" s="71" t="s">
        <v>640</v>
      </c>
      <c r="H247" s="71">
        <v>6</v>
      </c>
      <c r="I247" s="71">
        <v>100</v>
      </c>
      <c r="J247" s="113">
        <v>0</v>
      </c>
      <c r="K247" s="73">
        <v>0.1</v>
      </c>
      <c r="L247" s="72">
        <f t="shared" si="40"/>
        <v>10</v>
      </c>
      <c r="M247" s="146">
        <f t="shared" si="41"/>
        <v>0</v>
      </c>
      <c r="N247" s="129">
        <v>0.03</v>
      </c>
      <c r="O247" s="115">
        <f t="shared" si="37"/>
        <v>0</v>
      </c>
      <c r="P247" s="73">
        <v>3.5000000000000004</v>
      </c>
      <c r="Q247" s="73">
        <v>4.3999999999999995</v>
      </c>
      <c r="R247" s="117">
        <f t="shared" si="38"/>
        <v>0</v>
      </c>
      <c r="S247" s="114">
        <f t="shared" si="39"/>
        <v>0</v>
      </c>
    </row>
    <row r="248" spans="1:19" ht="18" hidden="1" customHeight="1">
      <c r="A248" s="145">
        <f>SUBTOTAL(3,$B$27:B248)</f>
        <v>108</v>
      </c>
      <c r="B248" s="109" t="s">
        <v>654</v>
      </c>
      <c r="C248" s="109" t="s">
        <v>637</v>
      </c>
      <c r="D248" s="70" t="s">
        <v>655</v>
      </c>
      <c r="E248" s="147" t="s">
        <v>639</v>
      </c>
      <c r="F248" s="71" t="s">
        <v>65</v>
      </c>
      <c r="G248" s="71" t="s">
        <v>640</v>
      </c>
      <c r="H248" s="71">
        <v>6</v>
      </c>
      <c r="I248" s="71">
        <v>100</v>
      </c>
      <c r="J248" s="113">
        <v>0</v>
      </c>
      <c r="K248" s="73">
        <v>0.1</v>
      </c>
      <c r="L248" s="72">
        <f t="shared" si="40"/>
        <v>10</v>
      </c>
      <c r="M248" s="146">
        <f t="shared" si="41"/>
        <v>0</v>
      </c>
      <c r="N248" s="129">
        <v>0.03</v>
      </c>
      <c r="O248" s="115">
        <f t="shared" si="37"/>
        <v>0</v>
      </c>
      <c r="P248" s="73">
        <v>3</v>
      </c>
      <c r="Q248" s="73">
        <v>3.9</v>
      </c>
      <c r="R248" s="117">
        <f t="shared" si="38"/>
        <v>0</v>
      </c>
      <c r="S248" s="114">
        <f t="shared" si="39"/>
        <v>0</v>
      </c>
    </row>
    <row r="249" spans="1:19" ht="18" hidden="1" customHeight="1">
      <c r="A249" s="145">
        <f>SUBTOTAL(3,$B$27:B249)</f>
        <v>108</v>
      </c>
      <c r="B249" s="109" t="s">
        <v>656</v>
      </c>
      <c r="C249" s="109" t="s">
        <v>637</v>
      </c>
      <c r="D249" s="70" t="s">
        <v>657</v>
      </c>
      <c r="E249" s="147" t="s">
        <v>653</v>
      </c>
      <c r="F249" s="71" t="s">
        <v>65</v>
      </c>
      <c r="G249" s="71" t="s">
        <v>640</v>
      </c>
      <c r="H249" s="71">
        <v>6</v>
      </c>
      <c r="I249" s="71">
        <v>100</v>
      </c>
      <c r="J249" s="113">
        <v>0</v>
      </c>
      <c r="K249" s="73">
        <v>0.1</v>
      </c>
      <c r="L249" s="72">
        <f t="shared" si="40"/>
        <v>10</v>
      </c>
      <c r="M249" s="146">
        <f t="shared" si="41"/>
        <v>0</v>
      </c>
      <c r="N249" s="129">
        <v>0.03</v>
      </c>
      <c r="O249" s="115">
        <f t="shared" si="37"/>
        <v>0</v>
      </c>
      <c r="P249" s="73">
        <v>3.5000000000000004</v>
      </c>
      <c r="Q249" s="73">
        <v>4.7</v>
      </c>
      <c r="R249" s="117">
        <f t="shared" si="38"/>
        <v>0</v>
      </c>
      <c r="S249" s="114">
        <f t="shared" si="39"/>
        <v>0</v>
      </c>
    </row>
    <row r="250" spans="1:19" ht="18" hidden="1" customHeight="1">
      <c r="A250" s="145">
        <f>SUBTOTAL(3,$B$27:B250)</f>
        <v>108</v>
      </c>
      <c r="B250" s="109" t="s">
        <v>658</v>
      </c>
      <c r="C250" s="109" t="s">
        <v>637</v>
      </c>
      <c r="D250" s="70" t="s">
        <v>659</v>
      </c>
      <c r="E250" s="147" t="s">
        <v>653</v>
      </c>
      <c r="F250" s="71" t="s">
        <v>65</v>
      </c>
      <c r="G250" s="71" t="s">
        <v>640</v>
      </c>
      <c r="H250" s="71">
        <v>6</v>
      </c>
      <c r="I250" s="71">
        <v>100</v>
      </c>
      <c r="J250" s="113">
        <v>0</v>
      </c>
      <c r="K250" s="73">
        <v>0.1</v>
      </c>
      <c r="L250" s="72">
        <f t="shared" si="40"/>
        <v>10</v>
      </c>
      <c r="M250" s="146">
        <f t="shared" si="41"/>
        <v>0</v>
      </c>
      <c r="N250" s="129">
        <v>0.03</v>
      </c>
      <c r="O250" s="115">
        <f t="shared" si="37"/>
        <v>0</v>
      </c>
      <c r="P250" s="73">
        <v>3.5000000000000004</v>
      </c>
      <c r="Q250" s="73">
        <v>4.3</v>
      </c>
      <c r="R250" s="117">
        <f t="shared" si="38"/>
        <v>0</v>
      </c>
      <c r="S250" s="114">
        <f t="shared" si="39"/>
        <v>0</v>
      </c>
    </row>
    <row r="251" spans="1:19" ht="18" hidden="1" customHeight="1">
      <c r="A251" s="145">
        <f>SUBTOTAL(3,$B$27:B251)</f>
        <v>108</v>
      </c>
      <c r="B251" s="109" t="s">
        <v>660</v>
      </c>
      <c r="C251" s="109" t="s">
        <v>637</v>
      </c>
      <c r="D251" s="70" t="s">
        <v>661</v>
      </c>
      <c r="E251" s="147" t="s">
        <v>629</v>
      </c>
      <c r="F251" s="71" t="s">
        <v>65</v>
      </c>
      <c r="G251" s="71" t="s">
        <v>183</v>
      </c>
      <c r="H251" s="71">
        <v>6</v>
      </c>
      <c r="I251" s="71">
        <v>30</v>
      </c>
      <c r="J251" s="113">
        <v>0</v>
      </c>
      <c r="K251" s="73">
        <v>0.48</v>
      </c>
      <c r="L251" s="72">
        <f t="shared" si="40"/>
        <v>14.399999999999999</v>
      </c>
      <c r="M251" s="146">
        <f t="shared" si="41"/>
        <v>0</v>
      </c>
      <c r="N251" s="129">
        <v>0.03</v>
      </c>
      <c r="O251" s="115">
        <f t="shared" si="37"/>
        <v>0</v>
      </c>
      <c r="P251" s="73">
        <v>6</v>
      </c>
      <c r="Q251" s="73">
        <v>6.72</v>
      </c>
      <c r="R251" s="117">
        <f t="shared" si="38"/>
        <v>0</v>
      </c>
      <c r="S251" s="114">
        <f t="shared" si="39"/>
        <v>0</v>
      </c>
    </row>
    <row r="252" spans="1:19" ht="18" hidden="1" customHeight="1">
      <c r="A252" s="145">
        <f>SUBTOTAL(3,$B$27:B252)</f>
        <v>108</v>
      </c>
      <c r="B252" s="109" t="s">
        <v>662</v>
      </c>
      <c r="C252" s="109" t="s">
        <v>637</v>
      </c>
      <c r="D252" s="70" t="s">
        <v>663</v>
      </c>
      <c r="E252" s="147" t="s">
        <v>629</v>
      </c>
      <c r="F252" s="71" t="s">
        <v>65</v>
      </c>
      <c r="G252" s="71" t="s">
        <v>640</v>
      </c>
      <c r="H252" s="71">
        <v>6</v>
      </c>
      <c r="I252" s="71">
        <v>30</v>
      </c>
      <c r="J252" s="113">
        <v>0</v>
      </c>
      <c r="K252" s="73">
        <v>0.48</v>
      </c>
      <c r="L252" s="72">
        <f t="shared" si="40"/>
        <v>14.399999999999999</v>
      </c>
      <c r="M252" s="146">
        <f t="shared" si="41"/>
        <v>0</v>
      </c>
      <c r="N252" s="129">
        <v>0.03</v>
      </c>
      <c r="O252" s="115">
        <f t="shared" si="37"/>
        <v>0</v>
      </c>
      <c r="P252" s="73">
        <v>6</v>
      </c>
      <c r="Q252" s="73">
        <v>6.78</v>
      </c>
      <c r="R252" s="117">
        <f t="shared" si="38"/>
        <v>0</v>
      </c>
      <c r="S252" s="114">
        <f t="shared" si="39"/>
        <v>0</v>
      </c>
    </row>
    <row r="253" spans="1:19" ht="18" hidden="1" customHeight="1">
      <c r="A253" s="145">
        <f>SUBTOTAL(3,$B$27:B253)</f>
        <v>108</v>
      </c>
      <c r="B253" s="109" t="s">
        <v>664</v>
      </c>
      <c r="C253" s="109" t="s">
        <v>637</v>
      </c>
      <c r="D253" s="70" t="s">
        <v>665</v>
      </c>
      <c r="E253" s="147" t="s">
        <v>629</v>
      </c>
      <c r="F253" s="71" t="s">
        <v>65</v>
      </c>
      <c r="G253" s="71" t="s">
        <v>640</v>
      </c>
      <c r="H253" s="71">
        <v>6</v>
      </c>
      <c r="I253" s="71">
        <v>30</v>
      </c>
      <c r="J253" s="113">
        <v>0</v>
      </c>
      <c r="K253" s="73">
        <v>0.53</v>
      </c>
      <c r="L253" s="72">
        <f t="shared" si="40"/>
        <v>15.9</v>
      </c>
      <c r="M253" s="146">
        <f t="shared" si="41"/>
        <v>0</v>
      </c>
      <c r="N253" s="129">
        <v>0.03</v>
      </c>
      <c r="O253" s="115">
        <f t="shared" si="37"/>
        <v>0</v>
      </c>
      <c r="P253" s="73">
        <v>6</v>
      </c>
      <c r="Q253" s="73">
        <v>6.78</v>
      </c>
      <c r="R253" s="117">
        <f t="shared" si="38"/>
        <v>0</v>
      </c>
      <c r="S253" s="114">
        <f t="shared" si="39"/>
        <v>0</v>
      </c>
    </row>
    <row r="254" spans="1:19" ht="18" hidden="1" customHeight="1">
      <c r="A254" s="145">
        <f>SUBTOTAL(3,$B$27:B254)</f>
        <v>108</v>
      </c>
      <c r="B254" s="109" t="s">
        <v>666</v>
      </c>
      <c r="C254" s="109" t="s">
        <v>667</v>
      </c>
      <c r="D254" s="70" t="s">
        <v>668</v>
      </c>
      <c r="E254" s="147" t="s">
        <v>102</v>
      </c>
      <c r="F254" s="71" t="s">
        <v>204</v>
      </c>
      <c r="G254" s="71" t="s">
        <v>669</v>
      </c>
      <c r="H254" s="71">
        <v>18</v>
      </c>
      <c r="I254" s="71">
        <v>16</v>
      </c>
      <c r="J254" s="113">
        <v>0</v>
      </c>
      <c r="K254" s="73">
        <v>1.78</v>
      </c>
      <c r="L254" s="72">
        <f t="shared" si="40"/>
        <v>28.48</v>
      </c>
      <c r="M254" s="146">
        <f t="shared" si="41"/>
        <v>0</v>
      </c>
      <c r="N254" s="129">
        <v>4.5522750000000001E-2</v>
      </c>
      <c r="O254" s="115">
        <f t="shared" si="37"/>
        <v>0</v>
      </c>
      <c r="P254" s="73">
        <v>8</v>
      </c>
      <c r="Q254" s="73">
        <v>9.1999999999999993</v>
      </c>
      <c r="R254" s="117">
        <f t="shared" si="38"/>
        <v>0</v>
      </c>
      <c r="S254" s="114">
        <f t="shared" si="39"/>
        <v>0</v>
      </c>
    </row>
    <row r="255" spans="1:19" ht="18" hidden="1" customHeight="1">
      <c r="A255" s="145">
        <f>SUBTOTAL(3,$B$27:B255)</f>
        <v>108</v>
      </c>
      <c r="B255" s="109" t="s">
        <v>670</v>
      </c>
      <c r="C255" s="109" t="s">
        <v>667</v>
      </c>
      <c r="D255" s="70" t="s">
        <v>671</v>
      </c>
      <c r="E255" s="147" t="s">
        <v>102</v>
      </c>
      <c r="F255" s="71" t="s">
        <v>204</v>
      </c>
      <c r="G255" s="71" t="s">
        <v>669</v>
      </c>
      <c r="H255" s="71">
        <v>18</v>
      </c>
      <c r="I255" s="71">
        <v>16</v>
      </c>
      <c r="J255" s="113">
        <v>0</v>
      </c>
      <c r="K255" s="73">
        <v>1.83</v>
      </c>
      <c r="L255" s="72">
        <f t="shared" si="40"/>
        <v>29.28</v>
      </c>
      <c r="M255" s="146">
        <f t="shared" si="41"/>
        <v>0</v>
      </c>
      <c r="N255" s="129">
        <v>4.5522750000000001E-2</v>
      </c>
      <c r="O255" s="115">
        <f t="shared" si="37"/>
        <v>0</v>
      </c>
      <c r="P255" s="73">
        <v>8</v>
      </c>
      <c r="Q255" s="73">
        <v>9.1999999999999993</v>
      </c>
      <c r="R255" s="117">
        <f t="shared" si="38"/>
        <v>0</v>
      </c>
      <c r="S255" s="114">
        <f t="shared" si="39"/>
        <v>0</v>
      </c>
    </row>
    <row r="256" spans="1:19" ht="18" hidden="1" customHeight="1">
      <c r="A256" s="145">
        <f>SUBTOTAL(3,$B$27:B256)</f>
        <v>108</v>
      </c>
      <c r="B256" s="109" t="s">
        <v>672</v>
      </c>
      <c r="C256" s="109" t="s">
        <v>667</v>
      </c>
      <c r="D256" s="70" t="s">
        <v>673</v>
      </c>
      <c r="E256" s="147" t="s">
        <v>102</v>
      </c>
      <c r="F256" s="71" t="s">
        <v>204</v>
      </c>
      <c r="G256" s="71" t="s">
        <v>674</v>
      </c>
      <c r="H256" s="71">
        <v>18</v>
      </c>
      <c r="I256" s="71">
        <v>16</v>
      </c>
      <c r="J256" s="113">
        <v>0</v>
      </c>
      <c r="K256" s="73">
        <v>1.42</v>
      </c>
      <c r="L256" s="72">
        <f t="shared" si="40"/>
        <v>22.72</v>
      </c>
      <c r="M256" s="146">
        <f t="shared" si="41"/>
        <v>0</v>
      </c>
      <c r="N256" s="129">
        <v>4.5522750000000001E-2</v>
      </c>
      <c r="O256" s="115">
        <f t="shared" ref="O256:O299" si="42">+N256*J256</f>
        <v>0</v>
      </c>
      <c r="P256" s="73">
        <v>8</v>
      </c>
      <c r="Q256" s="73">
        <v>9.1999999999999993</v>
      </c>
      <c r="R256" s="117">
        <f t="shared" ref="R256:R299" si="43">+J256*P256</f>
        <v>0</v>
      </c>
      <c r="S256" s="114">
        <f t="shared" ref="S256:S299" si="44">Q256*J256</f>
        <v>0</v>
      </c>
    </row>
    <row r="257" spans="1:19" ht="18" hidden="1" customHeight="1">
      <c r="A257" s="145">
        <f>SUBTOTAL(3,$B$27:B257)</f>
        <v>108</v>
      </c>
      <c r="B257" s="109" t="s">
        <v>675</v>
      </c>
      <c r="C257" s="109" t="s">
        <v>667</v>
      </c>
      <c r="D257" s="70" t="s">
        <v>676</v>
      </c>
      <c r="E257" s="147" t="s">
        <v>102</v>
      </c>
      <c r="F257" s="71" t="s">
        <v>65</v>
      </c>
      <c r="G257" s="71" t="s">
        <v>669</v>
      </c>
      <c r="H257" s="71">
        <v>12</v>
      </c>
      <c r="I257" s="71">
        <v>24</v>
      </c>
      <c r="J257" s="113">
        <v>0</v>
      </c>
      <c r="K257" s="73">
        <v>1.78</v>
      </c>
      <c r="L257" s="72">
        <f t="shared" si="40"/>
        <v>42.72</v>
      </c>
      <c r="M257" s="146">
        <f t="shared" si="41"/>
        <v>0</v>
      </c>
      <c r="N257" s="129">
        <v>4.5522750000000001E-2</v>
      </c>
      <c r="O257" s="115">
        <f t="shared" si="42"/>
        <v>0</v>
      </c>
      <c r="P257" s="73">
        <v>12</v>
      </c>
      <c r="Q257" s="73">
        <v>14.39</v>
      </c>
      <c r="R257" s="117">
        <f t="shared" si="43"/>
        <v>0</v>
      </c>
      <c r="S257" s="114">
        <f t="shared" si="44"/>
        <v>0</v>
      </c>
    </row>
    <row r="258" spans="1:19" ht="18" hidden="1" customHeight="1">
      <c r="A258" s="145">
        <f>SUBTOTAL(3,$B$27:B258)</f>
        <v>108</v>
      </c>
      <c r="B258" s="109" t="s">
        <v>677</v>
      </c>
      <c r="C258" s="109" t="s">
        <v>667</v>
      </c>
      <c r="D258" s="70" t="s">
        <v>678</v>
      </c>
      <c r="E258" s="147" t="s">
        <v>102</v>
      </c>
      <c r="F258" s="71" t="s">
        <v>65</v>
      </c>
      <c r="G258" s="71" t="s">
        <v>669</v>
      </c>
      <c r="H258" s="71">
        <v>12</v>
      </c>
      <c r="I258" s="71">
        <v>24</v>
      </c>
      <c r="J258" s="113">
        <v>0</v>
      </c>
      <c r="K258" s="73">
        <v>1.83</v>
      </c>
      <c r="L258" s="72">
        <f t="shared" si="40"/>
        <v>43.92</v>
      </c>
      <c r="M258" s="146">
        <f t="shared" si="41"/>
        <v>0</v>
      </c>
      <c r="N258" s="129">
        <v>4.5522750000000001E-2</v>
      </c>
      <c r="O258" s="115">
        <f t="shared" si="42"/>
        <v>0</v>
      </c>
      <c r="P258" s="73">
        <v>12</v>
      </c>
      <c r="Q258" s="73">
        <v>14.39</v>
      </c>
      <c r="R258" s="117">
        <f t="shared" si="43"/>
        <v>0</v>
      </c>
      <c r="S258" s="114">
        <f t="shared" si="44"/>
        <v>0</v>
      </c>
    </row>
    <row r="259" spans="1:19" ht="18" hidden="1" customHeight="1">
      <c r="A259" s="145">
        <f>SUBTOTAL(3,$B$27:B259)</f>
        <v>108</v>
      </c>
      <c r="B259" s="109" t="s">
        <v>672</v>
      </c>
      <c r="C259" s="109" t="s">
        <v>667</v>
      </c>
      <c r="D259" s="70" t="s">
        <v>679</v>
      </c>
      <c r="E259" s="147" t="s">
        <v>102</v>
      </c>
      <c r="F259" s="71" t="s">
        <v>65</v>
      </c>
      <c r="G259" s="71" t="s">
        <v>674</v>
      </c>
      <c r="H259" s="71">
        <v>12</v>
      </c>
      <c r="I259" s="71">
        <v>16</v>
      </c>
      <c r="J259" s="113">
        <v>0</v>
      </c>
      <c r="K259" s="73">
        <v>1.42</v>
      </c>
      <c r="L259" s="72">
        <f t="shared" si="40"/>
        <v>22.72</v>
      </c>
      <c r="M259" s="146">
        <f t="shared" si="41"/>
        <v>0</v>
      </c>
      <c r="N259" s="129">
        <v>4.5522750000000001E-2</v>
      </c>
      <c r="O259" s="115">
        <f t="shared" si="42"/>
        <v>0</v>
      </c>
      <c r="P259" s="73">
        <v>12</v>
      </c>
      <c r="Q259" s="73">
        <v>14.39</v>
      </c>
      <c r="R259" s="117">
        <f t="shared" si="43"/>
        <v>0</v>
      </c>
      <c r="S259" s="114">
        <f t="shared" si="44"/>
        <v>0</v>
      </c>
    </row>
    <row r="260" spans="1:19" ht="18" hidden="1" customHeight="1">
      <c r="A260" s="145">
        <f>SUBTOTAL(3,$B$27:B260)</f>
        <v>108</v>
      </c>
      <c r="B260" s="109" t="s">
        <v>680</v>
      </c>
      <c r="C260" s="109" t="s">
        <v>667</v>
      </c>
      <c r="D260" s="70" t="s">
        <v>681</v>
      </c>
      <c r="E260" s="147" t="s">
        <v>682</v>
      </c>
      <c r="F260" s="71" t="s">
        <v>65</v>
      </c>
      <c r="G260" s="71" t="s">
        <v>683</v>
      </c>
      <c r="H260" s="71">
        <v>12</v>
      </c>
      <c r="I260" s="71">
        <v>16</v>
      </c>
      <c r="J260" s="113">
        <v>0</v>
      </c>
      <c r="K260" s="73">
        <v>1.0900000000000001</v>
      </c>
      <c r="L260" s="72">
        <f t="shared" si="40"/>
        <v>17.440000000000001</v>
      </c>
      <c r="M260" s="146">
        <f t="shared" si="41"/>
        <v>0</v>
      </c>
      <c r="N260" s="129">
        <v>2.5999999999999999E-2</v>
      </c>
      <c r="O260" s="115">
        <f t="shared" si="42"/>
        <v>0</v>
      </c>
      <c r="P260" s="73">
        <v>8.32</v>
      </c>
      <c r="Q260" s="73">
        <v>10.176</v>
      </c>
      <c r="R260" s="117">
        <f t="shared" si="43"/>
        <v>0</v>
      </c>
      <c r="S260" s="114">
        <f t="shared" si="44"/>
        <v>0</v>
      </c>
    </row>
    <row r="261" spans="1:19" ht="18" hidden="1" customHeight="1">
      <c r="A261" s="145">
        <f>SUBTOTAL(3,$B$27:B261)</f>
        <v>108</v>
      </c>
      <c r="B261" s="109" t="s">
        <v>684</v>
      </c>
      <c r="C261" s="109" t="s">
        <v>667</v>
      </c>
      <c r="D261" s="70" t="s">
        <v>685</v>
      </c>
      <c r="E261" s="147" t="s">
        <v>686</v>
      </c>
      <c r="F261" s="71" t="s">
        <v>65</v>
      </c>
      <c r="G261" s="71" t="s">
        <v>683</v>
      </c>
      <c r="H261" s="71">
        <v>12</v>
      </c>
      <c r="I261" s="71">
        <v>16</v>
      </c>
      <c r="J261" s="113">
        <v>0</v>
      </c>
      <c r="K261" s="73">
        <v>1.43</v>
      </c>
      <c r="L261" s="72">
        <f t="shared" si="40"/>
        <v>22.88</v>
      </c>
      <c r="M261" s="146">
        <f t="shared" si="41"/>
        <v>0</v>
      </c>
      <c r="N261" s="129">
        <v>2.5999999999999999E-2</v>
      </c>
      <c r="O261" s="115">
        <f t="shared" si="42"/>
        <v>0</v>
      </c>
      <c r="P261" s="73">
        <v>9.6</v>
      </c>
      <c r="Q261" s="73">
        <v>11.2</v>
      </c>
      <c r="R261" s="117">
        <f t="shared" si="43"/>
        <v>0</v>
      </c>
      <c r="S261" s="114">
        <f t="shared" si="44"/>
        <v>0</v>
      </c>
    </row>
    <row r="262" spans="1:19" ht="18" hidden="1" customHeight="1">
      <c r="A262" s="145">
        <f>SUBTOTAL(3,$B$27:B262)</f>
        <v>108</v>
      </c>
      <c r="B262" s="109" t="s">
        <v>687</v>
      </c>
      <c r="C262" s="109" t="s">
        <v>667</v>
      </c>
      <c r="D262" s="70" t="s">
        <v>688</v>
      </c>
      <c r="E262" s="147" t="s">
        <v>686</v>
      </c>
      <c r="F262" s="71" t="s">
        <v>65</v>
      </c>
      <c r="G262" s="71" t="s">
        <v>683</v>
      </c>
      <c r="H262" s="71">
        <v>12</v>
      </c>
      <c r="I262" s="71">
        <v>16</v>
      </c>
      <c r="J262" s="113">
        <v>0</v>
      </c>
      <c r="K262" s="73">
        <v>1.43</v>
      </c>
      <c r="L262" s="72">
        <f t="shared" si="40"/>
        <v>22.88</v>
      </c>
      <c r="M262" s="146">
        <f t="shared" si="41"/>
        <v>0</v>
      </c>
      <c r="N262" s="129">
        <v>2.5999999999999999E-2</v>
      </c>
      <c r="O262" s="115">
        <f t="shared" si="42"/>
        <v>0</v>
      </c>
      <c r="P262" s="73">
        <v>9.6</v>
      </c>
      <c r="Q262" s="73">
        <v>11.055999999999999</v>
      </c>
      <c r="R262" s="117">
        <f t="shared" si="43"/>
        <v>0</v>
      </c>
      <c r="S262" s="114">
        <f t="shared" si="44"/>
        <v>0</v>
      </c>
    </row>
    <row r="263" spans="1:19" ht="18" hidden="1" customHeight="1">
      <c r="A263" s="145">
        <f>SUBTOTAL(3,$B$27:B263)</f>
        <v>108</v>
      </c>
      <c r="B263" s="109" t="s">
        <v>689</v>
      </c>
      <c r="C263" s="109" t="s">
        <v>667</v>
      </c>
      <c r="D263" s="70" t="s">
        <v>690</v>
      </c>
      <c r="E263" s="147" t="s">
        <v>99</v>
      </c>
      <c r="F263" s="71" t="s">
        <v>65</v>
      </c>
      <c r="G263" s="71" t="s">
        <v>674</v>
      </c>
      <c r="H263" s="71">
        <v>12</v>
      </c>
      <c r="I263" s="71">
        <v>24</v>
      </c>
      <c r="J263" s="113">
        <v>0</v>
      </c>
      <c r="K263" s="73">
        <v>0.92</v>
      </c>
      <c r="L263" s="72">
        <f t="shared" si="40"/>
        <v>22.080000000000002</v>
      </c>
      <c r="M263" s="146">
        <f t="shared" si="41"/>
        <v>0</v>
      </c>
      <c r="N263" s="129">
        <v>1.9991999999999999E-2</v>
      </c>
      <c r="O263" s="115">
        <f t="shared" si="42"/>
        <v>0</v>
      </c>
      <c r="P263" s="73">
        <v>6</v>
      </c>
      <c r="Q263" s="73">
        <v>6.68</v>
      </c>
      <c r="R263" s="117">
        <f t="shared" si="43"/>
        <v>0</v>
      </c>
      <c r="S263" s="114">
        <f t="shared" si="44"/>
        <v>0</v>
      </c>
    </row>
    <row r="264" spans="1:19" ht="18" hidden="1" customHeight="1">
      <c r="A264" s="145">
        <f>SUBTOTAL(3,$B$27:B264)</f>
        <v>108</v>
      </c>
      <c r="B264" s="109" t="s">
        <v>691</v>
      </c>
      <c r="C264" s="109" t="s">
        <v>667</v>
      </c>
      <c r="D264" s="70" t="s">
        <v>692</v>
      </c>
      <c r="E264" s="147" t="s">
        <v>99</v>
      </c>
      <c r="F264" s="71" t="s">
        <v>65</v>
      </c>
      <c r="G264" s="71" t="s">
        <v>674</v>
      </c>
      <c r="H264" s="71">
        <v>12</v>
      </c>
      <c r="I264" s="71">
        <v>24</v>
      </c>
      <c r="J264" s="113">
        <v>0</v>
      </c>
      <c r="K264" s="73">
        <v>0.92</v>
      </c>
      <c r="L264" s="72">
        <f t="shared" si="40"/>
        <v>22.080000000000002</v>
      </c>
      <c r="M264" s="146">
        <f t="shared" si="41"/>
        <v>0</v>
      </c>
      <c r="N264" s="129">
        <v>1.9991999999999999E-2</v>
      </c>
      <c r="O264" s="115">
        <f t="shared" si="42"/>
        <v>0</v>
      </c>
      <c r="P264" s="73">
        <v>6</v>
      </c>
      <c r="Q264" s="73">
        <v>6.68</v>
      </c>
      <c r="R264" s="117">
        <f t="shared" si="43"/>
        <v>0</v>
      </c>
      <c r="S264" s="114">
        <f t="shared" si="44"/>
        <v>0</v>
      </c>
    </row>
    <row r="265" spans="1:19" ht="18" hidden="1" customHeight="1">
      <c r="A265" s="145">
        <f>SUBTOTAL(3,$B$27:B265)</f>
        <v>108</v>
      </c>
      <c r="B265" s="109" t="s">
        <v>693</v>
      </c>
      <c r="C265" s="109" t="s">
        <v>667</v>
      </c>
      <c r="D265" s="70" t="s">
        <v>694</v>
      </c>
      <c r="E265" s="147" t="s">
        <v>99</v>
      </c>
      <c r="F265" s="71" t="s">
        <v>65</v>
      </c>
      <c r="G265" s="71" t="s">
        <v>669</v>
      </c>
      <c r="H265" s="71">
        <v>12</v>
      </c>
      <c r="I265" s="71">
        <v>24</v>
      </c>
      <c r="J265" s="113">
        <v>0</v>
      </c>
      <c r="K265" s="73">
        <v>0.92</v>
      </c>
      <c r="L265" s="72">
        <f t="shared" si="40"/>
        <v>22.080000000000002</v>
      </c>
      <c r="M265" s="146">
        <f t="shared" si="41"/>
        <v>0</v>
      </c>
      <c r="N265" s="129">
        <v>1.9991999999999999E-2</v>
      </c>
      <c r="O265" s="115">
        <f t="shared" si="42"/>
        <v>0</v>
      </c>
      <c r="P265" s="73">
        <v>6</v>
      </c>
      <c r="Q265" s="73">
        <v>6.68</v>
      </c>
      <c r="R265" s="117">
        <f t="shared" si="43"/>
        <v>0</v>
      </c>
      <c r="S265" s="114">
        <f t="shared" si="44"/>
        <v>0</v>
      </c>
    </row>
    <row r="266" spans="1:19" ht="18" hidden="1" customHeight="1">
      <c r="A266" s="145">
        <f>SUBTOTAL(3,$B$27:B266)</f>
        <v>108</v>
      </c>
      <c r="B266" s="109" t="s">
        <v>695</v>
      </c>
      <c r="C266" s="109" t="s">
        <v>667</v>
      </c>
      <c r="D266" s="70" t="s">
        <v>696</v>
      </c>
      <c r="E266" s="147" t="s">
        <v>99</v>
      </c>
      <c r="F266" s="71" t="s">
        <v>65</v>
      </c>
      <c r="G266" s="71" t="s">
        <v>669</v>
      </c>
      <c r="H266" s="71">
        <v>12</v>
      </c>
      <c r="I266" s="71">
        <v>24</v>
      </c>
      <c r="J266" s="113">
        <v>0</v>
      </c>
      <c r="K266" s="73">
        <v>0.97</v>
      </c>
      <c r="L266" s="72">
        <f t="shared" si="40"/>
        <v>23.28</v>
      </c>
      <c r="M266" s="146">
        <f t="shared" si="41"/>
        <v>0</v>
      </c>
      <c r="N266" s="129">
        <v>1.9991999999999999E-2</v>
      </c>
      <c r="O266" s="115">
        <f t="shared" si="42"/>
        <v>0</v>
      </c>
      <c r="P266" s="73">
        <v>6</v>
      </c>
      <c r="Q266" s="73">
        <v>6.68</v>
      </c>
      <c r="R266" s="117">
        <f t="shared" si="43"/>
        <v>0</v>
      </c>
      <c r="S266" s="114">
        <f t="shared" si="44"/>
        <v>0</v>
      </c>
    </row>
    <row r="267" spans="1:19" ht="18" hidden="1" customHeight="1">
      <c r="A267" s="145">
        <f>SUBTOTAL(3,$B$27:B267)</f>
        <v>108</v>
      </c>
      <c r="B267" s="109" t="s">
        <v>697</v>
      </c>
      <c r="C267" s="109" t="s">
        <v>667</v>
      </c>
      <c r="D267" s="70" t="s">
        <v>698</v>
      </c>
      <c r="E267" s="147" t="s">
        <v>99</v>
      </c>
      <c r="F267" s="71" t="s">
        <v>65</v>
      </c>
      <c r="G267" s="71" t="s">
        <v>674</v>
      </c>
      <c r="H267" s="71">
        <v>12</v>
      </c>
      <c r="I267" s="71">
        <v>24</v>
      </c>
      <c r="J267" s="113">
        <v>0</v>
      </c>
      <c r="K267" s="73">
        <v>0.71</v>
      </c>
      <c r="L267" s="72">
        <f t="shared" si="40"/>
        <v>17.04</v>
      </c>
      <c r="M267" s="146">
        <f t="shared" si="41"/>
        <v>0</v>
      </c>
      <c r="N267" s="129">
        <v>1.9991999999999999E-2</v>
      </c>
      <c r="O267" s="115">
        <f t="shared" si="42"/>
        <v>0</v>
      </c>
      <c r="P267" s="73">
        <v>6</v>
      </c>
      <c r="Q267" s="73">
        <v>6.68</v>
      </c>
      <c r="R267" s="117">
        <f t="shared" si="43"/>
        <v>0</v>
      </c>
      <c r="S267" s="114">
        <f t="shared" si="44"/>
        <v>0</v>
      </c>
    </row>
    <row r="268" spans="1:19" ht="18" hidden="1" customHeight="1">
      <c r="A268" s="145">
        <f>SUBTOTAL(3,$B$27:B268)</f>
        <v>108</v>
      </c>
      <c r="B268" s="109" t="s">
        <v>699</v>
      </c>
      <c r="C268" s="109" t="s">
        <v>667</v>
      </c>
      <c r="D268" s="70" t="s">
        <v>700</v>
      </c>
      <c r="E268" s="147" t="s">
        <v>146</v>
      </c>
      <c r="F268" s="71" t="s">
        <v>65</v>
      </c>
      <c r="G268" s="71" t="s">
        <v>669</v>
      </c>
      <c r="H268" s="71">
        <v>12</v>
      </c>
      <c r="I268" s="71">
        <v>96</v>
      </c>
      <c r="J268" s="113">
        <v>0</v>
      </c>
      <c r="K268" s="73">
        <v>0.56000000000000005</v>
      </c>
      <c r="L268" s="72">
        <f t="shared" si="40"/>
        <v>53.760000000000005</v>
      </c>
      <c r="M268" s="146">
        <f t="shared" si="41"/>
        <v>0</v>
      </c>
      <c r="N268" s="129">
        <v>2.5000000000000001E-2</v>
      </c>
      <c r="O268" s="115">
        <f t="shared" si="42"/>
        <v>0</v>
      </c>
      <c r="P268" s="73">
        <v>9.6</v>
      </c>
      <c r="Q268" s="73">
        <v>11.3</v>
      </c>
      <c r="R268" s="117">
        <f t="shared" si="43"/>
        <v>0</v>
      </c>
      <c r="S268" s="114">
        <f t="shared" si="44"/>
        <v>0</v>
      </c>
    </row>
    <row r="269" spans="1:19" ht="18" customHeight="1">
      <c r="A269" s="145">
        <f>SUBTOTAL(3,$B$27:B269)</f>
        <v>109</v>
      </c>
      <c r="B269" s="109" t="s">
        <v>701</v>
      </c>
      <c r="C269" s="109" t="s">
        <v>702</v>
      </c>
      <c r="D269" s="70" t="s">
        <v>703</v>
      </c>
      <c r="E269" s="147" t="s">
        <v>102</v>
      </c>
      <c r="F269" s="71" t="s">
        <v>204</v>
      </c>
      <c r="G269" s="71">
        <v>21069099</v>
      </c>
      <c r="H269" s="71">
        <v>36</v>
      </c>
      <c r="I269" s="71">
        <v>24</v>
      </c>
      <c r="J269" s="113">
        <v>50</v>
      </c>
      <c r="K269" s="73">
        <v>1.29</v>
      </c>
      <c r="L269" s="72">
        <f t="shared" si="40"/>
        <v>30.96</v>
      </c>
      <c r="M269" s="146">
        <f t="shared" si="41"/>
        <v>1548</v>
      </c>
      <c r="N269" s="129">
        <v>3.07125E-2</v>
      </c>
      <c r="O269" s="115">
        <f t="shared" si="42"/>
        <v>1.535625</v>
      </c>
      <c r="P269" s="73">
        <v>12</v>
      </c>
      <c r="Q269" s="73">
        <v>14.83</v>
      </c>
      <c r="R269" s="117">
        <f t="shared" si="43"/>
        <v>600</v>
      </c>
      <c r="S269" s="114">
        <f t="shared" si="44"/>
        <v>741.5</v>
      </c>
    </row>
    <row r="270" spans="1:19" ht="18" customHeight="1">
      <c r="A270" s="145">
        <f>SUBTOTAL(3,$B$27:B270)</f>
        <v>110</v>
      </c>
      <c r="B270" s="109" t="s">
        <v>704</v>
      </c>
      <c r="C270" s="109" t="s">
        <v>702</v>
      </c>
      <c r="D270" s="70" t="s">
        <v>705</v>
      </c>
      <c r="E270" s="147" t="s">
        <v>371</v>
      </c>
      <c r="F270" s="71" t="s">
        <v>204</v>
      </c>
      <c r="G270" s="71">
        <v>21069099</v>
      </c>
      <c r="H270" s="71">
        <v>36</v>
      </c>
      <c r="I270" s="71">
        <v>12</v>
      </c>
      <c r="J270" s="113">
        <v>50</v>
      </c>
      <c r="K270" s="73">
        <v>2.52</v>
      </c>
      <c r="L270" s="72">
        <f t="shared" si="40"/>
        <v>30.240000000000002</v>
      </c>
      <c r="M270" s="146">
        <f t="shared" si="41"/>
        <v>1512</v>
      </c>
      <c r="N270" s="129">
        <v>2.9089500000000001E-2</v>
      </c>
      <c r="O270" s="115">
        <f t="shared" si="42"/>
        <v>1.454475</v>
      </c>
      <c r="P270" s="73">
        <v>12</v>
      </c>
      <c r="Q270" s="73">
        <v>14.7</v>
      </c>
      <c r="R270" s="117">
        <f t="shared" si="43"/>
        <v>600</v>
      </c>
      <c r="S270" s="114">
        <f t="shared" si="44"/>
        <v>735</v>
      </c>
    </row>
    <row r="271" spans="1:19" ht="18" customHeight="1">
      <c r="A271" s="145">
        <f>SUBTOTAL(3,$B$27:B271)</f>
        <v>111</v>
      </c>
      <c r="B271" s="109" t="s">
        <v>706</v>
      </c>
      <c r="C271" s="109" t="s">
        <v>707</v>
      </c>
      <c r="D271" s="70" t="s">
        <v>708</v>
      </c>
      <c r="E271" s="147" t="s">
        <v>709</v>
      </c>
      <c r="F271" s="71" t="s">
        <v>65</v>
      </c>
      <c r="G271" s="71" t="s">
        <v>183</v>
      </c>
      <c r="H271" s="71">
        <v>24</v>
      </c>
      <c r="I271" s="71">
        <v>12</v>
      </c>
      <c r="J271" s="113">
        <v>20</v>
      </c>
      <c r="K271" s="73">
        <v>3.38</v>
      </c>
      <c r="L271" s="72">
        <f t="shared" si="40"/>
        <v>40.56</v>
      </c>
      <c r="M271" s="146">
        <f t="shared" si="41"/>
        <v>811.2</v>
      </c>
      <c r="N271" s="129">
        <v>2.1697199999999996E-2</v>
      </c>
      <c r="O271" s="115">
        <f t="shared" si="42"/>
        <v>0.43394399999999994</v>
      </c>
      <c r="P271" s="73">
        <v>9</v>
      </c>
      <c r="Q271" s="73">
        <v>10.72</v>
      </c>
      <c r="R271" s="117">
        <f t="shared" si="43"/>
        <v>180</v>
      </c>
      <c r="S271" s="114">
        <f t="shared" si="44"/>
        <v>214.4</v>
      </c>
    </row>
    <row r="272" spans="1:19" ht="18" customHeight="1">
      <c r="A272" s="145">
        <f>SUBTOTAL(3,$B$27:B272)</f>
        <v>112</v>
      </c>
      <c r="B272" s="109" t="s">
        <v>710</v>
      </c>
      <c r="C272" s="109" t="s">
        <v>702</v>
      </c>
      <c r="D272" s="70" t="s">
        <v>711</v>
      </c>
      <c r="E272" s="147" t="s">
        <v>709</v>
      </c>
      <c r="F272" s="71" t="s">
        <v>65</v>
      </c>
      <c r="G272" s="71" t="s">
        <v>183</v>
      </c>
      <c r="H272" s="71">
        <v>24</v>
      </c>
      <c r="I272" s="71">
        <v>12</v>
      </c>
      <c r="J272" s="113">
        <v>10</v>
      </c>
      <c r="K272" s="73">
        <v>2.4500000000000002</v>
      </c>
      <c r="L272" s="72">
        <f t="shared" si="40"/>
        <v>29.400000000000002</v>
      </c>
      <c r="M272" s="146">
        <f t="shared" si="41"/>
        <v>294</v>
      </c>
      <c r="N272" s="129">
        <v>2.5999999999999999E-2</v>
      </c>
      <c r="O272" s="115">
        <f t="shared" si="42"/>
        <v>0.26</v>
      </c>
      <c r="P272" s="73">
        <v>9</v>
      </c>
      <c r="Q272" s="73">
        <v>9.6000000000000014</v>
      </c>
      <c r="R272" s="117">
        <f t="shared" si="43"/>
        <v>90</v>
      </c>
      <c r="S272" s="114">
        <f t="shared" si="44"/>
        <v>96.000000000000014</v>
      </c>
    </row>
    <row r="273" spans="1:19" ht="18" customHeight="1">
      <c r="A273" s="145">
        <f>SUBTOTAL(3,$B$27:B273)</f>
        <v>113</v>
      </c>
      <c r="B273" s="109" t="s">
        <v>712</v>
      </c>
      <c r="C273" s="109" t="s">
        <v>713</v>
      </c>
      <c r="D273" s="70" t="s">
        <v>714</v>
      </c>
      <c r="E273" s="147" t="s">
        <v>715</v>
      </c>
      <c r="F273" s="71" t="s">
        <v>65</v>
      </c>
      <c r="G273" s="71" t="s">
        <v>169</v>
      </c>
      <c r="H273" s="71">
        <v>9</v>
      </c>
      <c r="I273" s="71">
        <v>60</v>
      </c>
      <c r="J273" s="113">
        <v>5</v>
      </c>
      <c r="K273" s="73">
        <v>1.53</v>
      </c>
      <c r="L273" s="72">
        <f t="shared" si="40"/>
        <v>91.8</v>
      </c>
      <c r="M273" s="146">
        <f t="shared" si="41"/>
        <v>459</v>
      </c>
      <c r="N273" s="129">
        <v>1.9675391999999996E-2</v>
      </c>
      <c r="O273" s="115">
        <f t="shared" si="42"/>
        <v>9.8376959999999986E-2</v>
      </c>
      <c r="P273" s="73">
        <v>12</v>
      </c>
      <c r="Q273" s="73">
        <v>13.1</v>
      </c>
      <c r="R273" s="117">
        <f t="shared" si="43"/>
        <v>60</v>
      </c>
      <c r="S273" s="114">
        <f t="shared" si="44"/>
        <v>65.5</v>
      </c>
    </row>
    <row r="274" spans="1:19" ht="18" customHeight="1">
      <c r="A274" s="145">
        <f>SUBTOTAL(3,$B$27:B274)</f>
        <v>114</v>
      </c>
      <c r="B274" s="109" t="s">
        <v>716</v>
      </c>
      <c r="C274" s="109" t="s">
        <v>713</v>
      </c>
      <c r="D274" s="70" t="s">
        <v>717</v>
      </c>
      <c r="E274" s="147" t="s">
        <v>718</v>
      </c>
      <c r="F274" s="71" t="s">
        <v>204</v>
      </c>
      <c r="G274" s="71" t="s">
        <v>169</v>
      </c>
      <c r="H274" s="71">
        <v>15</v>
      </c>
      <c r="I274" s="71">
        <v>24</v>
      </c>
      <c r="J274" s="113">
        <v>50</v>
      </c>
      <c r="K274" s="73">
        <v>3.63</v>
      </c>
      <c r="L274" s="72">
        <f t="shared" si="40"/>
        <v>87.12</v>
      </c>
      <c r="M274" s="146">
        <f t="shared" si="41"/>
        <v>4356</v>
      </c>
      <c r="N274" s="129">
        <v>2.8799999999999999E-2</v>
      </c>
      <c r="O274" s="115">
        <f t="shared" si="42"/>
        <v>1.44</v>
      </c>
      <c r="P274" s="73">
        <v>10.848000000000001</v>
      </c>
      <c r="Q274" s="73">
        <v>13.5</v>
      </c>
      <c r="R274" s="117">
        <f t="shared" si="43"/>
        <v>542.40000000000009</v>
      </c>
      <c r="S274" s="114">
        <f t="shared" si="44"/>
        <v>675</v>
      </c>
    </row>
    <row r="275" spans="1:19" ht="18" customHeight="1">
      <c r="A275" s="145">
        <f>SUBTOTAL(3,$B$27:B275)</f>
        <v>115</v>
      </c>
      <c r="B275" s="109" t="s">
        <v>719</v>
      </c>
      <c r="C275" s="109" t="s">
        <v>713</v>
      </c>
      <c r="D275" s="70" t="s">
        <v>720</v>
      </c>
      <c r="E275" s="147" t="s">
        <v>721</v>
      </c>
      <c r="F275" s="71" t="s">
        <v>204</v>
      </c>
      <c r="G275" s="71" t="s">
        <v>169</v>
      </c>
      <c r="H275" s="71">
        <v>15</v>
      </c>
      <c r="I275" s="71">
        <v>12</v>
      </c>
      <c r="J275" s="113">
        <v>30</v>
      </c>
      <c r="K275" s="73">
        <v>6.8</v>
      </c>
      <c r="L275" s="72">
        <f t="shared" si="40"/>
        <v>81.599999999999994</v>
      </c>
      <c r="M275" s="146">
        <f t="shared" si="41"/>
        <v>2448</v>
      </c>
      <c r="N275" s="129">
        <v>2.454375E-2</v>
      </c>
      <c r="O275" s="115">
        <f t="shared" si="42"/>
        <v>0.73631250000000004</v>
      </c>
      <c r="P275" s="73">
        <v>10.86</v>
      </c>
      <c r="Q275" s="73">
        <v>13.3</v>
      </c>
      <c r="R275" s="117">
        <f t="shared" si="43"/>
        <v>325.79999999999995</v>
      </c>
      <c r="S275" s="114">
        <f t="shared" si="44"/>
        <v>399</v>
      </c>
    </row>
    <row r="276" spans="1:19" ht="18" customHeight="1">
      <c r="A276" s="145">
        <f>SUBTOTAL(3,$B$27:B276)</f>
        <v>116</v>
      </c>
      <c r="B276" s="109" t="s">
        <v>722</v>
      </c>
      <c r="C276" s="109" t="s">
        <v>723</v>
      </c>
      <c r="D276" s="70" t="s">
        <v>724</v>
      </c>
      <c r="E276" s="147" t="s">
        <v>99</v>
      </c>
      <c r="F276" s="71" t="s">
        <v>204</v>
      </c>
      <c r="G276" s="71" t="s">
        <v>173</v>
      </c>
      <c r="H276" s="71">
        <v>24</v>
      </c>
      <c r="I276" s="71">
        <v>40</v>
      </c>
      <c r="J276" s="113">
        <v>20</v>
      </c>
      <c r="K276" s="73">
        <v>1.06</v>
      </c>
      <c r="L276" s="72">
        <f t="shared" si="40"/>
        <v>42.400000000000006</v>
      </c>
      <c r="M276" s="146">
        <f t="shared" si="41"/>
        <v>848.00000000000011</v>
      </c>
      <c r="N276" s="129">
        <v>1.5391999999999999E-2</v>
      </c>
      <c r="O276" s="115">
        <f t="shared" si="42"/>
        <v>0.30784</v>
      </c>
      <c r="P276" s="73">
        <v>10</v>
      </c>
      <c r="Q276" s="73">
        <v>12</v>
      </c>
      <c r="R276" s="117">
        <f t="shared" si="43"/>
        <v>200</v>
      </c>
      <c r="S276" s="114">
        <f t="shared" si="44"/>
        <v>240</v>
      </c>
    </row>
    <row r="277" spans="1:19" ht="18" customHeight="1">
      <c r="A277" s="145">
        <f>SUBTOTAL(3,$B$27:B277)</f>
        <v>117</v>
      </c>
      <c r="B277" s="109" t="s">
        <v>725</v>
      </c>
      <c r="C277" s="109" t="s">
        <v>723</v>
      </c>
      <c r="D277" s="70" t="s">
        <v>726</v>
      </c>
      <c r="E277" s="147" t="s">
        <v>102</v>
      </c>
      <c r="F277" s="71" t="s">
        <v>204</v>
      </c>
      <c r="G277" s="71" t="s">
        <v>173</v>
      </c>
      <c r="H277" s="71">
        <v>24</v>
      </c>
      <c r="I277" s="71">
        <v>20</v>
      </c>
      <c r="J277" s="113">
        <v>20</v>
      </c>
      <c r="K277" s="73">
        <v>2.0299999999999998</v>
      </c>
      <c r="L277" s="72">
        <f t="shared" si="40"/>
        <v>40.599999999999994</v>
      </c>
      <c r="M277" s="146">
        <f t="shared" si="41"/>
        <v>811.99999999999989</v>
      </c>
      <c r="N277" s="129">
        <v>9.2437500000000002E-3</v>
      </c>
      <c r="O277" s="115">
        <f t="shared" si="42"/>
        <v>0.18487500000000001</v>
      </c>
      <c r="P277" s="73">
        <v>10</v>
      </c>
      <c r="Q277" s="73">
        <v>12.66</v>
      </c>
      <c r="R277" s="117">
        <f t="shared" si="43"/>
        <v>200</v>
      </c>
      <c r="S277" s="114">
        <f t="shared" si="44"/>
        <v>253.2</v>
      </c>
    </row>
    <row r="278" spans="1:19" ht="18" customHeight="1">
      <c r="A278" s="145">
        <f>SUBTOTAL(3,$B$27:B278)</f>
        <v>118</v>
      </c>
      <c r="B278" s="109" t="s">
        <v>727</v>
      </c>
      <c r="C278" s="109" t="s">
        <v>728</v>
      </c>
      <c r="D278" s="70" t="s">
        <v>729</v>
      </c>
      <c r="E278" s="147" t="s">
        <v>221</v>
      </c>
      <c r="F278" s="71" t="s">
        <v>204</v>
      </c>
      <c r="G278" s="71" t="s">
        <v>179</v>
      </c>
      <c r="H278" s="71">
        <v>15</v>
      </c>
      <c r="I278" s="71">
        <v>12</v>
      </c>
      <c r="J278" s="113">
        <v>20</v>
      </c>
      <c r="K278" s="73">
        <v>1.51</v>
      </c>
      <c r="L278" s="72">
        <f t="shared" si="40"/>
        <v>18.12</v>
      </c>
      <c r="M278" s="146">
        <f t="shared" si="41"/>
        <v>362.40000000000003</v>
      </c>
      <c r="N278" s="129">
        <v>0.03</v>
      </c>
      <c r="O278" s="115">
        <f t="shared" si="42"/>
        <v>0.6</v>
      </c>
      <c r="P278" s="73">
        <v>10.86</v>
      </c>
      <c r="Q278" s="73">
        <v>11.95</v>
      </c>
      <c r="R278" s="117">
        <f t="shared" si="43"/>
        <v>217.2</v>
      </c>
      <c r="S278" s="114">
        <f t="shared" si="44"/>
        <v>239</v>
      </c>
    </row>
    <row r="279" spans="1:19" ht="18" hidden="1" customHeight="1">
      <c r="A279" s="145">
        <f>SUBTOTAL(3,$B$27:B279)</f>
        <v>118</v>
      </c>
      <c r="B279" s="109" t="s">
        <v>730</v>
      </c>
      <c r="C279" s="109" t="s">
        <v>731</v>
      </c>
      <c r="D279" s="70" t="s">
        <v>732</v>
      </c>
      <c r="E279" s="147" t="s">
        <v>99</v>
      </c>
      <c r="F279" s="71" t="s">
        <v>65</v>
      </c>
      <c r="G279" s="71" t="s">
        <v>640</v>
      </c>
      <c r="H279" s="71">
        <v>6</v>
      </c>
      <c r="I279" s="71">
        <v>24</v>
      </c>
      <c r="J279" s="113">
        <v>0</v>
      </c>
      <c r="K279" s="73">
        <v>0.63</v>
      </c>
      <c r="L279" s="72">
        <f t="shared" si="40"/>
        <v>15.120000000000001</v>
      </c>
      <c r="M279" s="146">
        <f t="shared" si="41"/>
        <v>0</v>
      </c>
      <c r="N279" s="129">
        <v>0.03</v>
      </c>
      <c r="O279" s="115">
        <f t="shared" si="42"/>
        <v>0</v>
      </c>
      <c r="P279" s="73">
        <v>6</v>
      </c>
      <c r="Q279" s="73">
        <v>6.9</v>
      </c>
      <c r="R279" s="117">
        <f t="shared" si="43"/>
        <v>0</v>
      </c>
      <c r="S279" s="114">
        <f t="shared" si="44"/>
        <v>0</v>
      </c>
    </row>
    <row r="280" spans="1:19" ht="18" hidden="1" customHeight="1">
      <c r="A280" s="145">
        <f>SUBTOTAL(3,$B$27:B280)</f>
        <v>118</v>
      </c>
      <c r="B280" s="109" t="s">
        <v>733</v>
      </c>
      <c r="C280" s="109" t="s">
        <v>731</v>
      </c>
      <c r="D280" s="70" t="s">
        <v>734</v>
      </c>
      <c r="E280" s="147" t="s">
        <v>102</v>
      </c>
      <c r="F280" s="71" t="s">
        <v>65</v>
      </c>
      <c r="G280" s="71" t="s">
        <v>640</v>
      </c>
      <c r="H280" s="71">
        <v>6</v>
      </c>
      <c r="I280" s="71">
        <v>12</v>
      </c>
      <c r="J280" s="113">
        <v>0</v>
      </c>
      <c r="K280" s="73">
        <v>1.27</v>
      </c>
      <c r="L280" s="72">
        <f t="shared" si="40"/>
        <v>15.24</v>
      </c>
      <c r="M280" s="146">
        <f t="shared" si="41"/>
        <v>0</v>
      </c>
      <c r="N280" s="129">
        <v>0.03</v>
      </c>
      <c r="O280" s="115">
        <f t="shared" si="42"/>
        <v>0</v>
      </c>
      <c r="P280" s="73">
        <v>6</v>
      </c>
      <c r="Q280" s="73">
        <v>6.9</v>
      </c>
      <c r="R280" s="117">
        <f t="shared" si="43"/>
        <v>0</v>
      </c>
      <c r="S280" s="114">
        <f t="shared" si="44"/>
        <v>0</v>
      </c>
    </row>
    <row r="281" spans="1:19" ht="18" hidden="1" customHeight="1">
      <c r="A281" s="145">
        <f>SUBTOTAL(3,$B$27:B281)</f>
        <v>118</v>
      </c>
      <c r="B281" s="109" t="s">
        <v>735</v>
      </c>
      <c r="C281" s="109" t="s">
        <v>731</v>
      </c>
      <c r="D281" s="70" t="s">
        <v>736</v>
      </c>
      <c r="E281" s="147" t="s">
        <v>99</v>
      </c>
      <c r="F281" s="71" t="s">
        <v>65</v>
      </c>
      <c r="G281" s="71" t="s">
        <v>640</v>
      </c>
      <c r="H281" s="71">
        <v>6</v>
      </c>
      <c r="I281" s="71">
        <v>24</v>
      </c>
      <c r="J281" s="113">
        <v>0</v>
      </c>
      <c r="K281" s="73">
        <v>0.92</v>
      </c>
      <c r="L281" s="72">
        <f t="shared" si="40"/>
        <v>22.080000000000002</v>
      </c>
      <c r="M281" s="146">
        <f t="shared" si="41"/>
        <v>0</v>
      </c>
      <c r="N281" s="129">
        <v>0.03</v>
      </c>
      <c r="O281" s="115">
        <f t="shared" si="42"/>
        <v>0</v>
      </c>
      <c r="P281" s="73">
        <v>6</v>
      </c>
      <c r="Q281" s="73">
        <v>6.9</v>
      </c>
      <c r="R281" s="117">
        <f t="shared" si="43"/>
        <v>0</v>
      </c>
      <c r="S281" s="114">
        <f t="shared" si="44"/>
        <v>0</v>
      </c>
    </row>
    <row r="282" spans="1:19" ht="18" hidden="1" customHeight="1">
      <c r="A282" s="145">
        <f>SUBTOTAL(3,$B$27:B282)</f>
        <v>118</v>
      </c>
      <c r="B282" s="109" t="s">
        <v>737</v>
      </c>
      <c r="C282" s="109" t="s">
        <v>731</v>
      </c>
      <c r="D282" s="70" t="s">
        <v>738</v>
      </c>
      <c r="E282" s="147" t="s">
        <v>102</v>
      </c>
      <c r="F282" s="71" t="s">
        <v>65</v>
      </c>
      <c r="G282" s="71" t="s">
        <v>640</v>
      </c>
      <c r="H282" s="71">
        <v>6</v>
      </c>
      <c r="I282" s="71">
        <v>12</v>
      </c>
      <c r="J282" s="113">
        <v>0</v>
      </c>
      <c r="K282" s="73">
        <v>1.83</v>
      </c>
      <c r="L282" s="72">
        <f t="shared" si="40"/>
        <v>21.96</v>
      </c>
      <c r="M282" s="146">
        <f t="shared" si="41"/>
        <v>0</v>
      </c>
      <c r="N282" s="129">
        <v>0.03</v>
      </c>
      <c r="O282" s="115">
        <f t="shared" si="42"/>
        <v>0</v>
      </c>
      <c r="P282" s="73">
        <v>6</v>
      </c>
      <c r="Q282" s="73">
        <v>6.9</v>
      </c>
      <c r="R282" s="117">
        <f t="shared" si="43"/>
        <v>0</v>
      </c>
      <c r="S282" s="114">
        <f t="shared" si="44"/>
        <v>0</v>
      </c>
    </row>
    <row r="283" spans="1:19" ht="18" customHeight="1">
      <c r="A283" s="145">
        <f>SUBTOTAL(3,$B$27:B283)</f>
        <v>119</v>
      </c>
      <c r="B283" s="109" t="s">
        <v>739</v>
      </c>
      <c r="C283" s="109" t="s">
        <v>740</v>
      </c>
      <c r="D283" s="70" t="s">
        <v>741</v>
      </c>
      <c r="E283" s="147" t="s">
        <v>102</v>
      </c>
      <c r="F283" s="71" t="s">
        <v>204</v>
      </c>
      <c r="G283" s="71">
        <v>20079990</v>
      </c>
      <c r="H283" s="71">
        <v>18</v>
      </c>
      <c r="I283" s="71">
        <v>20</v>
      </c>
      <c r="J283" s="113">
        <v>20</v>
      </c>
      <c r="K283" s="73">
        <v>0.87</v>
      </c>
      <c r="L283" s="72">
        <f t="shared" si="40"/>
        <v>17.399999999999999</v>
      </c>
      <c r="M283" s="146">
        <f t="shared" si="41"/>
        <v>348</v>
      </c>
      <c r="N283" s="129">
        <v>2.3754000000000001E-2</v>
      </c>
      <c r="O283" s="115">
        <f t="shared" si="42"/>
        <v>0.47508</v>
      </c>
      <c r="P283" s="73">
        <v>12</v>
      </c>
      <c r="Q283" s="73">
        <v>14.399999999999999</v>
      </c>
      <c r="R283" s="117">
        <f t="shared" si="43"/>
        <v>240</v>
      </c>
      <c r="S283" s="114">
        <f t="shared" si="44"/>
        <v>288</v>
      </c>
    </row>
    <row r="284" spans="1:19" ht="18" hidden="1" customHeight="1">
      <c r="A284" s="145">
        <f>SUBTOTAL(3,$B$27:B284)</f>
        <v>119</v>
      </c>
      <c r="B284" s="109" t="s">
        <v>742</v>
      </c>
      <c r="C284" s="109" t="s">
        <v>743</v>
      </c>
      <c r="D284" s="70" t="s">
        <v>744</v>
      </c>
      <c r="E284" s="147" t="s">
        <v>102</v>
      </c>
      <c r="F284" s="71" t="s">
        <v>65</v>
      </c>
      <c r="G284" s="71" t="s">
        <v>745</v>
      </c>
      <c r="H284" s="71">
        <v>12</v>
      </c>
      <c r="I284" s="71">
        <v>20</v>
      </c>
      <c r="J284" s="113">
        <v>0</v>
      </c>
      <c r="K284" s="73">
        <v>0.97</v>
      </c>
      <c r="L284" s="72">
        <f t="shared" ref="L284:L332" si="45">+I284*K284</f>
        <v>19.399999999999999</v>
      </c>
      <c r="M284" s="146">
        <f t="shared" ref="M284:M332" si="46">L284*J284</f>
        <v>0</v>
      </c>
      <c r="N284" s="129">
        <v>2.5999999999999999E-2</v>
      </c>
      <c r="O284" s="115">
        <f t="shared" si="42"/>
        <v>0</v>
      </c>
      <c r="P284" s="73">
        <v>10.08</v>
      </c>
      <c r="Q284" s="73">
        <v>11.84</v>
      </c>
      <c r="R284" s="117">
        <f t="shared" si="43"/>
        <v>0</v>
      </c>
      <c r="S284" s="114">
        <f t="shared" si="44"/>
        <v>0</v>
      </c>
    </row>
    <row r="285" spans="1:19" ht="18" hidden="1" customHeight="1">
      <c r="A285" s="145">
        <f>SUBTOTAL(3,$B$27:B285)</f>
        <v>119</v>
      </c>
      <c r="B285" s="109" t="s">
        <v>746</v>
      </c>
      <c r="C285" s="109" t="s">
        <v>743</v>
      </c>
      <c r="D285" s="70" t="s">
        <v>747</v>
      </c>
      <c r="E285" s="147" t="s">
        <v>102</v>
      </c>
      <c r="F285" s="71" t="s">
        <v>65</v>
      </c>
      <c r="G285" s="71" t="s">
        <v>745</v>
      </c>
      <c r="H285" s="71">
        <v>12</v>
      </c>
      <c r="I285" s="71">
        <v>20</v>
      </c>
      <c r="J285" s="113">
        <v>0</v>
      </c>
      <c r="K285" s="73">
        <v>1.06</v>
      </c>
      <c r="L285" s="72">
        <f t="shared" si="45"/>
        <v>21.200000000000003</v>
      </c>
      <c r="M285" s="146">
        <f t="shared" si="46"/>
        <v>0</v>
      </c>
      <c r="N285" s="129">
        <v>2.5999999999999999E-2</v>
      </c>
      <c r="O285" s="115">
        <f t="shared" si="42"/>
        <v>0</v>
      </c>
      <c r="P285" s="73">
        <v>10.06</v>
      </c>
      <c r="Q285" s="73">
        <v>11.66</v>
      </c>
      <c r="R285" s="117">
        <f t="shared" si="43"/>
        <v>0</v>
      </c>
      <c r="S285" s="114">
        <f t="shared" si="44"/>
        <v>0</v>
      </c>
    </row>
    <row r="286" spans="1:19" ht="18" hidden="1" customHeight="1">
      <c r="A286" s="145">
        <f>SUBTOTAL(3,$B$27:B286)</f>
        <v>119</v>
      </c>
      <c r="B286" s="109" t="s">
        <v>748</v>
      </c>
      <c r="C286" s="109" t="s">
        <v>743</v>
      </c>
      <c r="D286" s="70" t="s">
        <v>749</v>
      </c>
      <c r="E286" s="147" t="s">
        <v>102</v>
      </c>
      <c r="F286" s="71" t="s">
        <v>65</v>
      </c>
      <c r="G286" s="71" t="s">
        <v>745</v>
      </c>
      <c r="H286" s="71">
        <v>12</v>
      </c>
      <c r="I286" s="71">
        <v>20</v>
      </c>
      <c r="J286" s="113">
        <v>0</v>
      </c>
      <c r="K286" s="73">
        <v>1.25</v>
      </c>
      <c r="L286" s="72">
        <f t="shared" si="45"/>
        <v>25</v>
      </c>
      <c r="M286" s="146">
        <f t="shared" si="46"/>
        <v>0</v>
      </c>
      <c r="N286" s="129">
        <v>2.5999999999999999E-2</v>
      </c>
      <c r="O286" s="115">
        <f t="shared" si="42"/>
        <v>0</v>
      </c>
      <c r="P286" s="73">
        <v>10.06</v>
      </c>
      <c r="Q286" s="73">
        <v>11.76</v>
      </c>
      <c r="R286" s="117">
        <f t="shared" si="43"/>
        <v>0</v>
      </c>
      <c r="S286" s="114">
        <f t="shared" si="44"/>
        <v>0</v>
      </c>
    </row>
    <row r="287" spans="1:19" ht="18" hidden="1" customHeight="1">
      <c r="A287" s="145">
        <f>SUBTOTAL(3,$B$27:B287)</f>
        <v>119</v>
      </c>
      <c r="B287" s="109" t="s">
        <v>750</v>
      </c>
      <c r="C287" s="109" t="s">
        <v>743</v>
      </c>
      <c r="D287" s="70" t="s">
        <v>751</v>
      </c>
      <c r="E287" s="147" t="s">
        <v>102</v>
      </c>
      <c r="F287" s="71" t="s">
        <v>65</v>
      </c>
      <c r="G287" s="71" t="s">
        <v>745</v>
      </c>
      <c r="H287" s="71">
        <v>12</v>
      </c>
      <c r="I287" s="71">
        <v>20</v>
      </c>
      <c r="J287" s="113">
        <v>0</v>
      </c>
      <c r="K287" s="73">
        <v>2.15</v>
      </c>
      <c r="L287" s="72">
        <f t="shared" si="45"/>
        <v>43</v>
      </c>
      <c r="M287" s="146">
        <f t="shared" si="46"/>
        <v>0</v>
      </c>
      <c r="N287" s="129">
        <v>2.5999999999999999E-2</v>
      </c>
      <c r="O287" s="115">
        <f t="shared" si="42"/>
        <v>0</v>
      </c>
      <c r="P287" s="73">
        <v>10.06</v>
      </c>
      <c r="Q287" s="73">
        <v>11.6</v>
      </c>
      <c r="R287" s="117">
        <f t="shared" si="43"/>
        <v>0</v>
      </c>
      <c r="S287" s="114">
        <f t="shared" si="44"/>
        <v>0</v>
      </c>
    </row>
    <row r="288" spans="1:19" ht="18" hidden="1" customHeight="1">
      <c r="A288" s="145">
        <f>SUBTOTAL(3,$B$27:B288)</f>
        <v>119</v>
      </c>
      <c r="B288" s="109" t="s">
        <v>752</v>
      </c>
      <c r="C288" s="109" t="s">
        <v>743</v>
      </c>
      <c r="D288" s="70" t="s">
        <v>753</v>
      </c>
      <c r="E288" s="147">
        <v>0</v>
      </c>
      <c r="F288" s="71" t="s">
        <v>65</v>
      </c>
      <c r="G288" s="71" t="s">
        <v>745</v>
      </c>
      <c r="H288" s="71">
        <v>18</v>
      </c>
      <c r="I288" s="71">
        <v>24</v>
      </c>
      <c r="J288" s="113">
        <v>0</v>
      </c>
      <c r="K288" s="73">
        <v>0.97</v>
      </c>
      <c r="L288" s="72">
        <f t="shared" si="45"/>
        <v>23.28</v>
      </c>
      <c r="M288" s="146">
        <f t="shared" si="46"/>
        <v>0</v>
      </c>
      <c r="N288" s="129">
        <v>2.5999999999999999E-2</v>
      </c>
      <c r="O288" s="115">
        <f t="shared" si="42"/>
        <v>0</v>
      </c>
      <c r="P288" s="73">
        <v>3.5999999999999996</v>
      </c>
      <c r="Q288" s="73">
        <v>8.088000000000001</v>
      </c>
      <c r="R288" s="117">
        <f t="shared" si="43"/>
        <v>0</v>
      </c>
      <c r="S288" s="114">
        <f t="shared" si="44"/>
        <v>0</v>
      </c>
    </row>
    <row r="289" spans="1:19" ht="18" hidden="1" customHeight="1">
      <c r="A289" s="145">
        <f>SUBTOTAL(3,$B$27:B289)</f>
        <v>119</v>
      </c>
      <c r="B289" s="109" t="s">
        <v>754</v>
      </c>
      <c r="C289" s="109" t="s">
        <v>743</v>
      </c>
      <c r="D289" s="70" t="s">
        <v>755</v>
      </c>
      <c r="E289" s="147" t="s">
        <v>371</v>
      </c>
      <c r="F289" s="71" t="s">
        <v>65</v>
      </c>
      <c r="G289" s="71" t="s">
        <v>745</v>
      </c>
      <c r="H289" s="71">
        <v>12</v>
      </c>
      <c r="I289" s="71">
        <v>12</v>
      </c>
      <c r="J289" s="113">
        <v>0</v>
      </c>
      <c r="K289" s="73">
        <v>1.79</v>
      </c>
      <c r="L289" s="72">
        <f t="shared" si="45"/>
        <v>21.48</v>
      </c>
      <c r="M289" s="146">
        <f t="shared" si="46"/>
        <v>0</v>
      </c>
      <c r="N289" s="129">
        <v>2.5999999999999999E-2</v>
      </c>
      <c r="O289" s="115">
        <f t="shared" si="42"/>
        <v>0</v>
      </c>
      <c r="P289" s="73">
        <v>12</v>
      </c>
      <c r="Q289" s="73">
        <v>13.440000000000001</v>
      </c>
      <c r="R289" s="117">
        <f t="shared" si="43"/>
        <v>0</v>
      </c>
      <c r="S289" s="114">
        <f t="shared" si="44"/>
        <v>0</v>
      </c>
    </row>
    <row r="290" spans="1:19" ht="18" hidden="1" customHeight="1">
      <c r="A290" s="145">
        <f>SUBTOTAL(3,$B$27:B290)</f>
        <v>119</v>
      </c>
      <c r="B290" s="109" t="s">
        <v>756</v>
      </c>
      <c r="C290" s="109" t="s">
        <v>743</v>
      </c>
      <c r="D290" s="70" t="s">
        <v>757</v>
      </c>
      <c r="E290" s="147" t="s">
        <v>371</v>
      </c>
      <c r="F290" s="71" t="s">
        <v>65</v>
      </c>
      <c r="G290" s="71" t="s">
        <v>745</v>
      </c>
      <c r="H290" s="71">
        <v>12</v>
      </c>
      <c r="I290" s="71">
        <v>12</v>
      </c>
      <c r="J290" s="113">
        <v>0</v>
      </c>
      <c r="K290" s="73">
        <v>2.0299999999999998</v>
      </c>
      <c r="L290" s="72">
        <f t="shared" si="45"/>
        <v>24.36</v>
      </c>
      <c r="M290" s="146">
        <f t="shared" si="46"/>
        <v>0</v>
      </c>
      <c r="N290" s="129">
        <v>2.5999999999999999E-2</v>
      </c>
      <c r="O290" s="115">
        <f t="shared" si="42"/>
        <v>0</v>
      </c>
      <c r="P290" s="73">
        <v>12</v>
      </c>
      <c r="Q290" s="73">
        <v>13.559999999999999</v>
      </c>
      <c r="R290" s="117">
        <f t="shared" si="43"/>
        <v>0</v>
      </c>
      <c r="S290" s="114">
        <f t="shared" si="44"/>
        <v>0</v>
      </c>
    </row>
    <row r="291" spans="1:19" ht="18" hidden="1" customHeight="1">
      <c r="A291" s="145">
        <f>SUBTOTAL(3,$B$27:B291)</f>
        <v>119</v>
      </c>
      <c r="B291" s="109" t="s">
        <v>758</v>
      </c>
      <c r="C291" s="109" t="s">
        <v>743</v>
      </c>
      <c r="D291" s="70" t="s">
        <v>759</v>
      </c>
      <c r="E291" s="147" t="s">
        <v>371</v>
      </c>
      <c r="F291" s="71" t="s">
        <v>65</v>
      </c>
      <c r="G291" s="71" t="s">
        <v>745</v>
      </c>
      <c r="H291" s="71">
        <v>12</v>
      </c>
      <c r="I291" s="71">
        <v>12</v>
      </c>
      <c r="J291" s="113">
        <v>0</v>
      </c>
      <c r="K291" s="73">
        <v>2.3199999999999998</v>
      </c>
      <c r="L291" s="72">
        <f t="shared" si="45"/>
        <v>27.839999999999996</v>
      </c>
      <c r="M291" s="146">
        <f t="shared" si="46"/>
        <v>0</v>
      </c>
      <c r="N291" s="129">
        <v>2.5999999999999999E-2</v>
      </c>
      <c r="O291" s="115">
        <f t="shared" si="42"/>
        <v>0</v>
      </c>
      <c r="P291" s="73">
        <v>12</v>
      </c>
      <c r="Q291" s="73">
        <v>13.524000000000001</v>
      </c>
      <c r="R291" s="117">
        <f t="shared" si="43"/>
        <v>0</v>
      </c>
      <c r="S291" s="114">
        <f t="shared" si="44"/>
        <v>0</v>
      </c>
    </row>
    <row r="292" spans="1:19" ht="18" hidden="1" customHeight="1">
      <c r="A292" s="145">
        <f>SUBTOTAL(3,$B$27:B292)</f>
        <v>119</v>
      </c>
      <c r="B292" s="109" t="s">
        <v>760</v>
      </c>
      <c r="C292" s="109" t="s">
        <v>743</v>
      </c>
      <c r="D292" s="70" t="s">
        <v>761</v>
      </c>
      <c r="E292" s="147" t="s">
        <v>371</v>
      </c>
      <c r="F292" s="71" t="s">
        <v>65</v>
      </c>
      <c r="G292" s="71" t="s">
        <v>745</v>
      </c>
      <c r="H292" s="71">
        <v>12</v>
      </c>
      <c r="I292" s="71">
        <v>12</v>
      </c>
      <c r="J292" s="113">
        <v>0</v>
      </c>
      <c r="K292" s="73">
        <v>4.0199999999999996</v>
      </c>
      <c r="L292" s="72">
        <f t="shared" si="45"/>
        <v>48.239999999999995</v>
      </c>
      <c r="M292" s="146">
        <f t="shared" si="46"/>
        <v>0</v>
      </c>
      <c r="N292" s="129">
        <v>2.5999999999999999E-2</v>
      </c>
      <c r="O292" s="115">
        <f t="shared" si="42"/>
        <v>0</v>
      </c>
      <c r="P292" s="73">
        <v>12</v>
      </c>
      <c r="Q292" s="73">
        <v>13.524000000000001</v>
      </c>
      <c r="R292" s="117">
        <f t="shared" si="43"/>
        <v>0</v>
      </c>
      <c r="S292" s="114">
        <f t="shared" si="44"/>
        <v>0</v>
      </c>
    </row>
    <row r="293" spans="1:19" ht="18" hidden="1" customHeight="1">
      <c r="A293" s="145">
        <f>SUBTOTAL(3,$B$27:B293)</f>
        <v>119</v>
      </c>
      <c r="B293" s="109" t="s">
        <v>762</v>
      </c>
      <c r="C293" s="109" t="s">
        <v>743</v>
      </c>
      <c r="D293" s="70" t="s">
        <v>763</v>
      </c>
      <c r="E293" s="147" t="s">
        <v>371</v>
      </c>
      <c r="F293" s="71" t="s">
        <v>65</v>
      </c>
      <c r="G293" s="71" t="s">
        <v>745</v>
      </c>
      <c r="H293" s="71">
        <v>12</v>
      </c>
      <c r="I293" s="71">
        <v>12</v>
      </c>
      <c r="J293" s="113">
        <v>0</v>
      </c>
      <c r="K293" s="73">
        <v>1.31</v>
      </c>
      <c r="L293" s="72">
        <f t="shared" si="45"/>
        <v>15.72</v>
      </c>
      <c r="M293" s="146">
        <f t="shared" si="46"/>
        <v>0</v>
      </c>
      <c r="N293" s="129">
        <v>2.5999999999999999E-2</v>
      </c>
      <c r="O293" s="115">
        <f t="shared" si="42"/>
        <v>0</v>
      </c>
      <c r="P293" s="73">
        <v>12</v>
      </c>
      <c r="Q293" s="73">
        <v>13.607999999999999</v>
      </c>
      <c r="R293" s="117">
        <f t="shared" si="43"/>
        <v>0</v>
      </c>
      <c r="S293" s="114">
        <f t="shared" si="44"/>
        <v>0</v>
      </c>
    </row>
    <row r="294" spans="1:19" ht="18" hidden="1" customHeight="1">
      <c r="A294" s="145">
        <f>SUBTOTAL(3,$B$27:B294)</f>
        <v>119</v>
      </c>
      <c r="B294" s="109" t="s">
        <v>764</v>
      </c>
      <c r="C294" s="109" t="s">
        <v>743</v>
      </c>
      <c r="D294" s="70" t="s">
        <v>765</v>
      </c>
      <c r="E294" s="147" t="s">
        <v>102</v>
      </c>
      <c r="F294" s="71" t="s">
        <v>204</v>
      </c>
      <c r="G294" s="71" t="s">
        <v>745</v>
      </c>
      <c r="H294" s="71">
        <v>18</v>
      </c>
      <c r="I294" s="71">
        <v>20</v>
      </c>
      <c r="J294" s="113">
        <v>0</v>
      </c>
      <c r="K294" s="73">
        <v>1.07</v>
      </c>
      <c r="L294" s="72">
        <f t="shared" si="45"/>
        <v>21.400000000000002</v>
      </c>
      <c r="M294" s="146">
        <f t="shared" si="46"/>
        <v>0</v>
      </c>
      <c r="N294" s="129">
        <v>2.3754000000000001E-2</v>
      </c>
      <c r="O294" s="115">
        <f t="shared" si="42"/>
        <v>0</v>
      </c>
      <c r="P294" s="73">
        <v>12</v>
      </c>
      <c r="Q294" s="73">
        <v>14.4</v>
      </c>
      <c r="R294" s="117">
        <f t="shared" si="43"/>
        <v>0</v>
      </c>
      <c r="S294" s="114">
        <f t="shared" si="44"/>
        <v>0</v>
      </c>
    </row>
    <row r="295" spans="1:19" ht="18" hidden="1" customHeight="1">
      <c r="A295" s="145">
        <f>SUBTOTAL(3,$B$27:B295)</f>
        <v>119</v>
      </c>
      <c r="B295" s="109" t="s">
        <v>766</v>
      </c>
      <c r="C295" s="109" t="s">
        <v>743</v>
      </c>
      <c r="D295" s="70" t="s">
        <v>767</v>
      </c>
      <c r="E295" s="147" t="s">
        <v>102</v>
      </c>
      <c r="F295" s="71" t="s">
        <v>65</v>
      </c>
      <c r="G295" s="71" t="s">
        <v>745</v>
      </c>
      <c r="H295" s="71">
        <v>12</v>
      </c>
      <c r="I295" s="71">
        <v>20</v>
      </c>
      <c r="J295" s="113">
        <v>0</v>
      </c>
      <c r="K295" s="73">
        <v>1.25</v>
      </c>
      <c r="L295" s="72">
        <f t="shared" si="45"/>
        <v>25</v>
      </c>
      <c r="M295" s="146">
        <f t="shared" si="46"/>
        <v>0</v>
      </c>
      <c r="N295" s="129">
        <v>2.5000000000000001E-2</v>
      </c>
      <c r="O295" s="115">
        <f t="shared" si="42"/>
        <v>0</v>
      </c>
      <c r="P295" s="73">
        <v>10</v>
      </c>
      <c r="Q295" s="73">
        <v>11.5</v>
      </c>
      <c r="R295" s="117">
        <f t="shared" si="43"/>
        <v>0</v>
      </c>
      <c r="S295" s="114">
        <f t="shared" si="44"/>
        <v>0</v>
      </c>
    </row>
    <row r="296" spans="1:19" ht="18" hidden="1" customHeight="1">
      <c r="A296" s="145">
        <f>SUBTOTAL(3,$B$27:B296)</f>
        <v>119</v>
      </c>
      <c r="B296" s="109" t="s">
        <v>768</v>
      </c>
      <c r="C296" s="109" t="s">
        <v>743</v>
      </c>
      <c r="D296" s="70" t="s">
        <v>769</v>
      </c>
      <c r="E296" s="147" t="s">
        <v>102</v>
      </c>
      <c r="F296" s="71" t="s">
        <v>65</v>
      </c>
      <c r="G296" s="71" t="s">
        <v>745</v>
      </c>
      <c r="H296" s="71">
        <v>12</v>
      </c>
      <c r="I296" s="71">
        <v>20</v>
      </c>
      <c r="J296" s="113">
        <v>0</v>
      </c>
      <c r="K296" s="73">
        <v>1.1599999999999999</v>
      </c>
      <c r="L296" s="72">
        <f t="shared" si="45"/>
        <v>23.2</v>
      </c>
      <c r="M296" s="146">
        <f t="shared" si="46"/>
        <v>0</v>
      </c>
      <c r="N296" s="129">
        <v>1.9849050000000003E-2</v>
      </c>
      <c r="O296" s="115">
        <f t="shared" si="42"/>
        <v>0</v>
      </c>
      <c r="P296" s="73">
        <v>10</v>
      </c>
      <c r="Q296" s="73">
        <v>11.5</v>
      </c>
      <c r="R296" s="117">
        <f t="shared" si="43"/>
        <v>0</v>
      </c>
      <c r="S296" s="114">
        <f t="shared" si="44"/>
        <v>0</v>
      </c>
    </row>
    <row r="297" spans="1:19" ht="18" hidden="1" customHeight="1">
      <c r="A297" s="145">
        <f>SUBTOTAL(3,$B$27:B297)</f>
        <v>119</v>
      </c>
      <c r="B297" s="109" t="s">
        <v>770</v>
      </c>
      <c r="C297" s="109" t="s">
        <v>743</v>
      </c>
      <c r="D297" s="70" t="s">
        <v>771</v>
      </c>
      <c r="E297" s="147" t="s">
        <v>371</v>
      </c>
      <c r="F297" s="71" t="s">
        <v>65</v>
      </c>
      <c r="G297" s="71" t="s">
        <v>745</v>
      </c>
      <c r="H297" s="71">
        <v>12</v>
      </c>
      <c r="I297" s="71">
        <v>12</v>
      </c>
      <c r="J297" s="113">
        <v>0</v>
      </c>
      <c r="K297" s="73">
        <v>1.97</v>
      </c>
      <c r="L297" s="72">
        <f t="shared" si="45"/>
        <v>23.64</v>
      </c>
      <c r="M297" s="146">
        <f t="shared" si="46"/>
        <v>0</v>
      </c>
      <c r="N297" s="129">
        <v>2.5000000000000001E-2</v>
      </c>
      <c r="O297" s="115">
        <f t="shared" si="42"/>
        <v>0</v>
      </c>
      <c r="P297" s="73">
        <v>12</v>
      </c>
      <c r="Q297" s="73">
        <v>13.8</v>
      </c>
      <c r="R297" s="117">
        <f t="shared" si="43"/>
        <v>0</v>
      </c>
      <c r="S297" s="114">
        <f t="shared" si="44"/>
        <v>0</v>
      </c>
    </row>
    <row r="298" spans="1:19" ht="18" hidden="1" customHeight="1">
      <c r="A298" s="145">
        <f>SUBTOTAL(3,$B$27:B298)</f>
        <v>119</v>
      </c>
      <c r="B298" s="109" t="s">
        <v>772</v>
      </c>
      <c r="C298" s="109" t="s">
        <v>773</v>
      </c>
      <c r="D298" s="70" t="s">
        <v>774</v>
      </c>
      <c r="E298" s="147" t="s">
        <v>102</v>
      </c>
      <c r="F298" s="71" t="s">
        <v>65</v>
      </c>
      <c r="G298" s="71" t="s">
        <v>775</v>
      </c>
      <c r="H298" s="71">
        <v>18</v>
      </c>
      <c r="I298" s="71">
        <v>12</v>
      </c>
      <c r="J298" s="113">
        <v>0</v>
      </c>
      <c r="K298" s="73">
        <v>1.1200000000000001</v>
      </c>
      <c r="L298" s="72">
        <f t="shared" si="45"/>
        <v>13.440000000000001</v>
      </c>
      <c r="M298" s="146">
        <f t="shared" si="46"/>
        <v>0</v>
      </c>
      <c r="N298" s="129">
        <v>1.4999999999999999E-2</v>
      </c>
      <c r="O298" s="115">
        <f t="shared" si="42"/>
        <v>0</v>
      </c>
      <c r="P298" s="73">
        <v>6</v>
      </c>
      <c r="Q298" s="73">
        <v>6.78</v>
      </c>
      <c r="R298" s="117">
        <f t="shared" si="43"/>
        <v>0</v>
      </c>
      <c r="S298" s="114">
        <f t="shared" si="44"/>
        <v>0</v>
      </c>
    </row>
    <row r="299" spans="1:19" ht="18" hidden="1" customHeight="1">
      <c r="A299" s="145">
        <f>SUBTOTAL(3,$B$27:B299)</f>
        <v>119</v>
      </c>
      <c r="B299" s="109" t="s">
        <v>776</v>
      </c>
      <c r="C299" s="109" t="s">
        <v>773</v>
      </c>
      <c r="D299" s="70" t="s">
        <v>777</v>
      </c>
      <c r="E299" s="147" t="s">
        <v>102</v>
      </c>
      <c r="F299" s="71" t="s">
        <v>65</v>
      </c>
      <c r="G299" s="71">
        <v>20079930</v>
      </c>
      <c r="H299" s="71">
        <v>18</v>
      </c>
      <c r="I299" s="71">
        <v>12</v>
      </c>
      <c r="J299" s="113">
        <v>0</v>
      </c>
      <c r="K299" s="73">
        <v>1.1200000000000001</v>
      </c>
      <c r="L299" s="72">
        <f t="shared" si="45"/>
        <v>13.440000000000001</v>
      </c>
      <c r="M299" s="146">
        <f t="shared" si="46"/>
        <v>0</v>
      </c>
      <c r="N299" s="129">
        <v>1.4999999999999999E-2</v>
      </c>
      <c r="O299" s="115">
        <f t="shared" si="42"/>
        <v>0</v>
      </c>
      <c r="P299" s="73">
        <v>6</v>
      </c>
      <c r="Q299" s="73">
        <v>6.78</v>
      </c>
      <c r="R299" s="117">
        <f t="shared" si="43"/>
        <v>0</v>
      </c>
      <c r="S299" s="114">
        <f t="shared" si="44"/>
        <v>0</v>
      </c>
    </row>
    <row r="300" spans="1:19" ht="18" hidden="1" customHeight="1">
      <c r="A300" s="145">
        <f>SUBTOTAL(3,$B$27:B300)</f>
        <v>119</v>
      </c>
      <c r="B300" s="109" t="s">
        <v>778</v>
      </c>
      <c r="C300" s="109" t="s">
        <v>773</v>
      </c>
      <c r="D300" s="70" t="s">
        <v>779</v>
      </c>
      <c r="E300" s="147" t="s">
        <v>102</v>
      </c>
      <c r="F300" s="71" t="s">
        <v>65</v>
      </c>
      <c r="G300" s="71">
        <v>20079990</v>
      </c>
      <c r="H300" s="71">
        <v>18</v>
      </c>
      <c r="I300" s="71">
        <v>12</v>
      </c>
      <c r="J300" s="113">
        <v>0</v>
      </c>
      <c r="K300" s="73">
        <v>0.69</v>
      </c>
      <c r="L300" s="72">
        <f t="shared" si="45"/>
        <v>8.2799999999999994</v>
      </c>
      <c r="M300" s="146">
        <f t="shared" si="46"/>
        <v>0</v>
      </c>
      <c r="N300" s="129">
        <v>0.02</v>
      </c>
      <c r="O300" s="115">
        <f t="shared" ref="O300:O341" si="47">+N300*J300</f>
        <v>0</v>
      </c>
      <c r="P300" s="73">
        <v>6</v>
      </c>
      <c r="Q300" s="73">
        <v>6.7</v>
      </c>
      <c r="R300" s="117">
        <f t="shared" ref="R300:R341" si="48">+J300*P300</f>
        <v>0</v>
      </c>
      <c r="S300" s="114">
        <f t="shared" ref="S300:S341" si="49">Q300*J300</f>
        <v>0</v>
      </c>
    </row>
    <row r="301" spans="1:19" ht="18" hidden="1" customHeight="1">
      <c r="A301" s="145">
        <f>SUBTOTAL(3,$B$27:B301)</f>
        <v>119</v>
      </c>
      <c r="B301" s="109" t="s">
        <v>780</v>
      </c>
      <c r="C301" s="109" t="s">
        <v>773</v>
      </c>
      <c r="D301" s="70" t="s">
        <v>781</v>
      </c>
      <c r="E301" s="147" t="s">
        <v>102</v>
      </c>
      <c r="F301" s="71" t="s">
        <v>65</v>
      </c>
      <c r="G301" s="71" t="s">
        <v>775</v>
      </c>
      <c r="H301" s="71">
        <v>12</v>
      </c>
      <c r="I301" s="71">
        <v>12</v>
      </c>
      <c r="J301" s="113">
        <v>0</v>
      </c>
      <c r="K301" s="73">
        <v>0.69</v>
      </c>
      <c r="L301" s="72">
        <f t="shared" si="45"/>
        <v>8.2799999999999994</v>
      </c>
      <c r="M301" s="146">
        <f t="shared" si="46"/>
        <v>0</v>
      </c>
      <c r="N301" s="129">
        <v>2.5999999999999999E-2</v>
      </c>
      <c r="O301" s="115">
        <f t="shared" si="47"/>
        <v>0</v>
      </c>
      <c r="P301" s="73">
        <v>6</v>
      </c>
      <c r="Q301" s="73">
        <v>6.8</v>
      </c>
      <c r="R301" s="117">
        <f t="shared" si="48"/>
        <v>0</v>
      </c>
      <c r="S301" s="114">
        <f t="shared" si="49"/>
        <v>0</v>
      </c>
    </row>
    <row r="302" spans="1:19" ht="18" hidden="1" customHeight="1">
      <c r="A302" s="145">
        <f>SUBTOTAL(3,$B$27:B302)</f>
        <v>119</v>
      </c>
      <c r="B302" s="109" t="s">
        <v>782</v>
      </c>
      <c r="C302" s="109" t="s">
        <v>773</v>
      </c>
      <c r="D302" s="70" t="s">
        <v>783</v>
      </c>
      <c r="E302" s="147" t="s">
        <v>102</v>
      </c>
      <c r="F302" s="71" t="s">
        <v>65</v>
      </c>
      <c r="G302" s="71">
        <v>20079920</v>
      </c>
      <c r="H302" s="71">
        <v>18</v>
      </c>
      <c r="I302" s="71">
        <v>12</v>
      </c>
      <c r="J302" s="113">
        <v>0</v>
      </c>
      <c r="K302" s="73">
        <v>1.62</v>
      </c>
      <c r="L302" s="72">
        <f t="shared" si="45"/>
        <v>19.440000000000001</v>
      </c>
      <c r="M302" s="146">
        <f t="shared" si="46"/>
        <v>0</v>
      </c>
      <c r="N302" s="129">
        <v>2.5000000000000001E-2</v>
      </c>
      <c r="O302" s="115">
        <f t="shared" si="47"/>
        <v>0</v>
      </c>
      <c r="P302" s="73">
        <v>6</v>
      </c>
      <c r="Q302" s="73">
        <v>6.85</v>
      </c>
      <c r="R302" s="117">
        <f t="shared" si="48"/>
        <v>0</v>
      </c>
      <c r="S302" s="114">
        <f t="shared" si="49"/>
        <v>0</v>
      </c>
    </row>
    <row r="303" spans="1:19" ht="18" hidden="1" customHeight="1">
      <c r="A303" s="145">
        <f>SUBTOTAL(3,$B$27:B303)</f>
        <v>119</v>
      </c>
      <c r="B303" s="109" t="s">
        <v>784</v>
      </c>
      <c r="C303" s="109" t="s">
        <v>785</v>
      </c>
      <c r="D303" s="70" t="s">
        <v>786</v>
      </c>
      <c r="E303" s="147" t="s">
        <v>629</v>
      </c>
      <c r="F303" s="71" t="s">
        <v>65</v>
      </c>
      <c r="G303" s="71">
        <v>21032000</v>
      </c>
      <c r="H303" s="71">
        <v>12</v>
      </c>
      <c r="I303" s="71">
        <v>40</v>
      </c>
      <c r="J303" s="113">
        <v>0</v>
      </c>
      <c r="K303" s="73">
        <v>0.47</v>
      </c>
      <c r="L303" s="72">
        <f t="shared" si="45"/>
        <v>18.799999999999997</v>
      </c>
      <c r="M303" s="146">
        <f t="shared" si="46"/>
        <v>0</v>
      </c>
      <c r="N303" s="129">
        <v>0.02</v>
      </c>
      <c r="O303" s="115">
        <f t="shared" si="47"/>
        <v>0</v>
      </c>
      <c r="P303" s="73">
        <v>4.8</v>
      </c>
      <c r="Q303" s="73">
        <v>5.52</v>
      </c>
      <c r="R303" s="117">
        <f t="shared" si="48"/>
        <v>0</v>
      </c>
      <c r="S303" s="114">
        <f t="shared" si="49"/>
        <v>0</v>
      </c>
    </row>
    <row r="304" spans="1:19" ht="18" hidden="1" customHeight="1">
      <c r="A304" s="145">
        <f>SUBTOTAL(3,$B$27:B304)</f>
        <v>119</v>
      </c>
      <c r="B304" s="109" t="s">
        <v>787</v>
      </c>
      <c r="C304" s="109" t="s">
        <v>785</v>
      </c>
      <c r="D304" s="70" t="s">
        <v>788</v>
      </c>
      <c r="E304" s="147" t="s">
        <v>629</v>
      </c>
      <c r="F304" s="71" t="s">
        <v>65</v>
      </c>
      <c r="G304" s="71">
        <v>21032000</v>
      </c>
      <c r="H304" s="71">
        <v>12</v>
      </c>
      <c r="I304" s="71">
        <v>40</v>
      </c>
      <c r="J304" s="113">
        <v>0</v>
      </c>
      <c r="K304" s="73">
        <v>0.56000000000000005</v>
      </c>
      <c r="L304" s="72">
        <f t="shared" si="45"/>
        <v>22.400000000000002</v>
      </c>
      <c r="M304" s="146">
        <f t="shared" si="46"/>
        <v>0</v>
      </c>
      <c r="N304" s="129">
        <v>0.02</v>
      </c>
      <c r="O304" s="115">
        <f t="shared" si="47"/>
        <v>0</v>
      </c>
      <c r="P304" s="73">
        <v>4.8</v>
      </c>
      <c r="Q304" s="73">
        <v>5.52</v>
      </c>
      <c r="R304" s="117">
        <f t="shared" si="48"/>
        <v>0</v>
      </c>
      <c r="S304" s="114">
        <f t="shared" si="49"/>
        <v>0</v>
      </c>
    </row>
    <row r="305" spans="1:19" ht="18" hidden="1" customHeight="1">
      <c r="A305" s="145">
        <f>SUBTOTAL(3,$B$27:B305)</f>
        <v>119</v>
      </c>
      <c r="B305" s="109" t="s">
        <v>789</v>
      </c>
      <c r="C305" s="109" t="s">
        <v>785</v>
      </c>
      <c r="D305" s="70" t="s">
        <v>790</v>
      </c>
      <c r="E305" s="147" t="s">
        <v>102</v>
      </c>
      <c r="F305" s="71" t="s">
        <v>65</v>
      </c>
      <c r="G305" s="71">
        <v>21032000</v>
      </c>
      <c r="H305" s="71">
        <v>12</v>
      </c>
      <c r="I305" s="71">
        <v>12</v>
      </c>
      <c r="J305" s="113">
        <v>0</v>
      </c>
      <c r="K305" s="73">
        <v>1.02</v>
      </c>
      <c r="L305" s="72">
        <f t="shared" si="45"/>
        <v>12.24</v>
      </c>
      <c r="M305" s="146">
        <f t="shared" si="46"/>
        <v>0</v>
      </c>
      <c r="N305" s="129">
        <v>0.02</v>
      </c>
      <c r="O305" s="115">
        <f t="shared" si="47"/>
        <v>0</v>
      </c>
      <c r="P305" s="73">
        <v>6</v>
      </c>
      <c r="Q305" s="73">
        <v>6.9</v>
      </c>
      <c r="R305" s="117">
        <f t="shared" si="48"/>
        <v>0</v>
      </c>
      <c r="S305" s="114">
        <f t="shared" si="49"/>
        <v>0</v>
      </c>
    </row>
    <row r="306" spans="1:19" ht="18" hidden="1" customHeight="1">
      <c r="A306" s="145">
        <f>SUBTOTAL(3,$B$27:B306)</f>
        <v>119</v>
      </c>
      <c r="B306" s="109" t="s">
        <v>791</v>
      </c>
      <c r="C306" s="109" t="s">
        <v>785</v>
      </c>
      <c r="D306" s="70" t="s">
        <v>792</v>
      </c>
      <c r="E306" s="147" t="s">
        <v>102</v>
      </c>
      <c r="F306" s="71" t="s">
        <v>65</v>
      </c>
      <c r="G306" s="71">
        <v>21032000</v>
      </c>
      <c r="H306" s="71">
        <v>12</v>
      </c>
      <c r="I306" s="71">
        <v>12</v>
      </c>
      <c r="J306" s="113">
        <v>0</v>
      </c>
      <c r="K306" s="73">
        <v>0.93</v>
      </c>
      <c r="L306" s="72">
        <f t="shared" si="45"/>
        <v>11.16</v>
      </c>
      <c r="M306" s="146">
        <f t="shared" si="46"/>
        <v>0</v>
      </c>
      <c r="N306" s="129">
        <v>0.02</v>
      </c>
      <c r="O306" s="115">
        <f t="shared" si="47"/>
        <v>0</v>
      </c>
      <c r="P306" s="73">
        <v>6</v>
      </c>
      <c r="Q306" s="73">
        <v>6.9</v>
      </c>
      <c r="R306" s="117">
        <f t="shared" si="48"/>
        <v>0</v>
      </c>
      <c r="S306" s="114">
        <f t="shared" si="49"/>
        <v>0</v>
      </c>
    </row>
    <row r="307" spans="1:19" ht="18" hidden="1" customHeight="1">
      <c r="A307" s="145">
        <f>SUBTOTAL(3,$B$27:B307)</f>
        <v>119</v>
      </c>
      <c r="B307" s="109" t="s">
        <v>793</v>
      </c>
      <c r="C307" s="109" t="s">
        <v>785</v>
      </c>
      <c r="D307" s="70" t="s">
        <v>794</v>
      </c>
      <c r="E307" s="147" t="s">
        <v>371</v>
      </c>
      <c r="F307" s="71" t="s">
        <v>65</v>
      </c>
      <c r="G307" s="71">
        <v>21032000</v>
      </c>
      <c r="H307" s="71">
        <v>12</v>
      </c>
      <c r="I307" s="71">
        <v>130</v>
      </c>
      <c r="J307" s="113">
        <v>0</v>
      </c>
      <c r="K307" s="73">
        <v>1.21</v>
      </c>
      <c r="L307" s="72">
        <f t="shared" si="45"/>
        <v>157.29999999999998</v>
      </c>
      <c r="M307" s="146">
        <f t="shared" si="46"/>
        <v>0</v>
      </c>
      <c r="N307" s="129">
        <v>0.02</v>
      </c>
      <c r="O307" s="115">
        <f t="shared" si="47"/>
        <v>0</v>
      </c>
      <c r="P307" s="73">
        <v>12</v>
      </c>
      <c r="Q307" s="73">
        <v>13.8</v>
      </c>
      <c r="R307" s="117">
        <f t="shared" si="48"/>
        <v>0</v>
      </c>
      <c r="S307" s="114">
        <f t="shared" si="49"/>
        <v>0</v>
      </c>
    </row>
    <row r="308" spans="1:19" ht="18" hidden="1" customHeight="1">
      <c r="A308" s="145">
        <f>SUBTOTAL(3,$B$27:B308)</f>
        <v>119</v>
      </c>
      <c r="B308" s="109" t="s">
        <v>795</v>
      </c>
      <c r="C308" s="109" t="s">
        <v>785</v>
      </c>
      <c r="D308" s="70" t="s">
        <v>796</v>
      </c>
      <c r="E308" s="147" t="s">
        <v>371</v>
      </c>
      <c r="F308" s="71" t="s">
        <v>65</v>
      </c>
      <c r="G308" s="71">
        <v>21032000</v>
      </c>
      <c r="H308" s="71">
        <v>12</v>
      </c>
      <c r="I308" s="71">
        <v>130</v>
      </c>
      <c r="J308" s="113">
        <v>0</v>
      </c>
      <c r="K308" s="73">
        <v>1.21</v>
      </c>
      <c r="L308" s="72">
        <f t="shared" si="45"/>
        <v>157.29999999999998</v>
      </c>
      <c r="M308" s="146">
        <f t="shared" si="46"/>
        <v>0</v>
      </c>
      <c r="N308" s="129">
        <v>0.02</v>
      </c>
      <c r="O308" s="115">
        <f t="shared" si="47"/>
        <v>0</v>
      </c>
      <c r="P308" s="73">
        <v>12</v>
      </c>
      <c r="Q308" s="73">
        <v>13.8</v>
      </c>
      <c r="R308" s="117">
        <f t="shared" si="48"/>
        <v>0</v>
      </c>
      <c r="S308" s="114">
        <f t="shared" si="49"/>
        <v>0</v>
      </c>
    </row>
    <row r="309" spans="1:19" ht="18" hidden="1" customHeight="1">
      <c r="A309" s="145">
        <f>SUBTOTAL(3,$B$27:B309)</f>
        <v>119</v>
      </c>
      <c r="B309" s="109" t="s">
        <v>797</v>
      </c>
      <c r="C309" s="109" t="s">
        <v>785</v>
      </c>
      <c r="D309" s="70" t="s">
        <v>798</v>
      </c>
      <c r="E309" s="147" t="s">
        <v>799</v>
      </c>
      <c r="F309" s="71" t="s">
        <v>65</v>
      </c>
      <c r="G309" s="71">
        <v>21032000</v>
      </c>
      <c r="H309" s="71">
        <v>12</v>
      </c>
      <c r="I309" s="71">
        <v>120</v>
      </c>
      <c r="J309" s="113">
        <v>0</v>
      </c>
      <c r="K309" s="73">
        <v>1.4</v>
      </c>
      <c r="L309" s="72">
        <f t="shared" si="45"/>
        <v>168</v>
      </c>
      <c r="M309" s="146">
        <f t="shared" si="46"/>
        <v>0</v>
      </c>
      <c r="N309" s="129">
        <v>0.02</v>
      </c>
      <c r="O309" s="115">
        <f t="shared" si="47"/>
        <v>0</v>
      </c>
      <c r="P309" s="73">
        <v>11.4</v>
      </c>
      <c r="Q309" s="73">
        <v>13.11</v>
      </c>
      <c r="R309" s="117">
        <f t="shared" si="48"/>
        <v>0</v>
      </c>
      <c r="S309" s="114">
        <f t="shared" si="49"/>
        <v>0</v>
      </c>
    </row>
    <row r="310" spans="1:19" ht="18" hidden="1" customHeight="1">
      <c r="A310" s="145">
        <f>SUBTOTAL(3,$B$27:B310)</f>
        <v>119</v>
      </c>
      <c r="B310" s="109" t="s">
        <v>800</v>
      </c>
      <c r="C310" s="109" t="s">
        <v>785</v>
      </c>
      <c r="D310" s="70" t="s">
        <v>801</v>
      </c>
      <c r="E310" s="147" t="s">
        <v>799</v>
      </c>
      <c r="F310" s="71" t="s">
        <v>65</v>
      </c>
      <c r="G310" s="71">
        <v>21032000</v>
      </c>
      <c r="H310" s="71">
        <v>12</v>
      </c>
      <c r="I310" s="71">
        <v>120</v>
      </c>
      <c r="J310" s="113">
        <v>0</v>
      </c>
      <c r="K310" s="73">
        <v>1.49</v>
      </c>
      <c r="L310" s="72">
        <f t="shared" si="45"/>
        <v>178.8</v>
      </c>
      <c r="M310" s="146">
        <f t="shared" si="46"/>
        <v>0</v>
      </c>
      <c r="N310" s="129">
        <v>0.02</v>
      </c>
      <c r="O310" s="115">
        <f t="shared" si="47"/>
        <v>0</v>
      </c>
      <c r="P310" s="73">
        <v>11.4</v>
      </c>
      <c r="Q310" s="73">
        <v>13.11</v>
      </c>
      <c r="R310" s="117">
        <f t="shared" si="48"/>
        <v>0</v>
      </c>
      <c r="S310" s="114">
        <f t="shared" si="49"/>
        <v>0</v>
      </c>
    </row>
    <row r="311" spans="1:19" ht="18" hidden="1" customHeight="1">
      <c r="A311" s="145">
        <f>SUBTOTAL(3,$B$27:B311)</f>
        <v>119</v>
      </c>
      <c r="B311" s="109" t="s">
        <v>802</v>
      </c>
      <c r="C311" s="109" t="s">
        <v>785</v>
      </c>
      <c r="D311" s="70" t="s">
        <v>803</v>
      </c>
      <c r="E311" s="147" t="s">
        <v>804</v>
      </c>
      <c r="F311" s="71" t="s">
        <v>65</v>
      </c>
      <c r="G311" s="71">
        <v>21032000</v>
      </c>
      <c r="H311" s="71">
        <v>12</v>
      </c>
      <c r="I311" s="71">
        <v>60</v>
      </c>
      <c r="J311" s="113">
        <v>0</v>
      </c>
      <c r="K311" s="73">
        <v>0.74</v>
      </c>
      <c r="L311" s="72">
        <f t="shared" si="45"/>
        <v>44.4</v>
      </c>
      <c r="M311" s="146">
        <f t="shared" si="46"/>
        <v>0</v>
      </c>
      <c r="N311" s="129">
        <v>0.02</v>
      </c>
      <c r="O311" s="115">
        <f t="shared" si="47"/>
        <v>0</v>
      </c>
      <c r="P311" s="73">
        <v>10.8</v>
      </c>
      <c r="Q311" s="73">
        <v>12.42</v>
      </c>
      <c r="R311" s="117">
        <f t="shared" si="48"/>
        <v>0</v>
      </c>
      <c r="S311" s="114">
        <f t="shared" si="49"/>
        <v>0</v>
      </c>
    </row>
    <row r="312" spans="1:19" ht="18" customHeight="1">
      <c r="A312" s="145">
        <v>124</v>
      </c>
      <c r="B312" s="109" t="s">
        <v>805</v>
      </c>
      <c r="C312" s="109" t="s">
        <v>806</v>
      </c>
      <c r="D312" s="70" t="s">
        <v>807</v>
      </c>
      <c r="E312" s="147" t="s">
        <v>102</v>
      </c>
      <c r="F312" s="71" t="s">
        <v>65</v>
      </c>
      <c r="G312" s="71" t="s">
        <v>808</v>
      </c>
      <c r="H312" s="71">
        <v>12</v>
      </c>
      <c r="I312" s="71">
        <v>12</v>
      </c>
      <c r="J312" s="113">
        <v>20</v>
      </c>
      <c r="K312" s="73">
        <v>1.1399999999999999</v>
      </c>
      <c r="L312" s="72">
        <f t="shared" si="45"/>
        <v>13.68</v>
      </c>
      <c r="M312" s="146">
        <v>297.60000000000002</v>
      </c>
      <c r="N312" s="129">
        <v>0.04</v>
      </c>
      <c r="O312" s="115">
        <f t="shared" si="47"/>
        <v>0.8</v>
      </c>
      <c r="P312" s="73">
        <v>6</v>
      </c>
      <c r="Q312" s="73">
        <v>6.2160000000000002</v>
      </c>
      <c r="R312" s="117">
        <v>120</v>
      </c>
      <c r="S312" s="114"/>
    </row>
    <row r="313" spans="1:19" ht="18" customHeight="1">
      <c r="A313" s="145">
        <f>SUBTOTAL(3,$B$27:B313)</f>
        <v>121</v>
      </c>
      <c r="B313" s="109" t="s">
        <v>809</v>
      </c>
      <c r="C313" s="109" t="s">
        <v>806</v>
      </c>
      <c r="D313" s="70" t="s">
        <v>810</v>
      </c>
      <c r="E313" s="147" t="s">
        <v>146</v>
      </c>
      <c r="F313" s="71" t="s">
        <v>204</v>
      </c>
      <c r="G313" s="71" t="s">
        <v>811</v>
      </c>
      <c r="H313" s="71">
        <v>24</v>
      </c>
      <c r="I313" s="71">
        <v>120</v>
      </c>
      <c r="J313" s="113">
        <v>2</v>
      </c>
      <c r="K313" s="73">
        <v>1.0900000000000001</v>
      </c>
      <c r="L313" s="72">
        <f t="shared" si="45"/>
        <v>130.80000000000001</v>
      </c>
      <c r="M313" s="146">
        <f t="shared" si="46"/>
        <v>261.60000000000002</v>
      </c>
      <c r="N313" s="129">
        <v>3.4125000000000003E-2</v>
      </c>
      <c r="O313" s="115">
        <f t="shared" si="47"/>
        <v>6.8250000000000005E-2</v>
      </c>
      <c r="P313" s="73">
        <v>12</v>
      </c>
      <c r="Q313" s="73">
        <v>12.600000000000001</v>
      </c>
      <c r="R313" s="117">
        <f t="shared" si="48"/>
        <v>24</v>
      </c>
      <c r="S313" s="114">
        <f t="shared" si="49"/>
        <v>25.200000000000003</v>
      </c>
    </row>
    <row r="314" spans="1:19" ht="18" customHeight="1">
      <c r="A314" s="145">
        <f>SUBTOTAL(3,$B$27:B314)</f>
        <v>122</v>
      </c>
      <c r="B314" s="109" t="s">
        <v>812</v>
      </c>
      <c r="C314" s="109" t="s">
        <v>806</v>
      </c>
      <c r="D314" s="70" t="s">
        <v>813</v>
      </c>
      <c r="E314" s="147" t="s">
        <v>146</v>
      </c>
      <c r="F314" s="71" t="s">
        <v>204</v>
      </c>
      <c r="G314" s="71" t="s">
        <v>811</v>
      </c>
      <c r="H314" s="71">
        <v>24</v>
      </c>
      <c r="I314" s="71">
        <v>120</v>
      </c>
      <c r="J314" s="113">
        <v>2</v>
      </c>
      <c r="K314" s="73">
        <v>0.62</v>
      </c>
      <c r="L314" s="72">
        <f t="shared" si="45"/>
        <v>74.400000000000006</v>
      </c>
      <c r="M314" s="146">
        <f t="shared" si="46"/>
        <v>148.80000000000001</v>
      </c>
      <c r="N314" s="129">
        <v>5.2059000000000001E-2</v>
      </c>
      <c r="O314" s="115">
        <f t="shared" si="47"/>
        <v>0.104118</v>
      </c>
      <c r="P314" s="73">
        <v>12</v>
      </c>
      <c r="Q314" s="73">
        <v>12.600000000000001</v>
      </c>
      <c r="R314" s="117">
        <f t="shared" si="48"/>
        <v>24</v>
      </c>
      <c r="S314" s="114">
        <f t="shared" si="49"/>
        <v>25.200000000000003</v>
      </c>
    </row>
    <row r="315" spans="1:19" ht="18" customHeight="1">
      <c r="A315" s="145">
        <f>SUBTOTAL(3,$B$27:B315)</f>
        <v>123</v>
      </c>
      <c r="B315" s="109" t="s">
        <v>814</v>
      </c>
      <c r="C315" s="109" t="s">
        <v>806</v>
      </c>
      <c r="D315" s="70" t="s">
        <v>815</v>
      </c>
      <c r="E315" s="147" t="s">
        <v>146</v>
      </c>
      <c r="F315" s="71" t="s">
        <v>204</v>
      </c>
      <c r="G315" s="71" t="s">
        <v>811</v>
      </c>
      <c r="H315" s="71">
        <v>24</v>
      </c>
      <c r="I315" s="71">
        <v>120</v>
      </c>
      <c r="J315" s="113">
        <v>2</v>
      </c>
      <c r="K315" s="73">
        <v>1.1399999999999999</v>
      </c>
      <c r="L315" s="72">
        <f t="shared" si="45"/>
        <v>136.79999999999998</v>
      </c>
      <c r="M315" s="146">
        <f t="shared" si="46"/>
        <v>273.59999999999997</v>
      </c>
      <c r="N315" s="129">
        <v>3.5099999999999999E-2</v>
      </c>
      <c r="O315" s="115">
        <f t="shared" si="47"/>
        <v>7.0199999999999999E-2</v>
      </c>
      <c r="P315" s="73">
        <v>12</v>
      </c>
      <c r="Q315" s="73">
        <v>12.600000000000001</v>
      </c>
      <c r="R315" s="117">
        <f t="shared" si="48"/>
        <v>24</v>
      </c>
      <c r="S315" s="114">
        <f t="shared" si="49"/>
        <v>25.200000000000003</v>
      </c>
    </row>
    <row r="316" spans="1:19" ht="18" customHeight="1">
      <c r="A316" s="145">
        <f>SUBTOTAL(3,$B$27:B316)</f>
        <v>124</v>
      </c>
      <c r="B316" s="109" t="s">
        <v>816</v>
      </c>
      <c r="C316" s="109" t="s">
        <v>806</v>
      </c>
      <c r="D316" s="70" t="s">
        <v>817</v>
      </c>
      <c r="E316" s="147" t="s">
        <v>146</v>
      </c>
      <c r="F316" s="71" t="s">
        <v>204</v>
      </c>
      <c r="G316" s="71" t="s">
        <v>811</v>
      </c>
      <c r="H316" s="71">
        <v>24</v>
      </c>
      <c r="I316" s="71">
        <v>120</v>
      </c>
      <c r="J316" s="113">
        <v>2</v>
      </c>
      <c r="K316" s="73">
        <v>0.38</v>
      </c>
      <c r="L316" s="72">
        <f t="shared" si="45"/>
        <v>45.6</v>
      </c>
      <c r="M316" s="146">
        <f t="shared" si="46"/>
        <v>91.2</v>
      </c>
      <c r="N316" s="129">
        <v>5.2059000000000001E-2</v>
      </c>
      <c r="O316" s="115">
        <f t="shared" si="47"/>
        <v>0.104118</v>
      </c>
      <c r="P316" s="73">
        <v>12</v>
      </c>
      <c r="Q316" s="73">
        <v>12.600000000000001</v>
      </c>
      <c r="R316" s="117">
        <f t="shared" si="48"/>
        <v>24</v>
      </c>
      <c r="S316" s="114">
        <f t="shared" si="49"/>
        <v>25.200000000000003</v>
      </c>
    </row>
    <row r="317" spans="1:19" ht="18" customHeight="1">
      <c r="A317" s="145">
        <f>SUBTOTAL(3,$B$27:B317)</f>
        <v>125</v>
      </c>
      <c r="B317" s="109" t="s">
        <v>818</v>
      </c>
      <c r="C317" s="109" t="s">
        <v>806</v>
      </c>
      <c r="D317" s="70" t="s">
        <v>819</v>
      </c>
      <c r="E317" s="147" t="s">
        <v>146</v>
      </c>
      <c r="F317" s="71" t="s">
        <v>204</v>
      </c>
      <c r="G317" s="71" t="s">
        <v>142</v>
      </c>
      <c r="H317" s="71">
        <v>24</v>
      </c>
      <c r="I317" s="71">
        <v>120</v>
      </c>
      <c r="J317" s="113">
        <v>2</v>
      </c>
      <c r="K317" s="73">
        <v>0.3</v>
      </c>
      <c r="L317" s="72">
        <f t="shared" si="45"/>
        <v>36</v>
      </c>
      <c r="M317" s="146">
        <f t="shared" si="46"/>
        <v>72</v>
      </c>
      <c r="N317" s="129">
        <v>5.2059000000000001E-2</v>
      </c>
      <c r="O317" s="115">
        <f t="shared" si="47"/>
        <v>0.104118</v>
      </c>
      <c r="P317" s="73">
        <v>12</v>
      </c>
      <c r="Q317" s="73">
        <v>12.6</v>
      </c>
      <c r="R317" s="117">
        <f t="shared" si="48"/>
        <v>24</v>
      </c>
      <c r="S317" s="114">
        <f t="shared" si="49"/>
        <v>25.2</v>
      </c>
    </row>
    <row r="318" spans="1:19" ht="18" customHeight="1">
      <c r="A318" s="145">
        <f>SUBTOTAL(3,$B$27:B318)</f>
        <v>126</v>
      </c>
      <c r="B318" s="109" t="s">
        <v>820</v>
      </c>
      <c r="C318" s="109" t="s">
        <v>806</v>
      </c>
      <c r="D318" s="70" t="s">
        <v>821</v>
      </c>
      <c r="E318" s="147" t="s">
        <v>146</v>
      </c>
      <c r="F318" s="71" t="s">
        <v>204</v>
      </c>
      <c r="G318" s="71" t="s">
        <v>811</v>
      </c>
      <c r="H318" s="71">
        <v>24</v>
      </c>
      <c r="I318" s="71">
        <v>120</v>
      </c>
      <c r="J318" s="113">
        <v>2</v>
      </c>
      <c r="K318" s="73">
        <v>0.47</v>
      </c>
      <c r="L318" s="72">
        <f t="shared" si="45"/>
        <v>56.4</v>
      </c>
      <c r="M318" s="146">
        <f t="shared" si="46"/>
        <v>112.8</v>
      </c>
      <c r="N318" s="129">
        <v>5.2059000000000001E-2</v>
      </c>
      <c r="O318" s="115">
        <f t="shared" si="47"/>
        <v>0.104118</v>
      </c>
      <c r="P318" s="73">
        <v>12</v>
      </c>
      <c r="Q318" s="73">
        <v>12.600000000000001</v>
      </c>
      <c r="R318" s="117">
        <f t="shared" si="48"/>
        <v>24</v>
      </c>
      <c r="S318" s="114">
        <f t="shared" si="49"/>
        <v>25.200000000000003</v>
      </c>
    </row>
    <row r="319" spans="1:19" ht="18" customHeight="1">
      <c r="A319" s="145">
        <f>SUBTOTAL(3,$B$27:B319)</f>
        <v>127</v>
      </c>
      <c r="B319" s="109" t="s">
        <v>822</v>
      </c>
      <c r="C319" s="109" t="s">
        <v>806</v>
      </c>
      <c r="D319" s="70" t="s">
        <v>823</v>
      </c>
      <c r="E319" s="147" t="s">
        <v>146</v>
      </c>
      <c r="F319" s="71" t="s">
        <v>204</v>
      </c>
      <c r="G319" s="71" t="s">
        <v>811</v>
      </c>
      <c r="H319" s="71">
        <v>24</v>
      </c>
      <c r="I319" s="71">
        <v>120</v>
      </c>
      <c r="J319" s="113">
        <v>2</v>
      </c>
      <c r="K319" s="73">
        <v>0.3</v>
      </c>
      <c r="L319" s="72">
        <f t="shared" si="45"/>
        <v>36</v>
      </c>
      <c r="M319" s="146">
        <f t="shared" si="46"/>
        <v>72</v>
      </c>
      <c r="N319" s="129">
        <v>2.6162999999999999E-2</v>
      </c>
      <c r="O319" s="115">
        <f t="shared" si="47"/>
        <v>5.2325999999999998E-2</v>
      </c>
      <c r="P319" s="73">
        <v>12</v>
      </c>
      <c r="Q319" s="73">
        <v>15.57</v>
      </c>
      <c r="R319" s="117">
        <f t="shared" si="48"/>
        <v>24</v>
      </c>
      <c r="S319" s="114">
        <f t="shared" si="49"/>
        <v>31.14</v>
      </c>
    </row>
    <row r="320" spans="1:19" ht="18" customHeight="1">
      <c r="A320" s="145">
        <f>SUBTOTAL(3,$B$27:B320)</f>
        <v>128</v>
      </c>
      <c r="B320" s="109" t="s">
        <v>824</v>
      </c>
      <c r="C320" s="109" t="s">
        <v>806</v>
      </c>
      <c r="D320" s="70" t="s">
        <v>825</v>
      </c>
      <c r="E320" s="147" t="s">
        <v>146</v>
      </c>
      <c r="F320" s="71" t="s">
        <v>204</v>
      </c>
      <c r="G320" s="71" t="s">
        <v>811</v>
      </c>
      <c r="H320" s="71">
        <v>24</v>
      </c>
      <c r="I320" s="71">
        <v>120</v>
      </c>
      <c r="J320" s="113">
        <v>2</v>
      </c>
      <c r="K320" s="73">
        <v>0.83</v>
      </c>
      <c r="L320" s="72">
        <f t="shared" si="45"/>
        <v>99.6</v>
      </c>
      <c r="M320" s="146">
        <f t="shared" si="46"/>
        <v>199.2</v>
      </c>
      <c r="N320" s="129">
        <v>5.2059000000000001E-2</v>
      </c>
      <c r="O320" s="115">
        <f t="shared" si="47"/>
        <v>0.104118</v>
      </c>
      <c r="P320" s="73">
        <v>12</v>
      </c>
      <c r="Q320" s="73">
        <v>15.4</v>
      </c>
      <c r="R320" s="117">
        <f t="shared" si="48"/>
        <v>24</v>
      </c>
      <c r="S320" s="114">
        <f t="shared" si="49"/>
        <v>30.8</v>
      </c>
    </row>
    <row r="321" spans="1:19" ht="18" customHeight="1">
      <c r="A321" s="145">
        <f>SUBTOTAL(3,$B$27:B321)</f>
        <v>129</v>
      </c>
      <c r="B321" s="109" t="s">
        <v>826</v>
      </c>
      <c r="C321" s="109" t="s">
        <v>806</v>
      </c>
      <c r="D321" s="272" t="s">
        <v>827</v>
      </c>
      <c r="E321" s="147" t="s">
        <v>146</v>
      </c>
      <c r="F321" s="71" t="s">
        <v>204</v>
      </c>
      <c r="G321" s="71" t="s">
        <v>828</v>
      </c>
      <c r="H321" s="71">
        <v>24</v>
      </c>
      <c r="I321" s="71">
        <v>120</v>
      </c>
      <c r="J321" s="113">
        <v>2</v>
      </c>
      <c r="K321" s="73">
        <v>0.84</v>
      </c>
      <c r="L321" s="72">
        <f t="shared" si="45"/>
        <v>100.8</v>
      </c>
      <c r="M321" s="146">
        <f t="shared" si="46"/>
        <v>201.6</v>
      </c>
      <c r="N321" s="129">
        <v>5.2059000000000001E-2</v>
      </c>
      <c r="O321" s="115">
        <f t="shared" si="47"/>
        <v>0.104118</v>
      </c>
      <c r="P321" s="73">
        <v>12</v>
      </c>
      <c r="Q321" s="73">
        <v>15.55</v>
      </c>
      <c r="R321" s="117">
        <f t="shared" si="48"/>
        <v>24</v>
      </c>
      <c r="S321" s="114">
        <f t="shared" si="49"/>
        <v>31.1</v>
      </c>
    </row>
    <row r="322" spans="1:19" ht="18" customHeight="1">
      <c r="A322" s="145">
        <f>SUBTOTAL(3,$B$27:B322)</f>
        <v>130</v>
      </c>
      <c r="B322" s="109" t="s">
        <v>829</v>
      </c>
      <c r="C322" s="109" t="s">
        <v>806</v>
      </c>
      <c r="D322" s="70" t="s">
        <v>830</v>
      </c>
      <c r="E322" s="147" t="s">
        <v>146</v>
      </c>
      <c r="F322" s="71" t="s">
        <v>204</v>
      </c>
      <c r="G322" s="71" t="s">
        <v>831</v>
      </c>
      <c r="H322" s="71">
        <v>24</v>
      </c>
      <c r="I322" s="71">
        <v>120</v>
      </c>
      <c r="J322" s="113">
        <v>2</v>
      </c>
      <c r="K322" s="73">
        <v>0.55000000000000004</v>
      </c>
      <c r="L322" s="72">
        <f t="shared" si="45"/>
        <v>66</v>
      </c>
      <c r="M322" s="146">
        <f t="shared" si="46"/>
        <v>132</v>
      </c>
      <c r="N322" s="129">
        <v>2.4799999999999999E-2</v>
      </c>
      <c r="O322" s="115">
        <f t="shared" si="47"/>
        <v>4.9599999999999998E-2</v>
      </c>
      <c r="P322" s="73">
        <v>12</v>
      </c>
      <c r="Q322" s="73">
        <v>12.600000000000001</v>
      </c>
      <c r="R322" s="117">
        <f t="shared" si="48"/>
        <v>24</v>
      </c>
      <c r="S322" s="114">
        <f t="shared" si="49"/>
        <v>25.200000000000003</v>
      </c>
    </row>
    <row r="323" spans="1:19" ht="18" customHeight="1">
      <c r="A323" s="145">
        <f>SUBTOTAL(3,$B$27:B323)</f>
        <v>131</v>
      </c>
      <c r="B323" s="109" t="s">
        <v>832</v>
      </c>
      <c r="C323" s="109" t="s">
        <v>806</v>
      </c>
      <c r="D323" s="70" t="s">
        <v>833</v>
      </c>
      <c r="E323" s="147" t="s">
        <v>146</v>
      </c>
      <c r="F323" s="71" t="s">
        <v>204</v>
      </c>
      <c r="G323" s="71" t="s">
        <v>834</v>
      </c>
      <c r="H323" s="71">
        <v>24</v>
      </c>
      <c r="I323" s="71">
        <v>120</v>
      </c>
      <c r="J323" s="113">
        <v>2</v>
      </c>
      <c r="K323" s="73">
        <v>0.24</v>
      </c>
      <c r="L323" s="72">
        <f t="shared" si="45"/>
        <v>28.799999999999997</v>
      </c>
      <c r="M323" s="146">
        <f t="shared" si="46"/>
        <v>57.599999999999994</v>
      </c>
      <c r="N323" s="129">
        <v>2.6315999999999999E-2</v>
      </c>
      <c r="O323" s="115">
        <f t="shared" si="47"/>
        <v>5.2631999999999998E-2</v>
      </c>
      <c r="P323" s="73">
        <v>12</v>
      </c>
      <c r="Q323" s="73">
        <v>12.600000000000001</v>
      </c>
      <c r="R323" s="117">
        <f t="shared" si="48"/>
        <v>24</v>
      </c>
      <c r="S323" s="114">
        <f t="shared" si="49"/>
        <v>25.200000000000003</v>
      </c>
    </row>
    <row r="324" spans="1:19" ht="18" customHeight="1">
      <c r="A324" s="145">
        <f>SUBTOTAL(3,$B$27:B324)</f>
        <v>132</v>
      </c>
      <c r="B324" s="109" t="s">
        <v>835</v>
      </c>
      <c r="C324" s="109" t="s">
        <v>806</v>
      </c>
      <c r="D324" s="70" t="s">
        <v>836</v>
      </c>
      <c r="E324" s="147" t="s">
        <v>629</v>
      </c>
      <c r="F324" s="71" t="s">
        <v>65</v>
      </c>
      <c r="G324" s="71" t="s">
        <v>811</v>
      </c>
      <c r="H324" s="71">
        <v>12</v>
      </c>
      <c r="I324" s="71">
        <v>30</v>
      </c>
      <c r="J324" s="113">
        <v>20</v>
      </c>
      <c r="K324" s="73">
        <v>0.96</v>
      </c>
      <c r="L324" s="72">
        <f t="shared" si="45"/>
        <v>28.799999999999997</v>
      </c>
      <c r="M324" s="146">
        <f t="shared" si="46"/>
        <v>576</v>
      </c>
      <c r="N324" s="129">
        <v>2.6315999999999999E-2</v>
      </c>
      <c r="O324" s="115">
        <f t="shared" si="47"/>
        <v>0.52632000000000001</v>
      </c>
      <c r="P324" s="73">
        <v>6</v>
      </c>
      <c r="Q324" s="73">
        <v>7.2</v>
      </c>
      <c r="R324" s="117">
        <f t="shared" si="48"/>
        <v>120</v>
      </c>
      <c r="S324" s="114">
        <f t="shared" si="49"/>
        <v>144</v>
      </c>
    </row>
    <row r="325" spans="1:19" ht="18" customHeight="1">
      <c r="A325" s="145">
        <f>SUBTOTAL(3,$B$27:B325)</f>
        <v>133</v>
      </c>
      <c r="B325" s="109" t="s">
        <v>837</v>
      </c>
      <c r="C325" s="109" t="s">
        <v>806</v>
      </c>
      <c r="D325" s="70" t="s">
        <v>819</v>
      </c>
      <c r="E325" s="147" t="s">
        <v>629</v>
      </c>
      <c r="F325" s="71" t="s">
        <v>65</v>
      </c>
      <c r="G325" s="71" t="s">
        <v>142</v>
      </c>
      <c r="H325" s="71">
        <v>12</v>
      </c>
      <c r="I325" s="71">
        <v>30</v>
      </c>
      <c r="J325" s="113">
        <v>20</v>
      </c>
      <c r="K325" s="73">
        <v>0.51</v>
      </c>
      <c r="L325" s="72">
        <f t="shared" si="45"/>
        <v>15.3</v>
      </c>
      <c r="M325" s="146">
        <f t="shared" si="46"/>
        <v>306</v>
      </c>
      <c r="N325" s="129">
        <v>2.6315999999999999E-2</v>
      </c>
      <c r="O325" s="115">
        <f t="shared" si="47"/>
        <v>0.52632000000000001</v>
      </c>
      <c r="P325" s="73">
        <v>6</v>
      </c>
      <c r="Q325" s="73">
        <v>6.78</v>
      </c>
      <c r="R325" s="117">
        <f t="shared" si="48"/>
        <v>120</v>
      </c>
      <c r="S325" s="114">
        <f t="shared" si="49"/>
        <v>135.6</v>
      </c>
    </row>
    <row r="326" spans="1:19" ht="18" customHeight="1">
      <c r="A326" s="145">
        <f>SUBTOTAL(3,$B$27:B326)</f>
        <v>134</v>
      </c>
      <c r="B326" s="109" t="s">
        <v>838</v>
      </c>
      <c r="C326" s="109" t="s">
        <v>839</v>
      </c>
      <c r="D326" s="70" t="s">
        <v>840</v>
      </c>
      <c r="E326" s="147" t="s">
        <v>146</v>
      </c>
      <c r="F326" s="71" t="s">
        <v>204</v>
      </c>
      <c r="G326" s="71" t="s">
        <v>183</v>
      </c>
      <c r="H326" s="71">
        <v>18</v>
      </c>
      <c r="I326" s="71">
        <v>72</v>
      </c>
      <c r="J326" s="113">
        <v>5</v>
      </c>
      <c r="K326" s="73">
        <v>0.7</v>
      </c>
      <c r="L326" s="72">
        <f t="shared" si="45"/>
        <v>50.4</v>
      </c>
      <c r="M326" s="146">
        <f t="shared" si="46"/>
        <v>252</v>
      </c>
      <c r="N326" s="129">
        <v>4.1748E-2</v>
      </c>
      <c r="O326" s="115">
        <f t="shared" si="47"/>
        <v>0.20874000000000001</v>
      </c>
      <c r="P326" s="73">
        <v>10</v>
      </c>
      <c r="Q326" s="73">
        <v>11.65</v>
      </c>
      <c r="R326" s="117">
        <f t="shared" si="48"/>
        <v>50</v>
      </c>
      <c r="S326" s="114">
        <f t="shared" si="49"/>
        <v>58.25</v>
      </c>
    </row>
    <row r="327" spans="1:19" ht="18" customHeight="1">
      <c r="A327" s="145">
        <f>SUBTOTAL(3,$B$27:B327)</f>
        <v>135</v>
      </c>
      <c r="B327" s="109" t="s">
        <v>841</v>
      </c>
      <c r="C327" s="109" t="s">
        <v>839</v>
      </c>
      <c r="D327" s="70" t="s">
        <v>842</v>
      </c>
      <c r="E327" s="147" t="s">
        <v>146</v>
      </c>
      <c r="F327" s="71" t="s">
        <v>204</v>
      </c>
      <c r="G327" s="71" t="s">
        <v>183</v>
      </c>
      <c r="H327" s="71">
        <v>18</v>
      </c>
      <c r="I327" s="71">
        <v>72</v>
      </c>
      <c r="J327" s="113">
        <v>5</v>
      </c>
      <c r="K327" s="73">
        <v>0.39</v>
      </c>
      <c r="L327" s="72">
        <f t="shared" si="45"/>
        <v>28.080000000000002</v>
      </c>
      <c r="M327" s="146">
        <f t="shared" si="46"/>
        <v>140.4</v>
      </c>
      <c r="N327" s="129">
        <v>4.1748E-2</v>
      </c>
      <c r="O327" s="115">
        <f t="shared" si="47"/>
        <v>0.20874000000000001</v>
      </c>
      <c r="P327" s="73">
        <v>10</v>
      </c>
      <c r="Q327" s="73">
        <v>11.65</v>
      </c>
      <c r="R327" s="117">
        <f t="shared" si="48"/>
        <v>50</v>
      </c>
      <c r="S327" s="114">
        <f t="shared" si="49"/>
        <v>58.25</v>
      </c>
    </row>
    <row r="328" spans="1:19" ht="18" customHeight="1">
      <c r="A328" s="145">
        <f>SUBTOTAL(3,$B$27:B328)</f>
        <v>136</v>
      </c>
      <c r="B328" s="109" t="s">
        <v>843</v>
      </c>
      <c r="C328" s="109" t="s">
        <v>839</v>
      </c>
      <c r="D328" s="70" t="s">
        <v>844</v>
      </c>
      <c r="E328" s="147" t="s">
        <v>146</v>
      </c>
      <c r="F328" s="71" t="s">
        <v>204</v>
      </c>
      <c r="G328" s="71" t="s">
        <v>183</v>
      </c>
      <c r="H328" s="71">
        <v>18</v>
      </c>
      <c r="I328" s="71">
        <v>72</v>
      </c>
      <c r="J328" s="113">
        <v>5</v>
      </c>
      <c r="K328" s="73">
        <v>0.65</v>
      </c>
      <c r="L328" s="72">
        <f t="shared" si="45"/>
        <v>46.800000000000004</v>
      </c>
      <c r="M328" s="146">
        <f t="shared" si="46"/>
        <v>234.00000000000003</v>
      </c>
      <c r="N328" s="129">
        <v>4.1748E-2</v>
      </c>
      <c r="O328" s="115">
        <f t="shared" si="47"/>
        <v>0.20874000000000001</v>
      </c>
      <c r="P328" s="73">
        <v>10</v>
      </c>
      <c r="Q328" s="73">
        <v>11.65</v>
      </c>
      <c r="R328" s="117">
        <f t="shared" si="48"/>
        <v>50</v>
      </c>
      <c r="S328" s="114">
        <f t="shared" si="49"/>
        <v>58.25</v>
      </c>
    </row>
    <row r="329" spans="1:19" ht="18" customHeight="1">
      <c r="A329" s="145">
        <f>SUBTOTAL(3,$B$27:B329)</f>
        <v>137</v>
      </c>
      <c r="B329" s="109" t="s">
        <v>845</v>
      </c>
      <c r="C329" s="109" t="s">
        <v>839</v>
      </c>
      <c r="D329" s="70" t="s">
        <v>846</v>
      </c>
      <c r="E329" s="147" t="s">
        <v>146</v>
      </c>
      <c r="F329" s="71" t="s">
        <v>204</v>
      </c>
      <c r="G329" s="71" t="s">
        <v>183</v>
      </c>
      <c r="H329" s="71">
        <v>18</v>
      </c>
      <c r="I329" s="71">
        <v>72</v>
      </c>
      <c r="J329" s="113">
        <v>5</v>
      </c>
      <c r="K329" s="73">
        <v>0.48</v>
      </c>
      <c r="L329" s="72">
        <f t="shared" si="45"/>
        <v>34.56</v>
      </c>
      <c r="M329" s="146">
        <f t="shared" si="46"/>
        <v>172.8</v>
      </c>
      <c r="N329" s="129">
        <v>4.1748E-2</v>
      </c>
      <c r="O329" s="115">
        <f t="shared" si="47"/>
        <v>0.20874000000000001</v>
      </c>
      <c r="P329" s="73">
        <v>10</v>
      </c>
      <c r="Q329" s="73">
        <v>11.65</v>
      </c>
      <c r="R329" s="117">
        <f t="shared" si="48"/>
        <v>50</v>
      </c>
      <c r="S329" s="114">
        <f t="shared" si="49"/>
        <v>58.25</v>
      </c>
    </row>
    <row r="330" spans="1:19" ht="18" customHeight="1">
      <c r="A330" s="145">
        <f>SUBTOTAL(3,$B$27:B330)</f>
        <v>138</v>
      </c>
      <c r="B330" s="109" t="s">
        <v>847</v>
      </c>
      <c r="C330" s="109" t="s">
        <v>839</v>
      </c>
      <c r="D330" s="70" t="s">
        <v>848</v>
      </c>
      <c r="E330" s="147" t="s">
        <v>146</v>
      </c>
      <c r="F330" s="71" t="s">
        <v>204</v>
      </c>
      <c r="G330" s="71" t="s">
        <v>183</v>
      </c>
      <c r="H330" s="71">
        <v>18</v>
      </c>
      <c r="I330" s="71">
        <v>72</v>
      </c>
      <c r="J330" s="113">
        <v>5</v>
      </c>
      <c r="K330" s="73">
        <v>0.39</v>
      </c>
      <c r="L330" s="72">
        <f t="shared" si="45"/>
        <v>28.080000000000002</v>
      </c>
      <c r="M330" s="146">
        <f t="shared" si="46"/>
        <v>140.4</v>
      </c>
      <c r="N330" s="129">
        <v>4.1748E-2</v>
      </c>
      <c r="O330" s="115">
        <f t="shared" si="47"/>
        <v>0.20874000000000001</v>
      </c>
      <c r="P330" s="73">
        <v>7.2</v>
      </c>
      <c r="Q330" s="73">
        <v>11.65</v>
      </c>
      <c r="R330" s="117">
        <f t="shared" si="48"/>
        <v>36</v>
      </c>
      <c r="S330" s="114">
        <f t="shared" si="49"/>
        <v>58.25</v>
      </c>
    </row>
    <row r="331" spans="1:19" ht="18" customHeight="1">
      <c r="A331" s="145">
        <f>SUBTOTAL(3,$B$27:B331)</f>
        <v>139</v>
      </c>
      <c r="B331" s="109" t="s">
        <v>849</v>
      </c>
      <c r="C331" s="109" t="s">
        <v>850</v>
      </c>
      <c r="D331" s="70" t="s">
        <v>851</v>
      </c>
      <c r="E331" s="147" t="s">
        <v>102</v>
      </c>
      <c r="F331" s="71" t="s">
        <v>204</v>
      </c>
      <c r="G331" s="71" t="s">
        <v>183</v>
      </c>
      <c r="H331" s="71">
        <v>18</v>
      </c>
      <c r="I331" s="71">
        <v>20</v>
      </c>
      <c r="J331" s="113">
        <v>20</v>
      </c>
      <c r="K331" s="73">
        <v>1.21</v>
      </c>
      <c r="L331" s="72">
        <f t="shared" si="45"/>
        <v>24.2</v>
      </c>
      <c r="M331" s="146">
        <f t="shared" si="46"/>
        <v>484</v>
      </c>
      <c r="N331" s="129">
        <v>2.1059999999999999E-2</v>
      </c>
      <c r="O331" s="115">
        <f t="shared" si="47"/>
        <v>0.42119999999999996</v>
      </c>
      <c r="P331" s="73">
        <v>10</v>
      </c>
      <c r="Q331" s="73">
        <v>11.7</v>
      </c>
      <c r="R331" s="117">
        <f t="shared" si="48"/>
        <v>200</v>
      </c>
      <c r="S331" s="114">
        <f t="shared" si="49"/>
        <v>234</v>
      </c>
    </row>
    <row r="332" spans="1:19" ht="18" customHeight="1">
      <c r="A332" s="145">
        <f>SUBTOTAL(3,$B$27:B332)</f>
        <v>140</v>
      </c>
      <c r="B332" s="109" t="s">
        <v>852</v>
      </c>
      <c r="C332" s="109" t="s">
        <v>853</v>
      </c>
      <c r="D332" s="70" t="s">
        <v>854</v>
      </c>
      <c r="E332" s="147" t="s">
        <v>855</v>
      </c>
      <c r="F332" s="71" t="s">
        <v>204</v>
      </c>
      <c r="G332" s="71" t="s">
        <v>856</v>
      </c>
      <c r="H332" s="71">
        <v>12</v>
      </c>
      <c r="I332" s="71">
        <v>12</v>
      </c>
      <c r="J332" s="113">
        <v>20</v>
      </c>
      <c r="K332" s="73">
        <v>0.7</v>
      </c>
      <c r="L332" s="72">
        <f t="shared" si="45"/>
        <v>8.3999999999999986</v>
      </c>
      <c r="M332" s="146">
        <f t="shared" si="46"/>
        <v>167.99999999999997</v>
      </c>
      <c r="N332" s="129">
        <v>2.1215999999999999E-2</v>
      </c>
      <c r="O332" s="115">
        <f t="shared" si="47"/>
        <v>0.42431999999999997</v>
      </c>
      <c r="P332" s="73">
        <v>9</v>
      </c>
      <c r="Q332" s="73">
        <v>10.799999999999999</v>
      </c>
      <c r="R332" s="117">
        <f t="shared" si="48"/>
        <v>180</v>
      </c>
      <c r="S332" s="114">
        <f t="shared" si="49"/>
        <v>215.99999999999997</v>
      </c>
    </row>
    <row r="333" spans="1:19" ht="18" customHeight="1">
      <c r="A333" s="145">
        <f>SUBTOTAL(3,$B$27:B333)</f>
        <v>141</v>
      </c>
      <c r="B333" s="109" t="s">
        <v>857</v>
      </c>
      <c r="C333" s="109" t="s">
        <v>853</v>
      </c>
      <c r="D333" s="70" t="s">
        <v>858</v>
      </c>
      <c r="E333" s="147" t="s">
        <v>855</v>
      </c>
      <c r="F333" s="71" t="s">
        <v>204</v>
      </c>
      <c r="G333" s="71" t="s">
        <v>856</v>
      </c>
      <c r="H333" s="71">
        <v>12</v>
      </c>
      <c r="I333" s="71">
        <v>12</v>
      </c>
      <c r="J333" s="113">
        <v>20</v>
      </c>
      <c r="K333" s="73">
        <v>0.83</v>
      </c>
      <c r="L333" s="72">
        <f t="shared" ref="L333:L387" si="50">+I333*K333</f>
        <v>9.9599999999999991</v>
      </c>
      <c r="M333" s="146">
        <f t="shared" ref="M333:M387" si="51">L333*J333</f>
        <v>199.2</v>
      </c>
      <c r="N333" s="129">
        <v>2.1215999999999999E-2</v>
      </c>
      <c r="O333" s="115">
        <f t="shared" si="47"/>
        <v>0.42431999999999997</v>
      </c>
      <c r="P333" s="73">
        <v>9</v>
      </c>
      <c r="Q333" s="73">
        <v>10.799999999999999</v>
      </c>
      <c r="R333" s="117">
        <f t="shared" si="48"/>
        <v>180</v>
      </c>
      <c r="S333" s="114">
        <f t="shared" si="49"/>
        <v>215.99999999999997</v>
      </c>
    </row>
    <row r="334" spans="1:19" ht="18" customHeight="1">
      <c r="A334" s="145">
        <f>SUBTOTAL(3,$B$27:B334)</f>
        <v>142</v>
      </c>
      <c r="B334" s="109" t="s">
        <v>859</v>
      </c>
      <c r="C334" s="109" t="s">
        <v>853</v>
      </c>
      <c r="D334" s="70" t="s">
        <v>860</v>
      </c>
      <c r="E334" s="147" t="s">
        <v>855</v>
      </c>
      <c r="F334" s="71" t="s">
        <v>204</v>
      </c>
      <c r="G334" s="71" t="s">
        <v>856</v>
      </c>
      <c r="H334" s="71">
        <v>12</v>
      </c>
      <c r="I334" s="71">
        <v>12</v>
      </c>
      <c r="J334" s="113">
        <v>20</v>
      </c>
      <c r="K334" s="73">
        <v>0.83</v>
      </c>
      <c r="L334" s="72">
        <f t="shared" si="50"/>
        <v>9.9599999999999991</v>
      </c>
      <c r="M334" s="146">
        <f t="shared" si="51"/>
        <v>199.2</v>
      </c>
      <c r="N334" s="129">
        <v>2.1215999999999999E-2</v>
      </c>
      <c r="O334" s="115">
        <f t="shared" si="47"/>
        <v>0.42431999999999997</v>
      </c>
      <c r="P334" s="73">
        <v>9</v>
      </c>
      <c r="Q334" s="73">
        <v>10.799999999999999</v>
      </c>
      <c r="R334" s="117">
        <f t="shared" si="48"/>
        <v>180</v>
      </c>
      <c r="S334" s="114">
        <f t="shared" si="49"/>
        <v>215.99999999999997</v>
      </c>
    </row>
    <row r="335" spans="1:19" ht="18" customHeight="1">
      <c r="A335" s="145">
        <f>SUBTOTAL(3,$B$27:B335)</f>
        <v>143</v>
      </c>
      <c r="B335" s="109" t="s">
        <v>861</v>
      </c>
      <c r="C335" s="109" t="s">
        <v>853</v>
      </c>
      <c r="D335" s="70" t="s">
        <v>862</v>
      </c>
      <c r="E335" s="147" t="s">
        <v>855</v>
      </c>
      <c r="F335" s="71" t="s">
        <v>204</v>
      </c>
      <c r="G335" s="71" t="s">
        <v>856</v>
      </c>
      <c r="H335" s="71">
        <v>12</v>
      </c>
      <c r="I335" s="71">
        <v>12</v>
      </c>
      <c r="J335" s="113">
        <v>20</v>
      </c>
      <c r="K335" s="73">
        <v>0.83</v>
      </c>
      <c r="L335" s="72">
        <f t="shared" si="50"/>
        <v>9.9599999999999991</v>
      </c>
      <c r="M335" s="146">
        <f t="shared" si="51"/>
        <v>199.2</v>
      </c>
      <c r="N335" s="129">
        <v>2.1215999999999999E-2</v>
      </c>
      <c r="O335" s="115">
        <f t="shared" si="47"/>
        <v>0.42431999999999997</v>
      </c>
      <c r="P335" s="73">
        <v>9</v>
      </c>
      <c r="Q335" s="73">
        <v>10.799999999999999</v>
      </c>
      <c r="R335" s="117">
        <f t="shared" si="48"/>
        <v>180</v>
      </c>
      <c r="S335" s="114">
        <f t="shared" si="49"/>
        <v>215.99999999999997</v>
      </c>
    </row>
    <row r="336" spans="1:19" ht="18" customHeight="1">
      <c r="A336" s="145">
        <f>SUBTOTAL(3,$B$27:B336)</f>
        <v>144</v>
      </c>
      <c r="B336" s="109" t="s">
        <v>863</v>
      </c>
      <c r="C336" s="109" t="s">
        <v>853</v>
      </c>
      <c r="D336" s="70" t="s">
        <v>864</v>
      </c>
      <c r="E336" s="147" t="s">
        <v>855</v>
      </c>
      <c r="F336" s="71" t="s">
        <v>204</v>
      </c>
      <c r="G336" s="71" t="s">
        <v>856</v>
      </c>
      <c r="H336" s="71">
        <v>12</v>
      </c>
      <c r="I336" s="71">
        <v>12</v>
      </c>
      <c r="J336" s="113">
        <v>20</v>
      </c>
      <c r="K336" s="73">
        <v>1.1100000000000001</v>
      </c>
      <c r="L336" s="72">
        <f t="shared" si="50"/>
        <v>13.32</v>
      </c>
      <c r="M336" s="146">
        <f t="shared" si="51"/>
        <v>266.39999999999998</v>
      </c>
      <c r="N336" s="129">
        <v>2.1215999999999999E-2</v>
      </c>
      <c r="O336" s="115">
        <f t="shared" si="47"/>
        <v>0.42431999999999997</v>
      </c>
      <c r="P336" s="73">
        <v>9</v>
      </c>
      <c r="Q336" s="73">
        <v>10.799999999999999</v>
      </c>
      <c r="R336" s="117">
        <f t="shared" si="48"/>
        <v>180</v>
      </c>
      <c r="S336" s="114">
        <f t="shared" si="49"/>
        <v>215.99999999999997</v>
      </c>
    </row>
    <row r="337" spans="1:19" ht="18" customHeight="1">
      <c r="A337" s="145">
        <f>SUBTOTAL(3,$B$27:B337)</f>
        <v>145</v>
      </c>
      <c r="B337" s="109" t="s">
        <v>865</v>
      </c>
      <c r="C337" s="109" t="s">
        <v>866</v>
      </c>
      <c r="D337" s="70" t="s">
        <v>867</v>
      </c>
      <c r="E337" s="147" t="s">
        <v>217</v>
      </c>
      <c r="F337" s="71" t="s">
        <v>204</v>
      </c>
      <c r="G337" s="71" t="s">
        <v>183</v>
      </c>
      <c r="H337" s="71">
        <v>18</v>
      </c>
      <c r="I337" s="71">
        <v>24</v>
      </c>
      <c r="J337" s="113">
        <v>30</v>
      </c>
      <c r="K337" s="73">
        <v>0.65</v>
      </c>
      <c r="L337" s="72">
        <f t="shared" si="50"/>
        <v>15.600000000000001</v>
      </c>
      <c r="M337" s="146">
        <f t="shared" si="51"/>
        <v>468.00000000000006</v>
      </c>
      <c r="N337" s="129">
        <v>2.5024999999999999E-2</v>
      </c>
      <c r="O337" s="115">
        <f t="shared" si="47"/>
        <v>0.75074999999999992</v>
      </c>
      <c r="P337" s="73">
        <v>12</v>
      </c>
      <c r="Q337" s="73">
        <v>13.56</v>
      </c>
      <c r="R337" s="117">
        <f t="shared" si="48"/>
        <v>360</v>
      </c>
      <c r="S337" s="114">
        <f t="shared" si="49"/>
        <v>406.8</v>
      </c>
    </row>
    <row r="338" spans="1:19" ht="18" customHeight="1">
      <c r="A338" s="145">
        <f>SUBTOTAL(3,$B$27:B338)</f>
        <v>146</v>
      </c>
      <c r="B338" s="109" t="s">
        <v>868</v>
      </c>
      <c r="C338" s="109" t="s">
        <v>866</v>
      </c>
      <c r="D338" s="70" t="s">
        <v>869</v>
      </c>
      <c r="E338" s="147" t="s">
        <v>217</v>
      </c>
      <c r="F338" s="71" t="s">
        <v>204</v>
      </c>
      <c r="G338" s="71" t="s">
        <v>183</v>
      </c>
      <c r="H338" s="71">
        <v>18</v>
      </c>
      <c r="I338" s="71">
        <v>12</v>
      </c>
      <c r="J338" s="113">
        <v>30</v>
      </c>
      <c r="K338" s="73">
        <v>0.7</v>
      </c>
      <c r="L338" s="72">
        <f t="shared" si="50"/>
        <v>8.3999999999999986</v>
      </c>
      <c r="M338" s="146">
        <f t="shared" si="51"/>
        <v>251.99999999999994</v>
      </c>
      <c r="N338" s="129">
        <v>1.4762000000000001E-2</v>
      </c>
      <c r="O338" s="115">
        <f t="shared" si="47"/>
        <v>0.44286000000000003</v>
      </c>
      <c r="P338" s="73">
        <v>6</v>
      </c>
      <c r="Q338" s="73">
        <v>7.1999999999999993</v>
      </c>
      <c r="R338" s="117">
        <f t="shared" si="48"/>
        <v>180</v>
      </c>
      <c r="S338" s="114">
        <f t="shared" si="49"/>
        <v>215.99999999999997</v>
      </c>
    </row>
    <row r="339" spans="1:19" ht="18" customHeight="1">
      <c r="A339" s="145">
        <f>SUBTOTAL(3,$B$27:B339)</f>
        <v>147</v>
      </c>
      <c r="B339" s="109" t="s">
        <v>870</v>
      </c>
      <c r="C339" s="109" t="s">
        <v>866</v>
      </c>
      <c r="D339" s="70" t="s">
        <v>871</v>
      </c>
      <c r="E339" s="147" t="s">
        <v>217</v>
      </c>
      <c r="F339" s="71" t="s">
        <v>65</v>
      </c>
      <c r="G339" s="71" t="s">
        <v>183</v>
      </c>
      <c r="H339" s="71">
        <v>12</v>
      </c>
      <c r="I339" s="71">
        <v>12</v>
      </c>
      <c r="J339" s="113">
        <v>20</v>
      </c>
      <c r="K339" s="73">
        <v>0.87</v>
      </c>
      <c r="L339" s="72">
        <f t="shared" si="50"/>
        <v>10.44</v>
      </c>
      <c r="M339" s="146">
        <f t="shared" si="51"/>
        <v>208.79999999999998</v>
      </c>
      <c r="N339" s="129">
        <v>1.4762000000000001E-2</v>
      </c>
      <c r="O339" s="115">
        <f t="shared" si="47"/>
        <v>0.29524</v>
      </c>
      <c r="P339" s="73">
        <v>6</v>
      </c>
      <c r="Q339" s="73">
        <v>7.1999999999999993</v>
      </c>
      <c r="R339" s="117">
        <f t="shared" si="48"/>
        <v>120</v>
      </c>
      <c r="S339" s="114">
        <f t="shared" si="49"/>
        <v>144</v>
      </c>
    </row>
    <row r="340" spans="1:19" ht="18" customHeight="1">
      <c r="A340" s="145">
        <f>SUBTOTAL(3,$B$27:B340)</f>
        <v>148</v>
      </c>
      <c r="B340" s="109" t="s">
        <v>872</v>
      </c>
      <c r="C340" s="109" t="s">
        <v>866</v>
      </c>
      <c r="D340" s="70" t="s">
        <v>873</v>
      </c>
      <c r="E340" s="147" t="s">
        <v>217</v>
      </c>
      <c r="F340" s="71" t="s">
        <v>65</v>
      </c>
      <c r="G340" s="71" t="s">
        <v>183</v>
      </c>
      <c r="H340" s="71">
        <v>12</v>
      </c>
      <c r="I340" s="71">
        <v>12</v>
      </c>
      <c r="J340" s="113">
        <v>20</v>
      </c>
      <c r="K340" s="73">
        <v>0.79</v>
      </c>
      <c r="L340" s="72">
        <f t="shared" si="50"/>
        <v>9.48</v>
      </c>
      <c r="M340" s="146">
        <f t="shared" si="51"/>
        <v>189.60000000000002</v>
      </c>
      <c r="N340" s="129">
        <v>1.4762000000000001E-2</v>
      </c>
      <c r="O340" s="115">
        <f t="shared" si="47"/>
        <v>0.29524</v>
      </c>
      <c r="P340" s="73">
        <v>6</v>
      </c>
      <c r="Q340" s="73">
        <v>7.1999999999999993</v>
      </c>
      <c r="R340" s="117">
        <f t="shared" si="48"/>
        <v>120</v>
      </c>
      <c r="S340" s="114">
        <f t="shared" si="49"/>
        <v>144</v>
      </c>
    </row>
    <row r="341" spans="1:19" ht="18" customHeight="1">
      <c r="A341" s="145">
        <f>SUBTOTAL(3,$B$27:B341)</f>
        <v>149</v>
      </c>
      <c r="B341" s="109" t="s">
        <v>874</v>
      </c>
      <c r="C341" s="109" t="s">
        <v>866</v>
      </c>
      <c r="D341" s="70" t="s">
        <v>875</v>
      </c>
      <c r="E341" s="147" t="s">
        <v>217</v>
      </c>
      <c r="F341" s="71" t="s">
        <v>204</v>
      </c>
      <c r="G341" s="71" t="s">
        <v>183</v>
      </c>
      <c r="H341" s="71">
        <v>18</v>
      </c>
      <c r="I341" s="71">
        <v>12</v>
      </c>
      <c r="J341" s="113">
        <v>30</v>
      </c>
      <c r="K341" s="73">
        <v>0.65</v>
      </c>
      <c r="L341" s="72">
        <f t="shared" si="50"/>
        <v>7.8000000000000007</v>
      </c>
      <c r="M341" s="146">
        <f t="shared" si="51"/>
        <v>234.00000000000003</v>
      </c>
      <c r="N341" s="129">
        <v>1.4762000000000001E-2</v>
      </c>
      <c r="O341" s="115">
        <f t="shared" si="47"/>
        <v>0.44286000000000003</v>
      </c>
      <c r="P341" s="73">
        <v>6</v>
      </c>
      <c r="Q341" s="73">
        <v>7.1999999999999993</v>
      </c>
      <c r="R341" s="117">
        <f t="shared" si="48"/>
        <v>180</v>
      </c>
      <c r="S341" s="114">
        <f t="shared" si="49"/>
        <v>215.99999999999997</v>
      </c>
    </row>
    <row r="342" spans="1:19" ht="18" customHeight="1">
      <c r="A342" s="145">
        <f>SUBTOTAL(3,$B$27:B342)</f>
        <v>150</v>
      </c>
      <c r="B342" s="109" t="s">
        <v>876</v>
      </c>
      <c r="C342" s="109" t="s">
        <v>866</v>
      </c>
      <c r="D342" s="70" t="s">
        <v>877</v>
      </c>
      <c r="E342" s="147" t="s">
        <v>217</v>
      </c>
      <c r="F342" s="71" t="s">
        <v>65</v>
      </c>
      <c r="G342" s="71" t="s">
        <v>183</v>
      </c>
      <c r="H342" s="71">
        <v>12</v>
      </c>
      <c r="I342" s="71">
        <v>12</v>
      </c>
      <c r="J342" s="113">
        <v>20</v>
      </c>
      <c r="K342" s="73">
        <v>0.82</v>
      </c>
      <c r="L342" s="72">
        <f t="shared" si="50"/>
        <v>9.84</v>
      </c>
      <c r="M342" s="146">
        <f t="shared" si="51"/>
        <v>196.8</v>
      </c>
      <c r="N342" s="129">
        <v>1.4762000000000001E-2</v>
      </c>
      <c r="O342" s="115">
        <f t="shared" ref="O342:O400" si="52">+N342*J342</f>
        <v>0.29524</v>
      </c>
      <c r="P342" s="73">
        <v>6</v>
      </c>
      <c r="Q342" s="73">
        <v>6.78</v>
      </c>
      <c r="R342" s="117">
        <f t="shared" ref="R342:R400" si="53">+J342*P342</f>
        <v>120</v>
      </c>
      <c r="S342" s="114">
        <f t="shared" ref="S342:S400" si="54">Q342*J342</f>
        <v>135.6</v>
      </c>
    </row>
    <row r="343" spans="1:19" ht="18" customHeight="1">
      <c r="A343" s="145">
        <f>SUBTOTAL(3,$B$27:B343)</f>
        <v>151</v>
      </c>
      <c r="B343" s="109" t="s">
        <v>878</v>
      </c>
      <c r="C343" s="109" t="s">
        <v>866</v>
      </c>
      <c r="D343" s="70" t="s">
        <v>879</v>
      </c>
      <c r="E343" s="147" t="s">
        <v>217</v>
      </c>
      <c r="F343" s="71" t="s">
        <v>65</v>
      </c>
      <c r="G343" s="71" t="s">
        <v>183</v>
      </c>
      <c r="H343" s="71">
        <v>12</v>
      </c>
      <c r="I343" s="71">
        <v>12</v>
      </c>
      <c r="J343" s="113">
        <v>20</v>
      </c>
      <c r="K343" s="73">
        <v>0.87</v>
      </c>
      <c r="L343" s="72">
        <f t="shared" si="50"/>
        <v>10.44</v>
      </c>
      <c r="M343" s="146">
        <f t="shared" si="51"/>
        <v>208.79999999999998</v>
      </c>
      <c r="N343" s="129">
        <v>1.4762000000000001E-2</v>
      </c>
      <c r="O343" s="115">
        <f t="shared" si="52"/>
        <v>0.29524</v>
      </c>
      <c r="P343" s="73">
        <v>6</v>
      </c>
      <c r="Q343" s="73">
        <v>7.2</v>
      </c>
      <c r="R343" s="117">
        <f t="shared" si="53"/>
        <v>120</v>
      </c>
      <c r="S343" s="114">
        <f t="shared" si="54"/>
        <v>144</v>
      </c>
    </row>
    <row r="344" spans="1:19" ht="18" hidden="1" customHeight="1">
      <c r="A344" s="145">
        <f>SUBTOTAL(3,$B$27:B344)</f>
        <v>151</v>
      </c>
      <c r="B344" s="109" t="s">
        <v>880</v>
      </c>
      <c r="C344" s="109" t="s">
        <v>881</v>
      </c>
      <c r="D344" s="70" t="s">
        <v>882</v>
      </c>
      <c r="E344" s="147" t="s">
        <v>883</v>
      </c>
      <c r="F344" s="71" t="s">
        <v>204</v>
      </c>
      <c r="G344" s="71">
        <v>11010000</v>
      </c>
      <c r="H344" s="71">
        <v>12</v>
      </c>
      <c r="I344" s="71">
        <v>4</v>
      </c>
      <c r="J344" s="113">
        <v>0</v>
      </c>
      <c r="K344" s="73">
        <v>2.5</v>
      </c>
      <c r="L344" s="72">
        <f t="shared" si="50"/>
        <v>10</v>
      </c>
      <c r="M344" s="146">
        <f t="shared" si="51"/>
        <v>0</v>
      </c>
      <c r="N344" s="129">
        <v>3.4263000000000002E-2</v>
      </c>
      <c r="O344" s="115">
        <f t="shared" si="52"/>
        <v>0</v>
      </c>
      <c r="P344" s="73">
        <v>18.16</v>
      </c>
      <c r="Q344" s="73">
        <v>19.54</v>
      </c>
      <c r="R344" s="117">
        <f t="shared" si="53"/>
        <v>0</v>
      </c>
      <c r="S344" s="114">
        <f t="shared" si="54"/>
        <v>0</v>
      </c>
    </row>
    <row r="345" spans="1:19" ht="18" hidden="1" customHeight="1">
      <c r="A345" s="145">
        <f>SUBTOTAL(3,$B$27:B345)</f>
        <v>151</v>
      </c>
      <c r="B345" s="109" t="s">
        <v>884</v>
      </c>
      <c r="C345" s="109" t="s">
        <v>881</v>
      </c>
      <c r="D345" s="70" t="s">
        <v>885</v>
      </c>
      <c r="E345" s="147" t="s">
        <v>886</v>
      </c>
      <c r="F345" s="71" t="s">
        <v>204</v>
      </c>
      <c r="G345" s="71">
        <v>11010000</v>
      </c>
      <c r="H345" s="71">
        <v>12</v>
      </c>
      <c r="I345" s="71">
        <v>2</v>
      </c>
      <c r="J345" s="113">
        <v>0</v>
      </c>
      <c r="K345" s="73">
        <v>4.88</v>
      </c>
      <c r="L345" s="72">
        <f t="shared" si="50"/>
        <v>9.76</v>
      </c>
      <c r="M345" s="146">
        <f t="shared" si="51"/>
        <v>0</v>
      </c>
      <c r="N345" s="129">
        <v>3.0634000000000002E-2</v>
      </c>
      <c r="O345" s="115">
        <f t="shared" si="52"/>
        <v>0</v>
      </c>
      <c r="P345" s="73">
        <v>18.14</v>
      </c>
      <c r="Q345" s="73">
        <v>19.8</v>
      </c>
      <c r="R345" s="117">
        <f t="shared" si="53"/>
        <v>0</v>
      </c>
      <c r="S345" s="114">
        <f t="shared" si="54"/>
        <v>0</v>
      </c>
    </row>
    <row r="346" spans="1:19" ht="18" hidden="1" customHeight="1">
      <c r="A346" s="145">
        <f>SUBTOTAL(3,$B$27:B346)</f>
        <v>151</v>
      </c>
      <c r="B346" s="109" t="s">
        <v>887</v>
      </c>
      <c r="C346" s="109" t="s">
        <v>881</v>
      </c>
      <c r="D346" s="70" t="s">
        <v>888</v>
      </c>
      <c r="E346" s="147" t="s">
        <v>889</v>
      </c>
      <c r="F346" s="71" t="s">
        <v>204</v>
      </c>
      <c r="G346" s="71">
        <v>11010000</v>
      </c>
      <c r="H346" s="71">
        <v>12</v>
      </c>
      <c r="I346" s="71">
        <v>8</v>
      </c>
      <c r="J346" s="113">
        <v>0</v>
      </c>
      <c r="K346" s="73">
        <v>1.08</v>
      </c>
      <c r="L346" s="72">
        <f t="shared" si="50"/>
        <v>8.64</v>
      </c>
      <c r="M346" s="146">
        <f t="shared" si="51"/>
        <v>0</v>
      </c>
      <c r="N346" s="129">
        <v>0.03</v>
      </c>
      <c r="O346" s="115">
        <f t="shared" si="52"/>
        <v>0</v>
      </c>
      <c r="P346" s="73">
        <v>16</v>
      </c>
      <c r="Q346" s="73">
        <v>17.600000000000001</v>
      </c>
      <c r="R346" s="117">
        <f t="shared" si="53"/>
        <v>0</v>
      </c>
      <c r="S346" s="114">
        <f t="shared" si="54"/>
        <v>0</v>
      </c>
    </row>
    <row r="347" spans="1:19" ht="18" hidden="1" customHeight="1">
      <c r="A347" s="145">
        <f>SUBTOTAL(3,$B$27:B347)</f>
        <v>151</v>
      </c>
      <c r="B347" s="109" t="s">
        <v>890</v>
      </c>
      <c r="C347" s="109" t="s">
        <v>881</v>
      </c>
      <c r="D347" s="70" t="s">
        <v>891</v>
      </c>
      <c r="E347" s="147" t="s">
        <v>391</v>
      </c>
      <c r="F347" s="71" t="s">
        <v>204</v>
      </c>
      <c r="G347" s="71">
        <v>11010000</v>
      </c>
      <c r="H347" s="71">
        <v>12</v>
      </c>
      <c r="I347" s="71">
        <v>4</v>
      </c>
      <c r="J347" s="113">
        <v>0</v>
      </c>
      <c r="K347" s="73">
        <v>2.75</v>
      </c>
      <c r="L347" s="72">
        <f t="shared" si="50"/>
        <v>11</v>
      </c>
      <c r="M347" s="146">
        <f t="shared" si="51"/>
        <v>0</v>
      </c>
      <c r="N347" s="129">
        <v>3.1772000000000002E-2</v>
      </c>
      <c r="O347" s="115">
        <f t="shared" si="52"/>
        <v>0</v>
      </c>
      <c r="P347" s="73">
        <v>20</v>
      </c>
      <c r="Q347" s="73">
        <v>21.1</v>
      </c>
      <c r="R347" s="117">
        <f t="shared" si="53"/>
        <v>0</v>
      </c>
      <c r="S347" s="114">
        <f t="shared" si="54"/>
        <v>0</v>
      </c>
    </row>
    <row r="348" spans="1:19" ht="18" hidden="1" customHeight="1">
      <c r="A348" s="145">
        <f>SUBTOTAL(3,$B$27:B348)</f>
        <v>151</v>
      </c>
      <c r="B348" s="109" t="s">
        <v>892</v>
      </c>
      <c r="C348" s="109" t="s">
        <v>881</v>
      </c>
      <c r="D348" s="70" t="s">
        <v>893</v>
      </c>
      <c r="E348" s="147" t="s">
        <v>894</v>
      </c>
      <c r="F348" s="71" t="s">
        <v>204</v>
      </c>
      <c r="G348" s="71">
        <v>11010000</v>
      </c>
      <c r="H348" s="71">
        <v>12</v>
      </c>
      <c r="I348" s="71">
        <v>2</v>
      </c>
      <c r="J348" s="113">
        <v>0</v>
      </c>
      <c r="K348" s="73">
        <v>5.38</v>
      </c>
      <c r="L348" s="72">
        <f t="shared" si="50"/>
        <v>10.76</v>
      </c>
      <c r="M348" s="146">
        <f t="shared" si="51"/>
        <v>0</v>
      </c>
      <c r="N348" s="129">
        <v>3.0634000000000002E-2</v>
      </c>
      <c r="O348" s="115">
        <f t="shared" si="52"/>
        <v>0</v>
      </c>
      <c r="P348" s="73">
        <v>20</v>
      </c>
      <c r="Q348" s="73">
        <v>21.1</v>
      </c>
      <c r="R348" s="117">
        <f t="shared" si="53"/>
        <v>0</v>
      </c>
      <c r="S348" s="114">
        <f t="shared" si="54"/>
        <v>0</v>
      </c>
    </row>
    <row r="349" spans="1:19" ht="18" hidden="1" customHeight="1">
      <c r="A349" s="145">
        <f>SUBTOTAL(3,$B$27:B349)</f>
        <v>151</v>
      </c>
      <c r="B349" s="109" t="s">
        <v>895</v>
      </c>
      <c r="C349" s="109" t="s">
        <v>896</v>
      </c>
      <c r="D349" s="70" t="s">
        <v>897</v>
      </c>
      <c r="E349" s="147" t="s">
        <v>889</v>
      </c>
      <c r="F349" s="71" t="s">
        <v>204</v>
      </c>
      <c r="G349" s="71">
        <v>11029090</v>
      </c>
      <c r="H349" s="71">
        <v>12</v>
      </c>
      <c r="I349" s="71">
        <v>8</v>
      </c>
      <c r="J349" s="113">
        <v>0</v>
      </c>
      <c r="K349" s="73">
        <v>1.84</v>
      </c>
      <c r="L349" s="72">
        <f t="shared" si="50"/>
        <v>14.72</v>
      </c>
      <c r="M349" s="146">
        <f t="shared" si="51"/>
        <v>0</v>
      </c>
      <c r="N349" s="129">
        <v>3.4263000000000002E-2</v>
      </c>
      <c r="O349" s="115">
        <f t="shared" si="52"/>
        <v>0</v>
      </c>
      <c r="P349" s="73">
        <v>16</v>
      </c>
      <c r="Q349" s="73">
        <v>18.079999999999998</v>
      </c>
      <c r="R349" s="117">
        <f t="shared" si="53"/>
        <v>0</v>
      </c>
      <c r="S349" s="114">
        <f t="shared" si="54"/>
        <v>0</v>
      </c>
    </row>
    <row r="350" spans="1:19" ht="18" hidden="1" customHeight="1">
      <c r="A350" s="145">
        <f>SUBTOTAL(3,$B$27:B350)</f>
        <v>151</v>
      </c>
      <c r="B350" s="109" t="s">
        <v>898</v>
      </c>
      <c r="C350" s="109" t="s">
        <v>896</v>
      </c>
      <c r="D350" s="70" t="s">
        <v>899</v>
      </c>
      <c r="E350" s="147" t="s">
        <v>391</v>
      </c>
      <c r="F350" s="71" t="s">
        <v>204</v>
      </c>
      <c r="G350" s="71">
        <v>11029090</v>
      </c>
      <c r="H350" s="71">
        <v>12</v>
      </c>
      <c r="I350" s="71">
        <v>4</v>
      </c>
      <c r="J350" s="113">
        <v>0</v>
      </c>
      <c r="K350" s="73">
        <v>4.34</v>
      </c>
      <c r="L350" s="72">
        <f t="shared" si="50"/>
        <v>17.36</v>
      </c>
      <c r="M350" s="146">
        <f t="shared" si="51"/>
        <v>0</v>
      </c>
      <c r="N350" s="129">
        <v>3.4263000000000002E-2</v>
      </c>
      <c r="O350" s="115">
        <f t="shared" si="52"/>
        <v>0</v>
      </c>
      <c r="P350" s="73">
        <v>20</v>
      </c>
      <c r="Q350" s="73">
        <v>21.1</v>
      </c>
      <c r="R350" s="117">
        <f t="shared" si="53"/>
        <v>0</v>
      </c>
      <c r="S350" s="114">
        <f t="shared" si="54"/>
        <v>0</v>
      </c>
    </row>
    <row r="351" spans="1:19" ht="18" hidden="1" customHeight="1">
      <c r="A351" s="145">
        <f>SUBTOTAL(3,$B$27:B351)</f>
        <v>151</v>
      </c>
      <c r="B351" s="109" t="s">
        <v>900</v>
      </c>
      <c r="C351" s="109" t="s">
        <v>881</v>
      </c>
      <c r="D351" s="70" t="s">
        <v>901</v>
      </c>
      <c r="E351" s="147" t="s">
        <v>102</v>
      </c>
      <c r="F351" s="71" t="s">
        <v>65</v>
      </c>
      <c r="G351" s="71" t="s">
        <v>902</v>
      </c>
      <c r="H351" s="71">
        <v>3</v>
      </c>
      <c r="I351" s="71">
        <v>20</v>
      </c>
      <c r="J351" s="113">
        <v>0</v>
      </c>
      <c r="K351" s="73">
        <v>1.63</v>
      </c>
      <c r="L351" s="72">
        <f t="shared" si="50"/>
        <v>32.599999999999994</v>
      </c>
      <c r="M351" s="146">
        <f t="shared" si="51"/>
        <v>0</v>
      </c>
      <c r="N351" s="129">
        <v>0.03</v>
      </c>
      <c r="O351" s="115">
        <f t="shared" si="52"/>
        <v>0</v>
      </c>
      <c r="P351" s="73">
        <v>10</v>
      </c>
      <c r="Q351" s="73">
        <v>10.14</v>
      </c>
      <c r="R351" s="117">
        <f t="shared" si="53"/>
        <v>0</v>
      </c>
      <c r="S351" s="114">
        <f t="shared" si="54"/>
        <v>0</v>
      </c>
    </row>
    <row r="352" spans="1:19" ht="18" hidden="1" customHeight="1">
      <c r="A352" s="145">
        <f>SUBTOTAL(3,$B$27:B352)</f>
        <v>151</v>
      </c>
      <c r="B352" s="109" t="s">
        <v>903</v>
      </c>
      <c r="C352" s="109" t="s">
        <v>881</v>
      </c>
      <c r="D352" s="70" t="s">
        <v>904</v>
      </c>
      <c r="E352" s="147" t="s">
        <v>102</v>
      </c>
      <c r="F352" s="71" t="s">
        <v>65</v>
      </c>
      <c r="G352" s="71" t="s">
        <v>905</v>
      </c>
      <c r="H352" s="71">
        <v>3</v>
      </c>
      <c r="I352" s="71">
        <v>20</v>
      </c>
      <c r="J352" s="113">
        <v>0</v>
      </c>
      <c r="K352" s="73">
        <v>0.71</v>
      </c>
      <c r="L352" s="72">
        <f t="shared" si="50"/>
        <v>14.2</v>
      </c>
      <c r="M352" s="146">
        <f t="shared" si="51"/>
        <v>0</v>
      </c>
      <c r="N352" s="129">
        <v>0.03</v>
      </c>
      <c r="O352" s="115">
        <f t="shared" si="52"/>
        <v>0</v>
      </c>
      <c r="P352" s="73">
        <v>10</v>
      </c>
      <c r="Q352" s="73">
        <v>10.14</v>
      </c>
      <c r="R352" s="117">
        <f t="shared" si="53"/>
        <v>0</v>
      </c>
      <c r="S352" s="114">
        <f t="shared" si="54"/>
        <v>0</v>
      </c>
    </row>
    <row r="353" spans="1:19" ht="18" hidden="1" customHeight="1">
      <c r="A353" s="145">
        <f>SUBTOTAL(3,$B$27:B353)</f>
        <v>151</v>
      </c>
      <c r="B353" s="109" t="s">
        <v>906</v>
      </c>
      <c r="C353" s="109" t="s">
        <v>881</v>
      </c>
      <c r="D353" s="70" t="s">
        <v>907</v>
      </c>
      <c r="E353" s="147" t="s">
        <v>102</v>
      </c>
      <c r="F353" s="71" t="s">
        <v>65</v>
      </c>
      <c r="G353" s="71" t="s">
        <v>905</v>
      </c>
      <c r="H353" s="71">
        <v>3</v>
      </c>
      <c r="I353" s="71">
        <v>20</v>
      </c>
      <c r="J353" s="113">
        <v>0</v>
      </c>
      <c r="K353" s="73">
        <v>0.6</v>
      </c>
      <c r="L353" s="72">
        <f t="shared" si="50"/>
        <v>12</v>
      </c>
      <c r="M353" s="146">
        <f t="shared" si="51"/>
        <v>0</v>
      </c>
      <c r="N353" s="129">
        <v>0.03</v>
      </c>
      <c r="O353" s="115">
        <f t="shared" si="52"/>
        <v>0</v>
      </c>
      <c r="P353" s="73">
        <v>10</v>
      </c>
      <c r="Q353" s="73">
        <v>10.14</v>
      </c>
      <c r="R353" s="117">
        <f t="shared" si="53"/>
        <v>0</v>
      </c>
      <c r="S353" s="114">
        <f t="shared" si="54"/>
        <v>0</v>
      </c>
    </row>
    <row r="354" spans="1:19" ht="18" hidden="1" customHeight="1">
      <c r="A354" s="145">
        <f>SUBTOTAL(3,$B$27:B354)</f>
        <v>151</v>
      </c>
      <c r="B354" s="109" t="s">
        <v>908</v>
      </c>
      <c r="C354" s="109" t="s">
        <v>881</v>
      </c>
      <c r="D354" s="70" t="s">
        <v>909</v>
      </c>
      <c r="E354" s="147" t="s">
        <v>102</v>
      </c>
      <c r="F354" s="71" t="s">
        <v>65</v>
      </c>
      <c r="G354" s="71" t="s">
        <v>905</v>
      </c>
      <c r="H354" s="71">
        <v>3</v>
      </c>
      <c r="I354" s="71">
        <v>20</v>
      </c>
      <c r="J354" s="113">
        <v>0</v>
      </c>
      <c r="K354" s="73">
        <v>0.49</v>
      </c>
      <c r="L354" s="72">
        <f t="shared" si="50"/>
        <v>9.8000000000000007</v>
      </c>
      <c r="M354" s="146">
        <f t="shared" si="51"/>
        <v>0</v>
      </c>
      <c r="N354" s="129">
        <v>0.03</v>
      </c>
      <c r="O354" s="115">
        <f t="shared" si="52"/>
        <v>0</v>
      </c>
      <c r="P354" s="73">
        <v>10</v>
      </c>
      <c r="Q354" s="73">
        <v>10.14</v>
      </c>
      <c r="R354" s="117">
        <f t="shared" si="53"/>
        <v>0</v>
      </c>
      <c r="S354" s="114">
        <f t="shared" si="54"/>
        <v>0</v>
      </c>
    </row>
    <row r="355" spans="1:19" ht="18" hidden="1" customHeight="1">
      <c r="A355" s="145">
        <f>SUBTOTAL(3,$B$27:B355)</f>
        <v>151</v>
      </c>
      <c r="B355" s="109" t="s">
        <v>910</v>
      </c>
      <c r="C355" s="109" t="s">
        <v>881</v>
      </c>
      <c r="D355" s="70" t="s">
        <v>911</v>
      </c>
      <c r="E355" s="147" t="s">
        <v>912</v>
      </c>
      <c r="F355" s="71" t="s">
        <v>65</v>
      </c>
      <c r="G355" s="71" t="s">
        <v>913</v>
      </c>
      <c r="H355" s="71">
        <v>4</v>
      </c>
      <c r="I355" s="71">
        <v>30</v>
      </c>
      <c r="J355" s="113">
        <v>0</v>
      </c>
      <c r="K355" s="73">
        <v>0.56999999999999995</v>
      </c>
      <c r="L355" s="72">
        <f t="shared" si="50"/>
        <v>17.099999999999998</v>
      </c>
      <c r="M355" s="146">
        <f t="shared" si="51"/>
        <v>0</v>
      </c>
      <c r="N355" s="129">
        <v>0.03</v>
      </c>
      <c r="O355" s="115">
        <f t="shared" si="52"/>
        <v>0</v>
      </c>
      <c r="P355" s="73">
        <v>30</v>
      </c>
      <c r="Q355" s="73">
        <v>30.749999999999996</v>
      </c>
      <c r="R355" s="117">
        <f t="shared" si="53"/>
        <v>0</v>
      </c>
      <c r="S355" s="114">
        <f t="shared" si="54"/>
        <v>0</v>
      </c>
    </row>
    <row r="356" spans="1:19" ht="18" hidden="1" customHeight="1">
      <c r="A356" s="145">
        <f>SUBTOTAL(3,$B$27:B356)</f>
        <v>151</v>
      </c>
      <c r="B356" s="109" t="s">
        <v>914</v>
      </c>
      <c r="C356" s="109" t="s">
        <v>881</v>
      </c>
      <c r="D356" s="70" t="s">
        <v>915</v>
      </c>
      <c r="E356" s="147" t="s">
        <v>912</v>
      </c>
      <c r="F356" s="71" t="s">
        <v>65</v>
      </c>
      <c r="G356" s="71" t="s">
        <v>913</v>
      </c>
      <c r="H356" s="71">
        <v>4</v>
      </c>
      <c r="I356" s="71">
        <v>30</v>
      </c>
      <c r="J356" s="113">
        <v>0</v>
      </c>
      <c r="K356" s="73">
        <v>0.9</v>
      </c>
      <c r="L356" s="72">
        <f t="shared" si="50"/>
        <v>27</v>
      </c>
      <c r="M356" s="146">
        <f t="shared" si="51"/>
        <v>0</v>
      </c>
      <c r="N356" s="129">
        <v>0.03</v>
      </c>
      <c r="O356" s="115">
        <f t="shared" si="52"/>
        <v>0</v>
      </c>
      <c r="P356" s="73">
        <v>30</v>
      </c>
      <c r="Q356" s="73">
        <v>30.96</v>
      </c>
      <c r="R356" s="117">
        <f t="shared" si="53"/>
        <v>0</v>
      </c>
      <c r="S356" s="114">
        <f t="shared" si="54"/>
        <v>0</v>
      </c>
    </row>
    <row r="357" spans="1:19" ht="18" hidden="1" customHeight="1">
      <c r="A357" s="145">
        <f>SUBTOTAL(3,$B$27:B357)</f>
        <v>151</v>
      </c>
      <c r="B357" s="109" t="s">
        <v>916</v>
      </c>
      <c r="C357" s="109" t="s">
        <v>881</v>
      </c>
      <c r="D357" s="70" t="s">
        <v>917</v>
      </c>
      <c r="E357" s="147" t="s">
        <v>912</v>
      </c>
      <c r="F357" s="71" t="s">
        <v>65</v>
      </c>
      <c r="G357" s="71" t="s">
        <v>913</v>
      </c>
      <c r="H357" s="71">
        <v>4</v>
      </c>
      <c r="I357" s="71">
        <v>30</v>
      </c>
      <c r="J357" s="113">
        <v>0</v>
      </c>
      <c r="K357" s="73">
        <v>0.68</v>
      </c>
      <c r="L357" s="72">
        <f t="shared" si="50"/>
        <v>20.400000000000002</v>
      </c>
      <c r="M357" s="146">
        <f t="shared" si="51"/>
        <v>0</v>
      </c>
      <c r="N357" s="129">
        <v>0.03</v>
      </c>
      <c r="O357" s="115">
        <f t="shared" si="52"/>
        <v>0</v>
      </c>
      <c r="P357" s="73">
        <v>30</v>
      </c>
      <c r="Q357" s="73">
        <v>30.78</v>
      </c>
      <c r="R357" s="117">
        <f t="shared" si="53"/>
        <v>0</v>
      </c>
      <c r="S357" s="114">
        <f t="shared" si="54"/>
        <v>0</v>
      </c>
    </row>
    <row r="358" spans="1:19" ht="18" hidden="1" customHeight="1">
      <c r="A358" s="145">
        <f>SUBTOTAL(3,$B$27:B358)</f>
        <v>151</v>
      </c>
      <c r="B358" s="109" t="s">
        <v>918</v>
      </c>
      <c r="C358" s="109" t="s">
        <v>881</v>
      </c>
      <c r="D358" s="70" t="s">
        <v>919</v>
      </c>
      <c r="E358" s="147" t="s">
        <v>912</v>
      </c>
      <c r="F358" s="71" t="s">
        <v>65</v>
      </c>
      <c r="G358" s="71" t="s">
        <v>913</v>
      </c>
      <c r="H358" s="71">
        <v>4</v>
      </c>
      <c r="I358" s="71">
        <v>30</v>
      </c>
      <c r="J358" s="113">
        <v>0</v>
      </c>
      <c r="K358" s="73">
        <v>1.02</v>
      </c>
      <c r="L358" s="72">
        <f t="shared" si="50"/>
        <v>30.6</v>
      </c>
      <c r="M358" s="146">
        <f t="shared" si="51"/>
        <v>0</v>
      </c>
      <c r="N358" s="129">
        <v>0.03</v>
      </c>
      <c r="O358" s="115">
        <f t="shared" si="52"/>
        <v>0</v>
      </c>
      <c r="P358" s="73">
        <v>30</v>
      </c>
      <c r="Q358" s="73">
        <v>30.689999999999998</v>
      </c>
      <c r="R358" s="117">
        <f t="shared" si="53"/>
        <v>0</v>
      </c>
      <c r="S358" s="114">
        <f t="shared" si="54"/>
        <v>0</v>
      </c>
    </row>
    <row r="359" spans="1:19" ht="18" hidden="1" customHeight="1">
      <c r="A359" s="145">
        <f>SUBTOTAL(3,$B$27:B359)</f>
        <v>151</v>
      </c>
      <c r="B359" s="109" t="s">
        <v>920</v>
      </c>
      <c r="C359" s="109" t="s">
        <v>881</v>
      </c>
      <c r="D359" s="70" t="s">
        <v>921</v>
      </c>
      <c r="E359" s="147" t="s">
        <v>371</v>
      </c>
      <c r="F359" s="71" t="s">
        <v>65</v>
      </c>
      <c r="G359" s="71" t="s">
        <v>913</v>
      </c>
      <c r="H359" s="71">
        <v>3</v>
      </c>
      <c r="I359" s="71">
        <v>30</v>
      </c>
      <c r="J359" s="113">
        <v>0</v>
      </c>
      <c r="K359" s="73">
        <v>0.56000000000000005</v>
      </c>
      <c r="L359" s="72">
        <f t="shared" si="50"/>
        <v>16.8</v>
      </c>
      <c r="M359" s="146">
        <f t="shared" si="51"/>
        <v>0</v>
      </c>
      <c r="N359" s="129">
        <v>0.03</v>
      </c>
      <c r="O359" s="115">
        <f t="shared" si="52"/>
        <v>0</v>
      </c>
      <c r="P359" s="73">
        <v>30</v>
      </c>
      <c r="Q359" s="73">
        <v>30.269999999999996</v>
      </c>
      <c r="R359" s="117">
        <f t="shared" si="53"/>
        <v>0</v>
      </c>
      <c r="S359" s="114">
        <f t="shared" si="54"/>
        <v>0</v>
      </c>
    </row>
    <row r="360" spans="1:19" ht="18" hidden="1" customHeight="1">
      <c r="A360" s="145">
        <f>SUBTOTAL(3,$B$27:B360)</f>
        <v>151</v>
      </c>
      <c r="B360" s="109" t="s">
        <v>922</v>
      </c>
      <c r="C360" s="109" t="s">
        <v>881</v>
      </c>
      <c r="D360" s="70" t="s">
        <v>923</v>
      </c>
      <c r="E360" s="147" t="s">
        <v>912</v>
      </c>
      <c r="F360" s="71" t="s">
        <v>65</v>
      </c>
      <c r="G360" s="71" t="s">
        <v>913</v>
      </c>
      <c r="H360" s="71">
        <v>4</v>
      </c>
      <c r="I360" s="71">
        <v>30</v>
      </c>
      <c r="J360" s="113">
        <v>0</v>
      </c>
      <c r="K360" s="73">
        <v>0.56000000000000005</v>
      </c>
      <c r="L360" s="72">
        <f t="shared" si="50"/>
        <v>16.8</v>
      </c>
      <c r="M360" s="146">
        <f t="shared" si="51"/>
        <v>0</v>
      </c>
      <c r="N360" s="129">
        <v>0.03</v>
      </c>
      <c r="O360" s="115">
        <f t="shared" si="52"/>
        <v>0</v>
      </c>
      <c r="P360" s="73">
        <v>30</v>
      </c>
      <c r="Q360" s="73">
        <v>30.36</v>
      </c>
      <c r="R360" s="117">
        <f t="shared" si="53"/>
        <v>0</v>
      </c>
      <c r="S360" s="114">
        <f t="shared" si="54"/>
        <v>0</v>
      </c>
    </row>
    <row r="361" spans="1:19" ht="18" hidden="1" customHeight="1">
      <c r="A361" s="145">
        <f>SUBTOTAL(3,$B$27:B361)</f>
        <v>151</v>
      </c>
      <c r="B361" s="109" t="s">
        <v>924</v>
      </c>
      <c r="C361" s="109" t="s">
        <v>881</v>
      </c>
      <c r="D361" s="70" t="s">
        <v>925</v>
      </c>
      <c r="E361" s="147" t="s">
        <v>371</v>
      </c>
      <c r="F361" s="71" t="s">
        <v>65</v>
      </c>
      <c r="G361" s="71" t="s">
        <v>913</v>
      </c>
      <c r="H361" s="71">
        <v>4</v>
      </c>
      <c r="I361" s="71">
        <v>30</v>
      </c>
      <c r="J361" s="113">
        <v>0</v>
      </c>
      <c r="K361" s="73">
        <v>0.56000000000000005</v>
      </c>
      <c r="L361" s="72">
        <f t="shared" si="50"/>
        <v>16.8</v>
      </c>
      <c r="M361" s="146">
        <f t="shared" si="51"/>
        <v>0</v>
      </c>
      <c r="N361" s="129">
        <v>0.03</v>
      </c>
      <c r="O361" s="115">
        <f t="shared" si="52"/>
        <v>0</v>
      </c>
      <c r="P361" s="73">
        <v>30</v>
      </c>
      <c r="Q361" s="73">
        <v>30.269999999999996</v>
      </c>
      <c r="R361" s="117">
        <f t="shared" si="53"/>
        <v>0</v>
      </c>
      <c r="S361" s="114">
        <f t="shared" si="54"/>
        <v>0</v>
      </c>
    </row>
    <row r="362" spans="1:19" ht="18" hidden="1" customHeight="1">
      <c r="A362" s="145">
        <f>SUBTOTAL(3,$B$27:B362)</f>
        <v>151</v>
      </c>
      <c r="B362" s="109" t="s">
        <v>926</v>
      </c>
      <c r="C362" s="109" t="s">
        <v>881</v>
      </c>
      <c r="D362" s="70" t="s">
        <v>927</v>
      </c>
      <c r="E362" s="147" t="s">
        <v>371</v>
      </c>
      <c r="F362" s="71" t="s">
        <v>65</v>
      </c>
      <c r="G362" s="71" t="s">
        <v>905</v>
      </c>
      <c r="H362" s="71">
        <v>4</v>
      </c>
      <c r="I362" s="71">
        <v>10</v>
      </c>
      <c r="J362" s="113">
        <v>0</v>
      </c>
      <c r="K362" s="73">
        <v>1.19</v>
      </c>
      <c r="L362" s="72">
        <f t="shared" si="50"/>
        <v>11.899999999999999</v>
      </c>
      <c r="M362" s="146">
        <f t="shared" si="51"/>
        <v>0</v>
      </c>
      <c r="N362" s="129">
        <v>0.03</v>
      </c>
      <c r="O362" s="115">
        <f t="shared" si="52"/>
        <v>0</v>
      </c>
      <c r="P362" s="73">
        <v>10</v>
      </c>
      <c r="Q362" s="73">
        <v>10.09</v>
      </c>
      <c r="R362" s="117">
        <f t="shared" si="53"/>
        <v>0</v>
      </c>
      <c r="S362" s="114">
        <f t="shared" si="54"/>
        <v>0</v>
      </c>
    </row>
    <row r="363" spans="1:19" ht="18" hidden="1" customHeight="1">
      <c r="A363" s="145">
        <f>SUBTOTAL(3,$B$27:B363)</f>
        <v>151</v>
      </c>
      <c r="B363" s="109" t="s">
        <v>928</v>
      </c>
      <c r="C363" s="109" t="s">
        <v>881</v>
      </c>
      <c r="D363" s="70" t="s">
        <v>929</v>
      </c>
      <c r="E363" s="147" t="s">
        <v>371</v>
      </c>
      <c r="F363" s="71" t="s">
        <v>65</v>
      </c>
      <c r="G363" s="71" t="s">
        <v>930</v>
      </c>
      <c r="H363" s="71">
        <v>4</v>
      </c>
      <c r="I363" s="71">
        <v>30</v>
      </c>
      <c r="J363" s="113">
        <v>0</v>
      </c>
      <c r="K363" s="73">
        <v>0.68</v>
      </c>
      <c r="L363" s="72">
        <f t="shared" si="50"/>
        <v>20.400000000000002</v>
      </c>
      <c r="M363" s="146">
        <f t="shared" si="51"/>
        <v>0</v>
      </c>
      <c r="N363" s="129">
        <v>0.03</v>
      </c>
      <c r="O363" s="115">
        <f t="shared" si="52"/>
        <v>0</v>
      </c>
      <c r="P363" s="73">
        <v>30</v>
      </c>
      <c r="Q363" s="73">
        <v>30.269999999999996</v>
      </c>
      <c r="R363" s="117">
        <f t="shared" si="53"/>
        <v>0</v>
      </c>
      <c r="S363" s="114">
        <f t="shared" si="54"/>
        <v>0</v>
      </c>
    </row>
    <row r="364" spans="1:19" ht="18" hidden="1" customHeight="1">
      <c r="A364" s="145">
        <f>SUBTOTAL(3,$B$27:B364)</f>
        <v>151</v>
      </c>
      <c r="B364" s="109" t="s">
        <v>931</v>
      </c>
      <c r="C364" s="109" t="s">
        <v>881</v>
      </c>
      <c r="D364" s="70" t="s">
        <v>932</v>
      </c>
      <c r="E364" s="147" t="s">
        <v>371</v>
      </c>
      <c r="F364" s="71" t="s">
        <v>65</v>
      </c>
      <c r="G364" s="71" t="s">
        <v>905</v>
      </c>
      <c r="H364" s="71">
        <v>4</v>
      </c>
      <c r="I364" s="71">
        <v>30</v>
      </c>
      <c r="J364" s="113">
        <v>0</v>
      </c>
      <c r="K364" s="73">
        <v>0.79</v>
      </c>
      <c r="L364" s="72">
        <f t="shared" si="50"/>
        <v>23.700000000000003</v>
      </c>
      <c r="M364" s="146">
        <f t="shared" si="51"/>
        <v>0</v>
      </c>
      <c r="N364" s="129">
        <v>0.03</v>
      </c>
      <c r="O364" s="115">
        <f t="shared" si="52"/>
        <v>0</v>
      </c>
      <c r="P364" s="73">
        <v>30</v>
      </c>
      <c r="Q364" s="73">
        <v>30.269999999999996</v>
      </c>
      <c r="R364" s="117">
        <f t="shared" si="53"/>
        <v>0</v>
      </c>
      <c r="S364" s="114">
        <f t="shared" si="54"/>
        <v>0</v>
      </c>
    </row>
    <row r="365" spans="1:19" ht="18" hidden="1" customHeight="1">
      <c r="A365" s="145">
        <f>SUBTOTAL(3,$B$27:B365)</f>
        <v>151</v>
      </c>
      <c r="B365" s="109" t="s">
        <v>933</v>
      </c>
      <c r="C365" s="109" t="s">
        <v>934</v>
      </c>
      <c r="D365" s="70" t="s">
        <v>935</v>
      </c>
      <c r="E365" s="147" t="s">
        <v>936</v>
      </c>
      <c r="F365" s="71" t="s">
        <v>204</v>
      </c>
      <c r="G365" s="71">
        <v>11029090</v>
      </c>
      <c r="H365" s="71">
        <v>12</v>
      </c>
      <c r="I365" s="71">
        <v>12</v>
      </c>
      <c r="J365" s="113">
        <v>0</v>
      </c>
      <c r="K365" s="73">
        <v>1.38</v>
      </c>
      <c r="L365" s="72">
        <f t="shared" si="50"/>
        <v>16.559999999999999</v>
      </c>
      <c r="M365" s="146">
        <f t="shared" si="51"/>
        <v>0</v>
      </c>
      <c r="N365" s="129">
        <v>3.9600000000000003E-2</v>
      </c>
      <c r="O365" s="115">
        <f t="shared" si="52"/>
        <v>0</v>
      </c>
      <c r="P365" s="73">
        <v>12</v>
      </c>
      <c r="Q365" s="73">
        <v>13.07</v>
      </c>
      <c r="R365" s="117">
        <f t="shared" si="53"/>
        <v>0</v>
      </c>
      <c r="S365" s="114">
        <f t="shared" si="54"/>
        <v>0</v>
      </c>
    </row>
    <row r="366" spans="1:19" ht="18" hidden="1" customHeight="1">
      <c r="A366" s="145">
        <f>SUBTOTAL(3,$B$27:B366)</f>
        <v>151</v>
      </c>
      <c r="B366" s="109" t="s">
        <v>937</v>
      </c>
      <c r="C366" s="109" t="s">
        <v>934</v>
      </c>
      <c r="D366" s="70" t="s">
        <v>938</v>
      </c>
      <c r="E366" s="147" t="s">
        <v>382</v>
      </c>
      <c r="F366" s="71" t="s">
        <v>204</v>
      </c>
      <c r="G366" s="71">
        <v>11029090</v>
      </c>
      <c r="H366" s="71">
        <v>12</v>
      </c>
      <c r="I366" s="71">
        <v>6</v>
      </c>
      <c r="J366" s="113">
        <v>0</v>
      </c>
      <c r="K366" s="73">
        <v>2.75</v>
      </c>
      <c r="L366" s="72">
        <f t="shared" si="50"/>
        <v>16.5</v>
      </c>
      <c r="M366" s="146">
        <f t="shared" si="51"/>
        <v>0</v>
      </c>
      <c r="N366" s="129">
        <v>3.9757500000000001E-2</v>
      </c>
      <c r="O366" s="115">
        <f t="shared" si="52"/>
        <v>0</v>
      </c>
      <c r="P366" s="73">
        <v>12</v>
      </c>
      <c r="Q366" s="73">
        <v>13.07</v>
      </c>
      <c r="R366" s="117">
        <f t="shared" si="53"/>
        <v>0</v>
      </c>
      <c r="S366" s="114">
        <f t="shared" si="54"/>
        <v>0</v>
      </c>
    </row>
    <row r="367" spans="1:19" ht="18" hidden="1" customHeight="1">
      <c r="A367" s="145">
        <f>SUBTOTAL(3,$B$27:B367)</f>
        <v>151</v>
      </c>
      <c r="B367" s="109" t="s">
        <v>939</v>
      </c>
      <c r="C367" s="109" t="s">
        <v>934</v>
      </c>
      <c r="D367" s="70" t="s">
        <v>938</v>
      </c>
      <c r="E367" s="147" t="s">
        <v>102</v>
      </c>
      <c r="F367" s="71" t="s">
        <v>204</v>
      </c>
      <c r="G367" s="71">
        <v>11029090</v>
      </c>
      <c r="H367" s="71">
        <v>12</v>
      </c>
      <c r="I367" s="71">
        <v>30</v>
      </c>
      <c r="J367" s="113">
        <v>0</v>
      </c>
      <c r="K367" s="73">
        <v>0.67</v>
      </c>
      <c r="L367" s="72">
        <f t="shared" si="50"/>
        <v>20.100000000000001</v>
      </c>
      <c r="M367" s="146">
        <f t="shared" si="51"/>
        <v>0</v>
      </c>
      <c r="N367" s="129">
        <v>3.3628499999999999E-2</v>
      </c>
      <c r="O367" s="115">
        <f t="shared" si="52"/>
        <v>0</v>
      </c>
      <c r="P367" s="73">
        <v>15</v>
      </c>
      <c r="Q367" s="73">
        <v>16.25</v>
      </c>
      <c r="R367" s="117">
        <f t="shared" si="53"/>
        <v>0</v>
      </c>
      <c r="S367" s="114">
        <f t="shared" si="54"/>
        <v>0</v>
      </c>
    </row>
    <row r="368" spans="1:19" ht="18" customHeight="1">
      <c r="A368" s="145">
        <f>SUBTOTAL(3,$B$27:B368)</f>
        <v>152</v>
      </c>
      <c r="B368" s="109" t="s">
        <v>940</v>
      </c>
      <c r="C368" s="109" t="s">
        <v>941</v>
      </c>
      <c r="D368" s="70" t="s">
        <v>942</v>
      </c>
      <c r="E368" s="147" t="s">
        <v>102</v>
      </c>
      <c r="F368" s="71" t="s">
        <v>204</v>
      </c>
      <c r="G368" s="71">
        <v>11031110</v>
      </c>
      <c r="H368" s="71">
        <v>12</v>
      </c>
      <c r="I368" s="71">
        <v>24</v>
      </c>
      <c r="J368" s="113">
        <v>10</v>
      </c>
      <c r="K368" s="73">
        <v>0.35</v>
      </c>
      <c r="L368" s="72">
        <f t="shared" si="50"/>
        <v>8.3999999999999986</v>
      </c>
      <c r="M368" s="146">
        <f t="shared" si="51"/>
        <v>83.999999999999986</v>
      </c>
      <c r="N368" s="129">
        <v>4.0655999999999998E-2</v>
      </c>
      <c r="O368" s="115">
        <f t="shared" si="52"/>
        <v>0.40655999999999998</v>
      </c>
      <c r="P368" s="73">
        <v>12</v>
      </c>
      <c r="Q368" s="73">
        <v>14.2</v>
      </c>
      <c r="R368" s="117">
        <f t="shared" si="53"/>
        <v>120</v>
      </c>
      <c r="S368" s="114">
        <f t="shared" si="54"/>
        <v>142</v>
      </c>
    </row>
    <row r="369" spans="1:19" ht="18" customHeight="1">
      <c r="A369" s="145">
        <f>SUBTOTAL(3,$B$27:B369)</f>
        <v>153</v>
      </c>
      <c r="B369" s="109" t="s">
        <v>943</v>
      </c>
      <c r="C369" s="109" t="s">
        <v>941</v>
      </c>
      <c r="D369" s="70" t="s">
        <v>944</v>
      </c>
      <c r="E369" s="147" t="s">
        <v>371</v>
      </c>
      <c r="F369" s="71" t="s">
        <v>204</v>
      </c>
      <c r="G369" s="71">
        <v>11031110</v>
      </c>
      <c r="H369" s="71">
        <v>12</v>
      </c>
      <c r="I369" s="71">
        <v>20</v>
      </c>
      <c r="J369" s="113">
        <v>10</v>
      </c>
      <c r="K369" s="73">
        <v>0.71</v>
      </c>
      <c r="L369" s="72">
        <f t="shared" si="50"/>
        <v>14.2</v>
      </c>
      <c r="M369" s="146">
        <f t="shared" si="51"/>
        <v>142</v>
      </c>
      <c r="N369" s="129">
        <v>0.03</v>
      </c>
      <c r="O369" s="115">
        <f t="shared" si="52"/>
        <v>0.3</v>
      </c>
      <c r="P369" s="73">
        <v>20</v>
      </c>
      <c r="Q369" s="73">
        <v>22.95</v>
      </c>
      <c r="R369" s="117">
        <f t="shared" si="53"/>
        <v>200</v>
      </c>
      <c r="S369" s="114">
        <f t="shared" si="54"/>
        <v>229.5</v>
      </c>
    </row>
    <row r="370" spans="1:19" ht="18" customHeight="1">
      <c r="A370" s="145">
        <f>SUBTOTAL(3,$B$27:B370)</f>
        <v>154</v>
      </c>
      <c r="B370" s="109" t="s">
        <v>945</v>
      </c>
      <c r="C370" s="109" t="s">
        <v>941</v>
      </c>
      <c r="D370" s="70" t="s">
        <v>946</v>
      </c>
      <c r="E370" s="147" t="s">
        <v>102</v>
      </c>
      <c r="F370" s="71" t="s">
        <v>204</v>
      </c>
      <c r="G370" s="71">
        <v>11031900</v>
      </c>
      <c r="H370" s="71">
        <v>12</v>
      </c>
      <c r="I370" s="71">
        <v>24</v>
      </c>
      <c r="J370" s="113">
        <v>10</v>
      </c>
      <c r="K370" s="73">
        <v>0.47</v>
      </c>
      <c r="L370" s="72">
        <f t="shared" si="50"/>
        <v>11.28</v>
      </c>
      <c r="M370" s="146">
        <f t="shared" si="51"/>
        <v>112.8</v>
      </c>
      <c r="N370" s="129">
        <v>4.0655999999999998E-2</v>
      </c>
      <c r="O370" s="115">
        <f t="shared" si="52"/>
        <v>0.40655999999999998</v>
      </c>
      <c r="P370" s="73">
        <v>12</v>
      </c>
      <c r="Q370" s="73">
        <v>14.13</v>
      </c>
      <c r="R370" s="117">
        <f t="shared" si="53"/>
        <v>120</v>
      </c>
      <c r="S370" s="114">
        <f t="shared" si="54"/>
        <v>141.30000000000001</v>
      </c>
    </row>
    <row r="371" spans="1:19" ht="18" hidden="1" customHeight="1">
      <c r="A371" s="145">
        <f>SUBTOTAL(3,$B$27:B371)</f>
        <v>154</v>
      </c>
      <c r="B371" s="109" t="s">
        <v>947</v>
      </c>
      <c r="C371" s="109" t="s">
        <v>948</v>
      </c>
      <c r="D371" s="70" t="s">
        <v>949</v>
      </c>
      <c r="E371" s="147" t="s">
        <v>371</v>
      </c>
      <c r="F371" s="71" t="s">
        <v>65</v>
      </c>
      <c r="G371" s="71" t="s">
        <v>913</v>
      </c>
      <c r="H371" s="71">
        <v>4</v>
      </c>
      <c r="I371" s="71">
        <v>10</v>
      </c>
      <c r="J371" s="113">
        <v>0</v>
      </c>
      <c r="K371" s="73">
        <v>0.78</v>
      </c>
      <c r="L371" s="72">
        <f t="shared" si="50"/>
        <v>7.8000000000000007</v>
      </c>
      <c r="M371" s="146">
        <f t="shared" si="51"/>
        <v>0</v>
      </c>
      <c r="N371" s="129">
        <v>2.5999999999999999E-2</v>
      </c>
      <c r="O371" s="115">
        <f t="shared" si="52"/>
        <v>0</v>
      </c>
      <c r="P371" s="73">
        <v>10</v>
      </c>
      <c r="Q371" s="73">
        <v>10.11</v>
      </c>
      <c r="R371" s="117">
        <f t="shared" si="53"/>
        <v>0</v>
      </c>
      <c r="S371" s="114">
        <f t="shared" si="54"/>
        <v>0</v>
      </c>
    </row>
    <row r="372" spans="1:19" ht="18" hidden="1" customHeight="1">
      <c r="A372" s="145">
        <f>SUBTOTAL(3,$B$27:B372)</f>
        <v>154</v>
      </c>
      <c r="B372" s="109" t="s">
        <v>950</v>
      </c>
      <c r="C372" s="109" t="s">
        <v>948</v>
      </c>
      <c r="D372" s="70" t="s">
        <v>951</v>
      </c>
      <c r="E372" s="147" t="s">
        <v>371</v>
      </c>
      <c r="F372" s="71" t="s">
        <v>204</v>
      </c>
      <c r="G372" s="71">
        <v>11031110</v>
      </c>
      <c r="H372" s="71">
        <v>12</v>
      </c>
      <c r="I372" s="71">
        <v>12</v>
      </c>
      <c r="J372" s="113">
        <v>0</v>
      </c>
      <c r="K372" s="73">
        <v>0.75</v>
      </c>
      <c r="L372" s="72">
        <f t="shared" si="50"/>
        <v>9</v>
      </c>
      <c r="M372" s="146">
        <f t="shared" si="51"/>
        <v>0</v>
      </c>
      <c r="N372" s="129">
        <v>2.9232000000000001E-2</v>
      </c>
      <c r="O372" s="115">
        <f t="shared" si="52"/>
        <v>0</v>
      </c>
      <c r="P372" s="73">
        <v>12</v>
      </c>
      <c r="Q372" s="73">
        <v>13.2</v>
      </c>
      <c r="R372" s="117">
        <f t="shared" si="53"/>
        <v>0</v>
      </c>
      <c r="S372" s="114">
        <f t="shared" si="54"/>
        <v>0</v>
      </c>
    </row>
    <row r="373" spans="1:19" ht="18" hidden="1" customHeight="1">
      <c r="A373" s="145">
        <f>SUBTOTAL(3,$B$27:B373)</f>
        <v>154</v>
      </c>
      <c r="B373" s="109" t="s">
        <v>952</v>
      </c>
      <c r="C373" s="109" t="s">
        <v>948</v>
      </c>
      <c r="D373" s="70" t="s">
        <v>951</v>
      </c>
      <c r="E373" s="147" t="s">
        <v>102</v>
      </c>
      <c r="F373" s="71" t="s">
        <v>65</v>
      </c>
      <c r="G373" s="71" t="s">
        <v>953</v>
      </c>
      <c r="H373" s="71">
        <v>4</v>
      </c>
      <c r="I373" s="71">
        <v>30</v>
      </c>
      <c r="J373" s="113">
        <v>0</v>
      </c>
      <c r="K373" s="73">
        <v>0.4</v>
      </c>
      <c r="L373" s="72">
        <f t="shared" si="50"/>
        <v>12</v>
      </c>
      <c r="M373" s="146">
        <f t="shared" si="51"/>
        <v>0</v>
      </c>
      <c r="N373" s="129">
        <v>3.2000000000000001E-2</v>
      </c>
      <c r="O373" s="115">
        <f t="shared" si="52"/>
        <v>0</v>
      </c>
      <c r="P373" s="73">
        <v>15</v>
      </c>
      <c r="Q373" s="73">
        <v>15.25</v>
      </c>
      <c r="R373" s="117">
        <f t="shared" si="53"/>
        <v>0</v>
      </c>
      <c r="S373" s="114">
        <f t="shared" si="54"/>
        <v>0</v>
      </c>
    </row>
    <row r="374" spans="1:19" ht="18" hidden="1" customHeight="1">
      <c r="A374" s="145">
        <f>SUBTOTAL(3,$B$27:B374)</f>
        <v>154</v>
      </c>
      <c r="B374" s="109" t="s">
        <v>954</v>
      </c>
      <c r="C374" s="109" t="s">
        <v>955</v>
      </c>
      <c r="D374" s="70" t="s">
        <v>956</v>
      </c>
      <c r="E374" s="147" t="s">
        <v>371</v>
      </c>
      <c r="F374" s="71" t="s">
        <v>204</v>
      </c>
      <c r="G374" s="71">
        <v>11010000</v>
      </c>
      <c r="H374" s="71">
        <v>12</v>
      </c>
      <c r="I374" s="71">
        <v>12</v>
      </c>
      <c r="J374" s="113">
        <v>0</v>
      </c>
      <c r="K374" s="73">
        <v>0.71</v>
      </c>
      <c r="L374" s="72">
        <f t="shared" si="50"/>
        <v>8.52</v>
      </c>
      <c r="M374" s="146">
        <f t="shared" si="51"/>
        <v>0</v>
      </c>
      <c r="N374" s="129">
        <v>3.0634000000000002E-2</v>
      </c>
      <c r="O374" s="115">
        <f t="shared" si="52"/>
        <v>0</v>
      </c>
      <c r="P374" s="73">
        <v>12</v>
      </c>
      <c r="Q374" s="73">
        <v>13.2</v>
      </c>
      <c r="R374" s="117">
        <f t="shared" si="53"/>
        <v>0</v>
      </c>
      <c r="S374" s="114">
        <f t="shared" si="54"/>
        <v>0</v>
      </c>
    </row>
    <row r="375" spans="1:19" ht="18" hidden="1" customHeight="1">
      <c r="A375" s="145">
        <f>SUBTOTAL(3,$B$27:B375)</f>
        <v>154</v>
      </c>
      <c r="B375" s="109" t="s">
        <v>957</v>
      </c>
      <c r="C375" s="109" t="s">
        <v>958</v>
      </c>
      <c r="D375" s="70" t="s">
        <v>959</v>
      </c>
      <c r="E375" s="147" t="s">
        <v>371</v>
      </c>
      <c r="F375" s="71" t="s">
        <v>65</v>
      </c>
      <c r="G375" s="71" t="s">
        <v>960</v>
      </c>
      <c r="H375" s="71">
        <v>9</v>
      </c>
      <c r="I375" s="71">
        <v>12</v>
      </c>
      <c r="J375" s="113">
        <v>0</v>
      </c>
      <c r="K375" s="73">
        <v>1.31</v>
      </c>
      <c r="L375" s="72">
        <f t="shared" si="50"/>
        <v>15.72</v>
      </c>
      <c r="M375" s="146">
        <f t="shared" si="51"/>
        <v>0</v>
      </c>
      <c r="N375" s="129">
        <v>2.5999999999999999E-2</v>
      </c>
      <c r="O375" s="115">
        <f t="shared" si="52"/>
        <v>0</v>
      </c>
      <c r="P375" s="73">
        <v>12</v>
      </c>
      <c r="Q375" s="73">
        <v>13.344000000000001</v>
      </c>
      <c r="R375" s="117">
        <f t="shared" si="53"/>
        <v>0</v>
      </c>
      <c r="S375" s="114">
        <f t="shared" si="54"/>
        <v>0</v>
      </c>
    </row>
    <row r="376" spans="1:19" ht="18" hidden="1" customHeight="1">
      <c r="A376" s="145">
        <f>SUBTOTAL(3,$B$27:B376)</f>
        <v>154</v>
      </c>
      <c r="B376" s="109" t="s">
        <v>961</v>
      </c>
      <c r="C376" s="109" t="s">
        <v>962</v>
      </c>
      <c r="D376" s="70" t="s">
        <v>963</v>
      </c>
      <c r="E376" s="147" t="s">
        <v>371</v>
      </c>
      <c r="F376" s="71" t="s">
        <v>65</v>
      </c>
      <c r="G376" s="71" t="s">
        <v>964</v>
      </c>
      <c r="H376" s="71">
        <v>9</v>
      </c>
      <c r="I376" s="71">
        <v>30</v>
      </c>
      <c r="J376" s="113">
        <v>0</v>
      </c>
      <c r="K376" s="73">
        <v>0.81</v>
      </c>
      <c r="L376" s="72">
        <f t="shared" si="50"/>
        <v>24.3</v>
      </c>
      <c r="M376" s="146">
        <f t="shared" si="51"/>
        <v>0</v>
      </c>
      <c r="N376" s="129">
        <v>2.5999999999999999E-2</v>
      </c>
      <c r="O376" s="115">
        <f t="shared" si="52"/>
        <v>0</v>
      </c>
      <c r="P376" s="73">
        <v>30</v>
      </c>
      <c r="Q376" s="73">
        <v>30.569999999999997</v>
      </c>
      <c r="R376" s="117">
        <f t="shared" si="53"/>
        <v>0</v>
      </c>
      <c r="S376" s="114">
        <f t="shared" si="54"/>
        <v>0</v>
      </c>
    </row>
    <row r="377" spans="1:19" ht="18" hidden="1" customHeight="1">
      <c r="A377" s="145">
        <f>SUBTOTAL(3,$B$27:B377)</f>
        <v>154</v>
      </c>
      <c r="B377" s="109" t="s">
        <v>965</v>
      </c>
      <c r="C377" s="109" t="s">
        <v>966</v>
      </c>
      <c r="D377" s="70" t="s">
        <v>967</v>
      </c>
      <c r="E377" s="147" t="s">
        <v>371</v>
      </c>
      <c r="F377" s="71" t="s">
        <v>65</v>
      </c>
      <c r="G377" s="71" t="s">
        <v>960</v>
      </c>
      <c r="H377" s="71">
        <v>12</v>
      </c>
      <c r="I377" s="71">
        <v>30</v>
      </c>
      <c r="J377" s="113">
        <v>0</v>
      </c>
      <c r="K377" s="73">
        <v>0.86</v>
      </c>
      <c r="L377" s="72">
        <f t="shared" si="50"/>
        <v>25.8</v>
      </c>
      <c r="M377" s="146">
        <f t="shared" si="51"/>
        <v>0</v>
      </c>
      <c r="N377" s="129">
        <v>4.4999999999999998E-2</v>
      </c>
      <c r="O377" s="115">
        <f t="shared" si="52"/>
        <v>0</v>
      </c>
      <c r="P377" s="73">
        <v>30</v>
      </c>
      <c r="Q377" s="73">
        <v>30.509999999999998</v>
      </c>
      <c r="R377" s="117">
        <f t="shared" si="53"/>
        <v>0</v>
      </c>
      <c r="S377" s="114">
        <f t="shared" si="54"/>
        <v>0</v>
      </c>
    </row>
    <row r="378" spans="1:19" ht="18" hidden="1" customHeight="1">
      <c r="A378" s="145">
        <f>SUBTOTAL(3,$B$27:B378)</f>
        <v>154</v>
      </c>
      <c r="B378" s="109" t="s">
        <v>968</v>
      </c>
      <c r="C378" s="109" t="s">
        <v>969</v>
      </c>
      <c r="D378" s="70" t="s">
        <v>970</v>
      </c>
      <c r="E378" s="147" t="s">
        <v>371</v>
      </c>
      <c r="F378" s="71" t="s">
        <v>65</v>
      </c>
      <c r="G378" s="71" t="s">
        <v>971</v>
      </c>
      <c r="H378" s="71">
        <v>12</v>
      </c>
      <c r="I378" s="71">
        <v>30</v>
      </c>
      <c r="J378" s="113">
        <v>0</v>
      </c>
      <c r="K378" s="73">
        <v>1.1499999999999999</v>
      </c>
      <c r="L378" s="72">
        <f t="shared" si="50"/>
        <v>34.5</v>
      </c>
      <c r="M378" s="146">
        <f t="shared" si="51"/>
        <v>0</v>
      </c>
      <c r="N378" s="129">
        <v>2.5999999999999999E-2</v>
      </c>
      <c r="O378" s="115">
        <f t="shared" si="52"/>
        <v>0</v>
      </c>
      <c r="P378" s="73">
        <v>30</v>
      </c>
      <c r="Q378" s="73">
        <v>30.3</v>
      </c>
      <c r="R378" s="117">
        <f t="shared" si="53"/>
        <v>0</v>
      </c>
      <c r="S378" s="114">
        <f t="shared" si="54"/>
        <v>0</v>
      </c>
    </row>
    <row r="379" spans="1:19" ht="18" hidden="1" customHeight="1">
      <c r="A379" s="145">
        <f>SUBTOTAL(3,$B$27:B379)</f>
        <v>154</v>
      </c>
      <c r="B379" s="109" t="s">
        <v>972</v>
      </c>
      <c r="C379" s="109" t="s">
        <v>973</v>
      </c>
      <c r="D379" s="70" t="s">
        <v>974</v>
      </c>
      <c r="E379" s="147" t="s">
        <v>629</v>
      </c>
      <c r="F379" s="71" t="s">
        <v>65</v>
      </c>
      <c r="G379" s="71" t="s">
        <v>975</v>
      </c>
      <c r="H379" s="71">
        <v>6</v>
      </c>
      <c r="I379" s="71">
        <v>30</v>
      </c>
      <c r="J379" s="113">
        <v>0</v>
      </c>
      <c r="K379" s="73">
        <v>0.56999999999999995</v>
      </c>
      <c r="L379" s="72">
        <f t="shared" si="50"/>
        <v>17.099999999999998</v>
      </c>
      <c r="M379" s="146">
        <f t="shared" si="51"/>
        <v>0</v>
      </c>
      <c r="N379" s="129">
        <v>2.5000000000000001E-2</v>
      </c>
      <c r="O379" s="115">
        <f t="shared" si="52"/>
        <v>0</v>
      </c>
      <c r="P379" s="73">
        <v>6</v>
      </c>
      <c r="Q379" s="73">
        <v>6.9</v>
      </c>
      <c r="R379" s="117">
        <f t="shared" si="53"/>
        <v>0</v>
      </c>
      <c r="S379" s="114">
        <f t="shared" si="54"/>
        <v>0</v>
      </c>
    </row>
    <row r="380" spans="1:19" ht="18" hidden="1" customHeight="1">
      <c r="A380" s="145">
        <f>SUBTOTAL(3,$B$27:B380)</f>
        <v>154</v>
      </c>
      <c r="B380" s="109" t="s">
        <v>976</v>
      </c>
      <c r="C380" s="109" t="s">
        <v>973</v>
      </c>
      <c r="D380" s="70" t="s">
        <v>977</v>
      </c>
      <c r="E380" s="147" t="s">
        <v>629</v>
      </c>
      <c r="F380" s="71" t="s">
        <v>65</v>
      </c>
      <c r="G380" s="71" t="s">
        <v>975</v>
      </c>
      <c r="H380" s="71">
        <v>4</v>
      </c>
      <c r="I380" s="71">
        <v>30</v>
      </c>
      <c r="J380" s="113">
        <v>0</v>
      </c>
      <c r="K380" s="73">
        <v>0.52</v>
      </c>
      <c r="L380" s="72">
        <f t="shared" si="50"/>
        <v>15.600000000000001</v>
      </c>
      <c r="M380" s="146">
        <f t="shared" si="51"/>
        <v>0</v>
      </c>
      <c r="N380" s="129">
        <v>2.5000000000000001E-2</v>
      </c>
      <c r="O380" s="115">
        <f t="shared" si="52"/>
        <v>0</v>
      </c>
      <c r="P380" s="73">
        <v>6</v>
      </c>
      <c r="Q380" s="73">
        <v>6.9</v>
      </c>
      <c r="R380" s="117">
        <f t="shared" si="53"/>
        <v>0</v>
      </c>
      <c r="S380" s="114">
        <f t="shared" si="54"/>
        <v>0</v>
      </c>
    </row>
    <row r="381" spans="1:19" ht="18" hidden="1" customHeight="1">
      <c r="A381" s="145">
        <f>SUBTOTAL(3,$B$27:B381)</f>
        <v>154</v>
      </c>
      <c r="B381" s="109" t="s">
        <v>978</v>
      </c>
      <c r="C381" s="109" t="s">
        <v>973</v>
      </c>
      <c r="D381" s="70" t="s">
        <v>979</v>
      </c>
      <c r="E381" s="147" t="s">
        <v>15</v>
      </c>
      <c r="F381" s="71" t="s">
        <v>65</v>
      </c>
      <c r="G381" s="71" t="s">
        <v>975</v>
      </c>
      <c r="H381" s="71">
        <v>6</v>
      </c>
      <c r="I381" s="71">
        <v>50</v>
      </c>
      <c r="J381" s="113">
        <v>0</v>
      </c>
      <c r="K381" s="73">
        <v>0.59</v>
      </c>
      <c r="L381" s="72">
        <f t="shared" si="50"/>
        <v>29.5</v>
      </c>
      <c r="M381" s="146">
        <f t="shared" si="51"/>
        <v>0</v>
      </c>
      <c r="N381" s="129">
        <v>2.5000000000000001E-2</v>
      </c>
      <c r="O381" s="115">
        <f t="shared" si="52"/>
        <v>0</v>
      </c>
      <c r="P381" s="73">
        <v>6</v>
      </c>
      <c r="Q381" s="73">
        <v>6.9</v>
      </c>
      <c r="R381" s="117">
        <f t="shared" si="53"/>
        <v>0</v>
      </c>
      <c r="S381" s="114">
        <f t="shared" si="54"/>
        <v>0</v>
      </c>
    </row>
    <row r="382" spans="1:19" ht="18" hidden="1" customHeight="1">
      <c r="A382" s="145">
        <f>SUBTOTAL(3,$B$27:B382)</f>
        <v>154</v>
      </c>
      <c r="B382" s="109" t="s">
        <v>980</v>
      </c>
      <c r="C382" s="109" t="s">
        <v>973</v>
      </c>
      <c r="D382" s="70" t="s">
        <v>981</v>
      </c>
      <c r="E382" s="147" t="s">
        <v>15</v>
      </c>
      <c r="F382" s="71" t="s">
        <v>65</v>
      </c>
      <c r="G382" s="71" t="s">
        <v>975</v>
      </c>
      <c r="H382" s="71">
        <v>6</v>
      </c>
      <c r="I382" s="71">
        <v>50</v>
      </c>
      <c r="J382" s="113">
        <v>0</v>
      </c>
      <c r="K382" s="73">
        <v>0.59</v>
      </c>
      <c r="L382" s="72">
        <f t="shared" si="50"/>
        <v>29.5</v>
      </c>
      <c r="M382" s="146">
        <f t="shared" si="51"/>
        <v>0</v>
      </c>
      <c r="N382" s="129">
        <v>2.5000000000000001E-2</v>
      </c>
      <c r="O382" s="115">
        <f t="shared" si="52"/>
        <v>0</v>
      </c>
      <c r="P382" s="73">
        <v>6</v>
      </c>
      <c r="Q382" s="73">
        <v>6.9</v>
      </c>
      <c r="R382" s="117">
        <f t="shared" si="53"/>
        <v>0</v>
      </c>
      <c r="S382" s="114">
        <f t="shared" si="54"/>
        <v>0</v>
      </c>
    </row>
    <row r="383" spans="1:19" ht="18" customHeight="1">
      <c r="A383" s="145">
        <f>SUBTOTAL(3,$B$27:B383)</f>
        <v>155</v>
      </c>
      <c r="B383" s="109" t="s">
        <v>982</v>
      </c>
      <c r="C383" s="109" t="s">
        <v>983</v>
      </c>
      <c r="D383" s="70" t="s">
        <v>984</v>
      </c>
      <c r="E383" s="147" t="s">
        <v>102</v>
      </c>
      <c r="F383" s="71" t="s">
        <v>204</v>
      </c>
      <c r="G383" s="71" t="s">
        <v>183</v>
      </c>
      <c r="H383" s="71">
        <v>24</v>
      </c>
      <c r="I383" s="71">
        <v>12</v>
      </c>
      <c r="J383" s="113">
        <v>20</v>
      </c>
      <c r="K383" s="73">
        <v>2.41</v>
      </c>
      <c r="L383" s="72">
        <f t="shared" si="50"/>
        <v>28.92</v>
      </c>
      <c r="M383" s="146">
        <f t="shared" si="51"/>
        <v>578.40000000000009</v>
      </c>
      <c r="N383" s="129">
        <v>2.848125E-2</v>
      </c>
      <c r="O383" s="115">
        <f t="shared" si="52"/>
        <v>0.56962500000000005</v>
      </c>
      <c r="P383" s="73">
        <v>6</v>
      </c>
      <c r="Q383" s="73">
        <v>7.7</v>
      </c>
      <c r="R383" s="117">
        <f t="shared" si="53"/>
        <v>120</v>
      </c>
      <c r="S383" s="114">
        <f t="shared" si="54"/>
        <v>154</v>
      </c>
    </row>
    <row r="384" spans="1:19" ht="18" hidden="1" customHeight="1">
      <c r="A384" s="145">
        <f>SUBTOTAL(3,$B$27:B384)</f>
        <v>155</v>
      </c>
      <c r="B384" s="109" t="s">
        <v>985</v>
      </c>
      <c r="C384" s="109" t="s">
        <v>986</v>
      </c>
      <c r="D384" s="70" t="s">
        <v>987</v>
      </c>
      <c r="E384" s="147" t="s">
        <v>102</v>
      </c>
      <c r="F384" s="71" t="s">
        <v>204</v>
      </c>
      <c r="G384" s="71" t="s">
        <v>183</v>
      </c>
      <c r="H384" s="71">
        <v>24</v>
      </c>
      <c r="I384" s="71">
        <v>24</v>
      </c>
      <c r="J384" s="113">
        <v>0</v>
      </c>
      <c r="K384" s="73">
        <v>1.38</v>
      </c>
      <c r="L384" s="72">
        <f t="shared" si="50"/>
        <v>33.119999999999997</v>
      </c>
      <c r="M384" s="146">
        <f t="shared" si="51"/>
        <v>0</v>
      </c>
      <c r="N384" s="129">
        <v>2.5739999999999999E-2</v>
      </c>
      <c r="O384" s="115">
        <f t="shared" si="52"/>
        <v>0</v>
      </c>
      <c r="P384" s="73">
        <v>12</v>
      </c>
      <c r="Q384" s="73">
        <v>14.4</v>
      </c>
      <c r="R384" s="117">
        <f t="shared" si="53"/>
        <v>0</v>
      </c>
      <c r="S384" s="114">
        <f t="shared" si="54"/>
        <v>0</v>
      </c>
    </row>
    <row r="385" spans="1:19" ht="18" hidden="1" customHeight="1">
      <c r="A385" s="145">
        <f>SUBTOTAL(3,$B$27:B385)</f>
        <v>155</v>
      </c>
      <c r="B385" s="109" t="s">
        <v>988</v>
      </c>
      <c r="C385" s="109" t="s">
        <v>986</v>
      </c>
      <c r="D385" s="70" t="s">
        <v>989</v>
      </c>
      <c r="E385" s="147" t="s">
        <v>371</v>
      </c>
      <c r="F385" s="71" t="s">
        <v>65</v>
      </c>
      <c r="G385" s="71" t="s">
        <v>183</v>
      </c>
      <c r="H385" s="71">
        <v>36</v>
      </c>
      <c r="I385" s="71">
        <v>12</v>
      </c>
      <c r="J385" s="113">
        <v>0</v>
      </c>
      <c r="K385" s="73">
        <v>2.66</v>
      </c>
      <c r="L385" s="72">
        <f t="shared" si="50"/>
        <v>31.92</v>
      </c>
      <c r="M385" s="146">
        <f t="shared" si="51"/>
        <v>0</v>
      </c>
      <c r="N385" s="129">
        <v>2.5000000000000001E-2</v>
      </c>
      <c r="O385" s="115">
        <f t="shared" si="52"/>
        <v>0</v>
      </c>
      <c r="P385" s="73">
        <v>12</v>
      </c>
      <c r="Q385" s="73">
        <v>13.511999999999999</v>
      </c>
      <c r="R385" s="117">
        <f t="shared" si="53"/>
        <v>0</v>
      </c>
      <c r="S385" s="114">
        <f t="shared" si="54"/>
        <v>0</v>
      </c>
    </row>
    <row r="386" spans="1:19" ht="18" hidden="1" customHeight="1">
      <c r="A386" s="145">
        <f>SUBTOTAL(3,$B$27:B386)</f>
        <v>155</v>
      </c>
      <c r="B386" s="109" t="s">
        <v>990</v>
      </c>
      <c r="C386" s="109" t="s">
        <v>991</v>
      </c>
      <c r="D386" s="70" t="s">
        <v>992</v>
      </c>
      <c r="E386" s="147" t="s">
        <v>993</v>
      </c>
      <c r="F386" s="71" t="s">
        <v>65</v>
      </c>
      <c r="G386" s="71" t="s">
        <v>994</v>
      </c>
      <c r="H386" s="71">
        <v>9</v>
      </c>
      <c r="I386" s="71">
        <v>6</v>
      </c>
      <c r="J386" s="113">
        <v>0</v>
      </c>
      <c r="K386" s="73">
        <v>2.2000000000000002</v>
      </c>
      <c r="L386" s="72">
        <f t="shared" si="50"/>
        <v>13.200000000000001</v>
      </c>
      <c r="M386" s="146">
        <f t="shared" si="51"/>
        <v>0</v>
      </c>
      <c r="N386" s="129">
        <v>0.03</v>
      </c>
      <c r="O386" s="115">
        <f t="shared" si="52"/>
        <v>0</v>
      </c>
      <c r="P386" s="73">
        <v>5.25</v>
      </c>
      <c r="Q386" s="73">
        <v>6.03</v>
      </c>
      <c r="R386" s="117">
        <f t="shared" si="53"/>
        <v>0</v>
      </c>
      <c r="S386" s="114">
        <f t="shared" si="54"/>
        <v>0</v>
      </c>
    </row>
    <row r="387" spans="1:19" ht="18" hidden="1" customHeight="1">
      <c r="A387" s="145">
        <f>SUBTOTAL(3,$B$27:B387)</f>
        <v>155</v>
      </c>
      <c r="B387" s="109" t="s">
        <v>995</v>
      </c>
      <c r="C387" s="109" t="s">
        <v>991</v>
      </c>
      <c r="D387" s="70" t="s">
        <v>996</v>
      </c>
      <c r="E387" s="147" t="s">
        <v>99</v>
      </c>
      <c r="F387" s="71" t="s">
        <v>65</v>
      </c>
      <c r="G387" s="71" t="s">
        <v>994</v>
      </c>
      <c r="H387" s="71">
        <v>9</v>
      </c>
      <c r="I387" s="71">
        <v>48</v>
      </c>
      <c r="J387" s="113">
        <v>0</v>
      </c>
      <c r="K387" s="73">
        <v>0.84</v>
      </c>
      <c r="L387" s="72">
        <f t="shared" si="50"/>
        <v>40.32</v>
      </c>
      <c r="M387" s="146">
        <f t="shared" si="51"/>
        <v>0</v>
      </c>
      <c r="N387" s="129">
        <v>0.128</v>
      </c>
      <c r="O387" s="115">
        <f t="shared" si="52"/>
        <v>0</v>
      </c>
      <c r="P387" s="73">
        <v>12</v>
      </c>
      <c r="Q387" s="73">
        <v>13.8</v>
      </c>
      <c r="R387" s="117">
        <f t="shared" si="53"/>
        <v>0</v>
      </c>
      <c r="S387" s="114">
        <f t="shared" si="54"/>
        <v>0</v>
      </c>
    </row>
    <row r="388" spans="1:19" ht="18" hidden="1" customHeight="1">
      <c r="A388" s="145">
        <f>SUBTOTAL(3,$B$27:B388)</f>
        <v>155</v>
      </c>
      <c r="B388" s="109" t="s">
        <v>997</v>
      </c>
      <c r="C388" s="109" t="s">
        <v>991</v>
      </c>
      <c r="D388" s="70" t="s">
        <v>998</v>
      </c>
      <c r="E388" s="147" t="s">
        <v>102</v>
      </c>
      <c r="F388" s="71" t="s">
        <v>65</v>
      </c>
      <c r="G388" s="71" t="s">
        <v>994</v>
      </c>
      <c r="H388" s="71">
        <v>9</v>
      </c>
      <c r="I388" s="71">
        <v>24</v>
      </c>
      <c r="J388" s="113">
        <v>0</v>
      </c>
      <c r="K388" s="73">
        <v>1.5</v>
      </c>
      <c r="L388" s="72">
        <f t="shared" ref="L388:L447" si="55">+I388*K388</f>
        <v>36</v>
      </c>
      <c r="M388" s="146">
        <f t="shared" ref="M388:M447" si="56">L388*J388</f>
        <v>0</v>
      </c>
      <c r="N388" s="129">
        <v>0.13</v>
      </c>
      <c r="O388" s="115">
        <f t="shared" si="52"/>
        <v>0</v>
      </c>
      <c r="P388" s="73">
        <v>12</v>
      </c>
      <c r="Q388" s="73">
        <v>13.8</v>
      </c>
      <c r="R388" s="117">
        <f t="shared" si="53"/>
        <v>0</v>
      </c>
      <c r="S388" s="114">
        <f t="shared" si="54"/>
        <v>0</v>
      </c>
    </row>
    <row r="389" spans="1:19" ht="18" hidden="1" customHeight="1">
      <c r="A389" s="145">
        <f>SUBTOTAL(3,$B$27:B389)</f>
        <v>155</v>
      </c>
      <c r="B389" s="109" t="s">
        <v>999</v>
      </c>
      <c r="C389" s="109" t="s">
        <v>991</v>
      </c>
      <c r="D389" s="70" t="s">
        <v>1000</v>
      </c>
      <c r="E389" s="147" t="s">
        <v>102</v>
      </c>
      <c r="F389" s="71" t="s">
        <v>65</v>
      </c>
      <c r="G389" s="71" t="s">
        <v>994</v>
      </c>
      <c r="H389" s="71">
        <v>9</v>
      </c>
      <c r="I389" s="71">
        <v>18</v>
      </c>
      <c r="J389" s="113">
        <v>0</v>
      </c>
      <c r="K389" s="73">
        <v>1.59</v>
      </c>
      <c r="L389" s="72">
        <f t="shared" si="55"/>
        <v>28.62</v>
      </c>
      <c r="M389" s="146">
        <f t="shared" si="56"/>
        <v>0</v>
      </c>
      <c r="N389" s="129">
        <v>3.5000000000000003E-2</v>
      </c>
      <c r="O389" s="115">
        <f t="shared" si="52"/>
        <v>0</v>
      </c>
      <c r="P389" s="73">
        <v>9</v>
      </c>
      <c r="Q389" s="73">
        <v>11.2</v>
      </c>
      <c r="R389" s="117">
        <f t="shared" si="53"/>
        <v>0</v>
      </c>
      <c r="S389" s="114">
        <f t="shared" si="54"/>
        <v>0</v>
      </c>
    </row>
    <row r="390" spans="1:19" ht="18" hidden="1" customHeight="1">
      <c r="A390" s="145">
        <f>SUBTOTAL(3,$B$27:B390)</f>
        <v>155</v>
      </c>
      <c r="B390" s="109" t="s">
        <v>1001</v>
      </c>
      <c r="C390" s="109" t="s">
        <v>991</v>
      </c>
      <c r="D390" s="70" t="s">
        <v>1002</v>
      </c>
      <c r="E390" s="147" t="s">
        <v>653</v>
      </c>
      <c r="F390" s="71" t="s">
        <v>65</v>
      </c>
      <c r="G390" s="71" t="s">
        <v>994</v>
      </c>
      <c r="H390" s="71">
        <v>9</v>
      </c>
      <c r="I390" s="71">
        <v>192</v>
      </c>
      <c r="J390" s="113">
        <v>0</v>
      </c>
      <c r="K390" s="73">
        <v>0.09</v>
      </c>
      <c r="L390" s="72">
        <f t="shared" si="55"/>
        <v>17.28</v>
      </c>
      <c r="M390" s="146">
        <f t="shared" si="56"/>
        <v>0</v>
      </c>
      <c r="N390" s="129">
        <v>0.08</v>
      </c>
      <c r="O390" s="115">
        <f t="shared" si="52"/>
        <v>0</v>
      </c>
      <c r="P390" s="73">
        <v>6.7200000000000006</v>
      </c>
      <c r="Q390" s="73">
        <v>7.7280000000000006</v>
      </c>
      <c r="R390" s="117">
        <f t="shared" si="53"/>
        <v>0</v>
      </c>
      <c r="S390" s="114">
        <f t="shared" si="54"/>
        <v>0</v>
      </c>
    </row>
    <row r="391" spans="1:19" ht="18" hidden="1" customHeight="1">
      <c r="A391" s="145">
        <f>SUBTOTAL(3,$B$27:B391)</f>
        <v>155</v>
      </c>
      <c r="B391" s="109" t="s">
        <v>1003</v>
      </c>
      <c r="C391" s="109" t="s">
        <v>991</v>
      </c>
      <c r="D391" s="70" t="s">
        <v>1004</v>
      </c>
      <c r="E391" s="147" t="s">
        <v>643</v>
      </c>
      <c r="F391" s="71" t="s">
        <v>65</v>
      </c>
      <c r="G391" s="71" t="s">
        <v>994</v>
      </c>
      <c r="H391" s="71">
        <v>9</v>
      </c>
      <c r="I391" s="71">
        <v>200</v>
      </c>
      <c r="J391" s="113">
        <v>0</v>
      </c>
      <c r="K391" s="73">
        <v>0.09</v>
      </c>
      <c r="L391" s="72">
        <f t="shared" si="55"/>
        <v>18</v>
      </c>
      <c r="M391" s="146">
        <f t="shared" si="56"/>
        <v>0</v>
      </c>
      <c r="N391" s="129">
        <v>2.5999999999999999E-2</v>
      </c>
      <c r="O391" s="115">
        <f t="shared" si="52"/>
        <v>0</v>
      </c>
      <c r="P391" s="73">
        <v>7.0000000000000009</v>
      </c>
      <c r="Q391" s="73">
        <v>9.1999999999999993</v>
      </c>
      <c r="R391" s="117">
        <f t="shared" si="53"/>
        <v>0</v>
      </c>
      <c r="S391" s="114">
        <f t="shared" si="54"/>
        <v>0</v>
      </c>
    </row>
    <row r="392" spans="1:19" ht="18" hidden="1" customHeight="1">
      <c r="A392" s="145">
        <f>SUBTOTAL(3,$B$27:B392)</f>
        <v>155</v>
      </c>
      <c r="B392" s="109" t="s">
        <v>1005</v>
      </c>
      <c r="C392" s="109" t="s">
        <v>1006</v>
      </c>
      <c r="D392" s="70" t="s">
        <v>1007</v>
      </c>
      <c r="E392" s="147" t="s">
        <v>329</v>
      </c>
      <c r="F392" s="71" t="s">
        <v>65</v>
      </c>
      <c r="G392" s="71" t="s">
        <v>994</v>
      </c>
      <c r="H392" s="71">
        <v>9</v>
      </c>
      <c r="I392" s="71">
        <v>72</v>
      </c>
      <c r="J392" s="113">
        <v>0</v>
      </c>
      <c r="K392" s="73">
        <v>0.48</v>
      </c>
      <c r="L392" s="72">
        <f t="shared" si="55"/>
        <v>34.56</v>
      </c>
      <c r="M392" s="146">
        <f t="shared" si="56"/>
        <v>0</v>
      </c>
      <c r="N392" s="129">
        <v>7.2270000000000001E-2</v>
      </c>
      <c r="O392" s="115">
        <f t="shared" si="52"/>
        <v>0</v>
      </c>
      <c r="P392" s="73">
        <v>9</v>
      </c>
      <c r="Q392" s="73">
        <v>10.35</v>
      </c>
      <c r="R392" s="117">
        <f t="shared" si="53"/>
        <v>0</v>
      </c>
      <c r="S392" s="114">
        <f t="shared" si="54"/>
        <v>0</v>
      </c>
    </row>
    <row r="393" spans="1:19" ht="18" hidden="1" customHeight="1">
      <c r="A393" s="145">
        <f>SUBTOTAL(3,$B$27:B393)</f>
        <v>155</v>
      </c>
      <c r="B393" s="109" t="s">
        <v>1008</v>
      </c>
      <c r="C393" s="109" t="s">
        <v>1006</v>
      </c>
      <c r="D393" s="70" t="s">
        <v>1009</v>
      </c>
      <c r="E393" s="147" t="s">
        <v>99</v>
      </c>
      <c r="F393" s="71" t="s">
        <v>65</v>
      </c>
      <c r="G393" s="71" t="s">
        <v>994</v>
      </c>
      <c r="H393" s="71">
        <v>9</v>
      </c>
      <c r="I393" s="71">
        <v>48</v>
      </c>
      <c r="J393" s="113">
        <v>0</v>
      </c>
      <c r="K393" s="73">
        <v>0.88</v>
      </c>
      <c r="L393" s="72">
        <f t="shared" si="55"/>
        <v>42.24</v>
      </c>
      <c r="M393" s="146">
        <f t="shared" si="56"/>
        <v>0</v>
      </c>
      <c r="N393" s="129">
        <v>7.4412000000000006E-2</v>
      </c>
      <c r="O393" s="115">
        <f t="shared" si="52"/>
        <v>0</v>
      </c>
      <c r="P393" s="73">
        <v>12</v>
      </c>
      <c r="Q393" s="73">
        <v>13.8</v>
      </c>
      <c r="R393" s="117">
        <f t="shared" si="53"/>
        <v>0</v>
      </c>
      <c r="S393" s="114">
        <f t="shared" si="54"/>
        <v>0</v>
      </c>
    </row>
    <row r="394" spans="1:19" ht="18" hidden="1" customHeight="1">
      <c r="A394" s="145">
        <f>SUBTOTAL(3,$B$27:B394)</f>
        <v>155</v>
      </c>
      <c r="B394" s="109" t="s">
        <v>1010</v>
      </c>
      <c r="C394" s="109" t="s">
        <v>1006</v>
      </c>
      <c r="D394" s="70" t="s">
        <v>1011</v>
      </c>
      <c r="E394" s="147" t="s">
        <v>639</v>
      </c>
      <c r="F394" s="71" t="s">
        <v>65</v>
      </c>
      <c r="G394" s="71" t="s">
        <v>994</v>
      </c>
      <c r="H394" s="71">
        <v>9</v>
      </c>
      <c r="I394" s="71">
        <v>360</v>
      </c>
      <c r="J394" s="113">
        <v>0</v>
      </c>
      <c r="K394" s="73">
        <v>0.09</v>
      </c>
      <c r="L394" s="72">
        <f t="shared" si="55"/>
        <v>32.4</v>
      </c>
      <c r="M394" s="146">
        <f t="shared" si="56"/>
        <v>0</v>
      </c>
      <c r="N394" s="129">
        <v>7.8E-2</v>
      </c>
      <c r="O394" s="115">
        <f t="shared" si="52"/>
        <v>0</v>
      </c>
      <c r="P394" s="73">
        <v>10.799999999999999</v>
      </c>
      <c r="Q394" s="73">
        <v>12.419999999999998</v>
      </c>
      <c r="R394" s="117">
        <f t="shared" si="53"/>
        <v>0</v>
      </c>
      <c r="S394" s="114">
        <f t="shared" si="54"/>
        <v>0</v>
      </c>
    </row>
    <row r="395" spans="1:19" ht="18" hidden="1" customHeight="1">
      <c r="A395" s="145">
        <f>SUBTOTAL(3,$B$27:B395)</f>
        <v>155</v>
      </c>
      <c r="B395" s="109" t="s">
        <v>1012</v>
      </c>
      <c r="C395" s="109" t="s">
        <v>1006</v>
      </c>
      <c r="D395" s="70" t="s">
        <v>1013</v>
      </c>
      <c r="E395" s="147" t="s">
        <v>639</v>
      </c>
      <c r="F395" s="71" t="s">
        <v>65</v>
      </c>
      <c r="G395" s="71" t="s">
        <v>994</v>
      </c>
      <c r="H395" s="71">
        <v>9</v>
      </c>
      <c r="I395" s="71">
        <v>192</v>
      </c>
      <c r="J395" s="113">
        <v>0</v>
      </c>
      <c r="K395" s="73">
        <v>0.09</v>
      </c>
      <c r="L395" s="72">
        <f t="shared" si="55"/>
        <v>17.28</v>
      </c>
      <c r="M395" s="146">
        <f t="shared" si="56"/>
        <v>0</v>
      </c>
      <c r="N395" s="129">
        <v>7.8E-2</v>
      </c>
      <c r="O395" s="115">
        <f t="shared" si="52"/>
        <v>0</v>
      </c>
      <c r="P395" s="73">
        <v>5.76</v>
      </c>
      <c r="Q395" s="73">
        <v>6.6239999999999997</v>
      </c>
      <c r="R395" s="117">
        <f t="shared" si="53"/>
        <v>0</v>
      </c>
      <c r="S395" s="114">
        <f t="shared" si="54"/>
        <v>0</v>
      </c>
    </row>
    <row r="396" spans="1:19" ht="18" hidden="1" customHeight="1">
      <c r="A396" s="145">
        <f>SUBTOTAL(3,$B$27:B396)</f>
        <v>155</v>
      </c>
      <c r="B396" s="109" t="s">
        <v>1014</v>
      </c>
      <c r="C396" s="109" t="s">
        <v>1006</v>
      </c>
      <c r="D396" s="70" t="s">
        <v>1015</v>
      </c>
      <c r="E396" s="147" t="s">
        <v>329</v>
      </c>
      <c r="F396" s="71" t="s">
        <v>65</v>
      </c>
      <c r="G396" s="71">
        <v>19041010</v>
      </c>
      <c r="H396" s="71">
        <v>6</v>
      </c>
      <c r="I396" s="71">
        <v>48</v>
      </c>
      <c r="J396" s="113">
        <v>0</v>
      </c>
      <c r="K396" s="73">
        <v>0.62</v>
      </c>
      <c r="L396" s="72">
        <f t="shared" si="55"/>
        <v>29.759999999999998</v>
      </c>
      <c r="M396" s="146">
        <f t="shared" si="56"/>
        <v>0</v>
      </c>
      <c r="N396" s="129">
        <v>3.7999999999999999E-2</v>
      </c>
      <c r="O396" s="115">
        <f t="shared" si="52"/>
        <v>0</v>
      </c>
      <c r="P396" s="73">
        <v>6</v>
      </c>
      <c r="Q396" s="73">
        <v>6.9</v>
      </c>
      <c r="R396" s="117">
        <f t="shared" si="53"/>
        <v>0</v>
      </c>
      <c r="S396" s="114">
        <f t="shared" si="54"/>
        <v>0</v>
      </c>
    </row>
    <row r="397" spans="1:19" ht="18" hidden="1" customHeight="1">
      <c r="A397" s="145">
        <f>SUBTOTAL(3,$B$27:B397)</f>
        <v>155</v>
      </c>
      <c r="B397" s="109" t="s">
        <v>1016</v>
      </c>
      <c r="C397" s="109" t="s">
        <v>1006</v>
      </c>
      <c r="D397" s="70" t="s">
        <v>1017</v>
      </c>
      <c r="E397" s="147" t="s">
        <v>99</v>
      </c>
      <c r="F397" s="71" t="s">
        <v>65</v>
      </c>
      <c r="G397" s="71">
        <v>19041010</v>
      </c>
      <c r="H397" s="71">
        <v>6</v>
      </c>
      <c r="I397" s="71">
        <v>24</v>
      </c>
      <c r="J397" s="113">
        <v>0</v>
      </c>
      <c r="K397" s="73">
        <v>1.19</v>
      </c>
      <c r="L397" s="72">
        <f t="shared" si="55"/>
        <v>28.56</v>
      </c>
      <c r="M397" s="146">
        <f t="shared" si="56"/>
        <v>0</v>
      </c>
      <c r="N397" s="129">
        <v>3.7999999999999999E-2</v>
      </c>
      <c r="O397" s="115">
        <f t="shared" si="52"/>
        <v>0</v>
      </c>
      <c r="P397" s="73">
        <v>6</v>
      </c>
      <c r="Q397" s="73">
        <v>6.9</v>
      </c>
      <c r="R397" s="117">
        <f t="shared" si="53"/>
        <v>0</v>
      </c>
      <c r="S397" s="114">
        <f t="shared" si="54"/>
        <v>0</v>
      </c>
    </row>
    <row r="398" spans="1:19" ht="18" hidden="1" customHeight="1">
      <c r="A398" s="145">
        <f>SUBTOTAL(3,$B$27:B398)</f>
        <v>155</v>
      </c>
      <c r="B398" s="109" t="s">
        <v>1018</v>
      </c>
      <c r="C398" s="109" t="s">
        <v>1006</v>
      </c>
      <c r="D398" s="70" t="s">
        <v>1019</v>
      </c>
      <c r="E398" s="147" t="s">
        <v>73</v>
      </c>
      <c r="F398" s="71" t="s">
        <v>65</v>
      </c>
      <c r="G398" s="71">
        <v>19019090</v>
      </c>
      <c r="H398" s="71">
        <v>6</v>
      </c>
      <c r="I398" s="71">
        <v>192</v>
      </c>
      <c r="J398" s="113">
        <v>0</v>
      </c>
      <c r="K398" s="73">
        <v>0.09</v>
      </c>
      <c r="L398" s="72">
        <f t="shared" si="55"/>
        <v>17.28</v>
      </c>
      <c r="M398" s="146">
        <f t="shared" si="56"/>
        <v>0</v>
      </c>
      <c r="N398" s="129">
        <v>3.5000000000000003E-2</v>
      </c>
      <c r="O398" s="115">
        <f t="shared" si="52"/>
        <v>0</v>
      </c>
      <c r="P398" s="73">
        <v>3.84</v>
      </c>
      <c r="Q398" s="73">
        <v>4.4159999999999995</v>
      </c>
      <c r="R398" s="117">
        <f t="shared" si="53"/>
        <v>0</v>
      </c>
      <c r="S398" s="114">
        <f t="shared" si="54"/>
        <v>0</v>
      </c>
    </row>
    <row r="399" spans="1:19" ht="18" hidden="1" customHeight="1">
      <c r="A399" s="145">
        <f>SUBTOTAL(3,$B$27:B399)</f>
        <v>155</v>
      </c>
      <c r="B399" s="109" t="s">
        <v>1020</v>
      </c>
      <c r="C399" s="109" t="s">
        <v>1006</v>
      </c>
      <c r="D399" s="70" t="s">
        <v>1021</v>
      </c>
      <c r="E399" s="147" t="s">
        <v>1022</v>
      </c>
      <c r="F399" s="71" t="s">
        <v>65</v>
      </c>
      <c r="G399" s="71" t="s">
        <v>994</v>
      </c>
      <c r="H399" s="71">
        <v>9</v>
      </c>
      <c r="I399" s="71">
        <v>6</v>
      </c>
      <c r="J399" s="113">
        <v>0</v>
      </c>
      <c r="K399" s="73">
        <v>3.44</v>
      </c>
      <c r="L399" s="72">
        <f t="shared" si="55"/>
        <v>20.64</v>
      </c>
      <c r="M399" s="146">
        <f t="shared" si="56"/>
        <v>0</v>
      </c>
      <c r="N399" s="129">
        <v>2.5999999999999999E-2</v>
      </c>
      <c r="O399" s="115">
        <f t="shared" si="52"/>
        <v>0</v>
      </c>
      <c r="P399" s="73">
        <v>7.1999999999999993</v>
      </c>
      <c r="Q399" s="73">
        <v>8.43</v>
      </c>
      <c r="R399" s="117">
        <f t="shared" si="53"/>
        <v>0</v>
      </c>
      <c r="S399" s="114">
        <f t="shared" si="54"/>
        <v>0</v>
      </c>
    </row>
    <row r="400" spans="1:19" ht="18" hidden="1" customHeight="1">
      <c r="A400" s="145">
        <f>SUBTOTAL(3,$B$27:B400)</f>
        <v>155</v>
      </c>
      <c r="B400" s="109" t="s">
        <v>1023</v>
      </c>
      <c r="C400" s="109" t="s">
        <v>1024</v>
      </c>
      <c r="D400" s="70" t="s">
        <v>1025</v>
      </c>
      <c r="E400" s="147" t="s">
        <v>146</v>
      </c>
      <c r="F400" s="71" t="s">
        <v>65</v>
      </c>
      <c r="G400" s="71" t="s">
        <v>1026</v>
      </c>
      <c r="H400" s="71">
        <v>9</v>
      </c>
      <c r="I400" s="71">
        <v>108</v>
      </c>
      <c r="J400" s="113">
        <v>0</v>
      </c>
      <c r="K400" s="73">
        <v>0.39</v>
      </c>
      <c r="L400" s="72">
        <f t="shared" si="55"/>
        <v>42.120000000000005</v>
      </c>
      <c r="M400" s="146">
        <f t="shared" si="56"/>
        <v>0</v>
      </c>
      <c r="N400" s="129">
        <v>2.5999999999999999E-2</v>
      </c>
      <c r="O400" s="115">
        <f t="shared" si="52"/>
        <v>0</v>
      </c>
      <c r="P400" s="73">
        <v>10.8</v>
      </c>
      <c r="Q400" s="73">
        <v>11.988</v>
      </c>
      <c r="R400" s="117">
        <f t="shared" si="53"/>
        <v>0</v>
      </c>
      <c r="S400" s="114">
        <f t="shared" si="54"/>
        <v>0</v>
      </c>
    </row>
    <row r="401" spans="1:19" ht="18" hidden="1" customHeight="1">
      <c r="A401" s="145">
        <f>SUBTOTAL(3,$B$27:B401)</f>
        <v>155</v>
      </c>
      <c r="B401" s="109" t="s">
        <v>1027</v>
      </c>
      <c r="C401" s="109" t="s">
        <v>1024</v>
      </c>
      <c r="D401" s="70" t="s">
        <v>1028</v>
      </c>
      <c r="E401" s="147" t="s">
        <v>629</v>
      </c>
      <c r="F401" s="71" t="s">
        <v>65</v>
      </c>
      <c r="G401" s="71" t="s">
        <v>1026</v>
      </c>
      <c r="H401" s="71">
        <v>9</v>
      </c>
      <c r="I401" s="71">
        <v>70</v>
      </c>
      <c r="J401" s="113">
        <v>0</v>
      </c>
      <c r="K401" s="73">
        <v>0.7</v>
      </c>
      <c r="L401" s="72">
        <f t="shared" si="55"/>
        <v>49</v>
      </c>
      <c r="M401" s="146">
        <f t="shared" si="56"/>
        <v>0</v>
      </c>
      <c r="N401" s="129">
        <v>2.5999999999999999E-2</v>
      </c>
      <c r="O401" s="115">
        <f t="shared" ref="O401:O460" si="57">+N401*J401</f>
        <v>0</v>
      </c>
      <c r="P401" s="73">
        <v>14</v>
      </c>
      <c r="Q401" s="73">
        <v>15.47</v>
      </c>
      <c r="R401" s="117">
        <f t="shared" ref="R401:R460" si="58">+J401*P401</f>
        <v>0</v>
      </c>
      <c r="S401" s="114">
        <f t="shared" ref="S401:S460" si="59">Q401*J401</f>
        <v>0</v>
      </c>
    </row>
    <row r="402" spans="1:19" ht="18" hidden="1" customHeight="1">
      <c r="A402" s="145">
        <f>SUBTOTAL(3,$B$27:B402)</f>
        <v>155</v>
      </c>
      <c r="B402" s="109" t="s">
        <v>1029</v>
      </c>
      <c r="C402" s="109" t="s">
        <v>1024</v>
      </c>
      <c r="D402" s="70" t="s">
        <v>1030</v>
      </c>
      <c r="E402" s="147" t="s">
        <v>629</v>
      </c>
      <c r="F402" s="71" t="s">
        <v>65</v>
      </c>
      <c r="G402" s="71" t="s">
        <v>1026</v>
      </c>
      <c r="H402" s="71">
        <v>9</v>
      </c>
      <c r="I402" s="71">
        <v>70</v>
      </c>
      <c r="J402" s="113">
        <v>0</v>
      </c>
      <c r="K402" s="73">
        <v>0.7</v>
      </c>
      <c r="L402" s="72">
        <f t="shared" si="55"/>
        <v>49</v>
      </c>
      <c r="M402" s="146">
        <f t="shared" si="56"/>
        <v>0</v>
      </c>
      <c r="N402" s="129">
        <v>2.5999999999999999E-2</v>
      </c>
      <c r="O402" s="115">
        <f t="shared" si="57"/>
        <v>0</v>
      </c>
      <c r="P402" s="73">
        <v>14</v>
      </c>
      <c r="Q402" s="73">
        <v>15.61</v>
      </c>
      <c r="R402" s="117">
        <f t="shared" si="58"/>
        <v>0</v>
      </c>
      <c r="S402" s="114">
        <f t="shared" si="59"/>
        <v>0</v>
      </c>
    </row>
    <row r="403" spans="1:19" ht="18" hidden="1" customHeight="1">
      <c r="A403" s="145">
        <f>SUBTOTAL(3,$B$27:B403)</f>
        <v>155</v>
      </c>
      <c r="B403" s="109" t="s">
        <v>1031</v>
      </c>
      <c r="C403" s="109" t="s">
        <v>1024</v>
      </c>
      <c r="D403" s="70" t="s">
        <v>1032</v>
      </c>
      <c r="E403" s="147" t="s">
        <v>102</v>
      </c>
      <c r="F403" s="71" t="s">
        <v>65</v>
      </c>
      <c r="G403" s="71" t="s">
        <v>1026</v>
      </c>
      <c r="H403" s="71">
        <v>9</v>
      </c>
      <c r="I403" s="71">
        <v>20</v>
      </c>
      <c r="J403" s="113">
        <v>0</v>
      </c>
      <c r="K403" s="73">
        <v>1.79</v>
      </c>
      <c r="L403" s="72">
        <f t="shared" si="55"/>
        <v>35.799999999999997</v>
      </c>
      <c r="M403" s="146">
        <f t="shared" si="56"/>
        <v>0</v>
      </c>
      <c r="N403" s="129">
        <v>2.5999999999999999E-2</v>
      </c>
      <c r="O403" s="115">
        <f t="shared" si="57"/>
        <v>0</v>
      </c>
      <c r="P403" s="73">
        <v>10</v>
      </c>
      <c r="Q403" s="73">
        <v>11.200000000000001</v>
      </c>
      <c r="R403" s="117">
        <f t="shared" si="58"/>
        <v>0</v>
      </c>
      <c r="S403" s="114">
        <f t="shared" si="59"/>
        <v>0</v>
      </c>
    </row>
    <row r="404" spans="1:19" ht="18" hidden="1" customHeight="1">
      <c r="A404" s="145">
        <f>SUBTOTAL(3,$B$27:B404)</f>
        <v>155</v>
      </c>
      <c r="B404" s="109" t="s">
        <v>1033</v>
      </c>
      <c r="C404" s="109" t="s">
        <v>1024</v>
      </c>
      <c r="D404" s="70" t="s">
        <v>1034</v>
      </c>
      <c r="E404" s="147" t="s">
        <v>102</v>
      </c>
      <c r="F404" s="71" t="s">
        <v>65</v>
      </c>
      <c r="G404" s="71" t="s">
        <v>1026</v>
      </c>
      <c r="H404" s="71">
        <v>9</v>
      </c>
      <c r="I404" s="71">
        <v>24</v>
      </c>
      <c r="J404" s="113">
        <v>0</v>
      </c>
      <c r="K404" s="73">
        <v>1.65</v>
      </c>
      <c r="L404" s="72">
        <f t="shared" si="55"/>
        <v>39.599999999999994</v>
      </c>
      <c r="M404" s="146">
        <f t="shared" si="56"/>
        <v>0</v>
      </c>
      <c r="N404" s="129">
        <v>2.5999999999999999E-2</v>
      </c>
      <c r="O404" s="115">
        <f t="shared" si="57"/>
        <v>0</v>
      </c>
      <c r="P404" s="73">
        <v>12</v>
      </c>
      <c r="Q404" s="73">
        <v>14.015999999999998</v>
      </c>
      <c r="R404" s="117">
        <f t="shared" si="58"/>
        <v>0</v>
      </c>
      <c r="S404" s="114">
        <f t="shared" si="59"/>
        <v>0</v>
      </c>
    </row>
    <row r="405" spans="1:19" ht="18" hidden="1" customHeight="1">
      <c r="A405" s="145">
        <f>SUBTOTAL(3,$B$27:B405)</f>
        <v>155</v>
      </c>
      <c r="B405" s="109" t="s">
        <v>1035</v>
      </c>
      <c r="C405" s="109" t="s">
        <v>1036</v>
      </c>
      <c r="D405" s="70" t="s">
        <v>1037</v>
      </c>
      <c r="E405" s="147" t="s">
        <v>102</v>
      </c>
      <c r="F405" s="71" t="s">
        <v>65</v>
      </c>
      <c r="G405" s="71" t="s">
        <v>1026</v>
      </c>
      <c r="H405" s="71">
        <v>9</v>
      </c>
      <c r="I405" s="71">
        <v>20</v>
      </c>
      <c r="J405" s="113">
        <v>0</v>
      </c>
      <c r="K405" s="73">
        <v>1.79</v>
      </c>
      <c r="L405" s="72">
        <f t="shared" si="55"/>
        <v>35.799999999999997</v>
      </c>
      <c r="M405" s="146">
        <f t="shared" si="56"/>
        <v>0</v>
      </c>
      <c r="N405" s="129">
        <v>3.5200000000000002E-2</v>
      </c>
      <c r="O405" s="115">
        <f t="shared" si="57"/>
        <v>0</v>
      </c>
      <c r="P405" s="73">
        <v>10</v>
      </c>
      <c r="Q405" s="73">
        <v>11.5</v>
      </c>
      <c r="R405" s="117">
        <f t="shared" si="58"/>
        <v>0</v>
      </c>
      <c r="S405" s="114">
        <f t="shared" si="59"/>
        <v>0</v>
      </c>
    </row>
    <row r="406" spans="1:19" ht="18" hidden="1" customHeight="1">
      <c r="A406" s="145">
        <f>SUBTOTAL(3,$B$27:B406)</f>
        <v>155</v>
      </c>
      <c r="B406" s="109" t="s">
        <v>1038</v>
      </c>
      <c r="C406" s="109" t="s">
        <v>1039</v>
      </c>
      <c r="D406" s="70" t="s">
        <v>1040</v>
      </c>
      <c r="E406" s="147" t="s">
        <v>102</v>
      </c>
      <c r="F406" s="71" t="s">
        <v>204</v>
      </c>
      <c r="G406" s="71" t="s">
        <v>1041</v>
      </c>
      <c r="H406" s="71">
        <v>12</v>
      </c>
      <c r="I406" s="71">
        <v>40</v>
      </c>
      <c r="J406" s="113">
        <v>0</v>
      </c>
      <c r="K406" s="73">
        <v>0.53</v>
      </c>
      <c r="L406" s="72">
        <f t="shared" si="55"/>
        <v>21.200000000000003</v>
      </c>
      <c r="M406" s="146">
        <f t="shared" si="56"/>
        <v>0</v>
      </c>
      <c r="N406" s="129">
        <v>3.1E-2</v>
      </c>
      <c r="O406" s="115">
        <f t="shared" si="57"/>
        <v>0</v>
      </c>
      <c r="P406" s="73">
        <v>20</v>
      </c>
      <c r="Q406" s="73">
        <v>23</v>
      </c>
      <c r="R406" s="117">
        <f t="shared" si="58"/>
        <v>0</v>
      </c>
      <c r="S406" s="114">
        <f t="shared" si="59"/>
        <v>0</v>
      </c>
    </row>
    <row r="407" spans="1:19" ht="18" hidden="1" customHeight="1">
      <c r="A407" s="145">
        <f>SUBTOTAL(3,$B$27:B407)</f>
        <v>155</v>
      </c>
      <c r="B407" s="109" t="s">
        <v>1042</v>
      </c>
      <c r="C407" s="109" t="s">
        <v>1039</v>
      </c>
      <c r="D407" s="70" t="s">
        <v>1043</v>
      </c>
      <c r="E407" s="147" t="s">
        <v>371</v>
      </c>
      <c r="F407" s="71" t="s">
        <v>65</v>
      </c>
      <c r="G407" s="71" t="s">
        <v>1041</v>
      </c>
      <c r="H407" s="71">
        <v>6</v>
      </c>
      <c r="I407" s="71">
        <v>20</v>
      </c>
      <c r="J407" s="113">
        <v>0</v>
      </c>
      <c r="K407" s="73">
        <v>0.95</v>
      </c>
      <c r="L407" s="72">
        <f t="shared" si="55"/>
        <v>19</v>
      </c>
      <c r="M407" s="146">
        <f t="shared" si="56"/>
        <v>0</v>
      </c>
      <c r="N407" s="129">
        <v>0.12</v>
      </c>
      <c r="O407" s="115">
        <f t="shared" si="57"/>
        <v>0</v>
      </c>
      <c r="P407" s="73">
        <v>20</v>
      </c>
      <c r="Q407" s="73">
        <v>23</v>
      </c>
      <c r="R407" s="117">
        <f t="shared" si="58"/>
        <v>0</v>
      </c>
      <c r="S407" s="114">
        <f t="shared" si="59"/>
        <v>0</v>
      </c>
    </row>
    <row r="408" spans="1:19" ht="18" hidden="1" customHeight="1">
      <c r="A408" s="145">
        <f>SUBTOTAL(3,$B$27:B408)</f>
        <v>155</v>
      </c>
      <c r="B408" s="109" t="s">
        <v>1044</v>
      </c>
      <c r="C408" s="109" t="s">
        <v>1045</v>
      </c>
      <c r="D408" s="70" t="s">
        <v>1046</v>
      </c>
      <c r="E408" s="147" t="s">
        <v>629</v>
      </c>
      <c r="F408" s="71" t="s">
        <v>65</v>
      </c>
      <c r="G408" s="71" t="s">
        <v>1047</v>
      </c>
      <c r="H408" s="71">
        <v>12</v>
      </c>
      <c r="I408" s="71">
        <v>60</v>
      </c>
      <c r="J408" s="113">
        <v>0</v>
      </c>
      <c r="K408" s="73">
        <v>0.45</v>
      </c>
      <c r="L408" s="72">
        <f t="shared" si="55"/>
        <v>27</v>
      </c>
      <c r="M408" s="146">
        <f t="shared" si="56"/>
        <v>0</v>
      </c>
      <c r="N408" s="129">
        <v>5.4272000000000001E-2</v>
      </c>
      <c r="O408" s="115">
        <f t="shared" si="57"/>
        <v>0</v>
      </c>
      <c r="P408" s="73">
        <v>12</v>
      </c>
      <c r="Q408" s="73">
        <v>14.399999999999999</v>
      </c>
      <c r="R408" s="117">
        <f t="shared" si="58"/>
        <v>0</v>
      </c>
      <c r="S408" s="114">
        <f t="shared" si="59"/>
        <v>0</v>
      </c>
    </row>
    <row r="409" spans="1:19" ht="18" hidden="1" customHeight="1">
      <c r="A409" s="145">
        <f>SUBTOTAL(3,$B$27:B409)</f>
        <v>155</v>
      </c>
      <c r="B409" s="109" t="s">
        <v>1048</v>
      </c>
      <c r="C409" s="109" t="s">
        <v>1045</v>
      </c>
      <c r="D409" s="70" t="s">
        <v>1049</v>
      </c>
      <c r="E409" s="147" t="s">
        <v>629</v>
      </c>
      <c r="F409" s="71" t="s">
        <v>65</v>
      </c>
      <c r="G409" s="71" t="s">
        <v>640</v>
      </c>
      <c r="H409" s="71">
        <v>9</v>
      </c>
      <c r="I409" s="71">
        <v>60</v>
      </c>
      <c r="J409" s="113">
        <v>0</v>
      </c>
      <c r="K409" s="73">
        <v>0.56999999999999995</v>
      </c>
      <c r="L409" s="72">
        <f t="shared" si="55"/>
        <v>34.199999999999996</v>
      </c>
      <c r="M409" s="146">
        <f t="shared" si="56"/>
        <v>0</v>
      </c>
      <c r="N409" s="129">
        <v>5.4272000000000001E-2</v>
      </c>
      <c r="O409" s="115">
        <f t="shared" si="57"/>
        <v>0</v>
      </c>
      <c r="P409" s="73">
        <v>12</v>
      </c>
      <c r="Q409" s="73">
        <v>13.8</v>
      </c>
      <c r="R409" s="117">
        <f t="shared" si="58"/>
        <v>0</v>
      </c>
      <c r="S409" s="114">
        <f t="shared" si="59"/>
        <v>0</v>
      </c>
    </row>
    <row r="410" spans="1:19" ht="18" hidden="1" customHeight="1">
      <c r="A410" s="145">
        <f>SUBTOTAL(3,$B$27:B410)</f>
        <v>155</v>
      </c>
      <c r="B410" s="109" t="s">
        <v>1050</v>
      </c>
      <c r="C410" s="109" t="s">
        <v>1045</v>
      </c>
      <c r="D410" s="70" t="s">
        <v>1051</v>
      </c>
      <c r="E410" s="147" t="s">
        <v>646</v>
      </c>
      <c r="F410" s="71" t="s">
        <v>65</v>
      </c>
      <c r="G410" s="71" t="s">
        <v>640</v>
      </c>
      <c r="H410" s="71">
        <v>9</v>
      </c>
      <c r="I410" s="71">
        <v>144</v>
      </c>
      <c r="J410" s="113">
        <v>0</v>
      </c>
      <c r="K410" s="73">
        <v>0.14000000000000001</v>
      </c>
      <c r="L410" s="72">
        <f t="shared" si="55"/>
        <v>20.160000000000004</v>
      </c>
      <c r="M410" s="146">
        <f t="shared" si="56"/>
        <v>0</v>
      </c>
      <c r="N410" s="129">
        <v>5.3999999999999999E-2</v>
      </c>
      <c r="O410" s="115">
        <f t="shared" si="57"/>
        <v>0</v>
      </c>
      <c r="P410" s="73">
        <v>5.76</v>
      </c>
      <c r="Q410" s="73">
        <v>6.6239999999999997</v>
      </c>
      <c r="R410" s="117">
        <f t="shared" si="58"/>
        <v>0</v>
      </c>
      <c r="S410" s="114">
        <f t="shared" si="59"/>
        <v>0</v>
      </c>
    </row>
    <row r="411" spans="1:19" ht="18" hidden="1" customHeight="1">
      <c r="A411" s="145">
        <f>SUBTOTAL(3,$B$27:B411)</f>
        <v>155</v>
      </c>
      <c r="B411" s="109" t="s">
        <v>1052</v>
      </c>
      <c r="C411" s="109" t="s">
        <v>1045</v>
      </c>
      <c r="D411" s="70" t="s">
        <v>1053</v>
      </c>
      <c r="E411" s="147" t="s">
        <v>629</v>
      </c>
      <c r="F411" s="71" t="s">
        <v>65</v>
      </c>
      <c r="G411" s="71" t="s">
        <v>640</v>
      </c>
      <c r="H411" s="71">
        <v>9</v>
      </c>
      <c r="I411" s="71">
        <v>60</v>
      </c>
      <c r="J411" s="113">
        <v>0</v>
      </c>
      <c r="K411" s="73">
        <v>0.56999999999999995</v>
      </c>
      <c r="L411" s="72">
        <f t="shared" si="55"/>
        <v>34.199999999999996</v>
      </c>
      <c r="M411" s="146">
        <f t="shared" si="56"/>
        <v>0</v>
      </c>
      <c r="N411" s="129">
        <v>5.4272000000000001E-2</v>
      </c>
      <c r="O411" s="115">
        <f t="shared" si="57"/>
        <v>0</v>
      </c>
      <c r="P411" s="73">
        <v>12</v>
      </c>
      <c r="Q411" s="73">
        <v>13.8</v>
      </c>
      <c r="R411" s="117">
        <f t="shared" si="58"/>
        <v>0</v>
      </c>
      <c r="S411" s="114">
        <f t="shared" si="59"/>
        <v>0</v>
      </c>
    </row>
    <row r="412" spans="1:19" ht="18" hidden="1" customHeight="1">
      <c r="A412" s="145">
        <f>SUBTOTAL(3,$B$27:B412)</f>
        <v>155</v>
      </c>
      <c r="B412" s="109" t="s">
        <v>1054</v>
      </c>
      <c r="C412" s="109" t="s">
        <v>1045</v>
      </c>
      <c r="D412" s="70" t="s">
        <v>1055</v>
      </c>
      <c r="E412" s="147" t="s">
        <v>646</v>
      </c>
      <c r="F412" s="71" t="s">
        <v>65</v>
      </c>
      <c r="G412" s="71" t="s">
        <v>640</v>
      </c>
      <c r="H412" s="71">
        <v>9</v>
      </c>
      <c r="I412" s="71">
        <v>144</v>
      </c>
      <c r="J412" s="113">
        <v>0</v>
      </c>
      <c r="K412" s="73">
        <v>0.14000000000000001</v>
      </c>
      <c r="L412" s="72">
        <f t="shared" si="55"/>
        <v>20.160000000000004</v>
      </c>
      <c r="M412" s="146">
        <f t="shared" si="56"/>
        <v>0</v>
      </c>
      <c r="N412" s="129">
        <v>0.05</v>
      </c>
      <c r="O412" s="115">
        <f t="shared" si="57"/>
        <v>0</v>
      </c>
      <c r="P412" s="73">
        <v>5.76</v>
      </c>
      <c r="Q412" s="73">
        <v>6.62</v>
      </c>
      <c r="R412" s="117">
        <f t="shared" si="58"/>
        <v>0</v>
      </c>
      <c r="S412" s="114">
        <f t="shared" si="59"/>
        <v>0</v>
      </c>
    </row>
    <row r="413" spans="1:19" ht="18" hidden="1" customHeight="1">
      <c r="A413" s="145">
        <f>SUBTOTAL(3,$B$27:B413)</f>
        <v>155</v>
      </c>
      <c r="B413" s="109" t="s">
        <v>1056</v>
      </c>
      <c r="C413" s="109" t="s">
        <v>1045</v>
      </c>
      <c r="D413" s="70" t="s">
        <v>1057</v>
      </c>
      <c r="E413" s="147" t="s">
        <v>1058</v>
      </c>
      <c r="F413" s="71" t="s">
        <v>65</v>
      </c>
      <c r="G413" s="71" t="s">
        <v>640</v>
      </c>
      <c r="H413" s="71">
        <v>9</v>
      </c>
      <c r="I413" s="71">
        <v>24</v>
      </c>
      <c r="J413" s="113">
        <v>0</v>
      </c>
      <c r="K413" s="73">
        <v>1.06</v>
      </c>
      <c r="L413" s="72">
        <f t="shared" si="55"/>
        <v>25.44</v>
      </c>
      <c r="M413" s="146">
        <f t="shared" si="56"/>
        <v>0</v>
      </c>
      <c r="N413" s="129">
        <v>4.5824999999999998E-2</v>
      </c>
      <c r="O413" s="115">
        <f t="shared" si="57"/>
        <v>0</v>
      </c>
      <c r="P413" s="73">
        <v>9.6000000000000014</v>
      </c>
      <c r="Q413" s="73">
        <v>11.520000000000001</v>
      </c>
      <c r="R413" s="117">
        <f t="shared" si="58"/>
        <v>0</v>
      </c>
      <c r="S413" s="114">
        <f t="shared" si="59"/>
        <v>0</v>
      </c>
    </row>
    <row r="414" spans="1:19" ht="18" hidden="1" customHeight="1">
      <c r="A414" s="145">
        <f>SUBTOTAL(3,$B$27:B414)</f>
        <v>155</v>
      </c>
      <c r="B414" s="109" t="s">
        <v>1059</v>
      </c>
      <c r="C414" s="109" t="s">
        <v>1045</v>
      </c>
      <c r="D414" s="70" t="s">
        <v>1060</v>
      </c>
      <c r="E414" s="147" t="s">
        <v>1058</v>
      </c>
      <c r="F414" s="71" t="s">
        <v>65</v>
      </c>
      <c r="G414" s="71" t="s">
        <v>640</v>
      </c>
      <c r="H414" s="71">
        <v>9</v>
      </c>
      <c r="I414" s="71">
        <v>24</v>
      </c>
      <c r="J414" s="113">
        <v>0</v>
      </c>
      <c r="K414" s="73">
        <v>1.06</v>
      </c>
      <c r="L414" s="72">
        <f t="shared" si="55"/>
        <v>25.44</v>
      </c>
      <c r="M414" s="146">
        <f t="shared" si="56"/>
        <v>0</v>
      </c>
      <c r="N414" s="129">
        <v>4.5824999999999998E-2</v>
      </c>
      <c r="O414" s="115">
        <f t="shared" si="57"/>
        <v>0</v>
      </c>
      <c r="P414" s="73">
        <v>9.6000000000000014</v>
      </c>
      <c r="Q414" s="73">
        <v>11.520000000000001</v>
      </c>
      <c r="R414" s="117">
        <f t="shared" si="58"/>
        <v>0</v>
      </c>
      <c r="S414" s="114">
        <f t="shared" si="59"/>
        <v>0</v>
      </c>
    </row>
    <row r="415" spans="1:19" ht="18" hidden="1" customHeight="1">
      <c r="A415" s="145">
        <f>SUBTOTAL(3,$B$27:B415)</f>
        <v>155</v>
      </c>
      <c r="B415" s="109" t="s">
        <v>1061</v>
      </c>
      <c r="C415" s="109" t="s">
        <v>1045</v>
      </c>
      <c r="D415" s="70" t="s">
        <v>1062</v>
      </c>
      <c r="E415" s="147" t="s">
        <v>646</v>
      </c>
      <c r="F415" s="71" t="s">
        <v>65</v>
      </c>
      <c r="G415" s="71">
        <v>11041200</v>
      </c>
      <c r="H415" s="71">
        <v>9</v>
      </c>
      <c r="I415" s="71">
        <v>180</v>
      </c>
      <c r="J415" s="113">
        <v>0</v>
      </c>
      <c r="K415" s="73">
        <v>0.1</v>
      </c>
      <c r="L415" s="72">
        <f t="shared" si="55"/>
        <v>18</v>
      </c>
      <c r="M415" s="146">
        <f t="shared" si="56"/>
        <v>0</v>
      </c>
      <c r="N415" s="129">
        <v>0.04</v>
      </c>
      <c r="O415" s="115">
        <f t="shared" si="57"/>
        <v>0</v>
      </c>
      <c r="P415" s="73">
        <v>7.2</v>
      </c>
      <c r="Q415" s="73">
        <v>8.23</v>
      </c>
      <c r="R415" s="117">
        <f t="shared" si="58"/>
        <v>0</v>
      </c>
      <c r="S415" s="114">
        <f t="shared" si="59"/>
        <v>0</v>
      </c>
    </row>
    <row r="416" spans="1:19" ht="18" hidden="1" customHeight="1">
      <c r="A416" s="145">
        <f>SUBTOTAL(3,$B$27:B416)</f>
        <v>155</v>
      </c>
      <c r="B416" s="109" t="s">
        <v>1063</v>
      </c>
      <c r="C416" s="109" t="s">
        <v>1045</v>
      </c>
      <c r="D416" s="70" t="s">
        <v>1064</v>
      </c>
      <c r="E416" s="147" t="s">
        <v>102</v>
      </c>
      <c r="F416" s="71" t="s">
        <v>65</v>
      </c>
      <c r="G416" s="71" t="s">
        <v>1047</v>
      </c>
      <c r="H416" s="71">
        <v>12</v>
      </c>
      <c r="I416" s="71">
        <v>24</v>
      </c>
      <c r="J416" s="113">
        <v>0</v>
      </c>
      <c r="K416" s="73">
        <v>1</v>
      </c>
      <c r="L416" s="72">
        <f t="shared" si="55"/>
        <v>24</v>
      </c>
      <c r="M416" s="146">
        <f t="shared" si="56"/>
        <v>0</v>
      </c>
      <c r="N416" s="129">
        <v>5.3783999999999998E-2</v>
      </c>
      <c r="O416" s="115">
        <f t="shared" si="57"/>
        <v>0</v>
      </c>
      <c r="P416" s="73">
        <v>12</v>
      </c>
      <c r="Q416" s="73">
        <v>14.399999999999999</v>
      </c>
      <c r="R416" s="117">
        <f t="shared" si="58"/>
        <v>0</v>
      </c>
      <c r="S416" s="114">
        <f t="shared" si="59"/>
        <v>0</v>
      </c>
    </row>
    <row r="417" spans="1:19" ht="18" hidden="1" customHeight="1">
      <c r="A417" s="145">
        <f>SUBTOTAL(3,$B$27:B417)</f>
        <v>155</v>
      </c>
      <c r="B417" s="109" t="s">
        <v>1065</v>
      </c>
      <c r="C417" s="109" t="s">
        <v>1045</v>
      </c>
      <c r="D417" s="70" t="s">
        <v>1066</v>
      </c>
      <c r="E417" s="147" t="s">
        <v>1067</v>
      </c>
      <c r="F417" s="71" t="s">
        <v>65</v>
      </c>
      <c r="G417" s="71">
        <v>11041200</v>
      </c>
      <c r="H417" s="71">
        <v>12</v>
      </c>
      <c r="I417" s="71">
        <v>12</v>
      </c>
      <c r="J417" s="113">
        <v>0</v>
      </c>
      <c r="K417" s="73">
        <v>1.99</v>
      </c>
      <c r="L417" s="72">
        <f t="shared" si="55"/>
        <v>23.88</v>
      </c>
      <c r="M417" s="146">
        <f t="shared" si="56"/>
        <v>0</v>
      </c>
      <c r="N417" s="129">
        <v>5.3999999999999999E-2</v>
      </c>
      <c r="O417" s="115">
        <f t="shared" si="57"/>
        <v>0</v>
      </c>
      <c r="P417" s="73">
        <v>12</v>
      </c>
      <c r="Q417" s="73">
        <v>14.3</v>
      </c>
      <c r="R417" s="117">
        <f t="shared" si="58"/>
        <v>0</v>
      </c>
      <c r="S417" s="114">
        <f t="shared" si="59"/>
        <v>0</v>
      </c>
    </row>
    <row r="418" spans="1:19" ht="18" hidden="1" customHeight="1">
      <c r="A418" s="145">
        <f>SUBTOTAL(3,$B$27:B418)</f>
        <v>155</v>
      </c>
      <c r="B418" s="109" t="s">
        <v>1068</v>
      </c>
      <c r="C418" s="109" t="s">
        <v>1045</v>
      </c>
      <c r="D418" s="70" t="s">
        <v>1069</v>
      </c>
      <c r="E418" s="147" t="s">
        <v>629</v>
      </c>
      <c r="F418" s="71" t="s">
        <v>65</v>
      </c>
      <c r="G418" s="71">
        <v>11041200</v>
      </c>
      <c r="H418" s="71">
        <v>12</v>
      </c>
      <c r="I418" s="71">
        <v>60</v>
      </c>
      <c r="J418" s="113">
        <v>0</v>
      </c>
      <c r="K418" s="73">
        <v>0.35</v>
      </c>
      <c r="L418" s="72">
        <f t="shared" si="55"/>
        <v>21</v>
      </c>
      <c r="M418" s="146">
        <f t="shared" si="56"/>
        <v>0</v>
      </c>
      <c r="N418" s="129">
        <v>4.4999999999999998E-2</v>
      </c>
      <c r="O418" s="115">
        <f t="shared" si="57"/>
        <v>0</v>
      </c>
      <c r="P418" s="73">
        <v>12</v>
      </c>
      <c r="Q418" s="73">
        <v>13.8</v>
      </c>
      <c r="R418" s="117">
        <f t="shared" si="58"/>
        <v>0</v>
      </c>
      <c r="S418" s="114">
        <f t="shared" si="59"/>
        <v>0</v>
      </c>
    </row>
    <row r="419" spans="1:19" ht="18" hidden="1" customHeight="1">
      <c r="A419" s="145">
        <f>SUBTOTAL(3,$B$27:B419)</f>
        <v>155</v>
      </c>
      <c r="B419" s="109" t="s">
        <v>1070</v>
      </c>
      <c r="C419" s="109" t="s">
        <v>1045</v>
      </c>
      <c r="D419" s="70" t="s">
        <v>1071</v>
      </c>
      <c r="E419" s="147" t="s">
        <v>1058</v>
      </c>
      <c r="F419" s="71" t="s">
        <v>65</v>
      </c>
      <c r="G419" s="71">
        <v>11041200</v>
      </c>
      <c r="H419" s="71">
        <v>12</v>
      </c>
      <c r="I419" s="71">
        <v>24</v>
      </c>
      <c r="J419" s="113">
        <v>0</v>
      </c>
      <c r="K419" s="73">
        <v>0.7</v>
      </c>
      <c r="L419" s="72">
        <f t="shared" si="55"/>
        <v>16.799999999999997</v>
      </c>
      <c r="M419" s="146">
        <f t="shared" si="56"/>
        <v>0</v>
      </c>
      <c r="N419" s="129">
        <v>0.05</v>
      </c>
      <c r="O419" s="115">
        <f t="shared" si="57"/>
        <v>0</v>
      </c>
      <c r="P419" s="73">
        <v>9</v>
      </c>
      <c r="Q419" s="73">
        <v>10.35</v>
      </c>
      <c r="R419" s="117">
        <f t="shared" si="58"/>
        <v>0</v>
      </c>
      <c r="S419" s="114">
        <f t="shared" si="59"/>
        <v>0</v>
      </c>
    </row>
    <row r="420" spans="1:19" ht="18" hidden="1" customHeight="1">
      <c r="A420" s="145">
        <f>SUBTOTAL(3,$B$27:B420)</f>
        <v>155</v>
      </c>
      <c r="B420" s="109" t="s">
        <v>1072</v>
      </c>
      <c r="C420" s="109" t="s">
        <v>1045</v>
      </c>
      <c r="D420" s="70" t="s">
        <v>1073</v>
      </c>
      <c r="E420" s="147" t="s">
        <v>646</v>
      </c>
      <c r="F420" s="71" t="s">
        <v>65</v>
      </c>
      <c r="G420" s="71" t="s">
        <v>640</v>
      </c>
      <c r="H420" s="71">
        <v>9</v>
      </c>
      <c r="I420" s="71">
        <v>144</v>
      </c>
      <c r="J420" s="113">
        <v>0</v>
      </c>
      <c r="K420" s="73">
        <v>0.13</v>
      </c>
      <c r="L420" s="72">
        <f t="shared" si="55"/>
        <v>18.72</v>
      </c>
      <c r="M420" s="146">
        <f t="shared" si="56"/>
        <v>0</v>
      </c>
      <c r="N420" s="129">
        <v>2.5999999999999999E-2</v>
      </c>
      <c r="O420" s="115">
        <f t="shared" si="57"/>
        <v>0</v>
      </c>
      <c r="P420" s="73">
        <v>5.76</v>
      </c>
      <c r="Q420" s="73">
        <v>7.92</v>
      </c>
      <c r="R420" s="117">
        <f t="shared" si="58"/>
        <v>0</v>
      </c>
      <c r="S420" s="114">
        <f t="shared" si="59"/>
        <v>0</v>
      </c>
    </row>
    <row r="421" spans="1:19" ht="18" hidden="1" customHeight="1">
      <c r="A421" s="145">
        <f>SUBTOTAL(3,$B$27:B421)</f>
        <v>155</v>
      </c>
      <c r="B421" s="109" t="s">
        <v>1074</v>
      </c>
      <c r="C421" s="109" t="s">
        <v>1045</v>
      </c>
      <c r="D421" s="70" t="s">
        <v>1075</v>
      </c>
      <c r="E421" s="147" t="s">
        <v>646</v>
      </c>
      <c r="F421" s="71" t="s">
        <v>65</v>
      </c>
      <c r="G421" s="71" t="s">
        <v>640</v>
      </c>
      <c r="H421" s="71">
        <v>9</v>
      </c>
      <c r="I421" s="71">
        <v>144</v>
      </c>
      <c r="J421" s="113">
        <v>0</v>
      </c>
      <c r="K421" s="73">
        <v>0.13</v>
      </c>
      <c r="L421" s="72">
        <f t="shared" si="55"/>
        <v>18.72</v>
      </c>
      <c r="M421" s="146">
        <f t="shared" si="56"/>
        <v>0</v>
      </c>
      <c r="N421" s="129">
        <v>0.03</v>
      </c>
      <c r="O421" s="115">
        <f t="shared" si="57"/>
        <v>0</v>
      </c>
      <c r="P421" s="73">
        <v>5.76</v>
      </c>
      <c r="Q421" s="73">
        <v>7.92</v>
      </c>
      <c r="R421" s="117">
        <f t="shared" si="58"/>
        <v>0</v>
      </c>
      <c r="S421" s="114">
        <f t="shared" si="59"/>
        <v>0</v>
      </c>
    </row>
    <row r="422" spans="1:19" ht="18" hidden="1" customHeight="1">
      <c r="A422" s="145">
        <f>SUBTOTAL(3,$B$27:B422)</f>
        <v>155</v>
      </c>
      <c r="B422" s="109" t="s">
        <v>1076</v>
      </c>
      <c r="C422" s="109" t="s">
        <v>1045</v>
      </c>
      <c r="D422" s="70" t="s">
        <v>1077</v>
      </c>
      <c r="E422" s="147" t="s">
        <v>646</v>
      </c>
      <c r="F422" s="71" t="s">
        <v>65</v>
      </c>
      <c r="G422" s="71" t="s">
        <v>640</v>
      </c>
      <c r="H422" s="71">
        <v>9</v>
      </c>
      <c r="I422" s="71">
        <v>144</v>
      </c>
      <c r="J422" s="113">
        <v>0</v>
      </c>
      <c r="K422" s="73">
        <v>0.13</v>
      </c>
      <c r="L422" s="72">
        <f t="shared" si="55"/>
        <v>18.72</v>
      </c>
      <c r="M422" s="146">
        <f t="shared" si="56"/>
        <v>0</v>
      </c>
      <c r="N422" s="129">
        <v>0.03</v>
      </c>
      <c r="O422" s="115">
        <f t="shared" si="57"/>
        <v>0</v>
      </c>
      <c r="P422" s="73">
        <v>5.76</v>
      </c>
      <c r="Q422" s="73">
        <v>7.7759999999999998</v>
      </c>
      <c r="R422" s="117">
        <f t="shared" si="58"/>
        <v>0</v>
      </c>
      <c r="S422" s="114">
        <f t="shared" si="59"/>
        <v>0</v>
      </c>
    </row>
    <row r="423" spans="1:19" ht="18" hidden="1" customHeight="1">
      <c r="A423" s="145">
        <f>SUBTOTAL(3,$B$27:B423)</f>
        <v>155</v>
      </c>
      <c r="B423" s="109" t="s">
        <v>1078</v>
      </c>
      <c r="C423" s="109" t="s">
        <v>1045</v>
      </c>
      <c r="D423" s="70" t="s">
        <v>1079</v>
      </c>
      <c r="E423" s="147" t="s">
        <v>629</v>
      </c>
      <c r="F423" s="71" t="s">
        <v>65</v>
      </c>
      <c r="G423" s="71" t="s">
        <v>640</v>
      </c>
      <c r="H423" s="71">
        <v>9</v>
      </c>
      <c r="I423" s="71">
        <v>60</v>
      </c>
      <c r="J423" s="113">
        <v>0</v>
      </c>
      <c r="K423" s="73">
        <v>0.56999999999999995</v>
      </c>
      <c r="L423" s="72">
        <f t="shared" si="55"/>
        <v>34.199999999999996</v>
      </c>
      <c r="M423" s="146">
        <f t="shared" si="56"/>
        <v>0</v>
      </c>
      <c r="N423" s="129">
        <v>0.03</v>
      </c>
      <c r="O423" s="115">
        <f t="shared" si="57"/>
        <v>0</v>
      </c>
      <c r="P423" s="73">
        <v>12</v>
      </c>
      <c r="Q423" s="73">
        <v>13.68</v>
      </c>
      <c r="R423" s="117">
        <f t="shared" si="58"/>
        <v>0</v>
      </c>
      <c r="S423" s="114">
        <f t="shared" si="59"/>
        <v>0</v>
      </c>
    </row>
    <row r="424" spans="1:19" ht="18" hidden="1" customHeight="1">
      <c r="A424" s="145">
        <f>SUBTOTAL(3,$B$27:B424)</f>
        <v>155</v>
      </c>
      <c r="B424" s="109" t="s">
        <v>1080</v>
      </c>
      <c r="C424" s="109" t="s">
        <v>1045</v>
      </c>
      <c r="D424" s="70" t="s">
        <v>1081</v>
      </c>
      <c r="E424" s="147" t="s">
        <v>629</v>
      </c>
      <c r="F424" s="71" t="s">
        <v>65</v>
      </c>
      <c r="G424" s="71" t="s">
        <v>640</v>
      </c>
      <c r="H424" s="71">
        <v>9</v>
      </c>
      <c r="I424" s="71">
        <v>60</v>
      </c>
      <c r="J424" s="113">
        <v>0</v>
      </c>
      <c r="K424" s="73">
        <v>0.56999999999999995</v>
      </c>
      <c r="L424" s="72">
        <f t="shared" si="55"/>
        <v>34.199999999999996</v>
      </c>
      <c r="M424" s="146">
        <f t="shared" si="56"/>
        <v>0</v>
      </c>
      <c r="N424" s="129">
        <v>0.03</v>
      </c>
      <c r="O424" s="115">
        <f t="shared" si="57"/>
        <v>0</v>
      </c>
      <c r="P424" s="73">
        <v>12</v>
      </c>
      <c r="Q424" s="73">
        <v>13.68</v>
      </c>
      <c r="R424" s="117">
        <f t="shared" si="58"/>
        <v>0</v>
      </c>
      <c r="S424" s="114">
        <f t="shared" si="59"/>
        <v>0</v>
      </c>
    </row>
    <row r="425" spans="1:19" ht="18" hidden="1" customHeight="1">
      <c r="A425" s="145">
        <f>SUBTOTAL(3,$B$27:B425)</f>
        <v>155</v>
      </c>
      <c r="B425" s="109" t="s">
        <v>1082</v>
      </c>
      <c r="C425" s="109" t="s">
        <v>1045</v>
      </c>
      <c r="D425" s="70" t="s">
        <v>1083</v>
      </c>
      <c r="E425" s="147" t="s">
        <v>629</v>
      </c>
      <c r="F425" s="71" t="s">
        <v>65</v>
      </c>
      <c r="G425" s="71" t="s">
        <v>640</v>
      </c>
      <c r="H425" s="71">
        <v>9</v>
      </c>
      <c r="I425" s="71">
        <v>60</v>
      </c>
      <c r="J425" s="113">
        <v>0</v>
      </c>
      <c r="K425" s="73">
        <v>0.56999999999999995</v>
      </c>
      <c r="L425" s="72">
        <f t="shared" si="55"/>
        <v>34.199999999999996</v>
      </c>
      <c r="M425" s="146">
        <f t="shared" si="56"/>
        <v>0</v>
      </c>
      <c r="N425" s="129">
        <v>0.03</v>
      </c>
      <c r="O425" s="115">
        <f t="shared" si="57"/>
        <v>0</v>
      </c>
      <c r="P425" s="73">
        <v>12</v>
      </c>
      <c r="Q425" s="73">
        <v>13.620000000000001</v>
      </c>
      <c r="R425" s="117">
        <f t="shared" si="58"/>
        <v>0</v>
      </c>
      <c r="S425" s="114">
        <f t="shared" si="59"/>
        <v>0</v>
      </c>
    </row>
    <row r="426" spans="1:19" ht="18" hidden="1" customHeight="1">
      <c r="A426" s="145">
        <f>SUBTOTAL(3,$B$27:B426)</f>
        <v>155</v>
      </c>
      <c r="B426" s="109" t="s">
        <v>1084</v>
      </c>
      <c r="C426" s="109" t="s">
        <v>1045</v>
      </c>
      <c r="D426" s="70" t="s">
        <v>1085</v>
      </c>
      <c r="E426" s="147" t="s">
        <v>1058</v>
      </c>
      <c r="F426" s="71" t="s">
        <v>65</v>
      </c>
      <c r="G426" s="71" t="s">
        <v>640</v>
      </c>
      <c r="H426" s="71">
        <v>9</v>
      </c>
      <c r="I426" s="71">
        <v>24</v>
      </c>
      <c r="J426" s="113">
        <v>0</v>
      </c>
      <c r="K426" s="73">
        <v>1.06</v>
      </c>
      <c r="L426" s="72">
        <f t="shared" si="55"/>
        <v>25.44</v>
      </c>
      <c r="M426" s="146">
        <f t="shared" si="56"/>
        <v>0</v>
      </c>
      <c r="N426" s="129">
        <v>0.03</v>
      </c>
      <c r="O426" s="115">
        <f t="shared" si="57"/>
        <v>0</v>
      </c>
      <c r="P426" s="73">
        <v>9.6000000000000014</v>
      </c>
      <c r="Q426" s="73">
        <v>11.040000000000001</v>
      </c>
      <c r="R426" s="117">
        <f t="shared" si="58"/>
        <v>0</v>
      </c>
      <c r="S426" s="114">
        <f t="shared" si="59"/>
        <v>0</v>
      </c>
    </row>
    <row r="427" spans="1:19" ht="18" hidden="1" customHeight="1">
      <c r="A427" s="145">
        <f>SUBTOTAL(3,$B$27:B427)</f>
        <v>155</v>
      </c>
      <c r="B427" s="109" t="s">
        <v>1086</v>
      </c>
      <c r="C427" s="109" t="s">
        <v>1045</v>
      </c>
      <c r="D427" s="70" t="s">
        <v>1087</v>
      </c>
      <c r="E427" s="147" t="s">
        <v>1058</v>
      </c>
      <c r="F427" s="71" t="s">
        <v>65</v>
      </c>
      <c r="G427" s="71" t="s">
        <v>640</v>
      </c>
      <c r="H427" s="71">
        <v>9</v>
      </c>
      <c r="I427" s="71">
        <v>24</v>
      </c>
      <c r="J427" s="113">
        <v>0</v>
      </c>
      <c r="K427" s="73">
        <v>1.06</v>
      </c>
      <c r="L427" s="72">
        <f t="shared" si="55"/>
        <v>25.44</v>
      </c>
      <c r="M427" s="146">
        <f t="shared" si="56"/>
        <v>0</v>
      </c>
      <c r="N427" s="129">
        <v>0.03</v>
      </c>
      <c r="O427" s="115">
        <f t="shared" si="57"/>
        <v>0</v>
      </c>
      <c r="P427" s="73">
        <v>9.6000000000000014</v>
      </c>
      <c r="Q427" s="73">
        <v>10.488</v>
      </c>
      <c r="R427" s="117">
        <f t="shared" si="58"/>
        <v>0</v>
      </c>
      <c r="S427" s="114">
        <f t="shared" si="59"/>
        <v>0</v>
      </c>
    </row>
    <row r="428" spans="1:19" ht="18" hidden="1" customHeight="1">
      <c r="A428" s="145">
        <f>SUBTOTAL(3,$B$27:B428)</f>
        <v>155</v>
      </c>
      <c r="B428" s="109" t="s">
        <v>1088</v>
      </c>
      <c r="C428" s="109" t="s">
        <v>1045</v>
      </c>
      <c r="D428" s="70" t="s">
        <v>1089</v>
      </c>
      <c r="E428" s="147" t="s">
        <v>1058</v>
      </c>
      <c r="F428" s="71" t="s">
        <v>65</v>
      </c>
      <c r="G428" s="71" t="s">
        <v>640</v>
      </c>
      <c r="H428" s="71">
        <v>9</v>
      </c>
      <c r="I428" s="71">
        <v>24</v>
      </c>
      <c r="J428" s="113">
        <v>0</v>
      </c>
      <c r="K428" s="73">
        <v>1.06</v>
      </c>
      <c r="L428" s="72">
        <f t="shared" si="55"/>
        <v>25.44</v>
      </c>
      <c r="M428" s="146">
        <f t="shared" si="56"/>
        <v>0</v>
      </c>
      <c r="N428" s="129">
        <v>0.03</v>
      </c>
      <c r="O428" s="115">
        <f t="shared" si="57"/>
        <v>0</v>
      </c>
      <c r="P428" s="73">
        <v>9.6000000000000014</v>
      </c>
      <c r="Q428" s="73">
        <v>10.92</v>
      </c>
      <c r="R428" s="117">
        <f t="shared" si="58"/>
        <v>0</v>
      </c>
      <c r="S428" s="114">
        <f t="shared" si="59"/>
        <v>0</v>
      </c>
    </row>
    <row r="429" spans="1:19" ht="18" hidden="1" customHeight="1">
      <c r="A429" s="145">
        <f>SUBTOTAL(3,$B$27:B429)</f>
        <v>155</v>
      </c>
      <c r="B429" s="109" t="s">
        <v>1090</v>
      </c>
      <c r="C429" s="109" t="s">
        <v>1091</v>
      </c>
      <c r="D429" s="70" t="s">
        <v>1092</v>
      </c>
      <c r="E429" s="147" t="s">
        <v>146</v>
      </c>
      <c r="F429" s="71" t="s">
        <v>65</v>
      </c>
      <c r="G429" s="71">
        <v>21069099</v>
      </c>
      <c r="H429" s="71">
        <v>9</v>
      </c>
      <c r="I429" s="71">
        <v>24</v>
      </c>
      <c r="J429" s="113">
        <v>0</v>
      </c>
      <c r="K429" s="73">
        <v>0.33</v>
      </c>
      <c r="L429" s="72">
        <f t="shared" si="55"/>
        <v>7.92</v>
      </c>
      <c r="M429" s="146">
        <f t="shared" si="56"/>
        <v>0</v>
      </c>
      <c r="N429" s="129">
        <v>0.04</v>
      </c>
      <c r="O429" s="115">
        <f t="shared" si="57"/>
        <v>0</v>
      </c>
      <c r="P429" s="73">
        <v>2.4000000000000004</v>
      </c>
      <c r="Q429" s="73">
        <v>2.7600000000000007</v>
      </c>
      <c r="R429" s="117">
        <f t="shared" si="58"/>
        <v>0</v>
      </c>
      <c r="S429" s="114">
        <f t="shared" si="59"/>
        <v>0</v>
      </c>
    </row>
    <row r="430" spans="1:19" ht="18" hidden="1" customHeight="1">
      <c r="A430" s="145">
        <f>SUBTOTAL(3,$B$27:B430)</f>
        <v>155</v>
      </c>
      <c r="B430" s="109" t="s">
        <v>1093</v>
      </c>
      <c r="C430" s="109" t="s">
        <v>1091</v>
      </c>
      <c r="D430" s="70" t="s">
        <v>1094</v>
      </c>
      <c r="E430" s="147" t="s">
        <v>146</v>
      </c>
      <c r="F430" s="71" t="s">
        <v>65</v>
      </c>
      <c r="G430" s="71">
        <v>21069099</v>
      </c>
      <c r="H430" s="71">
        <v>9</v>
      </c>
      <c r="I430" s="71">
        <v>24</v>
      </c>
      <c r="J430" s="113">
        <v>0</v>
      </c>
      <c r="K430" s="73">
        <v>0.33</v>
      </c>
      <c r="L430" s="72">
        <f t="shared" si="55"/>
        <v>7.92</v>
      </c>
      <c r="M430" s="146">
        <f t="shared" si="56"/>
        <v>0</v>
      </c>
      <c r="N430" s="129">
        <v>0.04</v>
      </c>
      <c r="O430" s="115">
        <f t="shared" si="57"/>
        <v>0</v>
      </c>
      <c r="P430" s="73">
        <v>2.4000000000000004</v>
      </c>
      <c r="Q430" s="73">
        <v>2.7600000000000007</v>
      </c>
      <c r="R430" s="117">
        <f t="shared" si="58"/>
        <v>0</v>
      </c>
      <c r="S430" s="114">
        <f t="shared" si="59"/>
        <v>0</v>
      </c>
    </row>
    <row r="431" spans="1:19" ht="18" hidden="1" customHeight="1">
      <c r="A431" s="145">
        <f>SUBTOTAL(3,$B$27:B431)</f>
        <v>155</v>
      </c>
      <c r="B431" s="109" t="s">
        <v>1095</v>
      </c>
      <c r="C431" s="109" t="s">
        <v>1091</v>
      </c>
      <c r="D431" s="70" t="s">
        <v>1096</v>
      </c>
      <c r="E431" s="147" t="s">
        <v>146</v>
      </c>
      <c r="F431" s="71" t="s">
        <v>65</v>
      </c>
      <c r="G431" s="71">
        <v>21069099</v>
      </c>
      <c r="H431" s="71">
        <v>9</v>
      </c>
      <c r="I431" s="71">
        <v>24</v>
      </c>
      <c r="J431" s="113">
        <v>0</v>
      </c>
      <c r="K431" s="73">
        <v>0.33</v>
      </c>
      <c r="L431" s="72">
        <f t="shared" si="55"/>
        <v>7.92</v>
      </c>
      <c r="M431" s="146">
        <f t="shared" si="56"/>
        <v>0</v>
      </c>
      <c r="N431" s="129">
        <v>0.04</v>
      </c>
      <c r="O431" s="115">
        <f t="shared" si="57"/>
        <v>0</v>
      </c>
      <c r="P431" s="73">
        <v>2.4000000000000004</v>
      </c>
      <c r="Q431" s="73">
        <v>2.7600000000000007</v>
      </c>
      <c r="R431" s="117">
        <f t="shared" si="58"/>
        <v>0</v>
      </c>
      <c r="S431" s="114">
        <f t="shared" si="59"/>
        <v>0</v>
      </c>
    </row>
    <row r="432" spans="1:19" ht="18" hidden="1" customHeight="1">
      <c r="A432" s="145">
        <f>SUBTOTAL(3,$B$27:B432)</f>
        <v>155</v>
      </c>
      <c r="B432" s="109" t="s">
        <v>1097</v>
      </c>
      <c r="C432" s="109" t="s">
        <v>1091</v>
      </c>
      <c r="D432" s="70" t="s">
        <v>1098</v>
      </c>
      <c r="E432" s="147" t="s">
        <v>146</v>
      </c>
      <c r="F432" s="71" t="s">
        <v>65</v>
      </c>
      <c r="G432" s="71">
        <v>21069099</v>
      </c>
      <c r="H432" s="71">
        <v>9</v>
      </c>
      <c r="I432" s="71">
        <v>24</v>
      </c>
      <c r="J432" s="113">
        <v>0</v>
      </c>
      <c r="K432" s="73">
        <v>0.33</v>
      </c>
      <c r="L432" s="72">
        <f t="shared" si="55"/>
        <v>7.92</v>
      </c>
      <c r="M432" s="146">
        <f t="shared" si="56"/>
        <v>0</v>
      </c>
      <c r="N432" s="129">
        <v>0.04</v>
      </c>
      <c r="O432" s="115">
        <f t="shared" si="57"/>
        <v>0</v>
      </c>
      <c r="P432" s="73">
        <v>2.4000000000000004</v>
      </c>
      <c r="Q432" s="73">
        <v>2.7600000000000007</v>
      </c>
      <c r="R432" s="117">
        <f t="shared" si="58"/>
        <v>0</v>
      </c>
      <c r="S432" s="114">
        <f t="shared" si="59"/>
        <v>0</v>
      </c>
    </row>
    <row r="433" spans="1:19" ht="18" hidden="1" customHeight="1">
      <c r="A433" s="145">
        <f>SUBTOTAL(3,$B$27:B433)</f>
        <v>155</v>
      </c>
      <c r="B433" s="109" t="s">
        <v>1099</v>
      </c>
      <c r="C433" s="109" t="s">
        <v>1091</v>
      </c>
      <c r="D433" s="70" t="s">
        <v>1100</v>
      </c>
      <c r="E433" s="147" t="s">
        <v>146</v>
      </c>
      <c r="F433" s="71" t="s">
        <v>65</v>
      </c>
      <c r="G433" s="71">
        <v>21069099</v>
      </c>
      <c r="H433" s="71">
        <v>9</v>
      </c>
      <c r="I433" s="71">
        <v>24</v>
      </c>
      <c r="J433" s="113">
        <v>0</v>
      </c>
      <c r="K433" s="73">
        <v>0.33</v>
      </c>
      <c r="L433" s="72">
        <f t="shared" si="55"/>
        <v>7.92</v>
      </c>
      <c r="M433" s="146">
        <f t="shared" si="56"/>
        <v>0</v>
      </c>
      <c r="N433" s="129">
        <v>0.04</v>
      </c>
      <c r="O433" s="115">
        <f t="shared" si="57"/>
        <v>0</v>
      </c>
      <c r="P433" s="73">
        <v>2.4000000000000004</v>
      </c>
      <c r="Q433" s="73">
        <v>2.7600000000000007</v>
      </c>
      <c r="R433" s="117">
        <f t="shared" si="58"/>
        <v>0</v>
      </c>
      <c r="S433" s="114">
        <f t="shared" si="59"/>
        <v>0</v>
      </c>
    </row>
    <row r="434" spans="1:19" ht="18" hidden="1" customHeight="1">
      <c r="A434" s="145">
        <f>SUBTOTAL(3,$B$27:B434)</f>
        <v>155</v>
      </c>
      <c r="B434" s="109" t="s">
        <v>1101</v>
      </c>
      <c r="C434" s="109" t="s">
        <v>1091</v>
      </c>
      <c r="D434" s="70" t="s">
        <v>1102</v>
      </c>
      <c r="E434" s="147" t="s">
        <v>146</v>
      </c>
      <c r="F434" s="71" t="s">
        <v>65</v>
      </c>
      <c r="G434" s="71">
        <v>21069099</v>
      </c>
      <c r="H434" s="71">
        <v>9</v>
      </c>
      <c r="I434" s="71">
        <v>24</v>
      </c>
      <c r="J434" s="113">
        <v>0</v>
      </c>
      <c r="K434" s="73">
        <v>0.33</v>
      </c>
      <c r="L434" s="72">
        <f t="shared" si="55"/>
        <v>7.92</v>
      </c>
      <c r="M434" s="146">
        <f t="shared" si="56"/>
        <v>0</v>
      </c>
      <c r="N434" s="129">
        <v>0.04</v>
      </c>
      <c r="O434" s="115">
        <f t="shared" si="57"/>
        <v>0</v>
      </c>
      <c r="P434" s="73">
        <v>2.4000000000000004</v>
      </c>
      <c r="Q434" s="73">
        <v>2.7600000000000007</v>
      </c>
      <c r="R434" s="117">
        <f t="shared" si="58"/>
        <v>0</v>
      </c>
      <c r="S434" s="114">
        <f t="shared" si="59"/>
        <v>0</v>
      </c>
    </row>
    <row r="435" spans="1:19" ht="18" hidden="1" customHeight="1">
      <c r="A435" s="145">
        <f>SUBTOTAL(3,$B$27:B435)</f>
        <v>155</v>
      </c>
      <c r="B435" s="109" t="s">
        <v>1103</v>
      </c>
      <c r="C435" s="109" t="s">
        <v>1091</v>
      </c>
      <c r="D435" s="70" t="s">
        <v>1104</v>
      </c>
      <c r="E435" s="147" t="s">
        <v>1105</v>
      </c>
      <c r="F435" s="71" t="s">
        <v>65</v>
      </c>
      <c r="G435" s="71">
        <v>21069099</v>
      </c>
      <c r="H435" s="71">
        <v>9</v>
      </c>
      <c r="I435" s="71">
        <v>144</v>
      </c>
      <c r="J435" s="113">
        <v>0</v>
      </c>
      <c r="K435" s="73">
        <v>0.1</v>
      </c>
      <c r="L435" s="72">
        <f t="shared" si="55"/>
        <v>14.4</v>
      </c>
      <c r="M435" s="146">
        <f t="shared" si="56"/>
        <v>0</v>
      </c>
      <c r="N435" s="129">
        <v>0.04</v>
      </c>
      <c r="O435" s="115">
        <f t="shared" si="57"/>
        <v>0</v>
      </c>
      <c r="P435" s="73">
        <v>3.8879999999999999</v>
      </c>
      <c r="Q435" s="73">
        <v>4.4711999999999996</v>
      </c>
      <c r="R435" s="117">
        <f t="shared" si="58"/>
        <v>0</v>
      </c>
      <c r="S435" s="114">
        <f t="shared" si="59"/>
        <v>0</v>
      </c>
    </row>
    <row r="436" spans="1:19" ht="18" hidden="1" customHeight="1">
      <c r="A436" s="145">
        <f>SUBTOTAL(3,$B$27:B436)</f>
        <v>155</v>
      </c>
      <c r="B436" s="109" t="s">
        <v>1106</v>
      </c>
      <c r="C436" s="109" t="s">
        <v>1091</v>
      </c>
      <c r="D436" s="70" t="s">
        <v>1107</v>
      </c>
      <c r="E436" s="147" t="s">
        <v>1105</v>
      </c>
      <c r="F436" s="71" t="s">
        <v>65</v>
      </c>
      <c r="G436" s="71">
        <v>21069099</v>
      </c>
      <c r="H436" s="71">
        <v>9</v>
      </c>
      <c r="I436" s="71">
        <v>144</v>
      </c>
      <c r="J436" s="113">
        <v>0</v>
      </c>
      <c r="K436" s="73">
        <v>0.1</v>
      </c>
      <c r="L436" s="72">
        <f t="shared" si="55"/>
        <v>14.4</v>
      </c>
      <c r="M436" s="146">
        <f t="shared" si="56"/>
        <v>0</v>
      </c>
      <c r="N436" s="129">
        <v>0.04</v>
      </c>
      <c r="O436" s="115">
        <f t="shared" si="57"/>
        <v>0</v>
      </c>
      <c r="P436" s="73">
        <v>3.8879999999999999</v>
      </c>
      <c r="Q436" s="73">
        <v>4.4711999999999996</v>
      </c>
      <c r="R436" s="117">
        <f t="shared" si="58"/>
        <v>0</v>
      </c>
      <c r="S436" s="114">
        <f t="shared" si="59"/>
        <v>0</v>
      </c>
    </row>
    <row r="437" spans="1:19" ht="18" hidden="1" customHeight="1">
      <c r="A437" s="145">
        <f>SUBTOTAL(3,$B$27:B437)</f>
        <v>155</v>
      </c>
      <c r="B437" s="109" t="s">
        <v>1108</v>
      </c>
      <c r="C437" s="109" t="s">
        <v>1091</v>
      </c>
      <c r="D437" s="70" t="s">
        <v>1109</v>
      </c>
      <c r="E437" s="147" t="s">
        <v>1105</v>
      </c>
      <c r="F437" s="71" t="s">
        <v>65</v>
      </c>
      <c r="G437" s="71">
        <v>21069099</v>
      </c>
      <c r="H437" s="71">
        <v>9</v>
      </c>
      <c r="I437" s="71">
        <v>144</v>
      </c>
      <c r="J437" s="113">
        <v>0</v>
      </c>
      <c r="K437" s="73">
        <v>0.1</v>
      </c>
      <c r="L437" s="72">
        <f t="shared" si="55"/>
        <v>14.4</v>
      </c>
      <c r="M437" s="146">
        <f t="shared" si="56"/>
        <v>0</v>
      </c>
      <c r="N437" s="129">
        <v>0.04</v>
      </c>
      <c r="O437" s="115">
        <f t="shared" si="57"/>
        <v>0</v>
      </c>
      <c r="P437" s="73">
        <v>3.8879999999999999</v>
      </c>
      <c r="Q437" s="73">
        <v>4.4711999999999996</v>
      </c>
      <c r="R437" s="117">
        <f t="shared" si="58"/>
        <v>0</v>
      </c>
      <c r="S437" s="114">
        <f t="shared" si="59"/>
        <v>0</v>
      </c>
    </row>
    <row r="438" spans="1:19" ht="18" hidden="1" customHeight="1">
      <c r="A438" s="145">
        <f>SUBTOTAL(3,$B$27:B438)</f>
        <v>155</v>
      </c>
      <c r="B438" s="109" t="s">
        <v>1110</v>
      </c>
      <c r="C438" s="109" t="s">
        <v>1091</v>
      </c>
      <c r="D438" s="70" t="s">
        <v>1111</v>
      </c>
      <c r="E438" s="147" t="s">
        <v>1105</v>
      </c>
      <c r="F438" s="71" t="s">
        <v>65</v>
      </c>
      <c r="G438" s="71">
        <v>21069099</v>
      </c>
      <c r="H438" s="71">
        <v>9</v>
      </c>
      <c r="I438" s="71">
        <v>144</v>
      </c>
      <c r="J438" s="113">
        <v>0</v>
      </c>
      <c r="K438" s="73">
        <v>0.1</v>
      </c>
      <c r="L438" s="72">
        <f t="shared" si="55"/>
        <v>14.4</v>
      </c>
      <c r="M438" s="146">
        <f t="shared" si="56"/>
        <v>0</v>
      </c>
      <c r="N438" s="129">
        <v>0.04</v>
      </c>
      <c r="O438" s="115">
        <f t="shared" si="57"/>
        <v>0</v>
      </c>
      <c r="P438" s="73">
        <v>3.8879999999999999</v>
      </c>
      <c r="Q438" s="73">
        <v>4.4711999999999996</v>
      </c>
      <c r="R438" s="117">
        <f t="shared" si="58"/>
        <v>0</v>
      </c>
      <c r="S438" s="114">
        <f t="shared" si="59"/>
        <v>0</v>
      </c>
    </row>
    <row r="439" spans="1:19" ht="18" hidden="1" customHeight="1">
      <c r="A439" s="145">
        <f>SUBTOTAL(3,$B$27:B439)</f>
        <v>155</v>
      </c>
      <c r="B439" s="109" t="s">
        <v>1112</v>
      </c>
      <c r="C439" s="109" t="s">
        <v>1091</v>
      </c>
      <c r="D439" s="70" t="s">
        <v>1113</v>
      </c>
      <c r="E439" s="147" t="s">
        <v>1105</v>
      </c>
      <c r="F439" s="71" t="s">
        <v>65</v>
      </c>
      <c r="G439" s="71">
        <v>21069099</v>
      </c>
      <c r="H439" s="71">
        <v>9</v>
      </c>
      <c r="I439" s="71">
        <v>144</v>
      </c>
      <c r="J439" s="113">
        <v>0</v>
      </c>
      <c r="K439" s="73">
        <v>0.1</v>
      </c>
      <c r="L439" s="72">
        <f t="shared" si="55"/>
        <v>14.4</v>
      </c>
      <c r="M439" s="146">
        <f t="shared" si="56"/>
        <v>0</v>
      </c>
      <c r="N439" s="129">
        <v>0.04</v>
      </c>
      <c r="O439" s="115">
        <f t="shared" si="57"/>
        <v>0</v>
      </c>
      <c r="P439" s="73">
        <v>3.8879999999999999</v>
      </c>
      <c r="Q439" s="73">
        <v>4.4711999999999996</v>
      </c>
      <c r="R439" s="117">
        <f t="shared" si="58"/>
        <v>0</v>
      </c>
      <c r="S439" s="114">
        <f t="shared" si="59"/>
        <v>0</v>
      </c>
    </row>
    <row r="440" spans="1:19" ht="18" hidden="1" customHeight="1">
      <c r="A440" s="145">
        <f>SUBTOTAL(3,$B$27:B440)</f>
        <v>155</v>
      </c>
      <c r="B440" s="109" t="s">
        <v>1114</v>
      </c>
      <c r="C440" s="109" t="s">
        <v>1091</v>
      </c>
      <c r="D440" s="70" t="s">
        <v>1115</v>
      </c>
      <c r="E440" s="147" t="s">
        <v>1105</v>
      </c>
      <c r="F440" s="71" t="s">
        <v>65</v>
      </c>
      <c r="G440" s="71">
        <v>21069099</v>
      </c>
      <c r="H440" s="71">
        <v>9</v>
      </c>
      <c r="I440" s="71">
        <v>144</v>
      </c>
      <c r="J440" s="113">
        <v>0</v>
      </c>
      <c r="K440" s="73">
        <v>0.1</v>
      </c>
      <c r="L440" s="72">
        <f t="shared" si="55"/>
        <v>14.4</v>
      </c>
      <c r="M440" s="146">
        <f t="shared" si="56"/>
        <v>0</v>
      </c>
      <c r="N440" s="129">
        <v>0.04</v>
      </c>
      <c r="O440" s="115">
        <f t="shared" si="57"/>
        <v>0</v>
      </c>
      <c r="P440" s="73">
        <v>3.8879999999999999</v>
      </c>
      <c r="Q440" s="73">
        <v>4.4711999999999996</v>
      </c>
      <c r="R440" s="117">
        <f t="shared" si="58"/>
        <v>0</v>
      </c>
      <c r="S440" s="114">
        <f t="shared" si="59"/>
        <v>0</v>
      </c>
    </row>
    <row r="441" spans="1:19" ht="18" hidden="1" customHeight="1">
      <c r="A441" s="145">
        <f>SUBTOTAL(3,$B$27:B441)</f>
        <v>155</v>
      </c>
      <c r="B441" s="109" t="s">
        <v>1116</v>
      </c>
      <c r="C441" s="109" t="s">
        <v>1091</v>
      </c>
      <c r="D441" s="70" t="s">
        <v>1117</v>
      </c>
      <c r="E441" s="147" t="s">
        <v>442</v>
      </c>
      <c r="F441" s="71" t="s">
        <v>65</v>
      </c>
      <c r="G441" s="71">
        <v>21069099</v>
      </c>
      <c r="H441" s="71">
        <v>9</v>
      </c>
      <c r="I441" s="71">
        <v>40</v>
      </c>
      <c r="J441" s="113">
        <v>0</v>
      </c>
      <c r="K441" s="73">
        <v>0.19</v>
      </c>
      <c r="L441" s="72">
        <f t="shared" si="55"/>
        <v>7.6</v>
      </c>
      <c r="M441" s="146">
        <f t="shared" si="56"/>
        <v>0</v>
      </c>
      <c r="N441" s="129">
        <v>0.04</v>
      </c>
      <c r="O441" s="115">
        <f t="shared" si="57"/>
        <v>0</v>
      </c>
      <c r="P441" s="73">
        <v>2.4</v>
      </c>
      <c r="Q441" s="73">
        <v>2.76</v>
      </c>
      <c r="R441" s="117">
        <f t="shared" si="58"/>
        <v>0</v>
      </c>
      <c r="S441" s="114">
        <f t="shared" si="59"/>
        <v>0</v>
      </c>
    </row>
    <row r="442" spans="1:19" ht="18" hidden="1" customHeight="1">
      <c r="A442" s="145">
        <f>SUBTOTAL(3,$B$27:B442)</f>
        <v>155</v>
      </c>
      <c r="B442" s="109" t="s">
        <v>1118</v>
      </c>
      <c r="C442" s="109" t="s">
        <v>1091</v>
      </c>
      <c r="D442" s="70" t="s">
        <v>1119</v>
      </c>
      <c r="E442" s="147" t="s">
        <v>442</v>
      </c>
      <c r="F442" s="71" t="s">
        <v>65</v>
      </c>
      <c r="G442" s="71">
        <v>21069099</v>
      </c>
      <c r="H442" s="71">
        <v>9</v>
      </c>
      <c r="I442" s="71">
        <v>40</v>
      </c>
      <c r="J442" s="113">
        <v>0</v>
      </c>
      <c r="K442" s="73">
        <v>0.19</v>
      </c>
      <c r="L442" s="72">
        <f t="shared" si="55"/>
        <v>7.6</v>
      </c>
      <c r="M442" s="146">
        <f t="shared" si="56"/>
        <v>0</v>
      </c>
      <c r="N442" s="129">
        <v>0.04</v>
      </c>
      <c r="O442" s="115">
        <f t="shared" si="57"/>
        <v>0</v>
      </c>
      <c r="P442" s="73">
        <v>2.4</v>
      </c>
      <c r="Q442" s="73">
        <v>2.76</v>
      </c>
      <c r="R442" s="117">
        <f t="shared" si="58"/>
        <v>0</v>
      </c>
      <c r="S442" s="114">
        <f t="shared" si="59"/>
        <v>0</v>
      </c>
    </row>
    <row r="443" spans="1:19" ht="18" hidden="1" customHeight="1">
      <c r="A443" s="145">
        <f>SUBTOTAL(3,$B$27:B443)</f>
        <v>155</v>
      </c>
      <c r="B443" s="109" t="s">
        <v>1120</v>
      </c>
      <c r="C443" s="109" t="s">
        <v>1091</v>
      </c>
      <c r="D443" s="70" t="s">
        <v>1121</v>
      </c>
      <c r="E443" s="147" t="s">
        <v>442</v>
      </c>
      <c r="F443" s="71" t="s">
        <v>65</v>
      </c>
      <c r="G443" s="71" t="s">
        <v>640</v>
      </c>
      <c r="H443" s="71">
        <v>9</v>
      </c>
      <c r="I443" s="71">
        <v>40</v>
      </c>
      <c r="J443" s="113">
        <v>0</v>
      </c>
      <c r="K443" s="73">
        <v>0.19</v>
      </c>
      <c r="L443" s="72">
        <f t="shared" si="55"/>
        <v>7.6</v>
      </c>
      <c r="M443" s="146">
        <f t="shared" si="56"/>
        <v>0</v>
      </c>
      <c r="N443" s="129">
        <v>5.4602625000000002E-2</v>
      </c>
      <c r="O443" s="115">
        <f t="shared" si="57"/>
        <v>0</v>
      </c>
      <c r="P443" s="73">
        <v>2.4</v>
      </c>
      <c r="Q443" s="73">
        <v>2.76</v>
      </c>
      <c r="R443" s="117">
        <f t="shared" si="58"/>
        <v>0</v>
      </c>
      <c r="S443" s="114">
        <f t="shared" si="59"/>
        <v>0</v>
      </c>
    </row>
    <row r="444" spans="1:19" ht="18" hidden="1" customHeight="1">
      <c r="A444" s="145">
        <f>SUBTOTAL(3,$B$27:B444)</f>
        <v>155</v>
      </c>
      <c r="B444" s="109" t="s">
        <v>1122</v>
      </c>
      <c r="C444" s="109" t="s">
        <v>1091</v>
      </c>
      <c r="D444" s="70" t="s">
        <v>1123</v>
      </c>
      <c r="E444" s="147" t="s">
        <v>442</v>
      </c>
      <c r="F444" s="71" t="s">
        <v>65</v>
      </c>
      <c r="G444" s="71" t="s">
        <v>640</v>
      </c>
      <c r="H444" s="71">
        <v>9</v>
      </c>
      <c r="I444" s="71">
        <v>40</v>
      </c>
      <c r="J444" s="113">
        <v>0</v>
      </c>
      <c r="K444" s="73">
        <v>0.19</v>
      </c>
      <c r="L444" s="72">
        <f t="shared" si="55"/>
        <v>7.6</v>
      </c>
      <c r="M444" s="146">
        <f t="shared" si="56"/>
        <v>0</v>
      </c>
      <c r="N444" s="129">
        <v>5.7000000000000002E-2</v>
      </c>
      <c r="O444" s="115">
        <f t="shared" si="57"/>
        <v>0</v>
      </c>
      <c r="P444" s="73">
        <v>2.4</v>
      </c>
      <c r="Q444" s="73">
        <v>2.7119999999999997</v>
      </c>
      <c r="R444" s="117">
        <f t="shared" si="58"/>
        <v>0</v>
      </c>
      <c r="S444" s="114">
        <f t="shared" si="59"/>
        <v>0</v>
      </c>
    </row>
    <row r="445" spans="1:19" ht="18" customHeight="1">
      <c r="A445" s="145">
        <f>SUBTOTAL(3,$B$27:B445)</f>
        <v>156</v>
      </c>
      <c r="B445" s="109" t="s">
        <v>1124</v>
      </c>
      <c r="C445" s="109" t="s">
        <v>1125</v>
      </c>
      <c r="D445" s="70" t="s">
        <v>1126</v>
      </c>
      <c r="E445" s="147" t="s">
        <v>371</v>
      </c>
      <c r="F445" s="71" t="s">
        <v>65</v>
      </c>
      <c r="G445" s="71">
        <v>21061000</v>
      </c>
      <c r="H445" s="71">
        <v>12</v>
      </c>
      <c r="I445" s="71">
        <v>20</v>
      </c>
      <c r="J445" s="113">
        <v>25</v>
      </c>
      <c r="K445" s="73">
        <v>1.69</v>
      </c>
      <c r="L445" s="72">
        <f t="shared" si="55"/>
        <v>33.799999999999997</v>
      </c>
      <c r="M445" s="146">
        <f t="shared" si="56"/>
        <v>844.99999999999989</v>
      </c>
      <c r="N445" s="129">
        <v>0.12</v>
      </c>
      <c r="O445" s="115">
        <f t="shared" si="57"/>
        <v>3</v>
      </c>
      <c r="P445" s="73">
        <v>20</v>
      </c>
      <c r="Q445" s="73">
        <v>20.62</v>
      </c>
      <c r="R445" s="117">
        <f t="shared" si="58"/>
        <v>500</v>
      </c>
      <c r="S445" s="114">
        <f t="shared" si="59"/>
        <v>515.5</v>
      </c>
    </row>
    <row r="446" spans="1:19" ht="18" customHeight="1">
      <c r="A446" s="145">
        <f>SUBTOTAL(3,$B$27:B446)</f>
        <v>157</v>
      </c>
      <c r="B446" s="109" t="s">
        <v>1127</v>
      </c>
      <c r="C446" s="109" t="s">
        <v>1125</v>
      </c>
      <c r="D446" s="70" t="s">
        <v>1128</v>
      </c>
      <c r="E446" s="147" t="s">
        <v>371</v>
      </c>
      <c r="F446" s="71" t="s">
        <v>65</v>
      </c>
      <c r="G446" s="71">
        <v>21061000</v>
      </c>
      <c r="H446" s="71">
        <v>12</v>
      </c>
      <c r="I446" s="71">
        <v>20</v>
      </c>
      <c r="J446" s="113">
        <v>25</v>
      </c>
      <c r="K446" s="73">
        <v>1.69</v>
      </c>
      <c r="L446" s="72">
        <f t="shared" si="55"/>
        <v>33.799999999999997</v>
      </c>
      <c r="M446" s="146">
        <f t="shared" si="56"/>
        <v>844.99999999999989</v>
      </c>
      <c r="N446" s="129">
        <v>0.11</v>
      </c>
      <c r="O446" s="115">
        <f t="shared" si="57"/>
        <v>2.75</v>
      </c>
      <c r="P446" s="73">
        <v>20</v>
      </c>
      <c r="Q446" s="73">
        <v>20.62</v>
      </c>
      <c r="R446" s="117">
        <f t="shared" si="58"/>
        <v>500</v>
      </c>
      <c r="S446" s="114">
        <f t="shared" si="59"/>
        <v>515.5</v>
      </c>
    </row>
    <row r="447" spans="1:19" ht="18" hidden="1" customHeight="1">
      <c r="A447" s="145">
        <f>SUBTOTAL(3,$B$27:B447)</f>
        <v>157</v>
      </c>
      <c r="B447" s="109" t="s">
        <v>1129</v>
      </c>
      <c r="C447" s="109" t="s">
        <v>1130</v>
      </c>
      <c r="D447" s="70" t="s">
        <v>1131</v>
      </c>
      <c r="E447" s="147" t="s">
        <v>371</v>
      </c>
      <c r="F447" s="71" t="s">
        <v>65</v>
      </c>
      <c r="G447" s="71" t="s">
        <v>640</v>
      </c>
      <c r="H447" s="71">
        <v>12</v>
      </c>
      <c r="I447" s="71">
        <v>12</v>
      </c>
      <c r="J447" s="113">
        <v>0</v>
      </c>
      <c r="K447" s="73">
        <v>1.96</v>
      </c>
      <c r="L447" s="72">
        <f t="shared" si="55"/>
        <v>23.52</v>
      </c>
      <c r="M447" s="146">
        <f t="shared" si="56"/>
        <v>0</v>
      </c>
      <c r="N447" s="129">
        <v>1.81545E-2</v>
      </c>
      <c r="O447" s="115">
        <f t="shared" si="57"/>
        <v>0</v>
      </c>
      <c r="P447" s="73">
        <v>12</v>
      </c>
      <c r="Q447" s="73">
        <v>13.8</v>
      </c>
      <c r="R447" s="117">
        <f t="shared" si="58"/>
        <v>0</v>
      </c>
      <c r="S447" s="114">
        <f t="shared" si="59"/>
        <v>0</v>
      </c>
    </row>
    <row r="448" spans="1:19" ht="18" hidden="1" customHeight="1">
      <c r="A448" s="145">
        <f>SUBTOTAL(3,$B$27:B448)</f>
        <v>157</v>
      </c>
      <c r="B448" s="109" t="s">
        <v>1132</v>
      </c>
      <c r="C448" s="109" t="s">
        <v>1130</v>
      </c>
      <c r="D448" s="70" t="s">
        <v>1133</v>
      </c>
      <c r="E448" s="147" t="s">
        <v>371</v>
      </c>
      <c r="F448" s="71" t="s">
        <v>65</v>
      </c>
      <c r="G448" s="71" t="s">
        <v>640</v>
      </c>
      <c r="H448" s="71">
        <v>6</v>
      </c>
      <c r="I448" s="71">
        <v>12</v>
      </c>
      <c r="J448" s="113">
        <v>0</v>
      </c>
      <c r="K448" s="73">
        <v>2.0099999999999998</v>
      </c>
      <c r="L448" s="72">
        <f t="shared" ref="L448:L508" si="60">+I448*K448</f>
        <v>24.119999999999997</v>
      </c>
      <c r="M448" s="146">
        <f t="shared" ref="M448:M508" si="61">L448*J448</f>
        <v>0</v>
      </c>
      <c r="N448" s="129">
        <v>1.9899E-2</v>
      </c>
      <c r="O448" s="115">
        <f t="shared" si="57"/>
        <v>0</v>
      </c>
      <c r="P448" s="73">
        <v>12</v>
      </c>
      <c r="Q448" s="73">
        <v>13.56</v>
      </c>
      <c r="R448" s="117">
        <f t="shared" si="58"/>
        <v>0</v>
      </c>
      <c r="S448" s="114">
        <f t="shared" si="59"/>
        <v>0</v>
      </c>
    </row>
    <row r="449" spans="1:19" ht="18" hidden="1" customHeight="1">
      <c r="A449" s="145">
        <f>SUBTOTAL(3,$B$27:B449)</f>
        <v>157</v>
      </c>
      <c r="B449" s="109" t="s">
        <v>1134</v>
      </c>
      <c r="C449" s="109" t="s">
        <v>1130</v>
      </c>
      <c r="D449" s="70" t="s">
        <v>1135</v>
      </c>
      <c r="E449" s="147" t="s">
        <v>1058</v>
      </c>
      <c r="F449" s="71" t="s">
        <v>65</v>
      </c>
      <c r="G449" s="71">
        <v>17049090</v>
      </c>
      <c r="H449" s="71">
        <v>6</v>
      </c>
      <c r="I449" s="71">
        <v>24</v>
      </c>
      <c r="J449" s="113">
        <v>0</v>
      </c>
      <c r="K449" s="73">
        <v>1.42</v>
      </c>
      <c r="L449" s="72">
        <f t="shared" si="60"/>
        <v>34.08</v>
      </c>
      <c r="M449" s="146">
        <f t="shared" si="61"/>
        <v>0</v>
      </c>
      <c r="N449" s="129">
        <v>0.03</v>
      </c>
      <c r="O449" s="115">
        <f t="shared" si="57"/>
        <v>0</v>
      </c>
      <c r="P449" s="73">
        <v>9.6</v>
      </c>
      <c r="Q449" s="73">
        <v>11.04</v>
      </c>
      <c r="R449" s="117">
        <f t="shared" si="58"/>
        <v>0</v>
      </c>
      <c r="S449" s="114">
        <f t="shared" si="59"/>
        <v>0</v>
      </c>
    </row>
    <row r="450" spans="1:19" ht="18" hidden="1" customHeight="1">
      <c r="A450" s="145">
        <f>SUBTOTAL(3,$B$27:B450)</f>
        <v>157</v>
      </c>
      <c r="B450" s="109" t="s">
        <v>1136</v>
      </c>
      <c r="C450" s="109" t="s">
        <v>1130</v>
      </c>
      <c r="D450" s="70" t="s">
        <v>1137</v>
      </c>
      <c r="E450" s="147" t="s">
        <v>1058</v>
      </c>
      <c r="F450" s="71" t="s">
        <v>65</v>
      </c>
      <c r="G450" s="71">
        <v>17049090</v>
      </c>
      <c r="H450" s="71">
        <v>6</v>
      </c>
      <c r="I450" s="71">
        <v>24</v>
      </c>
      <c r="J450" s="113">
        <v>0</v>
      </c>
      <c r="K450" s="73">
        <v>1.37</v>
      </c>
      <c r="L450" s="72">
        <f t="shared" si="60"/>
        <v>32.880000000000003</v>
      </c>
      <c r="M450" s="146">
        <f t="shared" si="61"/>
        <v>0</v>
      </c>
      <c r="N450" s="129">
        <v>0.03</v>
      </c>
      <c r="O450" s="115">
        <f t="shared" si="57"/>
        <v>0</v>
      </c>
      <c r="P450" s="73">
        <v>9.6</v>
      </c>
      <c r="Q450" s="73">
        <v>11.04</v>
      </c>
      <c r="R450" s="117">
        <f t="shared" si="58"/>
        <v>0</v>
      </c>
      <c r="S450" s="114">
        <f t="shared" si="59"/>
        <v>0</v>
      </c>
    </row>
    <row r="451" spans="1:19" ht="18" hidden="1" customHeight="1">
      <c r="A451" s="145">
        <f>SUBTOTAL(3,$B$27:B451)</f>
        <v>157</v>
      </c>
      <c r="B451" s="109" t="s">
        <v>1138</v>
      </c>
      <c r="C451" s="109" t="s">
        <v>1130</v>
      </c>
      <c r="D451" s="70" t="s">
        <v>1139</v>
      </c>
      <c r="E451" s="147" t="s">
        <v>102</v>
      </c>
      <c r="F451" s="71" t="s">
        <v>65</v>
      </c>
      <c r="G451" s="71" t="s">
        <v>1140</v>
      </c>
      <c r="H451" s="71">
        <v>6</v>
      </c>
      <c r="I451" s="71">
        <v>20</v>
      </c>
      <c r="J451" s="113">
        <v>0</v>
      </c>
      <c r="K451" s="73">
        <v>0.71</v>
      </c>
      <c r="L451" s="72">
        <f t="shared" si="60"/>
        <v>14.2</v>
      </c>
      <c r="M451" s="146">
        <f t="shared" si="61"/>
        <v>0</v>
      </c>
      <c r="N451" s="129">
        <v>0.04</v>
      </c>
      <c r="O451" s="115">
        <f t="shared" si="57"/>
        <v>0</v>
      </c>
      <c r="P451" s="73">
        <v>10</v>
      </c>
      <c r="Q451" s="73">
        <v>10.14</v>
      </c>
      <c r="R451" s="117">
        <f t="shared" si="58"/>
        <v>0</v>
      </c>
      <c r="S451" s="114">
        <f t="shared" si="59"/>
        <v>0</v>
      </c>
    </row>
    <row r="452" spans="1:19" ht="18" hidden="1" customHeight="1">
      <c r="A452" s="145">
        <f>SUBTOTAL(3,$B$27:B452)</f>
        <v>157</v>
      </c>
      <c r="B452" s="109" t="s">
        <v>1141</v>
      </c>
      <c r="C452" s="109" t="s">
        <v>1142</v>
      </c>
      <c r="D452" s="70" t="s">
        <v>1143</v>
      </c>
      <c r="E452" s="147" t="s">
        <v>1058</v>
      </c>
      <c r="F452" s="71" t="s">
        <v>65</v>
      </c>
      <c r="G452" s="71">
        <v>17049090</v>
      </c>
      <c r="H452" s="71">
        <v>6</v>
      </c>
      <c r="I452" s="71">
        <v>24</v>
      </c>
      <c r="J452" s="113">
        <v>0</v>
      </c>
      <c r="K452" s="73">
        <v>1.93</v>
      </c>
      <c r="L452" s="72">
        <f t="shared" si="60"/>
        <v>46.32</v>
      </c>
      <c r="M452" s="146">
        <f t="shared" si="61"/>
        <v>0</v>
      </c>
      <c r="N452" s="129">
        <v>0.03</v>
      </c>
      <c r="O452" s="115">
        <f t="shared" si="57"/>
        <v>0</v>
      </c>
      <c r="P452" s="73">
        <v>9.6</v>
      </c>
      <c r="Q452" s="73">
        <v>11.04</v>
      </c>
      <c r="R452" s="117">
        <f t="shared" si="58"/>
        <v>0</v>
      </c>
      <c r="S452" s="114">
        <f t="shared" si="59"/>
        <v>0</v>
      </c>
    </row>
    <row r="453" spans="1:19" ht="18" hidden="1" customHeight="1">
      <c r="A453" s="145">
        <f>SUBTOTAL(3,$B$27:B453)</f>
        <v>157</v>
      </c>
      <c r="B453" s="109" t="s">
        <v>1144</v>
      </c>
      <c r="C453" s="109" t="s">
        <v>1142</v>
      </c>
      <c r="D453" s="70" t="s">
        <v>1145</v>
      </c>
      <c r="E453" s="147" t="s">
        <v>1058</v>
      </c>
      <c r="F453" s="71" t="s">
        <v>65</v>
      </c>
      <c r="G453" s="71">
        <v>17049090</v>
      </c>
      <c r="H453" s="71">
        <v>6</v>
      </c>
      <c r="I453" s="71">
        <v>24</v>
      </c>
      <c r="J453" s="113">
        <v>0</v>
      </c>
      <c r="K453" s="73">
        <v>1.88</v>
      </c>
      <c r="L453" s="72">
        <f t="shared" si="60"/>
        <v>45.12</v>
      </c>
      <c r="M453" s="146">
        <f t="shared" si="61"/>
        <v>0</v>
      </c>
      <c r="N453" s="129">
        <v>0.03</v>
      </c>
      <c r="O453" s="115">
        <f t="shared" si="57"/>
        <v>0</v>
      </c>
      <c r="P453" s="73">
        <v>9.6</v>
      </c>
      <c r="Q453" s="73">
        <v>11.04</v>
      </c>
      <c r="R453" s="117">
        <f t="shared" si="58"/>
        <v>0</v>
      </c>
      <c r="S453" s="114">
        <f t="shared" si="59"/>
        <v>0</v>
      </c>
    </row>
    <row r="454" spans="1:19" ht="18" hidden="1" customHeight="1">
      <c r="A454" s="145">
        <f>SUBTOTAL(3,$B$27:B454)</f>
        <v>157</v>
      </c>
      <c r="B454" s="109" t="s">
        <v>1146</v>
      </c>
      <c r="C454" s="109" t="s">
        <v>1142</v>
      </c>
      <c r="D454" s="70" t="s">
        <v>1147</v>
      </c>
      <c r="E454" s="147" t="s">
        <v>1058</v>
      </c>
      <c r="F454" s="71" t="s">
        <v>65</v>
      </c>
      <c r="G454" s="71">
        <v>17049090</v>
      </c>
      <c r="H454" s="71">
        <v>6</v>
      </c>
      <c r="I454" s="71">
        <v>24</v>
      </c>
      <c r="J454" s="113">
        <v>0</v>
      </c>
      <c r="K454" s="73">
        <v>1.37</v>
      </c>
      <c r="L454" s="72">
        <f t="shared" si="60"/>
        <v>32.880000000000003</v>
      </c>
      <c r="M454" s="146">
        <f t="shared" si="61"/>
        <v>0</v>
      </c>
      <c r="N454" s="129">
        <v>0.03</v>
      </c>
      <c r="O454" s="115">
        <f t="shared" si="57"/>
        <v>0</v>
      </c>
      <c r="P454" s="73">
        <v>9.6</v>
      </c>
      <c r="Q454" s="73">
        <v>11.04</v>
      </c>
      <c r="R454" s="117">
        <f t="shared" si="58"/>
        <v>0</v>
      </c>
      <c r="S454" s="114">
        <f t="shared" si="59"/>
        <v>0</v>
      </c>
    </row>
    <row r="455" spans="1:19" ht="18" hidden="1" customHeight="1">
      <c r="A455" s="145">
        <f>SUBTOTAL(3,$B$27:B455)</f>
        <v>157</v>
      </c>
      <c r="B455" s="109" t="s">
        <v>1148</v>
      </c>
      <c r="C455" s="109" t="s">
        <v>1142</v>
      </c>
      <c r="D455" s="70" t="s">
        <v>1149</v>
      </c>
      <c r="E455" s="147" t="s">
        <v>1058</v>
      </c>
      <c r="F455" s="71" t="s">
        <v>65</v>
      </c>
      <c r="G455" s="71">
        <v>17049090</v>
      </c>
      <c r="H455" s="71">
        <v>6</v>
      </c>
      <c r="I455" s="71">
        <v>24</v>
      </c>
      <c r="J455" s="113">
        <v>0</v>
      </c>
      <c r="K455" s="73">
        <v>1.17</v>
      </c>
      <c r="L455" s="72">
        <f t="shared" si="60"/>
        <v>28.08</v>
      </c>
      <c r="M455" s="146">
        <f t="shared" si="61"/>
        <v>0</v>
      </c>
      <c r="N455" s="129">
        <v>0.03</v>
      </c>
      <c r="O455" s="115">
        <f t="shared" si="57"/>
        <v>0</v>
      </c>
      <c r="P455" s="73">
        <v>9.6</v>
      </c>
      <c r="Q455" s="73">
        <v>11.04</v>
      </c>
      <c r="R455" s="117">
        <f t="shared" si="58"/>
        <v>0</v>
      </c>
      <c r="S455" s="114">
        <f t="shared" si="59"/>
        <v>0</v>
      </c>
    </row>
    <row r="456" spans="1:19" ht="18" hidden="1" customHeight="1">
      <c r="A456" s="145">
        <f>SUBTOTAL(3,$B$27:B456)</f>
        <v>157</v>
      </c>
      <c r="B456" s="109" t="s">
        <v>1150</v>
      </c>
      <c r="C456" s="109" t="s">
        <v>1142</v>
      </c>
      <c r="D456" s="70" t="s">
        <v>1151</v>
      </c>
      <c r="E456" s="147" t="s">
        <v>1058</v>
      </c>
      <c r="F456" s="71" t="s">
        <v>65</v>
      </c>
      <c r="G456" s="71">
        <v>17049090</v>
      </c>
      <c r="H456" s="71">
        <v>6</v>
      </c>
      <c r="I456" s="71">
        <v>24</v>
      </c>
      <c r="J456" s="113">
        <v>0</v>
      </c>
      <c r="K456" s="73">
        <v>1.37</v>
      </c>
      <c r="L456" s="72">
        <f t="shared" si="60"/>
        <v>32.880000000000003</v>
      </c>
      <c r="M456" s="146">
        <f t="shared" si="61"/>
        <v>0</v>
      </c>
      <c r="N456" s="129">
        <v>0.03</v>
      </c>
      <c r="O456" s="115">
        <f t="shared" si="57"/>
        <v>0</v>
      </c>
      <c r="P456" s="73">
        <v>9.6</v>
      </c>
      <c r="Q456" s="73">
        <v>11.04</v>
      </c>
      <c r="R456" s="117">
        <f t="shared" si="58"/>
        <v>0</v>
      </c>
      <c r="S456" s="114">
        <f t="shared" si="59"/>
        <v>0</v>
      </c>
    </row>
    <row r="457" spans="1:19" ht="18" hidden="1" customHeight="1">
      <c r="A457" s="145">
        <f>SUBTOTAL(3,$B$27:B457)</f>
        <v>157</v>
      </c>
      <c r="B457" s="109" t="s">
        <v>1152</v>
      </c>
      <c r="C457" s="109" t="s">
        <v>1142</v>
      </c>
      <c r="D457" s="70" t="s">
        <v>1153</v>
      </c>
      <c r="E457" s="147" t="s">
        <v>1058</v>
      </c>
      <c r="F457" s="71" t="s">
        <v>65</v>
      </c>
      <c r="G457" s="71">
        <v>17049090</v>
      </c>
      <c r="H457" s="71">
        <v>6</v>
      </c>
      <c r="I457" s="71">
        <v>24</v>
      </c>
      <c r="J457" s="113">
        <v>0</v>
      </c>
      <c r="K457" s="73">
        <v>1.07</v>
      </c>
      <c r="L457" s="72">
        <f t="shared" si="60"/>
        <v>25.68</v>
      </c>
      <c r="M457" s="146">
        <f t="shared" si="61"/>
        <v>0</v>
      </c>
      <c r="N457" s="129">
        <v>0.03</v>
      </c>
      <c r="O457" s="115">
        <f t="shared" si="57"/>
        <v>0</v>
      </c>
      <c r="P457" s="73">
        <v>9.6</v>
      </c>
      <c r="Q457" s="73">
        <v>11.04</v>
      </c>
      <c r="R457" s="117">
        <f t="shared" si="58"/>
        <v>0</v>
      </c>
      <c r="S457" s="114">
        <f t="shared" si="59"/>
        <v>0</v>
      </c>
    </row>
    <row r="458" spans="1:19" ht="18" hidden="1" customHeight="1">
      <c r="A458" s="145">
        <f>SUBTOTAL(3,$B$27:B458)</f>
        <v>157</v>
      </c>
      <c r="B458" s="109" t="s">
        <v>1154</v>
      </c>
      <c r="C458" s="109" t="s">
        <v>1142</v>
      </c>
      <c r="D458" s="70" t="s">
        <v>1155</v>
      </c>
      <c r="E458" s="147" t="s">
        <v>629</v>
      </c>
      <c r="F458" s="71" t="s">
        <v>65</v>
      </c>
      <c r="G458" s="71">
        <v>17049090</v>
      </c>
      <c r="H458" s="71">
        <v>6</v>
      </c>
      <c r="I458" s="71">
        <v>48</v>
      </c>
      <c r="J458" s="113">
        <v>0</v>
      </c>
      <c r="K458" s="73">
        <v>1.02</v>
      </c>
      <c r="L458" s="72">
        <f t="shared" si="60"/>
        <v>48.96</v>
      </c>
      <c r="M458" s="146">
        <f t="shared" si="61"/>
        <v>0</v>
      </c>
      <c r="N458" s="129">
        <v>0.03</v>
      </c>
      <c r="O458" s="115">
        <f t="shared" si="57"/>
        <v>0</v>
      </c>
      <c r="P458" s="73">
        <v>9.6</v>
      </c>
      <c r="Q458" s="73">
        <v>11.04</v>
      </c>
      <c r="R458" s="117">
        <f t="shared" si="58"/>
        <v>0</v>
      </c>
      <c r="S458" s="114">
        <f t="shared" si="59"/>
        <v>0</v>
      </c>
    </row>
    <row r="459" spans="1:19" ht="18" hidden="1" customHeight="1">
      <c r="A459" s="145">
        <f>SUBTOTAL(3,$B$27:B459)</f>
        <v>157</v>
      </c>
      <c r="B459" s="109" t="s">
        <v>1156</v>
      </c>
      <c r="C459" s="109" t="s">
        <v>1142</v>
      </c>
      <c r="D459" s="70" t="s">
        <v>1157</v>
      </c>
      <c r="E459" s="147" t="s">
        <v>629</v>
      </c>
      <c r="F459" s="71" t="s">
        <v>65</v>
      </c>
      <c r="G459" s="71">
        <v>17049090</v>
      </c>
      <c r="H459" s="71">
        <v>6</v>
      </c>
      <c r="I459" s="71">
        <v>48</v>
      </c>
      <c r="J459" s="113">
        <v>0</v>
      </c>
      <c r="K459" s="73">
        <v>0.97</v>
      </c>
      <c r="L459" s="72">
        <f t="shared" si="60"/>
        <v>46.56</v>
      </c>
      <c r="M459" s="146">
        <f t="shared" si="61"/>
        <v>0</v>
      </c>
      <c r="N459" s="129">
        <v>0.03</v>
      </c>
      <c r="O459" s="115">
        <f t="shared" si="57"/>
        <v>0</v>
      </c>
      <c r="P459" s="73">
        <v>9.6</v>
      </c>
      <c r="Q459" s="73">
        <v>11.04</v>
      </c>
      <c r="R459" s="117">
        <f t="shared" si="58"/>
        <v>0</v>
      </c>
      <c r="S459" s="114">
        <f t="shared" si="59"/>
        <v>0</v>
      </c>
    </row>
    <row r="460" spans="1:19" ht="18" hidden="1" customHeight="1">
      <c r="A460" s="145">
        <f>SUBTOTAL(3,$B$27:B460)</f>
        <v>157</v>
      </c>
      <c r="B460" s="109" t="s">
        <v>1158</v>
      </c>
      <c r="C460" s="109" t="s">
        <v>1142</v>
      </c>
      <c r="D460" s="70" t="s">
        <v>1159</v>
      </c>
      <c r="E460" s="147" t="s">
        <v>629</v>
      </c>
      <c r="F460" s="71" t="s">
        <v>65</v>
      </c>
      <c r="G460" s="71">
        <v>17049090</v>
      </c>
      <c r="H460" s="71">
        <v>6</v>
      </c>
      <c r="I460" s="71">
        <v>48</v>
      </c>
      <c r="J460" s="113">
        <v>0</v>
      </c>
      <c r="K460" s="73">
        <v>0.71</v>
      </c>
      <c r="L460" s="72">
        <f t="shared" si="60"/>
        <v>34.08</v>
      </c>
      <c r="M460" s="146">
        <f t="shared" si="61"/>
        <v>0</v>
      </c>
      <c r="N460" s="129">
        <v>0.03</v>
      </c>
      <c r="O460" s="115">
        <f t="shared" si="57"/>
        <v>0</v>
      </c>
      <c r="P460" s="73">
        <v>9.6</v>
      </c>
      <c r="Q460" s="73">
        <v>11.04</v>
      </c>
      <c r="R460" s="117">
        <f t="shared" si="58"/>
        <v>0</v>
      </c>
      <c r="S460" s="114">
        <f t="shared" si="59"/>
        <v>0</v>
      </c>
    </row>
    <row r="461" spans="1:19" ht="18" hidden="1" customHeight="1">
      <c r="A461" s="145">
        <f>SUBTOTAL(3,$B$27:B461)</f>
        <v>157</v>
      </c>
      <c r="B461" s="109" t="s">
        <v>1160</v>
      </c>
      <c r="C461" s="109" t="s">
        <v>1142</v>
      </c>
      <c r="D461" s="70" t="s">
        <v>1161</v>
      </c>
      <c r="E461" s="147" t="s">
        <v>1058</v>
      </c>
      <c r="F461" s="71" t="s">
        <v>65</v>
      </c>
      <c r="G461" s="71" t="s">
        <v>1162</v>
      </c>
      <c r="H461" s="71">
        <v>4</v>
      </c>
      <c r="I461" s="71">
        <v>24</v>
      </c>
      <c r="J461" s="113">
        <v>0</v>
      </c>
      <c r="K461" s="73">
        <v>1.93</v>
      </c>
      <c r="L461" s="72">
        <f t="shared" si="60"/>
        <v>46.32</v>
      </c>
      <c r="M461" s="146">
        <f t="shared" si="61"/>
        <v>0</v>
      </c>
      <c r="N461" s="129">
        <v>2.5999999999999999E-2</v>
      </c>
      <c r="O461" s="115">
        <f t="shared" ref="O461:O508" si="62">+N461*J461</f>
        <v>0</v>
      </c>
      <c r="P461" s="73">
        <v>9.6000000000000014</v>
      </c>
      <c r="Q461" s="73">
        <v>12</v>
      </c>
      <c r="R461" s="117">
        <f t="shared" ref="R461:R508" si="63">+J461*P461</f>
        <v>0</v>
      </c>
      <c r="S461" s="114">
        <f t="shared" ref="S461:S508" si="64">Q461*J461</f>
        <v>0</v>
      </c>
    </row>
    <row r="462" spans="1:19" ht="18" hidden="1" customHeight="1">
      <c r="A462" s="145">
        <f>SUBTOTAL(3,$B$27:B462)</f>
        <v>157</v>
      </c>
      <c r="B462" s="109" t="s">
        <v>1163</v>
      </c>
      <c r="C462" s="109" t="s">
        <v>1164</v>
      </c>
      <c r="D462" s="70" t="s">
        <v>1165</v>
      </c>
      <c r="E462" s="147" t="s">
        <v>1058</v>
      </c>
      <c r="F462" s="71" t="s">
        <v>65</v>
      </c>
      <c r="G462" s="71">
        <v>17049090</v>
      </c>
      <c r="H462" s="71">
        <v>6</v>
      </c>
      <c r="I462" s="71">
        <v>24</v>
      </c>
      <c r="J462" s="113">
        <v>0</v>
      </c>
      <c r="K462" s="73">
        <v>1.17</v>
      </c>
      <c r="L462" s="72">
        <f t="shared" si="60"/>
        <v>28.08</v>
      </c>
      <c r="M462" s="146">
        <f t="shared" si="61"/>
        <v>0</v>
      </c>
      <c r="N462" s="129">
        <v>0.03</v>
      </c>
      <c r="O462" s="115">
        <f t="shared" si="62"/>
        <v>0</v>
      </c>
      <c r="P462" s="73">
        <v>9.6</v>
      </c>
      <c r="Q462" s="73">
        <v>11.04</v>
      </c>
      <c r="R462" s="117">
        <f t="shared" si="63"/>
        <v>0</v>
      </c>
      <c r="S462" s="114">
        <f t="shared" si="64"/>
        <v>0</v>
      </c>
    </row>
    <row r="463" spans="1:19" ht="18" hidden="1" customHeight="1">
      <c r="A463" s="145">
        <f>SUBTOTAL(3,$B$27:B463)</f>
        <v>157</v>
      </c>
      <c r="B463" s="109" t="s">
        <v>1166</v>
      </c>
      <c r="C463" s="109" t="s">
        <v>1164</v>
      </c>
      <c r="D463" s="70" t="s">
        <v>1167</v>
      </c>
      <c r="E463" s="147" t="s">
        <v>1058</v>
      </c>
      <c r="F463" s="71" t="s">
        <v>65</v>
      </c>
      <c r="G463" s="71">
        <v>17049090</v>
      </c>
      <c r="H463" s="71">
        <v>6</v>
      </c>
      <c r="I463" s="71">
        <v>24</v>
      </c>
      <c r="J463" s="113">
        <v>0</v>
      </c>
      <c r="K463" s="73">
        <v>1.02</v>
      </c>
      <c r="L463" s="72">
        <f t="shared" si="60"/>
        <v>24.48</v>
      </c>
      <c r="M463" s="146">
        <f t="shared" si="61"/>
        <v>0</v>
      </c>
      <c r="N463" s="129">
        <v>0.03</v>
      </c>
      <c r="O463" s="115">
        <f t="shared" si="62"/>
        <v>0</v>
      </c>
      <c r="P463" s="73">
        <v>9.6</v>
      </c>
      <c r="Q463" s="73">
        <v>11.04</v>
      </c>
      <c r="R463" s="117">
        <f t="shared" si="63"/>
        <v>0</v>
      </c>
      <c r="S463" s="114">
        <f t="shared" si="64"/>
        <v>0</v>
      </c>
    </row>
    <row r="464" spans="1:19" ht="18" hidden="1" customHeight="1">
      <c r="A464" s="145">
        <f>SUBTOTAL(3,$B$27:B464)</f>
        <v>157</v>
      </c>
      <c r="B464" s="109" t="s">
        <v>1168</v>
      </c>
      <c r="C464" s="109" t="s">
        <v>1164</v>
      </c>
      <c r="D464" s="70" t="s">
        <v>1169</v>
      </c>
      <c r="E464" s="147" t="s">
        <v>629</v>
      </c>
      <c r="F464" s="71" t="s">
        <v>65</v>
      </c>
      <c r="G464" s="71">
        <v>17049090</v>
      </c>
      <c r="H464" s="71">
        <v>6</v>
      </c>
      <c r="I464" s="71">
        <v>48</v>
      </c>
      <c r="J464" s="113">
        <v>0</v>
      </c>
      <c r="K464" s="73">
        <v>0.56000000000000005</v>
      </c>
      <c r="L464" s="72">
        <f t="shared" si="60"/>
        <v>26.880000000000003</v>
      </c>
      <c r="M464" s="146">
        <f t="shared" si="61"/>
        <v>0</v>
      </c>
      <c r="N464" s="129">
        <v>0.03</v>
      </c>
      <c r="O464" s="115">
        <f t="shared" si="62"/>
        <v>0</v>
      </c>
      <c r="P464" s="73">
        <v>9.6</v>
      </c>
      <c r="Q464" s="73">
        <v>11.04</v>
      </c>
      <c r="R464" s="117">
        <f t="shared" si="63"/>
        <v>0</v>
      </c>
      <c r="S464" s="114">
        <f t="shared" si="64"/>
        <v>0</v>
      </c>
    </row>
    <row r="465" spans="1:19" ht="18" hidden="1" customHeight="1">
      <c r="A465" s="145">
        <f>SUBTOTAL(3,$B$27:B465)</f>
        <v>157</v>
      </c>
      <c r="B465" s="109" t="s">
        <v>1170</v>
      </c>
      <c r="C465" s="109" t="s">
        <v>1164</v>
      </c>
      <c r="D465" s="70" t="s">
        <v>1171</v>
      </c>
      <c r="E465" s="147" t="s">
        <v>629</v>
      </c>
      <c r="F465" s="71" t="s">
        <v>65</v>
      </c>
      <c r="G465" s="71">
        <v>17049090</v>
      </c>
      <c r="H465" s="71">
        <v>6</v>
      </c>
      <c r="I465" s="71">
        <v>48</v>
      </c>
      <c r="J465" s="113">
        <v>0</v>
      </c>
      <c r="K465" s="73">
        <v>0.61</v>
      </c>
      <c r="L465" s="72">
        <f t="shared" si="60"/>
        <v>29.28</v>
      </c>
      <c r="M465" s="146">
        <f t="shared" si="61"/>
        <v>0</v>
      </c>
      <c r="N465" s="129">
        <v>0.03</v>
      </c>
      <c r="O465" s="115">
        <f t="shared" si="62"/>
        <v>0</v>
      </c>
      <c r="P465" s="73">
        <v>9.6</v>
      </c>
      <c r="Q465" s="73">
        <v>11.04</v>
      </c>
      <c r="R465" s="117">
        <f t="shared" si="63"/>
        <v>0</v>
      </c>
      <c r="S465" s="114">
        <f t="shared" si="64"/>
        <v>0</v>
      </c>
    </row>
    <row r="466" spans="1:19" ht="18" hidden="1" customHeight="1">
      <c r="A466" s="145">
        <f>SUBTOTAL(3,$B$27:B466)</f>
        <v>157</v>
      </c>
      <c r="B466" s="109" t="s">
        <v>1172</v>
      </c>
      <c r="C466" s="109" t="s">
        <v>1173</v>
      </c>
      <c r="D466" s="70" t="s">
        <v>1174</v>
      </c>
      <c r="E466" s="147" t="s">
        <v>1058</v>
      </c>
      <c r="F466" s="71" t="s">
        <v>65</v>
      </c>
      <c r="G466" s="71">
        <v>17049090</v>
      </c>
      <c r="H466" s="71">
        <v>6</v>
      </c>
      <c r="I466" s="71">
        <v>24</v>
      </c>
      <c r="J466" s="113">
        <v>0</v>
      </c>
      <c r="K466" s="73">
        <v>1.17</v>
      </c>
      <c r="L466" s="72">
        <f t="shared" si="60"/>
        <v>28.08</v>
      </c>
      <c r="M466" s="146">
        <f t="shared" si="61"/>
        <v>0</v>
      </c>
      <c r="N466" s="129">
        <v>0.03</v>
      </c>
      <c r="O466" s="115">
        <f t="shared" si="62"/>
        <v>0</v>
      </c>
      <c r="P466" s="73">
        <v>9.6</v>
      </c>
      <c r="Q466" s="73">
        <v>11.04</v>
      </c>
      <c r="R466" s="117">
        <f t="shared" si="63"/>
        <v>0</v>
      </c>
      <c r="S466" s="114">
        <f t="shared" si="64"/>
        <v>0</v>
      </c>
    </row>
    <row r="467" spans="1:19" ht="18" hidden="1" customHeight="1">
      <c r="A467" s="145">
        <f>SUBTOTAL(3,$B$27:B467)</f>
        <v>157</v>
      </c>
      <c r="B467" s="109" t="s">
        <v>1175</v>
      </c>
      <c r="C467" s="109" t="s">
        <v>1173</v>
      </c>
      <c r="D467" s="70" t="s">
        <v>1176</v>
      </c>
      <c r="E467" s="147" t="s">
        <v>1058</v>
      </c>
      <c r="F467" s="71" t="s">
        <v>65</v>
      </c>
      <c r="G467" s="71">
        <v>17049090</v>
      </c>
      <c r="H467" s="71">
        <v>6</v>
      </c>
      <c r="I467" s="71">
        <v>24</v>
      </c>
      <c r="J467" s="113">
        <v>0</v>
      </c>
      <c r="K467" s="73">
        <v>1.1200000000000001</v>
      </c>
      <c r="L467" s="72">
        <f t="shared" si="60"/>
        <v>26.880000000000003</v>
      </c>
      <c r="M467" s="146">
        <f t="shared" si="61"/>
        <v>0</v>
      </c>
      <c r="N467" s="129">
        <v>0.03</v>
      </c>
      <c r="O467" s="115">
        <f t="shared" si="62"/>
        <v>0</v>
      </c>
      <c r="P467" s="73">
        <v>9.6</v>
      </c>
      <c r="Q467" s="73">
        <v>11.04</v>
      </c>
      <c r="R467" s="117">
        <f t="shared" si="63"/>
        <v>0</v>
      </c>
      <c r="S467" s="114">
        <f t="shared" si="64"/>
        <v>0</v>
      </c>
    </row>
    <row r="468" spans="1:19" ht="18" hidden="1" customHeight="1">
      <c r="A468" s="145">
        <f>SUBTOTAL(3,$B$27:B468)</f>
        <v>157</v>
      </c>
      <c r="B468" s="109" t="s">
        <v>1177</v>
      </c>
      <c r="C468" s="109" t="s">
        <v>1173</v>
      </c>
      <c r="D468" s="70" t="s">
        <v>1178</v>
      </c>
      <c r="E468" s="147" t="s">
        <v>629</v>
      </c>
      <c r="F468" s="71" t="s">
        <v>65</v>
      </c>
      <c r="G468" s="71">
        <v>17049090</v>
      </c>
      <c r="H468" s="71">
        <v>6</v>
      </c>
      <c r="I468" s="71">
        <v>48</v>
      </c>
      <c r="J468" s="113">
        <v>0</v>
      </c>
      <c r="K468" s="73">
        <v>0.61</v>
      </c>
      <c r="L468" s="72">
        <f t="shared" si="60"/>
        <v>29.28</v>
      </c>
      <c r="M468" s="146">
        <f t="shared" si="61"/>
        <v>0</v>
      </c>
      <c r="N468" s="129">
        <v>0.03</v>
      </c>
      <c r="O468" s="115">
        <f t="shared" si="62"/>
        <v>0</v>
      </c>
      <c r="P468" s="73">
        <v>9.6</v>
      </c>
      <c r="Q468" s="73">
        <v>11.04</v>
      </c>
      <c r="R468" s="117">
        <f t="shared" si="63"/>
        <v>0</v>
      </c>
      <c r="S468" s="114">
        <f t="shared" si="64"/>
        <v>0</v>
      </c>
    </row>
    <row r="469" spans="1:19" ht="18" hidden="1" customHeight="1">
      <c r="A469" s="145">
        <f>SUBTOTAL(3,$B$27:B469)</f>
        <v>157</v>
      </c>
      <c r="B469" s="109" t="s">
        <v>1179</v>
      </c>
      <c r="C469" s="109" t="s">
        <v>1173</v>
      </c>
      <c r="D469" s="70" t="s">
        <v>1180</v>
      </c>
      <c r="E469" s="147" t="s">
        <v>629</v>
      </c>
      <c r="F469" s="71" t="s">
        <v>65</v>
      </c>
      <c r="G469" s="71">
        <v>17049090</v>
      </c>
      <c r="H469" s="71">
        <v>6</v>
      </c>
      <c r="I469" s="71">
        <v>48</v>
      </c>
      <c r="J469" s="113">
        <v>0</v>
      </c>
      <c r="K469" s="73">
        <v>0.61</v>
      </c>
      <c r="L469" s="72">
        <f t="shared" si="60"/>
        <v>29.28</v>
      </c>
      <c r="M469" s="146">
        <f t="shared" si="61"/>
        <v>0</v>
      </c>
      <c r="N469" s="129">
        <v>0.03</v>
      </c>
      <c r="O469" s="115">
        <f t="shared" si="62"/>
        <v>0</v>
      </c>
      <c r="P469" s="73">
        <v>9.6</v>
      </c>
      <c r="Q469" s="73">
        <v>11.04</v>
      </c>
      <c r="R469" s="117">
        <f t="shared" si="63"/>
        <v>0</v>
      </c>
      <c r="S469" s="114">
        <f t="shared" si="64"/>
        <v>0</v>
      </c>
    </row>
    <row r="470" spans="1:19" ht="18" hidden="1" customHeight="1">
      <c r="A470" s="145">
        <f>SUBTOTAL(3,$B$27:B470)</f>
        <v>157</v>
      </c>
      <c r="B470" s="109" t="s">
        <v>1181</v>
      </c>
      <c r="C470" s="109" t="s">
        <v>1182</v>
      </c>
      <c r="D470" s="70" t="s">
        <v>1183</v>
      </c>
      <c r="E470" s="147" t="s">
        <v>629</v>
      </c>
      <c r="F470" s="71" t="s">
        <v>65</v>
      </c>
      <c r="G470" s="71">
        <v>17049090</v>
      </c>
      <c r="H470" s="71">
        <v>6</v>
      </c>
      <c r="I470" s="71">
        <v>48</v>
      </c>
      <c r="J470" s="113">
        <v>0</v>
      </c>
      <c r="K470" s="73">
        <v>0.76</v>
      </c>
      <c r="L470" s="72">
        <f t="shared" si="60"/>
        <v>36.480000000000004</v>
      </c>
      <c r="M470" s="146">
        <f t="shared" si="61"/>
        <v>0</v>
      </c>
      <c r="N470" s="129">
        <v>0.03</v>
      </c>
      <c r="O470" s="115">
        <f t="shared" si="62"/>
        <v>0</v>
      </c>
      <c r="P470" s="73">
        <v>9.6</v>
      </c>
      <c r="Q470" s="73">
        <v>11.04</v>
      </c>
      <c r="R470" s="117">
        <f t="shared" si="63"/>
        <v>0</v>
      </c>
      <c r="S470" s="114">
        <f t="shared" si="64"/>
        <v>0</v>
      </c>
    </row>
    <row r="471" spans="1:19" ht="18" hidden="1" customHeight="1">
      <c r="A471" s="145">
        <f>SUBTOTAL(3,$B$27:B471)</f>
        <v>157</v>
      </c>
      <c r="B471" s="109" t="s">
        <v>1184</v>
      </c>
      <c r="C471" s="109" t="s">
        <v>1182</v>
      </c>
      <c r="D471" s="70" t="s">
        <v>1185</v>
      </c>
      <c r="E471" s="147" t="s">
        <v>629</v>
      </c>
      <c r="F471" s="71" t="s">
        <v>65</v>
      </c>
      <c r="G471" s="71">
        <v>17049090</v>
      </c>
      <c r="H471" s="71">
        <v>6</v>
      </c>
      <c r="I471" s="71">
        <v>48</v>
      </c>
      <c r="J471" s="113">
        <v>0</v>
      </c>
      <c r="K471" s="73">
        <v>0.71</v>
      </c>
      <c r="L471" s="72">
        <f t="shared" si="60"/>
        <v>34.08</v>
      </c>
      <c r="M471" s="146">
        <f t="shared" si="61"/>
        <v>0</v>
      </c>
      <c r="N471" s="129">
        <v>0.03</v>
      </c>
      <c r="O471" s="115">
        <f t="shared" si="62"/>
        <v>0</v>
      </c>
      <c r="P471" s="73">
        <v>9.6</v>
      </c>
      <c r="Q471" s="73">
        <v>11.04</v>
      </c>
      <c r="R471" s="117">
        <f t="shared" si="63"/>
        <v>0</v>
      </c>
      <c r="S471" s="114">
        <f t="shared" si="64"/>
        <v>0</v>
      </c>
    </row>
    <row r="472" spans="1:19" ht="18" hidden="1" customHeight="1">
      <c r="A472" s="145">
        <f>SUBTOTAL(3,$B$27:B472)</f>
        <v>157</v>
      </c>
      <c r="B472" s="109" t="s">
        <v>1186</v>
      </c>
      <c r="C472" s="109" t="s">
        <v>1187</v>
      </c>
      <c r="D472" s="70" t="s">
        <v>1188</v>
      </c>
      <c r="E472" s="147" t="s">
        <v>1058</v>
      </c>
      <c r="F472" s="71" t="s">
        <v>65</v>
      </c>
      <c r="G472" s="71">
        <v>17049090</v>
      </c>
      <c r="H472" s="71">
        <v>6</v>
      </c>
      <c r="I472" s="71">
        <v>24</v>
      </c>
      <c r="J472" s="113">
        <v>0</v>
      </c>
      <c r="K472" s="73">
        <v>1.1200000000000001</v>
      </c>
      <c r="L472" s="72">
        <f t="shared" si="60"/>
        <v>26.880000000000003</v>
      </c>
      <c r="M472" s="146">
        <f t="shared" si="61"/>
        <v>0</v>
      </c>
      <c r="N472" s="129">
        <v>0.03</v>
      </c>
      <c r="O472" s="115">
        <f t="shared" si="62"/>
        <v>0</v>
      </c>
      <c r="P472" s="73">
        <v>9.6</v>
      </c>
      <c r="Q472" s="73">
        <v>11.04</v>
      </c>
      <c r="R472" s="117">
        <f t="shared" si="63"/>
        <v>0</v>
      </c>
      <c r="S472" s="114">
        <f t="shared" si="64"/>
        <v>0</v>
      </c>
    </row>
    <row r="473" spans="1:19" ht="18" hidden="1" customHeight="1">
      <c r="A473" s="145">
        <f>SUBTOTAL(3,$B$27:B473)</f>
        <v>157</v>
      </c>
      <c r="B473" s="109" t="s">
        <v>1189</v>
      </c>
      <c r="C473" s="109" t="s">
        <v>1187</v>
      </c>
      <c r="D473" s="70" t="s">
        <v>1190</v>
      </c>
      <c r="E473" s="147" t="s">
        <v>1058</v>
      </c>
      <c r="F473" s="71" t="s">
        <v>65</v>
      </c>
      <c r="G473" s="71">
        <v>17049090</v>
      </c>
      <c r="H473" s="71">
        <v>6</v>
      </c>
      <c r="I473" s="71">
        <v>24</v>
      </c>
      <c r="J473" s="113">
        <v>0</v>
      </c>
      <c r="K473" s="73">
        <v>1.37</v>
      </c>
      <c r="L473" s="72">
        <f t="shared" si="60"/>
        <v>32.880000000000003</v>
      </c>
      <c r="M473" s="146">
        <f t="shared" si="61"/>
        <v>0</v>
      </c>
      <c r="N473" s="129">
        <v>0.03</v>
      </c>
      <c r="O473" s="115">
        <f t="shared" si="62"/>
        <v>0</v>
      </c>
      <c r="P473" s="73">
        <v>9.6</v>
      </c>
      <c r="Q473" s="73">
        <v>11.04</v>
      </c>
      <c r="R473" s="117">
        <f t="shared" si="63"/>
        <v>0</v>
      </c>
      <c r="S473" s="114">
        <f t="shared" si="64"/>
        <v>0</v>
      </c>
    </row>
    <row r="474" spans="1:19" ht="18" hidden="1" customHeight="1">
      <c r="A474" s="145">
        <f>SUBTOTAL(3,$B$27:B474)</f>
        <v>157</v>
      </c>
      <c r="B474" s="109" t="s">
        <v>1191</v>
      </c>
      <c r="C474" s="109" t="s">
        <v>1187</v>
      </c>
      <c r="D474" s="70" t="s">
        <v>1192</v>
      </c>
      <c r="E474" s="147" t="s">
        <v>1058</v>
      </c>
      <c r="F474" s="71" t="s">
        <v>65</v>
      </c>
      <c r="G474" s="71">
        <v>17049090</v>
      </c>
      <c r="H474" s="71">
        <v>6</v>
      </c>
      <c r="I474" s="71">
        <v>24</v>
      </c>
      <c r="J474" s="113">
        <v>0</v>
      </c>
      <c r="K474" s="73">
        <v>1.1200000000000001</v>
      </c>
      <c r="L474" s="72">
        <f t="shared" si="60"/>
        <v>26.880000000000003</v>
      </c>
      <c r="M474" s="146">
        <f t="shared" si="61"/>
        <v>0</v>
      </c>
      <c r="N474" s="129">
        <v>0.03</v>
      </c>
      <c r="O474" s="115">
        <f t="shared" si="62"/>
        <v>0</v>
      </c>
      <c r="P474" s="73">
        <v>9.6</v>
      </c>
      <c r="Q474" s="73">
        <v>11.04</v>
      </c>
      <c r="R474" s="117">
        <f t="shared" si="63"/>
        <v>0</v>
      </c>
      <c r="S474" s="114">
        <f t="shared" si="64"/>
        <v>0</v>
      </c>
    </row>
    <row r="475" spans="1:19" ht="18" hidden="1" customHeight="1">
      <c r="A475" s="145">
        <f>SUBTOTAL(3,$B$27:B475)</f>
        <v>157</v>
      </c>
      <c r="B475" s="109" t="s">
        <v>1193</v>
      </c>
      <c r="C475" s="109" t="s">
        <v>1187</v>
      </c>
      <c r="D475" s="70" t="s">
        <v>1194</v>
      </c>
      <c r="E475" s="147" t="s">
        <v>1058</v>
      </c>
      <c r="F475" s="71" t="s">
        <v>65</v>
      </c>
      <c r="G475" s="71">
        <v>17049090</v>
      </c>
      <c r="H475" s="71">
        <v>6</v>
      </c>
      <c r="I475" s="71">
        <v>24</v>
      </c>
      <c r="J475" s="113">
        <v>0</v>
      </c>
      <c r="K475" s="73">
        <v>1.37</v>
      </c>
      <c r="L475" s="72">
        <f t="shared" si="60"/>
        <v>32.880000000000003</v>
      </c>
      <c r="M475" s="146">
        <f t="shared" si="61"/>
        <v>0</v>
      </c>
      <c r="N475" s="129">
        <v>0.03</v>
      </c>
      <c r="O475" s="115">
        <f t="shared" si="62"/>
        <v>0</v>
      </c>
      <c r="P475" s="73">
        <v>9.6</v>
      </c>
      <c r="Q475" s="73">
        <v>11.04</v>
      </c>
      <c r="R475" s="117">
        <f t="shared" si="63"/>
        <v>0</v>
      </c>
      <c r="S475" s="114">
        <f t="shared" si="64"/>
        <v>0</v>
      </c>
    </row>
    <row r="476" spans="1:19" ht="18" hidden="1" customHeight="1">
      <c r="A476" s="145">
        <f>SUBTOTAL(3,$B$27:B476)</f>
        <v>157</v>
      </c>
      <c r="B476" s="109" t="s">
        <v>1195</v>
      </c>
      <c r="C476" s="109" t="s">
        <v>1187</v>
      </c>
      <c r="D476" s="70" t="s">
        <v>1196</v>
      </c>
      <c r="E476" s="147" t="s">
        <v>629</v>
      </c>
      <c r="F476" s="71" t="s">
        <v>65</v>
      </c>
      <c r="G476" s="71">
        <v>17049090</v>
      </c>
      <c r="H476" s="71">
        <v>6</v>
      </c>
      <c r="I476" s="71">
        <v>48</v>
      </c>
      <c r="J476" s="113">
        <v>0</v>
      </c>
      <c r="K476" s="73">
        <v>0.61</v>
      </c>
      <c r="L476" s="72">
        <f t="shared" si="60"/>
        <v>29.28</v>
      </c>
      <c r="M476" s="146">
        <f t="shared" si="61"/>
        <v>0</v>
      </c>
      <c r="N476" s="129">
        <v>0.03</v>
      </c>
      <c r="O476" s="115">
        <f t="shared" si="62"/>
        <v>0</v>
      </c>
      <c r="P476" s="73">
        <v>9.6</v>
      </c>
      <c r="Q476" s="73">
        <v>11.04</v>
      </c>
      <c r="R476" s="117">
        <f t="shared" si="63"/>
        <v>0</v>
      </c>
      <c r="S476" s="114">
        <f t="shared" si="64"/>
        <v>0</v>
      </c>
    </row>
    <row r="477" spans="1:19" ht="18" hidden="1" customHeight="1">
      <c r="A477" s="145">
        <f>SUBTOTAL(3,$B$27:B477)</f>
        <v>157</v>
      </c>
      <c r="B477" s="109" t="s">
        <v>1197</v>
      </c>
      <c r="C477" s="109" t="s">
        <v>1187</v>
      </c>
      <c r="D477" s="70" t="s">
        <v>1198</v>
      </c>
      <c r="E477" s="147" t="s">
        <v>629</v>
      </c>
      <c r="F477" s="71" t="s">
        <v>65</v>
      </c>
      <c r="G477" s="71">
        <v>17049090</v>
      </c>
      <c r="H477" s="71">
        <v>6</v>
      </c>
      <c r="I477" s="71">
        <v>48</v>
      </c>
      <c r="J477" s="113">
        <v>0</v>
      </c>
      <c r="K477" s="73">
        <v>0.71</v>
      </c>
      <c r="L477" s="72">
        <f t="shared" si="60"/>
        <v>34.08</v>
      </c>
      <c r="M477" s="146">
        <f t="shared" si="61"/>
        <v>0</v>
      </c>
      <c r="N477" s="129">
        <v>0.03</v>
      </c>
      <c r="O477" s="115">
        <f t="shared" si="62"/>
        <v>0</v>
      </c>
      <c r="P477" s="73">
        <v>9.6</v>
      </c>
      <c r="Q477" s="73">
        <v>11.04</v>
      </c>
      <c r="R477" s="117">
        <f t="shared" si="63"/>
        <v>0</v>
      </c>
      <c r="S477" s="114">
        <f t="shared" si="64"/>
        <v>0</v>
      </c>
    </row>
    <row r="478" spans="1:19" ht="18" hidden="1" customHeight="1">
      <c r="A478" s="145">
        <f>SUBTOTAL(3,$B$27:B478)</f>
        <v>157</v>
      </c>
      <c r="B478" s="109" t="s">
        <v>1199</v>
      </c>
      <c r="C478" s="109" t="s">
        <v>1200</v>
      </c>
      <c r="D478" s="70" t="s">
        <v>1201</v>
      </c>
      <c r="E478" s="147" t="s">
        <v>102</v>
      </c>
      <c r="F478" s="71" t="s">
        <v>65</v>
      </c>
      <c r="G478" s="71" t="s">
        <v>1202</v>
      </c>
      <c r="H478" s="71">
        <v>6</v>
      </c>
      <c r="I478" s="71">
        <v>20</v>
      </c>
      <c r="J478" s="113">
        <v>0</v>
      </c>
      <c r="K478" s="73">
        <v>0.63</v>
      </c>
      <c r="L478" s="72">
        <f t="shared" si="60"/>
        <v>12.6</v>
      </c>
      <c r="M478" s="146">
        <f t="shared" si="61"/>
        <v>0</v>
      </c>
      <c r="N478" s="129">
        <v>2.5999999999999999E-2</v>
      </c>
      <c r="O478" s="115">
        <f t="shared" si="62"/>
        <v>0</v>
      </c>
      <c r="P478" s="73">
        <v>10</v>
      </c>
      <c r="Q478" s="73">
        <v>10.16</v>
      </c>
      <c r="R478" s="117">
        <f t="shared" si="63"/>
        <v>0</v>
      </c>
      <c r="S478" s="114">
        <f t="shared" si="64"/>
        <v>0</v>
      </c>
    </row>
    <row r="479" spans="1:19" ht="18" hidden="1" customHeight="1">
      <c r="A479" s="145">
        <f>SUBTOTAL(3,$B$27:B479)</f>
        <v>157</v>
      </c>
      <c r="B479" s="109" t="s">
        <v>1203</v>
      </c>
      <c r="C479" s="109" t="s">
        <v>1200</v>
      </c>
      <c r="D479" s="70" t="s">
        <v>1204</v>
      </c>
      <c r="E479" s="147" t="s">
        <v>102</v>
      </c>
      <c r="F479" s="71" t="s">
        <v>65</v>
      </c>
      <c r="G479" s="71" t="s">
        <v>1205</v>
      </c>
      <c r="H479" s="71">
        <v>6</v>
      </c>
      <c r="I479" s="71">
        <v>20</v>
      </c>
      <c r="J479" s="113">
        <v>0</v>
      </c>
      <c r="K479" s="73">
        <v>0.66</v>
      </c>
      <c r="L479" s="72">
        <f t="shared" si="60"/>
        <v>13.200000000000001</v>
      </c>
      <c r="M479" s="146">
        <f t="shared" si="61"/>
        <v>0</v>
      </c>
      <c r="N479" s="129">
        <v>2.8000000000000001E-2</v>
      </c>
      <c r="O479" s="115">
        <f t="shared" si="62"/>
        <v>0</v>
      </c>
      <c r="P479" s="73">
        <v>10</v>
      </c>
      <c r="Q479" s="73">
        <v>11.5</v>
      </c>
      <c r="R479" s="117">
        <f t="shared" si="63"/>
        <v>0</v>
      </c>
      <c r="S479" s="114">
        <f t="shared" si="64"/>
        <v>0</v>
      </c>
    </row>
    <row r="480" spans="1:19" ht="18" hidden="1" customHeight="1">
      <c r="A480" s="145">
        <f>SUBTOTAL(3,$B$27:B480)</f>
        <v>157</v>
      </c>
      <c r="B480" s="109" t="s">
        <v>1206</v>
      </c>
      <c r="C480" s="109" t="s">
        <v>1200</v>
      </c>
      <c r="D480" s="70" t="s">
        <v>1207</v>
      </c>
      <c r="E480" s="147" t="s">
        <v>1067</v>
      </c>
      <c r="F480" s="71" t="s">
        <v>65</v>
      </c>
      <c r="G480" s="71" t="s">
        <v>1205</v>
      </c>
      <c r="H480" s="71">
        <v>6</v>
      </c>
      <c r="I480" s="71">
        <v>10</v>
      </c>
      <c r="J480" s="113">
        <v>0</v>
      </c>
      <c r="K480" s="73">
        <v>1.28</v>
      </c>
      <c r="L480" s="72">
        <f t="shared" si="60"/>
        <v>12.8</v>
      </c>
      <c r="M480" s="146">
        <f t="shared" si="61"/>
        <v>0</v>
      </c>
      <c r="N480" s="129">
        <v>3.1E-2</v>
      </c>
      <c r="O480" s="115">
        <f t="shared" si="62"/>
        <v>0</v>
      </c>
      <c r="P480" s="73">
        <v>10</v>
      </c>
      <c r="Q480" s="73">
        <v>11.5</v>
      </c>
      <c r="R480" s="117">
        <f t="shared" si="63"/>
        <v>0</v>
      </c>
      <c r="S480" s="114">
        <f t="shared" si="64"/>
        <v>0</v>
      </c>
    </row>
    <row r="481" spans="1:19" ht="18" hidden="1" customHeight="1">
      <c r="A481" s="145">
        <f>SUBTOTAL(3,$B$27:B481)</f>
        <v>157</v>
      </c>
      <c r="B481" s="109" t="s">
        <v>1208</v>
      </c>
      <c r="C481" s="109" t="s">
        <v>1200</v>
      </c>
      <c r="D481" s="70" t="s">
        <v>1209</v>
      </c>
      <c r="E481" s="147" t="s">
        <v>102</v>
      </c>
      <c r="F481" s="71" t="s">
        <v>204</v>
      </c>
      <c r="G481" s="71" t="s">
        <v>1210</v>
      </c>
      <c r="H481" s="71">
        <v>12</v>
      </c>
      <c r="I481" s="71">
        <v>24</v>
      </c>
      <c r="J481" s="113">
        <v>0</v>
      </c>
      <c r="K481" s="73">
        <v>0.64</v>
      </c>
      <c r="L481" s="72">
        <f t="shared" si="60"/>
        <v>15.36</v>
      </c>
      <c r="M481" s="146">
        <f t="shared" si="61"/>
        <v>0</v>
      </c>
      <c r="N481" s="129">
        <v>2.7744000000000001E-2</v>
      </c>
      <c r="O481" s="115">
        <f t="shared" si="62"/>
        <v>0</v>
      </c>
      <c r="P481" s="73">
        <v>12</v>
      </c>
      <c r="Q481" s="73">
        <v>13.15</v>
      </c>
      <c r="R481" s="117">
        <f t="shared" si="63"/>
        <v>0</v>
      </c>
      <c r="S481" s="114">
        <f t="shared" si="64"/>
        <v>0</v>
      </c>
    </row>
    <row r="482" spans="1:19" ht="18" hidden="1" customHeight="1">
      <c r="A482" s="145">
        <f>SUBTOTAL(3,$B$27:B482)</f>
        <v>157</v>
      </c>
      <c r="B482" s="109" t="s">
        <v>1211</v>
      </c>
      <c r="C482" s="109" t="s">
        <v>1200</v>
      </c>
      <c r="D482" s="70" t="s">
        <v>1212</v>
      </c>
      <c r="E482" s="147" t="s">
        <v>102</v>
      </c>
      <c r="F482" s="71" t="s">
        <v>204</v>
      </c>
      <c r="G482" s="71" t="s">
        <v>1213</v>
      </c>
      <c r="H482" s="71">
        <v>12</v>
      </c>
      <c r="I482" s="71">
        <v>24</v>
      </c>
      <c r="J482" s="113">
        <v>0</v>
      </c>
      <c r="K482" s="73">
        <v>0.91</v>
      </c>
      <c r="L482" s="72">
        <f t="shared" si="60"/>
        <v>21.84</v>
      </c>
      <c r="M482" s="146">
        <f t="shared" si="61"/>
        <v>0</v>
      </c>
      <c r="N482" s="129">
        <v>2.7744000000000001E-2</v>
      </c>
      <c r="O482" s="115">
        <f t="shared" si="62"/>
        <v>0</v>
      </c>
      <c r="P482" s="73">
        <v>12</v>
      </c>
      <c r="Q482" s="73">
        <v>12.600000000000001</v>
      </c>
      <c r="R482" s="117">
        <f t="shared" si="63"/>
        <v>0</v>
      </c>
      <c r="S482" s="114">
        <f t="shared" si="64"/>
        <v>0</v>
      </c>
    </row>
    <row r="483" spans="1:19" ht="18" hidden="1" customHeight="1">
      <c r="A483" s="145">
        <f>SUBTOTAL(3,$B$27:B483)</f>
        <v>157</v>
      </c>
      <c r="B483" s="109" t="s">
        <v>1214</v>
      </c>
      <c r="C483" s="109" t="s">
        <v>1200</v>
      </c>
      <c r="D483" s="70" t="s">
        <v>1215</v>
      </c>
      <c r="E483" s="147" t="s">
        <v>102</v>
      </c>
      <c r="F483" s="71" t="s">
        <v>204</v>
      </c>
      <c r="G483" s="71" t="s">
        <v>1216</v>
      </c>
      <c r="H483" s="71">
        <v>12</v>
      </c>
      <c r="I483" s="71">
        <v>24</v>
      </c>
      <c r="J483" s="113">
        <v>0</v>
      </c>
      <c r="K483" s="73">
        <v>0.87</v>
      </c>
      <c r="L483" s="72">
        <f t="shared" si="60"/>
        <v>20.88</v>
      </c>
      <c r="M483" s="146">
        <f t="shared" si="61"/>
        <v>0</v>
      </c>
      <c r="N483" s="129">
        <v>2.7744000000000001E-2</v>
      </c>
      <c r="O483" s="115">
        <f t="shared" si="62"/>
        <v>0</v>
      </c>
      <c r="P483" s="73">
        <v>12</v>
      </c>
      <c r="Q483" s="73">
        <v>13.15</v>
      </c>
      <c r="R483" s="117">
        <f t="shared" si="63"/>
        <v>0</v>
      </c>
      <c r="S483" s="114">
        <f t="shared" si="64"/>
        <v>0</v>
      </c>
    </row>
    <row r="484" spans="1:19" ht="18" hidden="1" customHeight="1">
      <c r="A484" s="145">
        <f>SUBTOTAL(3,$B$27:B484)</f>
        <v>157</v>
      </c>
      <c r="B484" s="109" t="s">
        <v>1217</v>
      </c>
      <c r="C484" s="109" t="s">
        <v>1200</v>
      </c>
      <c r="D484" s="70" t="s">
        <v>1218</v>
      </c>
      <c r="E484" s="147" t="s">
        <v>102</v>
      </c>
      <c r="F484" s="71" t="s">
        <v>204</v>
      </c>
      <c r="G484" s="71" t="s">
        <v>1216</v>
      </c>
      <c r="H484" s="71">
        <v>12</v>
      </c>
      <c r="I484" s="71">
        <v>24</v>
      </c>
      <c r="J484" s="113">
        <v>0</v>
      </c>
      <c r="K484" s="73">
        <v>0.97</v>
      </c>
      <c r="L484" s="72">
        <f t="shared" si="60"/>
        <v>23.28</v>
      </c>
      <c r="M484" s="146">
        <f t="shared" si="61"/>
        <v>0</v>
      </c>
      <c r="N484" s="129">
        <v>2.7744000000000001E-2</v>
      </c>
      <c r="O484" s="115">
        <f t="shared" si="62"/>
        <v>0</v>
      </c>
      <c r="P484" s="73">
        <v>12</v>
      </c>
      <c r="Q484" s="73">
        <v>13.15</v>
      </c>
      <c r="R484" s="117">
        <f t="shared" si="63"/>
        <v>0</v>
      </c>
      <c r="S484" s="114">
        <f t="shared" si="64"/>
        <v>0</v>
      </c>
    </row>
    <row r="485" spans="1:19" ht="18" hidden="1" customHeight="1">
      <c r="A485" s="145">
        <f>SUBTOTAL(3,$B$27:B485)</f>
        <v>157</v>
      </c>
      <c r="B485" s="109" t="s">
        <v>1219</v>
      </c>
      <c r="C485" s="109" t="s">
        <v>1200</v>
      </c>
      <c r="D485" s="70" t="s">
        <v>1220</v>
      </c>
      <c r="E485" s="147" t="s">
        <v>102</v>
      </c>
      <c r="F485" s="71" t="s">
        <v>204</v>
      </c>
      <c r="G485" s="71" t="s">
        <v>1221</v>
      </c>
      <c r="H485" s="71">
        <v>12</v>
      </c>
      <c r="I485" s="71">
        <v>24</v>
      </c>
      <c r="J485" s="113">
        <v>0</v>
      </c>
      <c r="K485" s="73">
        <v>1.07</v>
      </c>
      <c r="L485" s="72">
        <f t="shared" si="60"/>
        <v>25.68</v>
      </c>
      <c r="M485" s="146">
        <f t="shared" si="61"/>
        <v>0</v>
      </c>
      <c r="N485" s="129">
        <v>2.7744000000000001E-2</v>
      </c>
      <c r="O485" s="115">
        <f t="shared" si="62"/>
        <v>0</v>
      </c>
      <c r="P485" s="73">
        <v>12</v>
      </c>
      <c r="Q485" s="73">
        <v>12.600000000000001</v>
      </c>
      <c r="R485" s="117">
        <f t="shared" si="63"/>
        <v>0</v>
      </c>
      <c r="S485" s="114">
        <f t="shared" si="64"/>
        <v>0</v>
      </c>
    </row>
    <row r="486" spans="1:19" ht="18" hidden="1" customHeight="1">
      <c r="A486" s="145">
        <f>SUBTOTAL(3,$B$27:B486)</f>
        <v>157</v>
      </c>
      <c r="B486" s="109" t="s">
        <v>1222</v>
      </c>
      <c r="C486" s="109" t="s">
        <v>1200</v>
      </c>
      <c r="D486" s="70" t="s">
        <v>1223</v>
      </c>
      <c r="E486" s="147" t="s">
        <v>102</v>
      </c>
      <c r="F486" s="71" t="s">
        <v>204</v>
      </c>
      <c r="G486" s="71" t="s">
        <v>1202</v>
      </c>
      <c r="H486" s="71">
        <v>12</v>
      </c>
      <c r="I486" s="71">
        <v>24</v>
      </c>
      <c r="J486" s="113">
        <v>0</v>
      </c>
      <c r="K486" s="73">
        <v>0.68</v>
      </c>
      <c r="L486" s="72">
        <f t="shared" si="60"/>
        <v>16.32</v>
      </c>
      <c r="M486" s="146">
        <f t="shared" si="61"/>
        <v>0</v>
      </c>
      <c r="N486" s="129">
        <v>2.7744000000000001E-2</v>
      </c>
      <c r="O486" s="115">
        <f t="shared" si="62"/>
        <v>0</v>
      </c>
      <c r="P486" s="73">
        <v>12</v>
      </c>
      <c r="Q486" s="73">
        <v>12.600000000000001</v>
      </c>
      <c r="R486" s="117">
        <f t="shared" si="63"/>
        <v>0</v>
      </c>
      <c r="S486" s="114">
        <f t="shared" si="64"/>
        <v>0</v>
      </c>
    </row>
    <row r="487" spans="1:19" ht="18" hidden="1" customHeight="1">
      <c r="A487" s="145">
        <f>SUBTOTAL(3,$B$27:B487)</f>
        <v>157</v>
      </c>
      <c r="B487" s="109" t="s">
        <v>1224</v>
      </c>
      <c r="C487" s="109" t="s">
        <v>1200</v>
      </c>
      <c r="D487" s="70" t="s">
        <v>1225</v>
      </c>
      <c r="E487" s="147" t="s">
        <v>102</v>
      </c>
      <c r="F487" s="71" t="s">
        <v>204</v>
      </c>
      <c r="G487" s="71" t="s">
        <v>1226</v>
      </c>
      <c r="H487" s="71">
        <v>12</v>
      </c>
      <c r="I487" s="71">
        <v>24</v>
      </c>
      <c r="J487" s="113">
        <v>0</v>
      </c>
      <c r="K487" s="73">
        <v>0.62</v>
      </c>
      <c r="L487" s="72">
        <f t="shared" si="60"/>
        <v>14.879999999999999</v>
      </c>
      <c r="M487" s="146">
        <f t="shared" si="61"/>
        <v>0</v>
      </c>
      <c r="N487" s="129">
        <v>2.7744000000000001E-2</v>
      </c>
      <c r="O487" s="115">
        <f t="shared" si="62"/>
        <v>0</v>
      </c>
      <c r="P487" s="73">
        <v>12</v>
      </c>
      <c r="Q487" s="73">
        <v>13.15</v>
      </c>
      <c r="R487" s="117">
        <f t="shared" si="63"/>
        <v>0</v>
      </c>
      <c r="S487" s="114">
        <f t="shared" si="64"/>
        <v>0</v>
      </c>
    </row>
    <row r="488" spans="1:19" ht="18" hidden="1" customHeight="1">
      <c r="A488" s="145">
        <f>SUBTOTAL(3,$B$27:B488)</f>
        <v>157</v>
      </c>
      <c r="B488" s="109" t="s">
        <v>1227</v>
      </c>
      <c r="C488" s="109" t="s">
        <v>1200</v>
      </c>
      <c r="D488" s="70" t="s">
        <v>1228</v>
      </c>
      <c r="E488" s="147" t="s">
        <v>102</v>
      </c>
      <c r="F488" s="71" t="s">
        <v>204</v>
      </c>
      <c r="G488" s="71" t="s">
        <v>1205</v>
      </c>
      <c r="H488" s="71">
        <v>12</v>
      </c>
      <c r="I488" s="71">
        <v>24</v>
      </c>
      <c r="J488" s="113">
        <v>0</v>
      </c>
      <c r="K488" s="73">
        <v>0.86</v>
      </c>
      <c r="L488" s="72">
        <f t="shared" si="60"/>
        <v>20.64</v>
      </c>
      <c r="M488" s="146">
        <f t="shared" si="61"/>
        <v>0</v>
      </c>
      <c r="N488" s="129">
        <v>2.7744000000000001E-2</v>
      </c>
      <c r="O488" s="115">
        <f t="shared" si="62"/>
        <v>0</v>
      </c>
      <c r="P488" s="73">
        <v>12</v>
      </c>
      <c r="Q488" s="73">
        <v>13.15</v>
      </c>
      <c r="R488" s="117">
        <f t="shared" si="63"/>
        <v>0</v>
      </c>
      <c r="S488" s="114">
        <f t="shared" si="64"/>
        <v>0</v>
      </c>
    </row>
    <row r="489" spans="1:19" ht="18" hidden="1" customHeight="1">
      <c r="A489" s="145">
        <f>SUBTOTAL(3,$B$27:B489)</f>
        <v>157</v>
      </c>
      <c r="B489" s="109" t="s">
        <v>1229</v>
      </c>
      <c r="C489" s="109" t="s">
        <v>1200</v>
      </c>
      <c r="D489" s="70" t="s">
        <v>1230</v>
      </c>
      <c r="E489" s="147" t="s">
        <v>102</v>
      </c>
      <c r="F489" s="71" t="s">
        <v>204</v>
      </c>
      <c r="G489" s="71" t="s">
        <v>1213</v>
      </c>
      <c r="H489" s="71">
        <v>12</v>
      </c>
      <c r="I489" s="71">
        <v>24</v>
      </c>
      <c r="J489" s="113">
        <v>0</v>
      </c>
      <c r="K489" s="73">
        <v>0.78</v>
      </c>
      <c r="L489" s="72">
        <f t="shared" si="60"/>
        <v>18.72</v>
      </c>
      <c r="M489" s="146">
        <f t="shared" si="61"/>
        <v>0</v>
      </c>
      <c r="N489" s="129">
        <v>2.7744000000000001E-2</v>
      </c>
      <c r="O489" s="115">
        <f t="shared" si="62"/>
        <v>0</v>
      </c>
      <c r="P489" s="73">
        <v>12</v>
      </c>
      <c r="Q489" s="73">
        <v>12.600000000000001</v>
      </c>
      <c r="R489" s="117">
        <f t="shared" si="63"/>
        <v>0</v>
      </c>
      <c r="S489" s="114">
        <f t="shared" si="64"/>
        <v>0</v>
      </c>
    </row>
    <row r="490" spans="1:19" ht="18" hidden="1" customHeight="1">
      <c r="A490" s="145">
        <f>SUBTOTAL(3,$B$27:B490)</f>
        <v>157</v>
      </c>
      <c r="B490" s="109" t="s">
        <v>1231</v>
      </c>
      <c r="C490" s="109" t="s">
        <v>1200</v>
      </c>
      <c r="D490" s="70" t="s">
        <v>1232</v>
      </c>
      <c r="E490" s="147" t="s">
        <v>102</v>
      </c>
      <c r="F490" s="71" t="s">
        <v>204</v>
      </c>
      <c r="G490" s="71" t="s">
        <v>1233</v>
      </c>
      <c r="H490" s="71">
        <v>12</v>
      </c>
      <c r="I490" s="71">
        <v>24</v>
      </c>
      <c r="J490" s="113">
        <v>0</v>
      </c>
      <c r="K490" s="73">
        <v>0.85</v>
      </c>
      <c r="L490" s="72">
        <f t="shared" si="60"/>
        <v>20.399999999999999</v>
      </c>
      <c r="M490" s="146">
        <f t="shared" si="61"/>
        <v>0</v>
      </c>
      <c r="N490" s="129">
        <v>2.7744000000000001E-2</v>
      </c>
      <c r="O490" s="115">
        <f t="shared" si="62"/>
        <v>0</v>
      </c>
      <c r="P490" s="73">
        <v>12</v>
      </c>
      <c r="Q490" s="73">
        <v>12.600000000000001</v>
      </c>
      <c r="R490" s="117">
        <f t="shared" si="63"/>
        <v>0</v>
      </c>
      <c r="S490" s="114">
        <f t="shared" si="64"/>
        <v>0</v>
      </c>
    </row>
    <row r="491" spans="1:19" ht="18" hidden="1" customHeight="1">
      <c r="A491" s="145">
        <f>SUBTOTAL(3,$B$27:B491)</f>
        <v>157</v>
      </c>
      <c r="B491" s="109" t="s">
        <v>1234</v>
      </c>
      <c r="C491" s="109" t="s">
        <v>1200</v>
      </c>
      <c r="D491" s="70" t="s">
        <v>1235</v>
      </c>
      <c r="E491" s="147" t="s">
        <v>1067</v>
      </c>
      <c r="F491" s="71" t="s">
        <v>65</v>
      </c>
      <c r="G491" s="71" t="s">
        <v>1210</v>
      </c>
      <c r="H491" s="71">
        <v>6</v>
      </c>
      <c r="I491" s="71">
        <v>10</v>
      </c>
      <c r="J491" s="113">
        <v>0</v>
      </c>
      <c r="K491" s="73">
        <v>1.21</v>
      </c>
      <c r="L491" s="72">
        <f t="shared" si="60"/>
        <v>12.1</v>
      </c>
      <c r="M491" s="146">
        <f t="shared" si="61"/>
        <v>0</v>
      </c>
      <c r="N491" s="129">
        <v>2.4199999999999999E-2</v>
      </c>
      <c r="O491" s="115">
        <f t="shared" si="62"/>
        <v>0</v>
      </c>
      <c r="P491" s="73">
        <v>10</v>
      </c>
      <c r="Q491" s="73">
        <v>11.5</v>
      </c>
      <c r="R491" s="117">
        <f t="shared" si="63"/>
        <v>0</v>
      </c>
      <c r="S491" s="114">
        <f t="shared" si="64"/>
        <v>0</v>
      </c>
    </row>
    <row r="492" spans="1:19" ht="18" hidden="1" customHeight="1">
      <c r="A492" s="145">
        <f>SUBTOTAL(3,$B$27:B492)</f>
        <v>157</v>
      </c>
      <c r="B492" s="109" t="s">
        <v>1236</v>
      </c>
      <c r="C492" s="109" t="s">
        <v>1200</v>
      </c>
      <c r="D492" s="70" t="s">
        <v>1237</v>
      </c>
      <c r="E492" s="147" t="s">
        <v>1067</v>
      </c>
      <c r="F492" s="71" t="s">
        <v>65</v>
      </c>
      <c r="G492" s="71" t="s">
        <v>1213</v>
      </c>
      <c r="H492" s="71">
        <v>6</v>
      </c>
      <c r="I492" s="71">
        <v>10</v>
      </c>
      <c r="J492" s="113">
        <v>0</v>
      </c>
      <c r="K492" s="73">
        <v>1.74</v>
      </c>
      <c r="L492" s="72">
        <f t="shared" si="60"/>
        <v>17.399999999999999</v>
      </c>
      <c r="M492" s="146">
        <f t="shared" si="61"/>
        <v>0</v>
      </c>
      <c r="N492" s="129">
        <v>2.4199999999999999E-2</v>
      </c>
      <c r="O492" s="115">
        <f t="shared" si="62"/>
        <v>0</v>
      </c>
      <c r="P492" s="73">
        <v>10</v>
      </c>
      <c r="Q492" s="73">
        <v>11.5</v>
      </c>
      <c r="R492" s="117">
        <f t="shared" si="63"/>
        <v>0</v>
      </c>
      <c r="S492" s="114">
        <f t="shared" si="64"/>
        <v>0</v>
      </c>
    </row>
    <row r="493" spans="1:19" ht="18" hidden="1" customHeight="1">
      <c r="A493" s="145">
        <f>SUBTOTAL(3,$B$27:B493)</f>
        <v>157</v>
      </c>
      <c r="B493" s="109" t="s">
        <v>1238</v>
      </c>
      <c r="C493" s="109" t="s">
        <v>1200</v>
      </c>
      <c r="D493" s="70" t="s">
        <v>1239</v>
      </c>
      <c r="E493" s="147" t="s">
        <v>1067</v>
      </c>
      <c r="F493" s="71" t="s">
        <v>65</v>
      </c>
      <c r="G493" s="71" t="s">
        <v>1216</v>
      </c>
      <c r="H493" s="71">
        <v>6</v>
      </c>
      <c r="I493" s="71">
        <v>10</v>
      </c>
      <c r="J493" s="113">
        <v>0</v>
      </c>
      <c r="K493" s="73">
        <v>1.68</v>
      </c>
      <c r="L493" s="72">
        <f t="shared" si="60"/>
        <v>16.8</v>
      </c>
      <c r="M493" s="146">
        <f t="shared" si="61"/>
        <v>0</v>
      </c>
      <c r="N493" s="129">
        <v>2.4199999999999999E-2</v>
      </c>
      <c r="O493" s="115">
        <f t="shared" si="62"/>
        <v>0</v>
      </c>
      <c r="P493" s="73">
        <v>10</v>
      </c>
      <c r="Q493" s="73">
        <v>11.5</v>
      </c>
      <c r="R493" s="117">
        <f t="shared" si="63"/>
        <v>0</v>
      </c>
      <c r="S493" s="114">
        <f t="shared" si="64"/>
        <v>0</v>
      </c>
    </row>
    <row r="494" spans="1:19" ht="18" hidden="1" customHeight="1">
      <c r="A494" s="145">
        <f>SUBTOTAL(3,$B$27:B494)</f>
        <v>157</v>
      </c>
      <c r="B494" s="109" t="s">
        <v>1240</v>
      </c>
      <c r="C494" s="109" t="s">
        <v>1200</v>
      </c>
      <c r="D494" s="70" t="s">
        <v>1241</v>
      </c>
      <c r="E494" s="147" t="s">
        <v>1067</v>
      </c>
      <c r="F494" s="71" t="s">
        <v>65</v>
      </c>
      <c r="G494" s="71" t="s">
        <v>1216</v>
      </c>
      <c r="H494" s="71">
        <v>6</v>
      </c>
      <c r="I494" s="71">
        <v>10</v>
      </c>
      <c r="J494" s="113">
        <v>0</v>
      </c>
      <c r="K494" s="73">
        <v>1.88</v>
      </c>
      <c r="L494" s="72">
        <f t="shared" si="60"/>
        <v>18.799999999999997</v>
      </c>
      <c r="M494" s="146">
        <f t="shared" si="61"/>
        <v>0</v>
      </c>
      <c r="N494" s="129">
        <v>2.4199999999999999E-2</v>
      </c>
      <c r="O494" s="115">
        <f t="shared" si="62"/>
        <v>0</v>
      </c>
      <c r="P494" s="73">
        <v>10</v>
      </c>
      <c r="Q494" s="73">
        <v>11.5</v>
      </c>
      <c r="R494" s="117">
        <f t="shared" si="63"/>
        <v>0</v>
      </c>
      <c r="S494" s="114">
        <f t="shared" si="64"/>
        <v>0</v>
      </c>
    </row>
    <row r="495" spans="1:19" ht="18" hidden="1" customHeight="1">
      <c r="A495" s="145">
        <f>SUBTOTAL(3,$B$27:B495)</f>
        <v>157</v>
      </c>
      <c r="B495" s="109" t="s">
        <v>1242</v>
      </c>
      <c r="C495" s="109" t="s">
        <v>1200</v>
      </c>
      <c r="D495" s="70" t="s">
        <v>1243</v>
      </c>
      <c r="E495" s="147" t="s">
        <v>1067</v>
      </c>
      <c r="F495" s="71" t="s">
        <v>65</v>
      </c>
      <c r="G495" s="71" t="s">
        <v>1221</v>
      </c>
      <c r="H495" s="71">
        <v>6</v>
      </c>
      <c r="I495" s="71">
        <v>10</v>
      </c>
      <c r="J495" s="113">
        <v>0</v>
      </c>
      <c r="K495" s="73">
        <v>2.08</v>
      </c>
      <c r="L495" s="72">
        <f t="shared" si="60"/>
        <v>20.8</v>
      </c>
      <c r="M495" s="146">
        <f t="shared" si="61"/>
        <v>0</v>
      </c>
      <c r="N495" s="129">
        <v>2.4199999999999999E-2</v>
      </c>
      <c r="O495" s="115">
        <f t="shared" si="62"/>
        <v>0</v>
      </c>
      <c r="P495" s="73">
        <v>10</v>
      </c>
      <c r="Q495" s="73">
        <v>11.5</v>
      </c>
      <c r="R495" s="117">
        <f t="shared" si="63"/>
        <v>0</v>
      </c>
      <c r="S495" s="114">
        <f t="shared" si="64"/>
        <v>0</v>
      </c>
    </row>
    <row r="496" spans="1:19" ht="18" hidden="1" customHeight="1">
      <c r="A496" s="145">
        <f>SUBTOTAL(3,$B$27:B496)</f>
        <v>157</v>
      </c>
      <c r="B496" s="109" t="s">
        <v>1244</v>
      </c>
      <c r="C496" s="109" t="s">
        <v>1200</v>
      </c>
      <c r="D496" s="70" t="s">
        <v>1245</v>
      </c>
      <c r="E496" s="147" t="s">
        <v>1067</v>
      </c>
      <c r="F496" s="71" t="s">
        <v>65</v>
      </c>
      <c r="G496" s="71" t="s">
        <v>1202</v>
      </c>
      <c r="H496" s="71">
        <v>6</v>
      </c>
      <c r="I496" s="71">
        <v>10</v>
      </c>
      <c r="J496" s="113">
        <v>0</v>
      </c>
      <c r="K496" s="73">
        <v>1.28</v>
      </c>
      <c r="L496" s="72">
        <f t="shared" si="60"/>
        <v>12.8</v>
      </c>
      <c r="M496" s="146">
        <f t="shared" si="61"/>
        <v>0</v>
      </c>
      <c r="N496" s="129">
        <v>2.4199999999999999E-2</v>
      </c>
      <c r="O496" s="115">
        <f t="shared" si="62"/>
        <v>0</v>
      </c>
      <c r="P496" s="73">
        <v>10</v>
      </c>
      <c r="Q496" s="73">
        <v>11.5</v>
      </c>
      <c r="R496" s="117">
        <f t="shared" si="63"/>
        <v>0</v>
      </c>
      <c r="S496" s="114">
        <f t="shared" si="64"/>
        <v>0</v>
      </c>
    </row>
    <row r="497" spans="1:19" ht="18" hidden="1" customHeight="1">
      <c r="A497" s="145">
        <f>SUBTOTAL(3,$B$27:B497)</f>
        <v>157</v>
      </c>
      <c r="B497" s="109" t="s">
        <v>1246</v>
      </c>
      <c r="C497" s="109" t="s">
        <v>1200</v>
      </c>
      <c r="D497" s="70" t="s">
        <v>1247</v>
      </c>
      <c r="E497" s="147" t="s">
        <v>1067</v>
      </c>
      <c r="F497" s="71" t="s">
        <v>65</v>
      </c>
      <c r="G497" s="71" t="s">
        <v>1226</v>
      </c>
      <c r="H497" s="71">
        <v>6</v>
      </c>
      <c r="I497" s="71">
        <v>10</v>
      </c>
      <c r="J497" s="113">
        <v>0</v>
      </c>
      <c r="K497" s="73">
        <v>1.1599999999999999</v>
      </c>
      <c r="L497" s="72">
        <f t="shared" si="60"/>
        <v>11.6</v>
      </c>
      <c r="M497" s="146">
        <f t="shared" si="61"/>
        <v>0</v>
      </c>
      <c r="N497" s="129">
        <v>2.4199999999999999E-2</v>
      </c>
      <c r="O497" s="115">
        <f t="shared" si="62"/>
        <v>0</v>
      </c>
      <c r="P497" s="73">
        <v>10</v>
      </c>
      <c r="Q497" s="73">
        <v>11.5</v>
      </c>
      <c r="R497" s="117">
        <f t="shared" si="63"/>
        <v>0</v>
      </c>
      <c r="S497" s="114">
        <f t="shared" si="64"/>
        <v>0</v>
      </c>
    </row>
    <row r="498" spans="1:19" ht="18" hidden="1" customHeight="1">
      <c r="A498" s="145">
        <f>SUBTOTAL(3,$B$27:B498)</f>
        <v>157</v>
      </c>
      <c r="B498" s="109" t="s">
        <v>1248</v>
      </c>
      <c r="C498" s="109" t="s">
        <v>1200</v>
      </c>
      <c r="D498" s="70" t="s">
        <v>1249</v>
      </c>
      <c r="E498" s="147" t="s">
        <v>1067</v>
      </c>
      <c r="F498" s="71" t="s">
        <v>65</v>
      </c>
      <c r="G498" s="71" t="s">
        <v>1250</v>
      </c>
      <c r="H498" s="71">
        <v>6</v>
      </c>
      <c r="I498" s="71">
        <v>10</v>
      </c>
      <c r="J498" s="113">
        <v>0</v>
      </c>
      <c r="K498" s="73">
        <v>2.39</v>
      </c>
      <c r="L498" s="72">
        <f t="shared" si="60"/>
        <v>23.900000000000002</v>
      </c>
      <c r="M498" s="146">
        <f t="shared" si="61"/>
        <v>0</v>
      </c>
      <c r="N498" s="129">
        <v>2.4199999999999999E-2</v>
      </c>
      <c r="O498" s="115">
        <f t="shared" si="62"/>
        <v>0</v>
      </c>
      <c r="P498" s="73">
        <v>10</v>
      </c>
      <c r="Q498" s="73">
        <v>11.5</v>
      </c>
      <c r="R498" s="117">
        <f t="shared" si="63"/>
        <v>0</v>
      </c>
      <c r="S498" s="114">
        <f t="shared" si="64"/>
        <v>0</v>
      </c>
    </row>
    <row r="499" spans="1:19" ht="18" hidden="1" customHeight="1">
      <c r="A499" s="145">
        <f>SUBTOTAL(3,$B$27:B499)</f>
        <v>157</v>
      </c>
      <c r="B499" s="109" t="s">
        <v>1251</v>
      </c>
      <c r="C499" s="109" t="s">
        <v>1200</v>
      </c>
      <c r="D499" s="70" t="s">
        <v>1252</v>
      </c>
      <c r="E499" s="147" t="s">
        <v>1067</v>
      </c>
      <c r="F499" s="71" t="s">
        <v>65</v>
      </c>
      <c r="G499" s="71" t="s">
        <v>1205</v>
      </c>
      <c r="H499" s="71">
        <v>6</v>
      </c>
      <c r="I499" s="71">
        <v>10</v>
      </c>
      <c r="J499" s="113">
        <v>0</v>
      </c>
      <c r="K499" s="73">
        <v>1.65</v>
      </c>
      <c r="L499" s="72">
        <f t="shared" si="60"/>
        <v>16.5</v>
      </c>
      <c r="M499" s="146">
        <f t="shared" si="61"/>
        <v>0</v>
      </c>
      <c r="N499" s="129">
        <v>2.4199999999999999E-2</v>
      </c>
      <c r="O499" s="115">
        <f t="shared" si="62"/>
        <v>0</v>
      </c>
      <c r="P499" s="73">
        <v>10</v>
      </c>
      <c r="Q499" s="73">
        <v>11.5</v>
      </c>
      <c r="R499" s="117">
        <f t="shared" si="63"/>
        <v>0</v>
      </c>
      <c r="S499" s="114">
        <f t="shared" si="64"/>
        <v>0</v>
      </c>
    </row>
    <row r="500" spans="1:19" ht="18" hidden="1" customHeight="1">
      <c r="A500" s="145">
        <f>SUBTOTAL(3,$B$27:B500)</f>
        <v>157</v>
      </c>
      <c r="B500" s="109" t="s">
        <v>1253</v>
      </c>
      <c r="C500" s="109" t="s">
        <v>1200</v>
      </c>
      <c r="D500" s="70" t="s">
        <v>1254</v>
      </c>
      <c r="E500" s="147" t="s">
        <v>1067</v>
      </c>
      <c r="F500" s="71" t="s">
        <v>65</v>
      </c>
      <c r="G500" s="71" t="s">
        <v>1213</v>
      </c>
      <c r="H500" s="71">
        <v>6</v>
      </c>
      <c r="I500" s="71">
        <v>10</v>
      </c>
      <c r="J500" s="113">
        <v>0</v>
      </c>
      <c r="K500" s="73">
        <v>1.5</v>
      </c>
      <c r="L500" s="72">
        <f t="shared" si="60"/>
        <v>15</v>
      </c>
      <c r="M500" s="146">
        <f t="shared" si="61"/>
        <v>0</v>
      </c>
      <c r="N500" s="129">
        <v>2.4199999999999999E-2</v>
      </c>
      <c r="O500" s="115">
        <f t="shared" si="62"/>
        <v>0</v>
      </c>
      <c r="P500" s="73">
        <v>10</v>
      </c>
      <c r="Q500" s="73">
        <v>11.5</v>
      </c>
      <c r="R500" s="117">
        <f t="shared" si="63"/>
        <v>0</v>
      </c>
      <c r="S500" s="205">
        <f t="shared" si="64"/>
        <v>0</v>
      </c>
    </row>
    <row r="501" spans="1:19" ht="18" hidden="1" customHeight="1">
      <c r="A501" s="145">
        <f>SUBTOTAL(3,$B$27:B501)</f>
        <v>157</v>
      </c>
      <c r="B501" s="109" t="s">
        <v>1255</v>
      </c>
      <c r="C501" s="109" t="s">
        <v>1200</v>
      </c>
      <c r="D501" s="70" t="s">
        <v>1256</v>
      </c>
      <c r="E501" s="147" t="s">
        <v>102</v>
      </c>
      <c r="F501" s="71" t="s">
        <v>65</v>
      </c>
      <c r="G501" s="71" t="s">
        <v>1250</v>
      </c>
      <c r="H501" s="71">
        <v>6</v>
      </c>
      <c r="I501" s="71">
        <v>20</v>
      </c>
      <c r="J501" s="113">
        <v>0</v>
      </c>
      <c r="K501" s="73">
        <v>1.0900000000000001</v>
      </c>
      <c r="L501" s="72">
        <f t="shared" si="60"/>
        <v>21.8</v>
      </c>
      <c r="M501" s="146">
        <f t="shared" si="61"/>
        <v>0</v>
      </c>
      <c r="N501" s="129">
        <v>0.02</v>
      </c>
      <c r="O501" s="115">
        <f t="shared" si="62"/>
        <v>0</v>
      </c>
      <c r="P501" s="73">
        <v>10</v>
      </c>
      <c r="Q501" s="73">
        <v>11.5</v>
      </c>
      <c r="R501" s="117">
        <f t="shared" si="63"/>
        <v>0</v>
      </c>
      <c r="S501" s="205">
        <f t="shared" si="64"/>
        <v>0</v>
      </c>
    </row>
    <row r="502" spans="1:19" ht="18" hidden="1" customHeight="1">
      <c r="A502" s="145">
        <f>SUBTOTAL(3,$B$27:B502)</f>
        <v>157</v>
      </c>
      <c r="B502" s="109" t="s">
        <v>1257</v>
      </c>
      <c r="C502" s="109" t="s">
        <v>1200</v>
      </c>
      <c r="D502" s="70" t="s">
        <v>1258</v>
      </c>
      <c r="E502" s="147" t="s">
        <v>1067</v>
      </c>
      <c r="F502" s="71" t="s">
        <v>65</v>
      </c>
      <c r="G502" s="71" t="s">
        <v>1250</v>
      </c>
      <c r="H502" s="71">
        <v>6</v>
      </c>
      <c r="I502" s="71">
        <v>10</v>
      </c>
      <c r="J502" s="113">
        <v>0</v>
      </c>
      <c r="K502" s="73">
        <v>2.17</v>
      </c>
      <c r="L502" s="72">
        <f t="shared" si="60"/>
        <v>21.7</v>
      </c>
      <c r="M502" s="146">
        <f t="shared" si="61"/>
        <v>0</v>
      </c>
      <c r="N502" s="129">
        <v>2.4199999999999999E-2</v>
      </c>
      <c r="O502" s="115">
        <f t="shared" si="62"/>
        <v>0</v>
      </c>
      <c r="P502" s="73">
        <v>10</v>
      </c>
      <c r="Q502" s="73">
        <v>11.5</v>
      </c>
      <c r="R502" s="117">
        <f t="shared" si="63"/>
        <v>0</v>
      </c>
      <c r="S502" s="114">
        <f t="shared" si="64"/>
        <v>0</v>
      </c>
    </row>
    <row r="503" spans="1:19" ht="18" hidden="1" customHeight="1">
      <c r="A503" s="145">
        <f>SUBTOTAL(3,$B$27:B503)</f>
        <v>157</v>
      </c>
      <c r="B503" s="109" t="s">
        <v>1259</v>
      </c>
      <c r="C503" s="109" t="s">
        <v>1200</v>
      </c>
      <c r="D503" s="70" t="s">
        <v>1260</v>
      </c>
      <c r="E503" s="147" t="s">
        <v>1067</v>
      </c>
      <c r="F503" s="71" t="s">
        <v>65</v>
      </c>
      <c r="G503" s="71" t="s">
        <v>1233</v>
      </c>
      <c r="H503" s="71">
        <v>6</v>
      </c>
      <c r="I503" s="71">
        <v>10</v>
      </c>
      <c r="J503" s="113">
        <v>0</v>
      </c>
      <c r="K503" s="73">
        <v>1.72</v>
      </c>
      <c r="L503" s="72">
        <f t="shared" si="60"/>
        <v>17.2</v>
      </c>
      <c r="M503" s="146">
        <f t="shared" si="61"/>
        <v>0</v>
      </c>
      <c r="N503" s="129">
        <v>2.4199999999999999E-2</v>
      </c>
      <c r="O503" s="115">
        <f t="shared" si="62"/>
        <v>0</v>
      </c>
      <c r="P503" s="73">
        <v>10</v>
      </c>
      <c r="Q503" s="73">
        <v>11.5</v>
      </c>
      <c r="R503" s="117">
        <f t="shared" si="63"/>
        <v>0</v>
      </c>
      <c r="S503" s="114">
        <f t="shared" si="64"/>
        <v>0</v>
      </c>
    </row>
    <row r="504" spans="1:19" ht="18" hidden="1" customHeight="1">
      <c r="A504" s="145">
        <f>SUBTOTAL(3,$B$27:B504)</f>
        <v>157</v>
      </c>
      <c r="B504" s="109" t="s">
        <v>1261</v>
      </c>
      <c r="C504" s="109" t="s">
        <v>1200</v>
      </c>
      <c r="D504" s="70" t="s">
        <v>1262</v>
      </c>
      <c r="E504" s="147" t="s">
        <v>1067</v>
      </c>
      <c r="F504" s="71" t="s">
        <v>65</v>
      </c>
      <c r="G504" s="71" t="s">
        <v>1202</v>
      </c>
      <c r="H504" s="71">
        <v>6</v>
      </c>
      <c r="I504" s="71">
        <v>10</v>
      </c>
      <c r="J504" s="113">
        <v>0</v>
      </c>
      <c r="K504" s="73">
        <v>1.23</v>
      </c>
      <c r="L504" s="72">
        <f t="shared" si="60"/>
        <v>12.3</v>
      </c>
      <c r="M504" s="146">
        <f t="shared" si="61"/>
        <v>0</v>
      </c>
      <c r="N504" s="129">
        <v>2.4199999999999999E-2</v>
      </c>
      <c r="O504" s="115">
        <f t="shared" si="62"/>
        <v>0</v>
      </c>
      <c r="P504" s="73">
        <v>10</v>
      </c>
      <c r="Q504" s="73">
        <v>11.5</v>
      </c>
      <c r="R504" s="117">
        <f t="shared" si="63"/>
        <v>0</v>
      </c>
      <c r="S504" s="114">
        <f t="shared" si="64"/>
        <v>0</v>
      </c>
    </row>
    <row r="505" spans="1:19" ht="18" hidden="1" customHeight="1">
      <c r="A505" s="145">
        <f>SUBTOTAL(3,$B$27:B505)</f>
        <v>157</v>
      </c>
      <c r="B505" s="109" t="s">
        <v>1263</v>
      </c>
      <c r="C505" s="109" t="s">
        <v>1200</v>
      </c>
      <c r="D505" s="70" t="s">
        <v>1264</v>
      </c>
      <c r="E505" s="147" t="s">
        <v>1067</v>
      </c>
      <c r="F505" s="71" t="s">
        <v>65</v>
      </c>
      <c r="G505" s="71" t="s">
        <v>1233</v>
      </c>
      <c r="H505" s="71">
        <v>6</v>
      </c>
      <c r="I505" s="71">
        <v>10</v>
      </c>
      <c r="J505" s="113">
        <v>0</v>
      </c>
      <c r="K505" s="73">
        <v>1.63</v>
      </c>
      <c r="L505" s="72">
        <f t="shared" si="60"/>
        <v>16.299999999999997</v>
      </c>
      <c r="M505" s="146">
        <f t="shared" si="61"/>
        <v>0</v>
      </c>
      <c r="N505" s="129">
        <v>2.4199999999999999E-2</v>
      </c>
      <c r="O505" s="115">
        <f t="shared" si="62"/>
        <v>0</v>
      </c>
      <c r="P505" s="73">
        <v>10</v>
      </c>
      <c r="Q505" s="73">
        <v>11.5</v>
      </c>
      <c r="R505" s="117">
        <f t="shared" si="63"/>
        <v>0</v>
      </c>
      <c r="S505" s="114">
        <f t="shared" si="64"/>
        <v>0</v>
      </c>
    </row>
    <row r="506" spans="1:19" ht="18" hidden="1" customHeight="1">
      <c r="A506" s="145">
        <f>SUBTOTAL(3,$B$27:B506)</f>
        <v>157</v>
      </c>
      <c r="B506" s="109" t="s">
        <v>1265</v>
      </c>
      <c r="C506" s="109" t="s">
        <v>1200</v>
      </c>
      <c r="D506" s="70" t="s">
        <v>1266</v>
      </c>
      <c r="E506" s="147" t="s">
        <v>1067</v>
      </c>
      <c r="F506" s="71" t="s">
        <v>65</v>
      </c>
      <c r="G506" s="71" t="s">
        <v>1233</v>
      </c>
      <c r="H506" s="71">
        <v>6</v>
      </c>
      <c r="I506" s="71">
        <v>10</v>
      </c>
      <c r="J506" s="113">
        <v>0</v>
      </c>
      <c r="K506" s="73">
        <v>1.92</v>
      </c>
      <c r="L506" s="72">
        <f t="shared" si="60"/>
        <v>19.2</v>
      </c>
      <c r="M506" s="146">
        <f t="shared" si="61"/>
        <v>0</v>
      </c>
      <c r="N506" s="129">
        <v>2.4199999999999999E-2</v>
      </c>
      <c r="O506" s="115">
        <f t="shared" si="62"/>
        <v>0</v>
      </c>
      <c r="P506" s="73">
        <v>10</v>
      </c>
      <c r="Q506" s="73">
        <v>11.5</v>
      </c>
      <c r="R506" s="117">
        <f t="shared" si="63"/>
        <v>0</v>
      </c>
      <c r="S506" s="114">
        <f t="shared" si="64"/>
        <v>0</v>
      </c>
    </row>
    <row r="507" spans="1:19" ht="18" customHeight="1">
      <c r="A507" s="145">
        <f>SUBTOTAL(3,$B$27:B507)</f>
        <v>158</v>
      </c>
      <c r="B507" s="121" t="s">
        <v>1267</v>
      </c>
      <c r="C507" s="109" t="s">
        <v>1268</v>
      </c>
      <c r="D507" s="70" t="s">
        <v>1269</v>
      </c>
      <c r="E507" s="147" t="s">
        <v>371</v>
      </c>
      <c r="F507" s="71" t="s">
        <v>65</v>
      </c>
      <c r="G507" s="71" t="s">
        <v>1270</v>
      </c>
      <c r="H507" s="71">
        <v>24</v>
      </c>
      <c r="I507" s="71">
        <v>30</v>
      </c>
      <c r="J507" s="113">
        <v>20</v>
      </c>
      <c r="K507" s="73">
        <v>1.4</v>
      </c>
      <c r="L507" s="72">
        <f t="shared" si="60"/>
        <v>42</v>
      </c>
      <c r="M507" s="146">
        <f t="shared" si="61"/>
        <v>840</v>
      </c>
      <c r="N507" s="129">
        <v>2.5999999999999999E-2</v>
      </c>
      <c r="O507" s="115">
        <f t="shared" si="62"/>
        <v>0.52</v>
      </c>
      <c r="P507" s="73">
        <v>30</v>
      </c>
      <c r="Q507" s="73">
        <v>31.68</v>
      </c>
      <c r="R507" s="117">
        <f t="shared" si="63"/>
        <v>600</v>
      </c>
      <c r="S507" s="114">
        <f t="shared" si="64"/>
        <v>633.6</v>
      </c>
    </row>
    <row r="508" spans="1:19" ht="18" customHeight="1">
      <c r="A508" s="145">
        <f>SUBTOTAL(3,$B$27:B508)</f>
        <v>159</v>
      </c>
      <c r="B508" s="121" t="s">
        <v>1271</v>
      </c>
      <c r="C508" s="109" t="s">
        <v>1268</v>
      </c>
      <c r="D508" s="70" t="s">
        <v>1272</v>
      </c>
      <c r="E508" s="147" t="s">
        <v>391</v>
      </c>
      <c r="F508" s="71" t="s">
        <v>65</v>
      </c>
      <c r="G508" s="71" t="s">
        <v>1270</v>
      </c>
      <c r="H508" s="71">
        <v>24</v>
      </c>
      <c r="I508" s="71">
        <v>6</v>
      </c>
      <c r="J508" s="113">
        <v>10</v>
      </c>
      <c r="K508" s="73">
        <v>6.97</v>
      </c>
      <c r="L508" s="72">
        <f t="shared" si="60"/>
        <v>41.82</v>
      </c>
      <c r="M508" s="146">
        <f t="shared" si="61"/>
        <v>418.2</v>
      </c>
      <c r="N508" s="129">
        <v>2.5999999999999999E-2</v>
      </c>
      <c r="O508" s="115">
        <f t="shared" si="62"/>
        <v>0.26</v>
      </c>
      <c r="P508" s="73">
        <v>30</v>
      </c>
      <c r="Q508" s="73">
        <v>31.518000000000001</v>
      </c>
      <c r="R508" s="117">
        <f t="shared" si="63"/>
        <v>300</v>
      </c>
      <c r="S508" s="114">
        <f t="shared" si="64"/>
        <v>315.18</v>
      </c>
    </row>
    <row r="509" spans="1:19" ht="18" customHeight="1">
      <c r="A509" s="145">
        <f>SUBTOTAL(3,$B$27:B509)</f>
        <v>160</v>
      </c>
      <c r="B509" s="121">
        <v>70346</v>
      </c>
      <c r="C509" s="109" t="s">
        <v>1268</v>
      </c>
      <c r="D509" s="70" t="s">
        <v>1273</v>
      </c>
      <c r="E509" s="147" t="s">
        <v>391</v>
      </c>
      <c r="F509" s="71" t="s">
        <v>204</v>
      </c>
      <c r="G509" s="71" t="s">
        <v>1270</v>
      </c>
      <c r="H509" s="71">
        <v>24</v>
      </c>
      <c r="I509" s="71">
        <v>4</v>
      </c>
      <c r="J509" s="113">
        <v>10</v>
      </c>
      <c r="K509" s="73">
        <v>6.51</v>
      </c>
      <c r="L509" s="72">
        <f t="shared" ref="L509:L512" si="65">+I509*K509</f>
        <v>26.04</v>
      </c>
      <c r="M509" s="146">
        <f t="shared" ref="M509:M512" si="66">L509*J509</f>
        <v>260.39999999999998</v>
      </c>
      <c r="N509" s="129">
        <v>2.9575000000000001E-2</v>
      </c>
      <c r="O509" s="115">
        <f t="shared" ref="O509:O522" si="67">+N509*J509</f>
        <v>0.29575000000000001</v>
      </c>
      <c r="P509" s="73">
        <v>20</v>
      </c>
      <c r="Q509" s="73">
        <v>21.09</v>
      </c>
      <c r="R509" s="117">
        <f t="shared" ref="R509:R522" si="68">+J509*P509</f>
        <v>200</v>
      </c>
      <c r="S509" s="114">
        <f t="shared" ref="S509:S522" si="69">Q509*J509</f>
        <v>210.9</v>
      </c>
    </row>
    <row r="510" spans="1:19" ht="18" customHeight="1">
      <c r="A510" s="145">
        <f>SUBTOTAL(3,$B$27:B510)</f>
        <v>161</v>
      </c>
      <c r="B510" s="121" t="s">
        <v>1276</v>
      </c>
      <c r="C510" s="109" t="s">
        <v>1268</v>
      </c>
      <c r="D510" s="70" t="s">
        <v>1277</v>
      </c>
      <c r="E510" s="147" t="s">
        <v>391</v>
      </c>
      <c r="F510" s="71" t="s">
        <v>204</v>
      </c>
      <c r="G510" s="71" t="s">
        <v>1270</v>
      </c>
      <c r="H510" s="71">
        <v>24</v>
      </c>
      <c r="I510" s="71">
        <v>4</v>
      </c>
      <c r="J510" s="113">
        <v>10</v>
      </c>
      <c r="K510" s="73">
        <v>5.93</v>
      </c>
      <c r="L510" s="72">
        <f t="shared" si="65"/>
        <v>23.72</v>
      </c>
      <c r="M510" s="146">
        <f t="shared" si="66"/>
        <v>237.2</v>
      </c>
      <c r="N510" s="129">
        <v>2.9575000000000001E-2</v>
      </c>
      <c r="O510" s="115">
        <f t="shared" si="67"/>
        <v>0.29575000000000001</v>
      </c>
      <c r="P510" s="73">
        <v>20</v>
      </c>
      <c r="Q510" s="73">
        <v>21.09</v>
      </c>
      <c r="R510" s="117">
        <f t="shared" si="68"/>
        <v>200</v>
      </c>
      <c r="S510" s="114">
        <f t="shared" si="69"/>
        <v>210.9</v>
      </c>
    </row>
    <row r="511" spans="1:19" ht="18" customHeight="1">
      <c r="A511" s="145">
        <f>SUBTOTAL(3,$B$27:B511)</f>
        <v>162</v>
      </c>
      <c r="B511" s="109" t="s">
        <v>1281</v>
      </c>
      <c r="C511" s="109" t="s">
        <v>1282</v>
      </c>
      <c r="D511" s="70" t="s">
        <v>1283</v>
      </c>
      <c r="E511" s="147" t="s">
        <v>1284</v>
      </c>
      <c r="F511" s="71" t="s">
        <v>65</v>
      </c>
      <c r="G511" s="71" t="s">
        <v>1285</v>
      </c>
      <c r="H511" s="71">
        <v>12</v>
      </c>
      <c r="I511" s="71">
        <v>20</v>
      </c>
      <c r="J511" s="113">
        <v>10</v>
      </c>
      <c r="K511" s="73">
        <v>0.78</v>
      </c>
      <c r="L511" s="72">
        <f t="shared" si="65"/>
        <v>15.600000000000001</v>
      </c>
      <c r="M511" s="146">
        <f t="shared" si="66"/>
        <v>156</v>
      </c>
      <c r="N511" s="129">
        <v>3.9217500000000002E-2</v>
      </c>
      <c r="O511" s="115">
        <f t="shared" si="67"/>
        <v>0.39217500000000005</v>
      </c>
      <c r="P511" s="73">
        <v>18</v>
      </c>
      <c r="Q511" s="73">
        <v>21.599999999999998</v>
      </c>
      <c r="R511" s="117">
        <f t="shared" si="68"/>
        <v>180</v>
      </c>
      <c r="S511" s="114">
        <f t="shared" si="69"/>
        <v>215.99999999999997</v>
      </c>
    </row>
    <row r="512" spans="1:19" ht="18" customHeight="1">
      <c r="A512" s="145">
        <f>SUBTOTAL(3,$B$27:B512)</f>
        <v>163</v>
      </c>
      <c r="B512" s="109" t="s">
        <v>1286</v>
      </c>
      <c r="C512" s="109" t="s">
        <v>1282</v>
      </c>
      <c r="D512" s="70" t="s">
        <v>1287</v>
      </c>
      <c r="E512" s="147" t="s">
        <v>1284</v>
      </c>
      <c r="F512" s="71" t="s">
        <v>65</v>
      </c>
      <c r="G512" s="71" t="s">
        <v>1285</v>
      </c>
      <c r="H512" s="71">
        <v>12</v>
      </c>
      <c r="I512" s="71">
        <v>20</v>
      </c>
      <c r="J512" s="113">
        <v>10</v>
      </c>
      <c r="K512" s="73">
        <v>0.95</v>
      </c>
      <c r="L512" s="72">
        <f t="shared" si="65"/>
        <v>19</v>
      </c>
      <c r="M512" s="146">
        <f t="shared" si="66"/>
        <v>190</v>
      </c>
      <c r="N512" s="129">
        <v>3.9217500000000002E-2</v>
      </c>
      <c r="O512" s="115">
        <f t="shared" si="67"/>
        <v>0.39217500000000005</v>
      </c>
      <c r="P512" s="73">
        <v>18</v>
      </c>
      <c r="Q512" s="73">
        <v>21.599999999999998</v>
      </c>
      <c r="R512" s="117">
        <f t="shared" si="68"/>
        <v>180</v>
      </c>
      <c r="S512" s="114">
        <f t="shared" si="69"/>
        <v>215.99999999999997</v>
      </c>
    </row>
    <row r="513" spans="1:19" ht="18" hidden="1" customHeight="1">
      <c r="A513" s="145">
        <f>SUBTOTAL(3,$B$27:B513)</f>
        <v>163</v>
      </c>
      <c r="B513" s="109" t="s">
        <v>1288</v>
      </c>
      <c r="C513" s="109" t="s">
        <v>1289</v>
      </c>
      <c r="D513" s="70" t="s">
        <v>1290</v>
      </c>
      <c r="E513" s="147" t="s">
        <v>1291</v>
      </c>
      <c r="F513" s="71" t="s">
        <v>204</v>
      </c>
      <c r="G513" s="71" t="s">
        <v>640</v>
      </c>
      <c r="H513" s="71">
        <v>12</v>
      </c>
      <c r="I513" s="71">
        <v>60</v>
      </c>
      <c r="J513" s="113">
        <v>0</v>
      </c>
      <c r="K513" s="73">
        <v>0.62</v>
      </c>
      <c r="L513" s="72">
        <f t="shared" ref="L513:L570" si="70">+I513*K513</f>
        <v>37.200000000000003</v>
      </c>
      <c r="M513" s="146">
        <f t="shared" ref="M513:M570" si="71">L513*J513</f>
        <v>0</v>
      </c>
      <c r="N513" s="129">
        <v>0.02</v>
      </c>
      <c r="O513" s="115">
        <f t="shared" si="67"/>
        <v>0</v>
      </c>
      <c r="P513" s="73">
        <v>4.8</v>
      </c>
      <c r="Q513" s="73">
        <v>5.52</v>
      </c>
      <c r="R513" s="117">
        <f t="shared" si="68"/>
        <v>0</v>
      </c>
      <c r="S513" s="114">
        <f t="shared" si="69"/>
        <v>0</v>
      </c>
    </row>
    <row r="514" spans="1:19" ht="18" hidden="1" customHeight="1">
      <c r="A514" s="145">
        <f>SUBTOTAL(3,$B$27:B514)</f>
        <v>163</v>
      </c>
      <c r="B514" s="109" t="s">
        <v>1292</v>
      </c>
      <c r="C514" s="109" t="s">
        <v>1289</v>
      </c>
      <c r="D514" s="70" t="s">
        <v>1293</v>
      </c>
      <c r="E514" s="147" t="s">
        <v>340</v>
      </c>
      <c r="F514" s="71" t="s">
        <v>204</v>
      </c>
      <c r="G514" s="71" t="s">
        <v>640</v>
      </c>
      <c r="H514" s="71">
        <v>12</v>
      </c>
      <c r="I514" s="71">
        <v>60</v>
      </c>
      <c r="J514" s="113">
        <v>0</v>
      </c>
      <c r="K514" s="73">
        <v>0.65</v>
      </c>
      <c r="L514" s="72">
        <f t="shared" si="70"/>
        <v>39</v>
      </c>
      <c r="M514" s="146">
        <f t="shared" si="71"/>
        <v>0</v>
      </c>
      <c r="N514" s="129">
        <v>0.02</v>
      </c>
      <c r="O514" s="115">
        <f t="shared" si="67"/>
        <v>0</v>
      </c>
      <c r="P514" s="73">
        <v>9</v>
      </c>
      <c r="Q514" s="73">
        <v>10.35</v>
      </c>
      <c r="R514" s="117">
        <f t="shared" si="68"/>
        <v>0</v>
      </c>
      <c r="S514" s="114">
        <f t="shared" si="69"/>
        <v>0</v>
      </c>
    </row>
    <row r="515" spans="1:19" ht="18" hidden="1" customHeight="1">
      <c r="A515" s="145">
        <f>SUBTOTAL(3,$B$27:B515)</f>
        <v>163</v>
      </c>
      <c r="B515" s="109" t="s">
        <v>1294</v>
      </c>
      <c r="C515" s="109" t="s">
        <v>1289</v>
      </c>
      <c r="D515" s="70" t="s">
        <v>1295</v>
      </c>
      <c r="E515" s="147" t="s">
        <v>340</v>
      </c>
      <c r="F515" s="71" t="s">
        <v>204</v>
      </c>
      <c r="G515" s="71" t="s">
        <v>640</v>
      </c>
      <c r="H515" s="71">
        <v>12</v>
      </c>
      <c r="I515" s="71">
        <v>60</v>
      </c>
      <c r="J515" s="113">
        <v>0</v>
      </c>
      <c r="K515" s="73">
        <v>0.62</v>
      </c>
      <c r="L515" s="72">
        <f t="shared" si="70"/>
        <v>37.200000000000003</v>
      </c>
      <c r="M515" s="146">
        <f t="shared" si="71"/>
        <v>0</v>
      </c>
      <c r="N515" s="129">
        <v>0.02</v>
      </c>
      <c r="O515" s="115">
        <f t="shared" si="67"/>
        <v>0</v>
      </c>
      <c r="P515" s="73">
        <v>9</v>
      </c>
      <c r="Q515" s="73">
        <v>10.35</v>
      </c>
      <c r="R515" s="117">
        <f t="shared" si="68"/>
        <v>0</v>
      </c>
      <c r="S515" s="114">
        <f t="shared" si="69"/>
        <v>0</v>
      </c>
    </row>
    <row r="516" spans="1:19" ht="18" hidden="1" customHeight="1">
      <c r="A516" s="145">
        <f>SUBTOTAL(3,$B$27:B516)</f>
        <v>163</v>
      </c>
      <c r="B516" s="109" t="s">
        <v>1296</v>
      </c>
      <c r="C516" s="109" t="s">
        <v>1289</v>
      </c>
      <c r="D516" s="70" t="s">
        <v>1297</v>
      </c>
      <c r="E516" s="147" t="s">
        <v>340</v>
      </c>
      <c r="F516" s="71" t="s">
        <v>204</v>
      </c>
      <c r="G516" s="71" t="s">
        <v>640</v>
      </c>
      <c r="H516" s="71">
        <v>12</v>
      </c>
      <c r="I516" s="71">
        <v>60</v>
      </c>
      <c r="J516" s="113">
        <v>0</v>
      </c>
      <c r="K516" s="73">
        <v>1.62</v>
      </c>
      <c r="L516" s="72">
        <f t="shared" si="70"/>
        <v>97.2</v>
      </c>
      <c r="M516" s="146">
        <f t="shared" si="71"/>
        <v>0</v>
      </c>
      <c r="N516" s="129">
        <v>0.02</v>
      </c>
      <c r="O516" s="115">
        <f t="shared" si="67"/>
        <v>0</v>
      </c>
      <c r="P516" s="73">
        <v>9</v>
      </c>
      <c r="Q516" s="73">
        <v>10.35</v>
      </c>
      <c r="R516" s="117">
        <f t="shared" si="68"/>
        <v>0</v>
      </c>
      <c r="S516" s="114">
        <f t="shared" si="69"/>
        <v>0</v>
      </c>
    </row>
    <row r="517" spans="1:19" ht="18" hidden="1" customHeight="1">
      <c r="A517" s="145">
        <f>SUBTOTAL(3,$B$27:B517)</f>
        <v>163</v>
      </c>
      <c r="B517" s="109" t="s">
        <v>1298</v>
      </c>
      <c r="C517" s="109" t="s">
        <v>1299</v>
      </c>
      <c r="D517" s="70" t="s">
        <v>1300</v>
      </c>
      <c r="E517" s="147" t="s">
        <v>1301</v>
      </c>
      <c r="F517" s="71" t="s">
        <v>65</v>
      </c>
      <c r="G517" s="71" t="s">
        <v>1302</v>
      </c>
      <c r="H517" s="71">
        <v>5</v>
      </c>
      <c r="I517" s="71">
        <v>72</v>
      </c>
      <c r="J517" s="113">
        <v>0</v>
      </c>
      <c r="K517" s="73">
        <v>0.11</v>
      </c>
      <c r="L517" s="72">
        <f t="shared" si="70"/>
        <v>7.92</v>
      </c>
      <c r="M517" s="146">
        <f t="shared" si="71"/>
        <v>0</v>
      </c>
      <c r="N517" s="129">
        <v>2.5999999999999999E-2</v>
      </c>
      <c r="O517" s="115">
        <f t="shared" si="67"/>
        <v>0</v>
      </c>
      <c r="P517" s="73">
        <v>5.2559999999999993</v>
      </c>
      <c r="Q517" s="73">
        <v>6.12</v>
      </c>
      <c r="R517" s="117">
        <f t="shared" si="68"/>
        <v>0</v>
      </c>
      <c r="S517" s="114">
        <f t="shared" si="69"/>
        <v>0</v>
      </c>
    </row>
    <row r="518" spans="1:19" ht="18" hidden="1" customHeight="1">
      <c r="A518" s="145">
        <f>SUBTOTAL(3,$B$27:B518)</f>
        <v>163</v>
      </c>
      <c r="B518" s="109" t="s">
        <v>1303</v>
      </c>
      <c r="C518" s="109" t="s">
        <v>1299</v>
      </c>
      <c r="D518" s="70" t="s">
        <v>1304</v>
      </c>
      <c r="E518" s="147" t="s">
        <v>629</v>
      </c>
      <c r="F518" s="71" t="s">
        <v>65</v>
      </c>
      <c r="G518" s="71" t="s">
        <v>1302</v>
      </c>
      <c r="H518" s="71">
        <v>5</v>
      </c>
      <c r="I518" s="71">
        <v>32</v>
      </c>
      <c r="J518" s="113">
        <v>0</v>
      </c>
      <c r="K518" s="73">
        <v>0.33</v>
      </c>
      <c r="L518" s="72">
        <f t="shared" si="70"/>
        <v>10.56</v>
      </c>
      <c r="M518" s="146">
        <f t="shared" si="71"/>
        <v>0</v>
      </c>
      <c r="N518" s="129">
        <v>2.5999999999999999E-2</v>
      </c>
      <c r="O518" s="115">
        <f t="shared" si="67"/>
        <v>0</v>
      </c>
      <c r="P518" s="73">
        <v>6.4</v>
      </c>
      <c r="Q518" s="73">
        <v>7.5519999999999996</v>
      </c>
      <c r="R518" s="117">
        <f t="shared" si="68"/>
        <v>0</v>
      </c>
      <c r="S518" s="114">
        <f t="shared" si="69"/>
        <v>0</v>
      </c>
    </row>
    <row r="519" spans="1:19" ht="18" hidden="1" customHeight="1">
      <c r="A519" s="145">
        <f>SUBTOTAL(3,$B$27:B519)</f>
        <v>163</v>
      </c>
      <c r="B519" s="109" t="s">
        <v>1305</v>
      </c>
      <c r="C519" s="109" t="s">
        <v>1299</v>
      </c>
      <c r="D519" s="70" t="s">
        <v>1306</v>
      </c>
      <c r="E519" s="147" t="s">
        <v>629</v>
      </c>
      <c r="F519" s="71" t="s">
        <v>65</v>
      </c>
      <c r="G519" s="71" t="s">
        <v>1302</v>
      </c>
      <c r="H519" s="71">
        <v>5</v>
      </c>
      <c r="I519" s="71">
        <v>32</v>
      </c>
      <c r="J519" s="113">
        <v>0</v>
      </c>
      <c r="K519" s="73">
        <v>0.33</v>
      </c>
      <c r="L519" s="72">
        <f t="shared" si="70"/>
        <v>10.56</v>
      </c>
      <c r="M519" s="146">
        <f t="shared" si="71"/>
        <v>0</v>
      </c>
      <c r="N519" s="129">
        <v>2.5999999999999999E-2</v>
      </c>
      <c r="O519" s="115">
        <f t="shared" si="67"/>
        <v>0</v>
      </c>
      <c r="P519" s="73">
        <v>6.4</v>
      </c>
      <c r="Q519" s="73">
        <v>7.5519999999999996</v>
      </c>
      <c r="R519" s="117">
        <f t="shared" si="68"/>
        <v>0</v>
      </c>
      <c r="S519" s="114">
        <f t="shared" si="69"/>
        <v>0</v>
      </c>
    </row>
    <row r="520" spans="1:19" ht="18" hidden="1" customHeight="1">
      <c r="A520" s="145">
        <f>SUBTOTAL(3,$B$27:B520)</f>
        <v>163</v>
      </c>
      <c r="B520" s="109" t="s">
        <v>1307</v>
      </c>
      <c r="C520" s="109" t="s">
        <v>1299</v>
      </c>
      <c r="D520" s="70" t="s">
        <v>1308</v>
      </c>
      <c r="E520" s="147" t="s">
        <v>635</v>
      </c>
      <c r="F520" s="71" t="s">
        <v>65</v>
      </c>
      <c r="G520" s="71" t="s">
        <v>1302</v>
      </c>
      <c r="H520" s="71">
        <v>5</v>
      </c>
      <c r="I520" s="71">
        <v>24</v>
      </c>
      <c r="J520" s="113">
        <v>0</v>
      </c>
      <c r="K520" s="73">
        <v>0.49</v>
      </c>
      <c r="L520" s="72">
        <f t="shared" si="70"/>
        <v>11.76</v>
      </c>
      <c r="M520" s="146">
        <f t="shared" si="71"/>
        <v>0</v>
      </c>
      <c r="N520" s="129">
        <v>2.5999999999999999E-2</v>
      </c>
      <c r="O520" s="115">
        <f t="shared" si="67"/>
        <v>0</v>
      </c>
      <c r="P520" s="73">
        <v>7.1999999999999993</v>
      </c>
      <c r="Q520" s="73">
        <v>8.3999999999999986</v>
      </c>
      <c r="R520" s="117">
        <f t="shared" si="68"/>
        <v>0</v>
      </c>
      <c r="S520" s="114">
        <f t="shared" si="69"/>
        <v>0</v>
      </c>
    </row>
    <row r="521" spans="1:19" ht="18" hidden="1" customHeight="1">
      <c r="A521" s="145">
        <f>SUBTOTAL(3,$B$27:B521)</f>
        <v>163</v>
      </c>
      <c r="B521" s="109" t="s">
        <v>1309</v>
      </c>
      <c r="C521" s="109" t="s">
        <v>1299</v>
      </c>
      <c r="D521" s="70" t="s">
        <v>1310</v>
      </c>
      <c r="E521" s="147" t="s">
        <v>635</v>
      </c>
      <c r="F521" s="71" t="s">
        <v>65</v>
      </c>
      <c r="G521" s="71" t="s">
        <v>1302</v>
      </c>
      <c r="H521" s="71">
        <v>5</v>
      </c>
      <c r="I521" s="71">
        <v>24</v>
      </c>
      <c r="J521" s="113">
        <v>0</v>
      </c>
      <c r="K521" s="73">
        <v>0.54</v>
      </c>
      <c r="L521" s="72">
        <f t="shared" si="70"/>
        <v>12.96</v>
      </c>
      <c r="M521" s="146">
        <f t="shared" si="71"/>
        <v>0</v>
      </c>
      <c r="N521" s="129">
        <v>2.5999999999999999E-2</v>
      </c>
      <c r="O521" s="115">
        <f t="shared" si="67"/>
        <v>0</v>
      </c>
      <c r="P521" s="73">
        <v>7.1999999999999993</v>
      </c>
      <c r="Q521" s="73">
        <v>8.2320000000000011</v>
      </c>
      <c r="R521" s="117">
        <f t="shared" si="68"/>
        <v>0</v>
      </c>
      <c r="S521" s="114">
        <f t="shared" si="69"/>
        <v>0</v>
      </c>
    </row>
    <row r="522" spans="1:19" ht="18" hidden="1" customHeight="1">
      <c r="A522" s="145">
        <f>SUBTOTAL(3,$B$27:B522)</f>
        <v>163</v>
      </c>
      <c r="B522" s="109" t="s">
        <v>1311</v>
      </c>
      <c r="C522" s="109" t="s">
        <v>1312</v>
      </c>
      <c r="D522" s="70" t="s">
        <v>1313</v>
      </c>
      <c r="E522" s="147" t="s">
        <v>102</v>
      </c>
      <c r="F522" s="71" t="s">
        <v>65</v>
      </c>
      <c r="G522" s="71" t="s">
        <v>1314</v>
      </c>
      <c r="H522" s="71">
        <v>6</v>
      </c>
      <c r="I522" s="71">
        <v>60</v>
      </c>
      <c r="J522" s="113">
        <v>0</v>
      </c>
      <c r="K522" s="73">
        <v>0.41</v>
      </c>
      <c r="L522" s="72">
        <f t="shared" si="70"/>
        <v>24.599999999999998</v>
      </c>
      <c r="M522" s="146">
        <f t="shared" si="71"/>
        <v>0</v>
      </c>
      <c r="N522" s="129">
        <v>2.1000000000000001E-2</v>
      </c>
      <c r="O522" s="115">
        <f t="shared" si="67"/>
        <v>0</v>
      </c>
      <c r="P522" s="73">
        <v>30</v>
      </c>
      <c r="Q522" s="73">
        <v>34.5</v>
      </c>
      <c r="R522" s="117">
        <f t="shared" si="68"/>
        <v>0</v>
      </c>
      <c r="S522" s="114">
        <f t="shared" si="69"/>
        <v>0</v>
      </c>
    </row>
    <row r="523" spans="1:19" ht="18" hidden="1" customHeight="1">
      <c r="A523" s="145">
        <f>SUBTOTAL(3,$B$27:B523)</f>
        <v>163</v>
      </c>
      <c r="B523" s="109" t="s">
        <v>1315</v>
      </c>
      <c r="C523" s="109" t="s">
        <v>1312</v>
      </c>
      <c r="D523" s="70" t="s">
        <v>1316</v>
      </c>
      <c r="E523" s="147" t="s">
        <v>371</v>
      </c>
      <c r="F523" s="71" t="s">
        <v>65</v>
      </c>
      <c r="G523" s="71" t="s">
        <v>1314</v>
      </c>
      <c r="H523" s="71">
        <v>6</v>
      </c>
      <c r="I523" s="71">
        <v>30</v>
      </c>
      <c r="J523" s="113">
        <v>0</v>
      </c>
      <c r="K523" s="73">
        <v>1.29</v>
      </c>
      <c r="L523" s="72">
        <f t="shared" si="70"/>
        <v>38.700000000000003</v>
      </c>
      <c r="M523" s="146">
        <f t="shared" si="71"/>
        <v>0</v>
      </c>
      <c r="N523" s="129">
        <v>2.5999999999999999E-2</v>
      </c>
      <c r="O523" s="115">
        <f t="shared" ref="O523:O583" si="72">+N523*J523</f>
        <v>0</v>
      </c>
      <c r="P523" s="73">
        <v>30</v>
      </c>
      <c r="Q523" s="73">
        <v>34.5</v>
      </c>
      <c r="R523" s="117">
        <f t="shared" ref="R523:R583" si="73">+J523*P523</f>
        <v>0</v>
      </c>
      <c r="S523" s="114">
        <f t="shared" ref="S523:S583" si="74">Q523*J523</f>
        <v>0</v>
      </c>
    </row>
    <row r="524" spans="1:19" ht="18" hidden="1" customHeight="1">
      <c r="A524" s="145">
        <f>SUBTOTAL(3,$B$27:B524)</f>
        <v>163</v>
      </c>
      <c r="B524" s="109" t="s">
        <v>1317</v>
      </c>
      <c r="C524" s="109" t="s">
        <v>1312</v>
      </c>
      <c r="D524" s="70" t="s">
        <v>1318</v>
      </c>
      <c r="E524" s="147" t="s">
        <v>102</v>
      </c>
      <c r="F524" s="71" t="s">
        <v>65</v>
      </c>
      <c r="G524" s="71" t="s">
        <v>1314</v>
      </c>
      <c r="H524" s="71">
        <v>6</v>
      </c>
      <c r="I524" s="71">
        <v>60</v>
      </c>
      <c r="J524" s="113">
        <v>0</v>
      </c>
      <c r="K524" s="73">
        <v>0.78</v>
      </c>
      <c r="L524" s="72">
        <f t="shared" si="70"/>
        <v>46.800000000000004</v>
      </c>
      <c r="M524" s="146">
        <f t="shared" si="71"/>
        <v>0</v>
      </c>
      <c r="N524" s="129">
        <v>2.1000000000000001E-2</v>
      </c>
      <c r="O524" s="115">
        <f t="shared" si="72"/>
        <v>0</v>
      </c>
      <c r="P524" s="73">
        <v>30</v>
      </c>
      <c r="Q524" s="73">
        <v>34.5</v>
      </c>
      <c r="R524" s="117">
        <f t="shared" si="73"/>
        <v>0</v>
      </c>
      <c r="S524" s="114">
        <f t="shared" si="74"/>
        <v>0</v>
      </c>
    </row>
    <row r="525" spans="1:19" ht="18" hidden="1" customHeight="1">
      <c r="A525" s="145">
        <f>SUBTOTAL(3,$B$27:B525)</f>
        <v>163</v>
      </c>
      <c r="B525" s="109" t="s">
        <v>1319</v>
      </c>
      <c r="C525" s="109" t="s">
        <v>1312</v>
      </c>
      <c r="D525" s="70" t="s">
        <v>1320</v>
      </c>
      <c r="E525" s="147" t="s">
        <v>371</v>
      </c>
      <c r="F525" s="71" t="s">
        <v>65</v>
      </c>
      <c r="G525" s="71" t="s">
        <v>1314</v>
      </c>
      <c r="H525" s="71">
        <v>6</v>
      </c>
      <c r="I525" s="71">
        <v>30</v>
      </c>
      <c r="J525" s="113">
        <v>0</v>
      </c>
      <c r="K525" s="73">
        <v>0.81</v>
      </c>
      <c r="L525" s="72">
        <f t="shared" si="70"/>
        <v>24.3</v>
      </c>
      <c r="M525" s="146">
        <f t="shared" si="71"/>
        <v>0</v>
      </c>
      <c r="N525" s="129">
        <v>2.5999999999999999E-2</v>
      </c>
      <c r="O525" s="115">
        <f t="shared" si="72"/>
        <v>0</v>
      </c>
      <c r="P525" s="73">
        <v>30</v>
      </c>
      <c r="Q525" s="73">
        <v>34.5</v>
      </c>
      <c r="R525" s="117">
        <f t="shared" si="73"/>
        <v>0</v>
      </c>
      <c r="S525" s="114">
        <f t="shared" si="74"/>
        <v>0</v>
      </c>
    </row>
    <row r="526" spans="1:19" ht="18" hidden="1" customHeight="1">
      <c r="A526" s="145">
        <f>SUBTOTAL(3,$B$27:B526)</f>
        <v>163</v>
      </c>
      <c r="B526" s="109" t="s">
        <v>1321</v>
      </c>
      <c r="C526" s="109" t="s">
        <v>1322</v>
      </c>
      <c r="D526" s="70" t="s">
        <v>1323</v>
      </c>
      <c r="E526" s="147" t="s">
        <v>146</v>
      </c>
      <c r="F526" s="71" t="s">
        <v>65</v>
      </c>
      <c r="G526" s="71" t="s">
        <v>183</v>
      </c>
      <c r="H526" s="71">
        <v>12</v>
      </c>
      <c r="I526" s="71">
        <v>50</v>
      </c>
      <c r="J526" s="113">
        <v>0</v>
      </c>
      <c r="K526" s="73">
        <v>1.32</v>
      </c>
      <c r="L526" s="72">
        <f t="shared" si="70"/>
        <v>66</v>
      </c>
      <c r="M526" s="146">
        <f t="shared" si="71"/>
        <v>0</v>
      </c>
      <c r="N526" s="129">
        <v>2.4799999999999999E-2</v>
      </c>
      <c r="O526" s="115">
        <f t="shared" si="72"/>
        <v>0</v>
      </c>
      <c r="P526" s="73">
        <v>5</v>
      </c>
      <c r="Q526" s="73">
        <v>6</v>
      </c>
      <c r="R526" s="117">
        <f t="shared" si="73"/>
        <v>0</v>
      </c>
      <c r="S526" s="114">
        <f t="shared" si="74"/>
        <v>0</v>
      </c>
    </row>
    <row r="527" spans="1:19" ht="18" hidden="1" customHeight="1">
      <c r="A527" s="145">
        <f>SUBTOTAL(3,$B$27:B527)</f>
        <v>163</v>
      </c>
      <c r="B527" s="109" t="s">
        <v>1324</v>
      </c>
      <c r="C527" s="109" t="s">
        <v>1325</v>
      </c>
      <c r="D527" s="70" t="s">
        <v>1326</v>
      </c>
      <c r="E527" s="147" t="s">
        <v>106</v>
      </c>
      <c r="F527" s="71" t="s">
        <v>65</v>
      </c>
      <c r="G527" s="71" t="s">
        <v>1327</v>
      </c>
      <c r="H527" s="71">
        <v>18</v>
      </c>
      <c r="I527" s="71">
        <v>120</v>
      </c>
      <c r="J527" s="113">
        <v>0</v>
      </c>
      <c r="K527" s="73">
        <v>0.54</v>
      </c>
      <c r="L527" s="72">
        <f t="shared" si="70"/>
        <v>64.800000000000011</v>
      </c>
      <c r="M527" s="146">
        <f t="shared" si="71"/>
        <v>0</v>
      </c>
      <c r="N527" s="129">
        <v>2.1215999999999999E-2</v>
      </c>
      <c r="O527" s="115">
        <f t="shared" si="72"/>
        <v>0</v>
      </c>
      <c r="P527" s="73">
        <v>0.3</v>
      </c>
      <c r="Q527" s="73">
        <v>4.58</v>
      </c>
      <c r="R527" s="117">
        <f t="shared" si="73"/>
        <v>0</v>
      </c>
      <c r="S527" s="114">
        <f t="shared" si="74"/>
        <v>0</v>
      </c>
    </row>
    <row r="528" spans="1:19" ht="18" hidden="1" customHeight="1">
      <c r="A528" s="145">
        <f>SUBTOTAL(3,$B$27:B528)</f>
        <v>163</v>
      </c>
      <c r="B528" s="109" t="s">
        <v>1328</v>
      </c>
      <c r="C528" s="109" t="s">
        <v>1325</v>
      </c>
      <c r="D528" s="70" t="s">
        <v>1329</v>
      </c>
      <c r="E528" s="147" t="s">
        <v>614</v>
      </c>
      <c r="F528" s="71" t="s">
        <v>65</v>
      </c>
      <c r="G528" s="71" t="s">
        <v>1327</v>
      </c>
      <c r="H528" s="71">
        <v>18</v>
      </c>
      <c r="I528" s="71">
        <v>300</v>
      </c>
      <c r="J528" s="113">
        <v>0</v>
      </c>
      <c r="K528" s="73">
        <v>0.27</v>
      </c>
      <c r="L528" s="72">
        <f t="shared" si="70"/>
        <v>81</v>
      </c>
      <c r="M528" s="146">
        <f t="shared" si="71"/>
        <v>0</v>
      </c>
      <c r="N528" s="129">
        <v>2.5999999999999999E-2</v>
      </c>
      <c r="O528" s="115">
        <f t="shared" si="72"/>
        <v>0</v>
      </c>
      <c r="P528" s="73">
        <v>3</v>
      </c>
      <c r="Q528" s="73">
        <v>5.3999999999999995</v>
      </c>
      <c r="R528" s="117">
        <f t="shared" si="73"/>
        <v>0</v>
      </c>
      <c r="S528" s="114">
        <f t="shared" si="74"/>
        <v>0</v>
      </c>
    </row>
    <row r="529" spans="1:19" ht="18" hidden="1" customHeight="1">
      <c r="A529" s="145">
        <f>SUBTOTAL(3,$B$27:B529)</f>
        <v>163</v>
      </c>
      <c r="B529" s="109" t="s">
        <v>1330</v>
      </c>
      <c r="C529" s="109" t="s">
        <v>1325</v>
      </c>
      <c r="D529" s="70" t="s">
        <v>1331</v>
      </c>
      <c r="E529" s="147" t="s">
        <v>122</v>
      </c>
      <c r="F529" s="71" t="s">
        <v>65</v>
      </c>
      <c r="G529" s="71" t="s">
        <v>1327</v>
      </c>
      <c r="H529" s="71">
        <v>18</v>
      </c>
      <c r="I529" s="71">
        <v>108</v>
      </c>
      <c r="J529" s="113">
        <v>0</v>
      </c>
      <c r="K529" s="73">
        <v>0.98</v>
      </c>
      <c r="L529" s="72">
        <f t="shared" si="70"/>
        <v>105.84</v>
      </c>
      <c r="M529" s="146">
        <f t="shared" si="71"/>
        <v>0</v>
      </c>
      <c r="N529" s="129">
        <v>2.5999999999999999E-2</v>
      </c>
      <c r="O529" s="115">
        <f t="shared" si="72"/>
        <v>0</v>
      </c>
      <c r="P529" s="73">
        <v>5.4</v>
      </c>
      <c r="Q529" s="73">
        <v>5.8319999999999999</v>
      </c>
      <c r="R529" s="117">
        <f t="shared" si="73"/>
        <v>0</v>
      </c>
      <c r="S529" s="114">
        <f t="shared" si="74"/>
        <v>0</v>
      </c>
    </row>
    <row r="530" spans="1:19" ht="18" hidden="1" customHeight="1">
      <c r="A530" s="145">
        <f>SUBTOTAL(3,$B$27:B530)</f>
        <v>163</v>
      </c>
      <c r="B530" s="109" t="s">
        <v>1332</v>
      </c>
      <c r="C530" s="109" t="s">
        <v>1333</v>
      </c>
      <c r="D530" s="70" t="s">
        <v>1334</v>
      </c>
      <c r="E530" s="147" t="s">
        <v>1335</v>
      </c>
      <c r="F530" s="71" t="s">
        <v>65</v>
      </c>
      <c r="G530" s="71" t="s">
        <v>1336</v>
      </c>
      <c r="H530" s="71">
        <v>6</v>
      </c>
      <c r="I530" s="71">
        <v>80</v>
      </c>
      <c r="J530" s="113">
        <v>0</v>
      </c>
      <c r="K530" s="73">
        <v>0.05</v>
      </c>
      <c r="L530" s="72">
        <f t="shared" si="70"/>
        <v>4</v>
      </c>
      <c r="M530" s="146">
        <f t="shared" si="71"/>
        <v>0</v>
      </c>
      <c r="N530" s="129">
        <v>2.5999999999999999E-2</v>
      </c>
      <c r="O530" s="115">
        <f t="shared" si="72"/>
        <v>0</v>
      </c>
      <c r="P530" s="73">
        <v>5.2</v>
      </c>
      <c r="Q530" s="73">
        <v>6.24</v>
      </c>
      <c r="R530" s="117">
        <f t="shared" si="73"/>
        <v>0</v>
      </c>
      <c r="S530" s="114">
        <f t="shared" si="74"/>
        <v>0</v>
      </c>
    </row>
    <row r="531" spans="1:19" ht="18" hidden="1" customHeight="1">
      <c r="A531" s="145">
        <f>SUBTOTAL(3,$B$27:B531)</f>
        <v>163</v>
      </c>
      <c r="B531" s="109" t="s">
        <v>1337</v>
      </c>
      <c r="C531" s="109" t="s">
        <v>1333</v>
      </c>
      <c r="D531" s="70" t="s">
        <v>1338</v>
      </c>
      <c r="E531" s="147" t="s">
        <v>1335</v>
      </c>
      <c r="F531" s="71" t="s">
        <v>65</v>
      </c>
      <c r="G531" s="71" t="s">
        <v>183</v>
      </c>
      <c r="H531" s="71">
        <v>6</v>
      </c>
      <c r="I531" s="71">
        <v>80</v>
      </c>
      <c r="J531" s="113">
        <v>0</v>
      </c>
      <c r="K531" s="73">
        <v>0.05</v>
      </c>
      <c r="L531" s="72">
        <f t="shared" si="70"/>
        <v>4</v>
      </c>
      <c r="M531" s="146">
        <f t="shared" si="71"/>
        <v>0</v>
      </c>
      <c r="N531" s="129">
        <v>2.5999999999999999E-2</v>
      </c>
      <c r="O531" s="115">
        <f t="shared" si="72"/>
        <v>0</v>
      </c>
      <c r="P531" s="73">
        <v>5.2</v>
      </c>
      <c r="Q531" s="73">
        <v>6.24</v>
      </c>
      <c r="R531" s="117">
        <f t="shared" si="73"/>
        <v>0</v>
      </c>
      <c r="S531" s="114">
        <f t="shared" si="74"/>
        <v>0</v>
      </c>
    </row>
    <row r="532" spans="1:19" ht="18" hidden="1" customHeight="1">
      <c r="A532" s="145">
        <f>SUBTOTAL(3,$B$27:B532)</f>
        <v>163</v>
      </c>
      <c r="B532" s="109" t="s">
        <v>1339</v>
      </c>
      <c r="C532" s="109" t="s">
        <v>1333</v>
      </c>
      <c r="D532" s="70" t="s">
        <v>1340</v>
      </c>
      <c r="E532" s="147" t="s">
        <v>1335</v>
      </c>
      <c r="F532" s="71" t="s">
        <v>65</v>
      </c>
      <c r="G532" s="71" t="s">
        <v>1336</v>
      </c>
      <c r="H532" s="71">
        <v>6</v>
      </c>
      <c r="I532" s="71">
        <v>80</v>
      </c>
      <c r="J532" s="113">
        <v>0</v>
      </c>
      <c r="K532" s="73">
        <v>0.05</v>
      </c>
      <c r="L532" s="72">
        <f t="shared" si="70"/>
        <v>4</v>
      </c>
      <c r="M532" s="146">
        <f t="shared" si="71"/>
        <v>0</v>
      </c>
      <c r="N532" s="129">
        <v>2.5999999999999999E-2</v>
      </c>
      <c r="O532" s="115">
        <f t="shared" si="72"/>
        <v>0</v>
      </c>
      <c r="P532" s="73">
        <v>5.2</v>
      </c>
      <c r="Q532" s="73">
        <v>6.32</v>
      </c>
      <c r="R532" s="117">
        <f t="shared" si="73"/>
        <v>0</v>
      </c>
      <c r="S532" s="114">
        <f t="shared" si="74"/>
        <v>0</v>
      </c>
    </row>
    <row r="533" spans="1:19" ht="18" hidden="1" customHeight="1">
      <c r="A533" s="145">
        <f>SUBTOTAL(3,$B$27:B533)</f>
        <v>163</v>
      </c>
      <c r="B533" s="109" t="s">
        <v>1341</v>
      </c>
      <c r="C533" s="109" t="s">
        <v>1333</v>
      </c>
      <c r="D533" s="70" t="s">
        <v>1342</v>
      </c>
      <c r="E533" s="147" t="s">
        <v>168</v>
      </c>
      <c r="F533" s="71" t="s">
        <v>65</v>
      </c>
      <c r="G533" s="71" t="s">
        <v>183</v>
      </c>
      <c r="H533" s="71">
        <v>6</v>
      </c>
      <c r="I533" s="71">
        <v>30</v>
      </c>
      <c r="J533" s="113">
        <v>0</v>
      </c>
      <c r="K533" s="73">
        <v>0.28999999999999998</v>
      </c>
      <c r="L533" s="72">
        <f t="shared" si="70"/>
        <v>8.6999999999999993</v>
      </c>
      <c r="M533" s="146">
        <f t="shared" si="71"/>
        <v>0</v>
      </c>
      <c r="N533" s="129">
        <v>2.5999999999999999E-2</v>
      </c>
      <c r="O533" s="115">
        <f t="shared" si="72"/>
        <v>0</v>
      </c>
      <c r="P533" s="73">
        <v>6.18</v>
      </c>
      <c r="Q533" s="73">
        <v>7.05</v>
      </c>
      <c r="R533" s="117">
        <f t="shared" si="73"/>
        <v>0</v>
      </c>
      <c r="S533" s="114">
        <f t="shared" si="74"/>
        <v>0</v>
      </c>
    </row>
    <row r="534" spans="1:19" ht="18" hidden="1" customHeight="1">
      <c r="A534" s="145">
        <f>SUBTOTAL(3,$B$27:B534)</f>
        <v>163</v>
      </c>
      <c r="B534" s="109" t="s">
        <v>1343</v>
      </c>
      <c r="C534" s="109" t="s">
        <v>1333</v>
      </c>
      <c r="D534" s="70" t="s">
        <v>1344</v>
      </c>
      <c r="E534" s="147" t="s">
        <v>400</v>
      </c>
      <c r="F534" s="71" t="s">
        <v>65</v>
      </c>
      <c r="G534" s="71" t="s">
        <v>1336</v>
      </c>
      <c r="H534" s="71">
        <v>4</v>
      </c>
      <c r="I534" s="71">
        <v>24</v>
      </c>
      <c r="J534" s="113">
        <v>0</v>
      </c>
      <c r="K534" s="73">
        <v>0.2</v>
      </c>
      <c r="L534" s="72">
        <f t="shared" si="70"/>
        <v>4.8000000000000007</v>
      </c>
      <c r="M534" s="146">
        <f t="shared" si="71"/>
        <v>0</v>
      </c>
      <c r="N534" s="129">
        <v>2.5999999999999999E-2</v>
      </c>
      <c r="O534" s="115">
        <f t="shared" si="72"/>
        <v>0</v>
      </c>
      <c r="P534" s="73">
        <v>6</v>
      </c>
      <c r="Q534" s="73">
        <v>6.6720000000000006</v>
      </c>
      <c r="R534" s="117">
        <f t="shared" si="73"/>
        <v>0</v>
      </c>
      <c r="S534" s="114">
        <f t="shared" si="74"/>
        <v>0</v>
      </c>
    </row>
    <row r="535" spans="1:19" ht="18" hidden="1" customHeight="1">
      <c r="A535" s="145">
        <f>SUBTOTAL(3,$B$27:B535)</f>
        <v>163</v>
      </c>
      <c r="B535" s="109" t="s">
        <v>1345</v>
      </c>
      <c r="C535" s="109" t="s">
        <v>1333</v>
      </c>
      <c r="D535" s="70" t="s">
        <v>1346</v>
      </c>
      <c r="E535" s="147" t="s">
        <v>400</v>
      </c>
      <c r="F535" s="71" t="s">
        <v>65</v>
      </c>
      <c r="G535" s="71" t="s">
        <v>1336</v>
      </c>
      <c r="H535" s="71">
        <v>6</v>
      </c>
      <c r="I535" s="71">
        <v>24</v>
      </c>
      <c r="J535" s="113">
        <v>0</v>
      </c>
      <c r="K535" s="73">
        <v>0.2</v>
      </c>
      <c r="L535" s="72">
        <f t="shared" si="70"/>
        <v>4.8000000000000007</v>
      </c>
      <c r="M535" s="146">
        <f t="shared" si="71"/>
        <v>0</v>
      </c>
      <c r="N535" s="129">
        <v>2.5999999999999999E-2</v>
      </c>
      <c r="O535" s="115">
        <f t="shared" si="72"/>
        <v>0</v>
      </c>
      <c r="P535" s="73">
        <v>6</v>
      </c>
      <c r="Q535" s="73">
        <v>6.6720000000000006</v>
      </c>
      <c r="R535" s="117">
        <f t="shared" si="73"/>
        <v>0</v>
      </c>
      <c r="S535" s="114">
        <f t="shared" si="74"/>
        <v>0</v>
      </c>
    </row>
    <row r="536" spans="1:19" ht="18" hidden="1" customHeight="1">
      <c r="A536" s="145">
        <f>SUBTOTAL(3,$B$27:B536)</f>
        <v>163</v>
      </c>
      <c r="B536" s="109" t="s">
        <v>1347</v>
      </c>
      <c r="C536" s="109" t="s">
        <v>1333</v>
      </c>
      <c r="D536" s="70" t="s">
        <v>1348</v>
      </c>
      <c r="E536" s="147" t="s">
        <v>400</v>
      </c>
      <c r="F536" s="71" t="s">
        <v>65</v>
      </c>
      <c r="G536" s="71" t="s">
        <v>1336</v>
      </c>
      <c r="H536" s="71">
        <v>6</v>
      </c>
      <c r="I536" s="71">
        <v>24</v>
      </c>
      <c r="J536" s="113">
        <v>0</v>
      </c>
      <c r="K536" s="73">
        <v>0.2</v>
      </c>
      <c r="L536" s="72">
        <f t="shared" si="70"/>
        <v>4.8000000000000007</v>
      </c>
      <c r="M536" s="146">
        <f t="shared" si="71"/>
        <v>0</v>
      </c>
      <c r="N536" s="129">
        <v>2.5999999999999999E-2</v>
      </c>
      <c r="O536" s="115">
        <f t="shared" si="72"/>
        <v>0</v>
      </c>
      <c r="P536" s="73">
        <v>6.6720000000000006</v>
      </c>
      <c r="Q536" s="73">
        <v>7.2240000000000002</v>
      </c>
      <c r="R536" s="117">
        <f t="shared" si="73"/>
        <v>0</v>
      </c>
      <c r="S536" s="114">
        <f t="shared" si="74"/>
        <v>0</v>
      </c>
    </row>
    <row r="537" spans="1:19" ht="18" hidden="1" customHeight="1">
      <c r="A537" s="145">
        <f>SUBTOTAL(3,$B$27:B537)</f>
        <v>163</v>
      </c>
      <c r="B537" s="109" t="s">
        <v>1349</v>
      </c>
      <c r="C537" s="109" t="s">
        <v>1333</v>
      </c>
      <c r="D537" s="70" t="s">
        <v>1350</v>
      </c>
      <c r="E537" s="147" t="s">
        <v>217</v>
      </c>
      <c r="F537" s="71" t="s">
        <v>65</v>
      </c>
      <c r="G537" s="71" t="s">
        <v>1336</v>
      </c>
      <c r="H537" s="71">
        <v>6</v>
      </c>
      <c r="I537" s="71">
        <v>24</v>
      </c>
      <c r="J537" s="113">
        <v>0</v>
      </c>
      <c r="K537" s="73">
        <v>0.34</v>
      </c>
      <c r="L537" s="72">
        <f t="shared" si="70"/>
        <v>8.16</v>
      </c>
      <c r="M537" s="146">
        <f t="shared" si="71"/>
        <v>0</v>
      </c>
      <c r="N537" s="129">
        <v>2.5999999999999999E-2</v>
      </c>
      <c r="O537" s="115">
        <f t="shared" si="72"/>
        <v>0</v>
      </c>
      <c r="P537" s="73">
        <v>12</v>
      </c>
      <c r="Q537" s="73">
        <v>14.231999999999999</v>
      </c>
      <c r="R537" s="117">
        <f t="shared" si="73"/>
        <v>0</v>
      </c>
      <c r="S537" s="114">
        <f t="shared" si="74"/>
        <v>0</v>
      </c>
    </row>
    <row r="538" spans="1:19" ht="18" hidden="1" customHeight="1">
      <c r="A538" s="145">
        <f>SUBTOTAL(3,$B$27:B538)</f>
        <v>163</v>
      </c>
      <c r="B538" s="109" t="s">
        <v>1351</v>
      </c>
      <c r="C538" s="109" t="s">
        <v>1333</v>
      </c>
      <c r="D538" s="70" t="s">
        <v>1352</v>
      </c>
      <c r="E538" s="147" t="s">
        <v>217</v>
      </c>
      <c r="F538" s="71" t="s">
        <v>65</v>
      </c>
      <c r="G538" s="71" t="s">
        <v>1336</v>
      </c>
      <c r="H538" s="71">
        <v>4</v>
      </c>
      <c r="I538" s="71">
        <v>24</v>
      </c>
      <c r="J538" s="113">
        <v>0</v>
      </c>
      <c r="K538" s="73">
        <v>0.39</v>
      </c>
      <c r="L538" s="72">
        <f t="shared" si="70"/>
        <v>9.36</v>
      </c>
      <c r="M538" s="146">
        <f t="shared" si="71"/>
        <v>0</v>
      </c>
      <c r="N538" s="129">
        <v>2.5999999999999999E-2</v>
      </c>
      <c r="O538" s="115">
        <f t="shared" si="72"/>
        <v>0</v>
      </c>
      <c r="P538" s="73">
        <v>12</v>
      </c>
      <c r="Q538" s="73">
        <v>14.04</v>
      </c>
      <c r="R538" s="117">
        <f t="shared" si="73"/>
        <v>0</v>
      </c>
      <c r="S538" s="114">
        <f t="shared" si="74"/>
        <v>0</v>
      </c>
    </row>
    <row r="539" spans="1:19" ht="18" hidden="1" customHeight="1">
      <c r="A539" s="145">
        <f>SUBTOTAL(3,$B$27:B539)</f>
        <v>163</v>
      </c>
      <c r="B539" s="109" t="s">
        <v>1353</v>
      </c>
      <c r="C539" s="109" t="s">
        <v>1333</v>
      </c>
      <c r="D539" s="70" t="s">
        <v>1354</v>
      </c>
      <c r="E539" s="147" t="s">
        <v>217</v>
      </c>
      <c r="F539" s="71" t="s">
        <v>65</v>
      </c>
      <c r="G539" s="71" t="s">
        <v>1336</v>
      </c>
      <c r="H539" s="71">
        <v>6</v>
      </c>
      <c r="I539" s="71">
        <v>24</v>
      </c>
      <c r="J539" s="113">
        <v>0</v>
      </c>
      <c r="K539" s="73">
        <v>0.39</v>
      </c>
      <c r="L539" s="72">
        <f t="shared" si="70"/>
        <v>9.36</v>
      </c>
      <c r="M539" s="146">
        <f t="shared" si="71"/>
        <v>0</v>
      </c>
      <c r="N539" s="129">
        <v>2.5999999999999999E-2</v>
      </c>
      <c r="O539" s="115">
        <f t="shared" si="72"/>
        <v>0</v>
      </c>
      <c r="P539" s="73">
        <v>12.888000000000002</v>
      </c>
      <c r="Q539" s="73">
        <v>14.111999999999998</v>
      </c>
      <c r="R539" s="117">
        <f t="shared" si="73"/>
        <v>0</v>
      </c>
      <c r="S539" s="114">
        <f t="shared" si="74"/>
        <v>0</v>
      </c>
    </row>
    <row r="540" spans="1:19" ht="18" hidden="1" customHeight="1">
      <c r="A540" s="145">
        <f>SUBTOTAL(3,$B$27:B540)</f>
        <v>163</v>
      </c>
      <c r="B540" s="109" t="s">
        <v>1355</v>
      </c>
      <c r="C540" s="109" t="s">
        <v>1333</v>
      </c>
      <c r="D540" s="70" t="s">
        <v>1356</v>
      </c>
      <c r="E540" s="147" t="s">
        <v>407</v>
      </c>
      <c r="F540" s="71" t="s">
        <v>65</v>
      </c>
      <c r="G540" s="71" t="s">
        <v>1336</v>
      </c>
      <c r="H540" s="71">
        <v>6</v>
      </c>
      <c r="I540" s="71">
        <v>12</v>
      </c>
      <c r="J540" s="113">
        <v>0</v>
      </c>
      <c r="K540" s="73">
        <v>0.59</v>
      </c>
      <c r="L540" s="72">
        <f t="shared" si="70"/>
        <v>7.08</v>
      </c>
      <c r="M540" s="146">
        <f t="shared" si="71"/>
        <v>0</v>
      </c>
      <c r="N540" s="129">
        <v>2.5999999999999999E-2</v>
      </c>
      <c r="O540" s="115">
        <f t="shared" si="72"/>
        <v>0</v>
      </c>
      <c r="P540" s="73">
        <v>12</v>
      </c>
      <c r="Q540" s="73">
        <v>13.919999999999998</v>
      </c>
      <c r="R540" s="117">
        <f t="shared" si="73"/>
        <v>0</v>
      </c>
      <c r="S540" s="114">
        <f t="shared" si="74"/>
        <v>0</v>
      </c>
    </row>
    <row r="541" spans="1:19" ht="18" hidden="1" customHeight="1">
      <c r="A541" s="145">
        <f>SUBTOTAL(3,$B$27:B541)</f>
        <v>163</v>
      </c>
      <c r="B541" s="109" t="s">
        <v>1357</v>
      </c>
      <c r="C541" s="109" t="s">
        <v>1333</v>
      </c>
      <c r="D541" s="70" t="s">
        <v>1358</v>
      </c>
      <c r="E541" s="147" t="s">
        <v>410</v>
      </c>
      <c r="F541" s="71" t="s">
        <v>65</v>
      </c>
      <c r="G541" s="71" t="s">
        <v>1359</v>
      </c>
      <c r="H541" s="71">
        <v>12</v>
      </c>
      <c r="I541" s="71">
        <v>12</v>
      </c>
      <c r="J541" s="113">
        <v>0</v>
      </c>
      <c r="K541" s="73">
        <v>0.81</v>
      </c>
      <c r="L541" s="72">
        <f t="shared" si="70"/>
        <v>9.7200000000000006</v>
      </c>
      <c r="M541" s="146">
        <f t="shared" si="71"/>
        <v>0</v>
      </c>
      <c r="N541" s="129">
        <v>2.5999999999999999E-2</v>
      </c>
      <c r="O541" s="115">
        <f t="shared" si="72"/>
        <v>0</v>
      </c>
      <c r="P541" s="73">
        <v>9</v>
      </c>
      <c r="Q541" s="73">
        <v>12</v>
      </c>
      <c r="R541" s="117">
        <f t="shared" si="73"/>
        <v>0</v>
      </c>
      <c r="S541" s="114">
        <f t="shared" si="74"/>
        <v>0</v>
      </c>
    </row>
    <row r="542" spans="1:19" ht="18" hidden="1" customHeight="1">
      <c r="A542" s="145">
        <f>SUBTOTAL(3,$B$27:B542)</f>
        <v>163</v>
      </c>
      <c r="B542" s="109" t="s">
        <v>1360</v>
      </c>
      <c r="C542" s="109" t="s">
        <v>1333</v>
      </c>
      <c r="D542" s="70" t="s">
        <v>1361</v>
      </c>
      <c r="E542" s="147" t="s">
        <v>410</v>
      </c>
      <c r="F542" s="71" t="s">
        <v>65</v>
      </c>
      <c r="G542" s="71" t="s">
        <v>1362</v>
      </c>
      <c r="H542" s="71">
        <v>12</v>
      </c>
      <c r="I542" s="71">
        <v>12</v>
      </c>
      <c r="J542" s="113">
        <v>0</v>
      </c>
      <c r="K542" s="73">
        <v>1.17</v>
      </c>
      <c r="L542" s="72">
        <f t="shared" si="70"/>
        <v>14.04</v>
      </c>
      <c r="M542" s="146">
        <f t="shared" si="71"/>
        <v>0</v>
      </c>
      <c r="N542" s="129">
        <v>2.5999999999999999E-2</v>
      </c>
      <c r="O542" s="115">
        <f t="shared" si="72"/>
        <v>0</v>
      </c>
      <c r="P542" s="73">
        <v>9</v>
      </c>
      <c r="Q542" s="73">
        <v>12.144</v>
      </c>
      <c r="R542" s="117">
        <f t="shared" si="73"/>
        <v>0</v>
      </c>
      <c r="S542" s="114">
        <f t="shared" si="74"/>
        <v>0</v>
      </c>
    </row>
    <row r="543" spans="1:19" ht="18" hidden="1" customHeight="1">
      <c r="A543" s="145">
        <f>SUBTOTAL(3,$B$27:B543)</f>
        <v>163</v>
      </c>
      <c r="B543" s="109" t="s">
        <v>1363</v>
      </c>
      <c r="C543" s="109" t="s">
        <v>1333</v>
      </c>
      <c r="D543" s="70" t="s">
        <v>1364</v>
      </c>
      <c r="E543" s="147" t="s">
        <v>410</v>
      </c>
      <c r="F543" s="71" t="s">
        <v>65</v>
      </c>
      <c r="G543" s="71" t="s">
        <v>1365</v>
      </c>
      <c r="H543" s="71">
        <v>12</v>
      </c>
      <c r="I543" s="71">
        <v>12</v>
      </c>
      <c r="J543" s="113">
        <v>0</v>
      </c>
      <c r="K543" s="73">
        <v>2.5099999999999998</v>
      </c>
      <c r="L543" s="72">
        <f t="shared" si="70"/>
        <v>30.119999999999997</v>
      </c>
      <c r="M543" s="146">
        <f t="shared" si="71"/>
        <v>0</v>
      </c>
      <c r="N543" s="129">
        <v>2.5999999999999999E-2</v>
      </c>
      <c r="O543" s="115">
        <f t="shared" si="72"/>
        <v>0</v>
      </c>
      <c r="P543" s="73">
        <v>9</v>
      </c>
      <c r="Q543" s="73">
        <v>18.227999999999998</v>
      </c>
      <c r="R543" s="117">
        <f t="shared" si="73"/>
        <v>0</v>
      </c>
      <c r="S543" s="114">
        <f t="shared" si="74"/>
        <v>0</v>
      </c>
    </row>
    <row r="544" spans="1:19" ht="18" hidden="1" customHeight="1">
      <c r="A544" s="145">
        <f>SUBTOTAL(3,$B$27:B544)</f>
        <v>163</v>
      </c>
      <c r="B544" s="109" t="s">
        <v>1366</v>
      </c>
      <c r="C544" s="109" t="s">
        <v>1367</v>
      </c>
      <c r="D544" s="70" t="s">
        <v>1368</v>
      </c>
      <c r="E544" s="147" t="s">
        <v>1335</v>
      </c>
      <c r="F544" s="71" t="s">
        <v>65</v>
      </c>
      <c r="G544" s="71" t="s">
        <v>1336</v>
      </c>
      <c r="H544" s="71">
        <v>6</v>
      </c>
      <c r="I544" s="71">
        <v>80</v>
      </c>
      <c r="J544" s="113">
        <v>0</v>
      </c>
      <c r="K544" s="73">
        <v>0.05</v>
      </c>
      <c r="L544" s="72">
        <f t="shared" si="70"/>
        <v>4</v>
      </c>
      <c r="M544" s="146">
        <f t="shared" si="71"/>
        <v>0</v>
      </c>
      <c r="N544" s="129">
        <v>0.03</v>
      </c>
      <c r="O544" s="115">
        <f t="shared" si="72"/>
        <v>0</v>
      </c>
      <c r="P544" s="73">
        <v>5.2</v>
      </c>
      <c r="Q544" s="73">
        <v>6.24</v>
      </c>
      <c r="R544" s="117">
        <f t="shared" si="73"/>
        <v>0</v>
      </c>
      <c r="S544" s="114">
        <f t="shared" si="74"/>
        <v>0</v>
      </c>
    </row>
    <row r="545" spans="1:19" ht="18" hidden="1" customHeight="1">
      <c r="A545" s="145">
        <f>SUBTOTAL(3,$B$27:B545)</f>
        <v>163</v>
      </c>
      <c r="B545" s="109" t="s">
        <v>1369</v>
      </c>
      <c r="C545" s="109" t="s">
        <v>1367</v>
      </c>
      <c r="D545" s="70" t="s">
        <v>1370</v>
      </c>
      <c r="E545" s="147" t="s">
        <v>168</v>
      </c>
      <c r="F545" s="71" t="s">
        <v>65</v>
      </c>
      <c r="G545" s="71" t="s">
        <v>1336</v>
      </c>
      <c r="H545" s="71">
        <v>6</v>
      </c>
      <c r="I545" s="71">
        <v>27</v>
      </c>
      <c r="J545" s="113">
        <v>0</v>
      </c>
      <c r="K545" s="73">
        <v>0.2</v>
      </c>
      <c r="L545" s="72">
        <f t="shared" si="70"/>
        <v>5.4</v>
      </c>
      <c r="M545" s="146">
        <f t="shared" si="71"/>
        <v>0</v>
      </c>
      <c r="N545" s="129">
        <v>0.03</v>
      </c>
      <c r="O545" s="115">
        <f t="shared" si="72"/>
        <v>0</v>
      </c>
      <c r="P545" s="73">
        <v>5.4</v>
      </c>
      <c r="Q545" s="73">
        <v>6.1560000000000006</v>
      </c>
      <c r="R545" s="117">
        <f t="shared" si="73"/>
        <v>0</v>
      </c>
      <c r="S545" s="114">
        <f t="shared" si="74"/>
        <v>0</v>
      </c>
    </row>
    <row r="546" spans="1:19" ht="18" hidden="1" customHeight="1">
      <c r="A546" s="145">
        <f>SUBTOTAL(3,$B$27:B546)</f>
        <v>163</v>
      </c>
      <c r="B546" s="109" t="s">
        <v>1371</v>
      </c>
      <c r="C546" s="109" t="s">
        <v>1367</v>
      </c>
      <c r="D546" s="70" t="s">
        <v>1372</v>
      </c>
      <c r="E546" s="147" t="s">
        <v>168</v>
      </c>
      <c r="F546" s="71" t="s">
        <v>65</v>
      </c>
      <c r="G546" s="71" t="s">
        <v>1336</v>
      </c>
      <c r="H546" s="71">
        <v>6</v>
      </c>
      <c r="I546" s="71">
        <v>27</v>
      </c>
      <c r="J546" s="113">
        <v>0</v>
      </c>
      <c r="K546" s="73">
        <v>0.2</v>
      </c>
      <c r="L546" s="72">
        <f t="shared" si="70"/>
        <v>5.4</v>
      </c>
      <c r="M546" s="146">
        <f t="shared" si="71"/>
        <v>0</v>
      </c>
      <c r="N546" s="129">
        <v>0.03</v>
      </c>
      <c r="O546" s="115">
        <f t="shared" si="72"/>
        <v>0</v>
      </c>
      <c r="P546" s="73">
        <v>5.4</v>
      </c>
      <c r="Q546" s="73">
        <v>6.1560000000000006</v>
      </c>
      <c r="R546" s="117">
        <f t="shared" si="73"/>
        <v>0</v>
      </c>
      <c r="S546" s="114">
        <f t="shared" si="74"/>
        <v>0</v>
      </c>
    </row>
    <row r="547" spans="1:19" ht="18" hidden="1" customHeight="1">
      <c r="A547" s="145">
        <f>SUBTOTAL(3,$B$27:B547)</f>
        <v>163</v>
      </c>
      <c r="B547" s="109" t="s">
        <v>1373</v>
      </c>
      <c r="C547" s="109" t="s">
        <v>1367</v>
      </c>
      <c r="D547" s="70" t="s">
        <v>1374</v>
      </c>
      <c r="E547" s="147" t="s">
        <v>168</v>
      </c>
      <c r="F547" s="71" t="s">
        <v>65</v>
      </c>
      <c r="G547" s="71" t="s">
        <v>1336</v>
      </c>
      <c r="H547" s="71">
        <v>6</v>
      </c>
      <c r="I547" s="71">
        <v>27</v>
      </c>
      <c r="J547" s="113">
        <v>0</v>
      </c>
      <c r="K547" s="73">
        <v>0.2</v>
      </c>
      <c r="L547" s="72">
        <f t="shared" si="70"/>
        <v>5.4</v>
      </c>
      <c r="M547" s="146">
        <f t="shared" si="71"/>
        <v>0</v>
      </c>
      <c r="N547" s="129">
        <v>0.03</v>
      </c>
      <c r="O547" s="115">
        <f t="shared" si="72"/>
        <v>0</v>
      </c>
      <c r="P547" s="73">
        <v>5.4</v>
      </c>
      <c r="Q547" s="73">
        <v>6.1560000000000006</v>
      </c>
      <c r="R547" s="117">
        <f t="shared" si="73"/>
        <v>0</v>
      </c>
      <c r="S547" s="114">
        <f t="shared" si="74"/>
        <v>0</v>
      </c>
    </row>
    <row r="548" spans="1:19" ht="18" hidden="1" customHeight="1">
      <c r="A548" s="145">
        <f>SUBTOTAL(3,$B$27:B548)</f>
        <v>163</v>
      </c>
      <c r="B548" s="109" t="s">
        <v>1375</v>
      </c>
      <c r="C548" s="109" t="s">
        <v>1367</v>
      </c>
      <c r="D548" s="70" t="s">
        <v>1376</v>
      </c>
      <c r="E548" s="147" t="s">
        <v>168</v>
      </c>
      <c r="F548" s="71" t="s">
        <v>65</v>
      </c>
      <c r="G548" s="71" t="s">
        <v>1336</v>
      </c>
      <c r="H548" s="71">
        <v>6</v>
      </c>
      <c r="I548" s="71">
        <v>27</v>
      </c>
      <c r="J548" s="113">
        <v>0</v>
      </c>
      <c r="K548" s="73">
        <v>0.2</v>
      </c>
      <c r="L548" s="72">
        <f t="shared" si="70"/>
        <v>5.4</v>
      </c>
      <c r="M548" s="146">
        <f t="shared" si="71"/>
        <v>0</v>
      </c>
      <c r="N548" s="129">
        <v>0.03</v>
      </c>
      <c r="O548" s="115">
        <f t="shared" si="72"/>
        <v>0</v>
      </c>
      <c r="P548" s="73">
        <v>5.4</v>
      </c>
      <c r="Q548" s="73">
        <v>6.1560000000000006</v>
      </c>
      <c r="R548" s="117">
        <f t="shared" si="73"/>
        <v>0</v>
      </c>
      <c r="S548" s="114">
        <f t="shared" si="74"/>
        <v>0</v>
      </c>
    </row>
    <row r="549" spans="1:19" ht="18" hidden="1" customHeight="1">
      <c r="A549" s="145">
        <f>SUBTOTAL(3,$B$27:B549)</f>
        <v>163</v>
      </c>
      <c r="B549" s="109" t="s">
        <v>1377</v>
      </c>
      <c r="C549" s="109" t="s">
        <v>1367</v>
      </c>
      <c r="D549" s="70" t="s">
        <v>1378</v>
      </c>
      <c r="E549" s="147" t="s">
        <v>168</v>
      </c>
      <c r="F549" s="71" t="s">
        <v>65</v>
      </c>
      <c r="G549" s="71" t="s">
        <v>1336</v>
      </c>
      <c r="H549" s="71">
        <v>6</v>
      </c>
      <c r="I549" s="71">
        <v>27</v>
      </c>
      <c r="J549" s="113">
        <v>0</v>
      </c>
      <c r="K549" s="73">
        <v>0.2</v>
      </c>
      <c r="L549" s="72">
        <f t="shared" si="70"/>
        <v>5.4</v>
      </c>
      <c r="M549" s="146">
        <f t="shared" si="71"/>
        <v>0</v>
      </c>
      <c r="N549" s="129">
        <v>0.03</v>
      </c>
      <c r="O549" s="115">
        <f t="shared" si="72"/>
        <v>0</v>
      </c>
      <c r="P549" s="73">
        <v>5.4</v>
      </c>
      <c r="Q549" s="73">
        <v>6.1560000000000006</v>
      </c>
      <c r="R549" s="117">
        <f t="shared" si="73"/>
        <v>0</v>
      </c>
      <c r="S549" s="114">
        <f t="shared" si="74"/>
        <v>0</v>
      </c>
    </row>
    <row r="550" spans="1:19" ht="18" hidden="1" customHeight="1">
      <c r="A550" s="145">
        <f>SUBTOTAL(3,$B$27:B550)</f>
        <v>163</v>
      </c>
      <c r="B550" s="109" t="s">
        <v>1379</v>
      </c>
      <c r="C550" s="109" t="s">
        <v>1367</v>
      </c>
      <c r="D550" s="70" t="s">
        <v>1380</v>
      </c>
      <c r="E550" s="147" t="s">
        <v>168</v>
      </c>
      <c r="F550" s="71" t="s">
        <v>65</v>
      </c>
      <c r="G550" s="71" t="s">
        <v>1336</v>
      </c>
      <c r="H550" s="71">
        <v>6</v>
      </c>
      <c r="I550" s="71">
        <v>27</v>
      </c>
      <c r="J550" s="113">
        <v>0</v>
      </c>
      <c r="K550" s="73">
        <v>0.2</v>
      </c>
      <c r="L550" s="72">
        <f t="shared" si="70"/>
        <v>5.4</v>
      </c>
      <c r="M550" s="146">
        <f t="shared" si="71"/>
        <v>0</v>
      </c>
      <c r="N550" s="129">
        <v>0.03</v>
      </c>
      <c r="O550" s="115">
        <f t="shared" si="72"/>
        <v>0</v>
      </c>
      <c r="P550" s="73">
        <v>5.4</v>
      </c>
      <c r="Q550" s="73">
        <v>6.1560000000000006</v>
      </c>
      <c r="R550" s="117">
        <f t="shared" si="73"/>
        <v>0</v>
      </c>
      <c r="S550" s="114">
        <f t="shared" si="74"/>
        <v>0</v>
      </c>
    </row>
    <row r="551" spans="1:19" ht="18" hidden="1" customHeight="1">
      <c r="A551" s="145">
        <f>SUBTOTAL(3,$B$27:B551)</f>
        <v>163</v>
      </c>
      <c r="B551" s="109" t="s">
        <v>1381</v>
      </c>
      <c r="C551" s="109" t="s">
        <v>1367</v>
      </c>
      <c r="D551" s="70" t="s">
        <v>1382</v>
      </c>
      <c r="E551" s="147" t="s">
        <v>168</v>
      </c>
      <c r="F551" s="71" t="s">
        <v>65</v>
      </c>
      <c r="G551" s="71" t="s">
        <v>1336</v>
      </c>
      <c r="H551" s="71">
        <v>6</v>
      </c>
      <c r="I551" s="71">
        <v>27</v>
      </c>
      <c r="J551" s="113">
        <v>0</v>
      </c>
      <c r="K551" s="73">
        <v>0.2</v>
      </c>
      <c r="L551" s="72">
        <f t="shared" si="70"/>
        <v>5.4</v>
      </c>
      <c r="M551" s="146">
        <f t="shared" si="71"/>
        <v>0</v>
      </c>
      <c r="N551" s="129">
        <v>0.03</v>
      </c>
      <c r="O551" s="115">
        <f t="shared" si="72"/>
        <v>0</v>
      </c>
      <c r="P551" s="73">
        <v>5.4</v>
      </c>
      <c r="Q551" s="73">
        <v>6.1560000000000006</v>
      </c>
      <c r="R551" s="117">
        <f t="shared" si="73"/>
        <v>0</v>
      </c>
      <c r="S551" s="114">
        <f t="shared" si="74"/>
        <v>0</v>
      </c>
    </row>
    <row r="552" spans="1:19" ht="18" hidden="1" customHeight="1">
      <c r="A552" s="145">
        <f>SUBTOTAL(3,$B$27:B552)</f>
        <v>163</v>
      </c>
      <c r="B552" s="109" t="s">
        <v>1383</v>
      </c>
      <c r="C552" s="109" t="s">
        <v>1367</v>
      </c>
      <c r="D552" s="70" t="s">
        <v>1384</v>
      </c>
      <c r="E552" s="147" t="s">
        <v>1385</v>
      </c>
      <c r="F552" s="71" t="s">
        <v>65</v>
      </c>
      <c r="G552" s="71" t="s">
        <v>1336</v>
      </c>
      <c r="H552" s="71">
        <v>6</v>
      </c>
      <c r="I552" s="71">
        <v>12</v>
      </c>
      <c r="J552" s="113">
        <v>0</v>
      </c>
      <c r="K552" s="73">
        <v>0.93</v>
      </c>
      <c r="L552" s="72">
        <f t="shared" si="70"/>
        <v>11.16</v>
      </c>
      <c r="M552" s="146">
        <f t="shared" si="71"/>
        <v>0</v>
      </c>
      <c r="N552" s="129">
        <v>0.03</v>
      </c>
      <c r="O552" s="115">
        <f t="shared" si="72"/>
        <v>0</v>
      </c>
      <c r="P552" s="73">
        <v>12</v>
      </c>
      <c r="Q552" s="73">
        <v>13.379999999999999</v>
      </c>
      <c r="R552" s="117">
        <f t="shared" si="73"/>
        <v>0</v>
      </c>
      <c r="S552" s="114">
        <f t="shared" si="74"/>
        <v>0</v>
      </c>
    </row>
    <row r="553" spans="1:19" ht="18" hidden="1" customHeight="1">
      <c r="A553" s="145">
        <f>SUBTOTAL(3,$B$27:B553)</f>
        <v>163</v>
      </c>
      <c r="B553" s="109" t="s">
        <v>1386</v>
      </c>
      <c r="C553" s="109" t="s">
        <v>1367</v>
      </c>
      <c r="D553" s="70" t="s">
        <v>1387</v>
      </c>
      <c r="E553" s="147" t="s">
        <v>1385</v>
      </c>
      <c r="F553" s="71" t="s">
        <v>65</v>
      </c>
      <c r="G553" s="71" t="s">
        <v>1336</v>
      </c>
      <c r="H553" s="71">
        <v>6</v>
      </c>
      <c r="I553" s="71">
        <v>12</v>
      </c>
      <c r="J553" s="113">
        <v>0</v>
      </c>
      <c r="K553" s="73">
        <v>0.93</v>
      </c>
      <c r="L553" s="72">
        <f t="shared" si="70"/>
        <v>11.16</v>
      </c>
      <c r="M553" s="146">
        <f t="shared" si="71"/>
        <v>0</v>
      </c>
      <c r="N553" s="129">
        <v>0.03</v>
      </c>
      <c r="O553" s="115">
        <f t="shared" si="72"/>
        <v>0</v>
      </c>
      <c r="P553" s="73">
        <v>12</v>
      </c>
      <c r="Q553" s="73">
        <v>13.571999999999999</v>
      </c>
      <c r="R553" s="117">
        <f t="shared" si="73"/>
        <v>0</v>
      </c>
      <c r="S553" s="114">
        <f t="shared" si="74"/>
        <v>0</v>
      </c>
    </row>
    <row r="554" spans="1:19" ht="18" hidden="1" customHeight="1">
      <c r="A554" s="145">
        <f>SUBTOTAL(3,$B$27:B554)</f>
        <v>163</v>
      </c>
      <c r="B554" s="109" t="s">
        <v>1388</v>
      </c>
      <c r="C554" s="109" t="s">
        <v>1367</v>
      </c>
      <c r="D554" s="70" t="s">
        <v>1389</v>
      </c>
      <c r="E554" s="147" t="s">
        <v>1385</v>
      </c>
      <c r="F554" s="71" t="s">
        <v>65</v>
      </c>
      <c r="G554" s="71" t="s">
        <v>1336</v>
      </c>
      <c r="H554" s="71">
        <v>6</v>
      </c>
      <c r="I554" s="71">
        <v>12</v>
      </c>
      <c r="J554" s="113">
        <v>0</v>
      </c>
      <c r="K554" s="73">
        <v>0.93</v>
      </c>
      <c r="L554" s="72">
        <f t="shared" si="70"/>
        <v>11.16</v>
      </c>
      <c r="M554" s="146">
        <f t="shared" si="71"/>
        <v>0</v>
      </c>
      <c r="N554" s="129">
        <v>0.03</v>
      </c>
      <c r="O554" s="115">
        <f t="shared" si="72"/>
        <v>0</v>
      </c>
      <c r="P554" s="73">
        <v>12</v>
      </c>
      <c r="Q554" s="73">
        <v>13.571999999999999</v>
      </c>
      <c r="R554" s="117">
        <f t="shared" si="73"/>
        <v>0</v>
      </c>
      <c r="S554" s="114">
        <f t="shared" si="74"/>
        <v>0</v>
      </c>
    </row>
    <row r="555" spans="1:19" ht="18" hidden="1" customHeight="1">
      <c r="A555" s="145">
        <f>SUBTOTAL(3,$B$27:B555)</f>
        <v>163</v>
      </c>
      <c r="B555" s="109" t="s">
        <v>1390</v>
      </c>
      <c r="C555" s="109" t="s">
        <v>1367</v>
      </c>
      <c r="D555" s="70" t="s">
        <v>1391</v>
      </c>
      <c r="E555" s="147" t="s">
        <v>1385</v>
      </c>
      <c r="F555" s="71" t="s">
        <v>65</v>
      </c>
      <c r="G555" s="71" t="s">
        <v>1336</v>
      </c>
      <c r="H555" s="71">
        <v>6</v>
      </c>
      <c r="I555" s="71">
        <v>12</v>
      </c>
      <c r="J555" s="113">
        <v>0</v>
      </c>
      <c r="K555" s="73">
        <v>0.93</v>
      </c>
      <c r="L555" s="72">
        <f t="shared" si="70"/>
        <v>11.16</v>
      </c>
      <c r="M555" s="146">
        <f t="shared" si="71"/>
        <v>0</v>
      </c>
      <c r="N555" s="129">
        <v>0.03</v>
      </c>
      <c r="O555" s="115">
        <f t="shared" si="72"/>
        <v>0</v>
      </c>
      <c r="P555" s="73">
        <v>12</v>
      </c>
      <c r="Q555" s="73">
        <v>13.571999999999999</v>
      </c>
      <c r="R555" s="117">
        <f t="shared" si="73"/>
        <v>0</v>
      </c>
      <c r="S555" s="114">
        <f t="shared" si="74"/>
        <v>0</v>
      </c>
    </row>
    <row r="556" spans="1:19" ht="18" hidden="1" customHeight="1">
      <c r="A556" s="145">
        <f>SUBTOTAL(3,$B$27:B556)</f>
        <v>163</v>
      </c>
      <c r="B556" s="109" t="s">
        <v>1392</v>
      </c>
      <c r="C556" s="109" t="s">
        <v>1367</v>
      </c>
      <c r="D556" s="70" t="s">
        <v>1393</v>
      </c>
      <c r="E556" s="147" t="s">
        <v>1385</v>
      </c>
      <c r="F556" s="71" t="s">
        <v>65</v>
      </c>
      <c r="G556" s="71" t="s">
        <v>1336</v>
      </c>
      <c r="H556" s="71">
        <v>6</v>
      </c>
      <c r="I556" s="71">
        <v>12</v>
      </c>
      <c r="J556" s="113">
        <v>0</v>
      </c>
      <c r="K556" s="73">
        <v>0.93</v>
      </c>
      <c r="L556" s="72">
        <f t="shared" si="70"/>
        <v>11.16</v>
      </c>
      <c r="M556" s="146">
        <f t="shared" si="71"/>
        <v>0</v>
      </c>
      <c r="N556" s="129">
        <v>0.03</v>
      </c>
      <c r="O556" s="115">
        <f t="shared" si="72"/>
        <v>0</v>
      </c>
      <c r="P556" s="73">
        <v>12</v>
      </c>
      <c r="Q556" s="73">
        <v>13.571999999999999</v>
      </c>
      <c r="R556" s="117">
        <f t="shared" si="73"/>
        <v>0</v>
      </c>
      <c r="S556" s="114">
        <f t="shared" si="74"/>
        <v>0</v>
      </c>
    </row>
    <row r="557" spans="1:19" ht="18" hidden="1" customHeight="1">
      <c r="A557" s="145">
        <f>SUBTOTAL(3,$B$27:B557)</f>
        <v>163</v>
      </c>
      <c r="B557" s="109" t="s">
        <v>1394</v>
      </c>
      <c r="C557" s="109" t="s">
        <v>1367</v>
      </c>
      <c r="D557" s="70" t="s">
        <v>1395</v>
      </c>
      <c r="E557" s="147" t="s">
        <v>1385</v>
      </c>
      <c r="F557" s="71" t="s">
        <v>65</v>
      </c>
      <c r="G557" s="71" t="s">
        <v>1336</v>
      </c>
      <c r="H557" s="71">
        <v>6</v>
      </c>
      <c r="I557" s="71">
        <v>12</v>
      </c>
      <c r="J557" s="113">
        <v>0</v>
      </c>
      <c r="K557" s="73">
        <v>0.93</v>
      </c>
      <c r="L557" s="72">
        <f t="shared" si="70"/>
        <v>11.16</v>
      </c>
      <c r="M557" s="146">
        <f t="shared" si="71"/>
        <v>0</v>
      </c>
      <c r="N557" s="129">
        <v>0.03</v>
      </c>
      <c r="O557" s="115">
        <f t="shared" si="72"/>
        <v>0</v>
      </c>
      <c r="P557" s="73">
        <v>12</v>
      </c>
      <c r="Q557" s="73">
        <v>13.571999999999999</v>
      </c>
      <c r="R557" s="117">
        <f t="shared" si="73"/>
        <v>0</v>
      </c>
      <c r="S557" s="114">
        <f t="shared" si="74"/>
        <v>0</v>
      </c>
    </row>
    <row r="558" spans="1:19" ht="18" hidden="1" customHeight="1">
      <c r="A558" s="145">
        <f>SUBTOTAL(3,$B$27:B558)</f>
        <v>163</v>
      </c>
      <c r="B558" s="109" t="s">
        <v>1396</v>
      </c>
      <c r="C558" s="109" t="s">
        <v>1367</v>
      </c>
      <c r="D558" s="70" t="s">
        <v>1397</v>
      </c>
      <c r="E558" s="147" t="s">
        <v>1385</v>
      </c>
      <c r="F558" s="71" t="s">
        <v>65</v>
      </c>
      <c r="G558" s="71" t="s">
        <v>1336</v>
      </c>
      <c r="H558" s="71">
        <v>6</v>
      </c>
      <c r="I558" s="71">
        <v>12</v>
      </c>
      <c r="J558" s="113">
        <v>0</v>
      </c>
      <c r="K558" s="73">
        <v>0.93</v>
      </c>
      <c r="L558" s="72">
        <f t="shared" si="70"/>
        <v>11.16</v>
      </c>
      <c r="M558" s="146">
        <f t="shared" si="71"/>
        <v>0</v>
      </c>
      <c r="N558" s="129">
        <v>0.03</v>
      </c>
      <c r="O558" s="115">
        <f t="shared" si="72"/>
        <v>0</v>
      </c>
      <c r="P558" s="73">
        <v>12</v>
      </c>
      <c r="Q558" s="73">
        <v>13.571999999999999</v>
      </c>
      <c r="R558" s="117">
        <f t="shared" si="73"/>
        <v>0</v>
      </c>
      <c r="S558" s="114">
        <f t="shared" si="74"/>
        <v>0</v>
      </c>
    </row>
    <row r="559" spans="1:19" ht="18" customHeight="1">
      <c r="A559" s="145">
        <f>SUBTOTAL(3,$B$27:B559)</f>
        <v>164</v>
      </c>
      <c r="B559" s="109" t="s">
        <v>1398</v>
      </c>
      <c r="C559" s="109" t="s">
        <v>1399</v>
      </c>
      <c r="D559" s="70" t="s">
        <v>1400</v>
      </c>
      <c r="E559" s="147" t="s">
        <v>1058</v>
      </c>
      <c r="F559" s="71" t="s">
        <v>65</v>
      </c>
      <c r="G559" s="71" t="s">
        <v>640</v>
      </c>
      <c r="H559" s="71">
        <v>12</v>
      </c>
      <c r="I559" s="71">
        <v>24</v>
      </c>
      <c r="J559" s="113">
        <v>20</v>
      </c>
      <c r="K559" s="73">
        <v>0.84</v>
      </c>
      <c r="L559" s="72">
        <f t="shared" si="70"/>
        <v>20.16</v>
      </c>
      <c r="M559" s="146">
        <f t="shared" si="71"/>
        <v>403.2</v>
      </c>
      <c r="N559" s="129">
        <v>2.5999999999999999E-2</v>
      </c>
      <c r="O559" s="115">
        <f t="shared" si="72"/>
        <v>0.52</v>
      </c>
      <c r="P559" s="73">
        <v>9.6000000000000014</v>
      </c>
      <c r="Q559" s="73">
        <v>9.84</v>
      </c>
      <c r="R559" s="117">
        <f t="shared" si="73"/>
        <v>192.00000000000003</v>
      </c>
      <c r="S559" s="114">
        <f t="shared" si="74"/>
        <v>196.8</v>
      </c>
    </row>
    <row r="560" spans="1:19" ht="18" customHeight="1">
      <c r="A560" s="145">
        <f>SUBTOTAL(3,$B$27:B560)</f>
        <v>165</v>
      </c>
      <c r="B560" s="109" t="s">
        <v>1401</v>
      </c>
      <c r="C560" s="109" t="s">
        <v>1399</v>
      </c>
      <c r="D560" s="70" t="s">
        <v>1402</v>
      </c>
      <c r="E560" s="147" t="s">
        <v>1058</v>
      </c>
      <c r="F560" s="71" t="s">
        <v>65</v>
      </c>
      <c r="G560" s="71" t="s">
        <v>640</v>
      </c>
      <c r="H560" s="71">
        <v>12</v>
      </c>
      <c r="I560" s="71">
        <v>24</v>
      </c>
      <c r="J560" s="113">
        <v>20</v>
      </c>
      <c r="K560" s="73">
        <v>0.76</v>
      </c>
      <c r="L560" s="72">
        <f t="shared" si="70"/>
        <v>18.240000000000002</v>
      </c>
      <c r="M560" s="146">
        <f t="shared" si="71"/>
        <v>364.80000000000007</v>
      </c>
      <c r="N560" s="129">
        <v>2.5999999999999999E-2</v>
      </c>
      <c r="O560" s="115">
        <f t="shared" si="72"/>
        <v>0.52</v>
      </c>
      <c r="P560" s="73">
        <v>9.6000000000000014</v>
      </c>
      <c r="Q560" s="73">
        <v>9.84</v>
      </c>
      <c r="R560" s="117">
        <f t="shared" si="73"/>
        <v>192.00000000000003</v>
      </c>
      <c r="S560" s="114">
        <f t="shared" si="74"/>
        <v>196.8</v>
      </c>
    </row>
    <row r="561" spans="1:19" ht="18" customHeight="1">
      <c r="A561" s="145">
        <f>SUBTOTAL(3,$B$27:B561)</f>
        <v>166</v>
      </c>
      <c r="B561" s="109" t="s">
        <v>1403</v>
      </c>
      <c r="C561" s="109" t="s">
        <v>1399</v>
      </c>
      <c r="D561" s="70" t="s">
        <v>1404</v>
      </c>
      <c r="E561" s="147" t="s">
        <v>1058</v>
      </c>
      <c r="F561" s="71" t="s">
        <v>65</v>
      </c>
      <c r="G561" s="71" t="s">
        <v>640</v>
      </c>
      <c r="H561" s="71">
        <v>12</v>
      </c>
      <c r="I561" s="71">
        <v>24</v>
      </c>
      <c r="J561" s="113">
        <v>20</v>
      </c>
      <c r="K561" s="73">
        <v>0.84</v>
      </c>
      <c r="L561" s="72">
        <f t="shared" si="70"/>
        <v>20.16</v>
      </c>
      <c r="M561" s="146">
        <f t="shared" si="71"/>
        <v>403.2</v>
      </c>
      <c r="N561" s="129">
        <v>2.5999999999999999E-2</v>
      </c>
      <c r="O561" s="115">
        <f t="shared" si="72"/>
        <v>0.52</v>
      </c>
      <c r="P561" s="73">
        <v>9.6000000000000014</v>
      </c>
      <c r="Q561" s="73">
        <v>9.84</v>
      </c>
      <c r="R561" s="117">
        <f t="shared" si="73"/>
        <v>192.00000000000003</v>
      </c>
      <c r="S561" s="114">
        <f t="shared" si="74"/>
        <v>196.8</v>
      </c>
    </row>
    <row r="562" spans="1:19" ht="18" hidden="1" customHeight="1">
      <c r="A562" s="145">
        <f>SUBTOTAL(3,$B$27:B562)</f>
        <v>166</v>
      </c>
      <c r="B562" s="109" t="s">
        <v>1405</v>
      </c>
      <c r="C562" s="109" t="s">
        <v>1406</v>
      </c>
      <c r="D562" s="70" t="s">
        <v>1407</v>
      </c>
      <c r="E562" s="147" t="s">
        <v>1408</v>
      </c>
      <c r="F562" s="71" t="s">
        <v>65</v>
      </c>
      <c r="G562" s="71" t="s">
        <v>183</v>
      </c>
      <c r="H562" s="71">
        <v>6</v>
      </c>
      <c r="I562" s="71">
        <v>80</v>
      </c>
      <c r="J562" s="113">
        <v>0</v>
      </c>
      <c r="K562" s="73">
        <v>0.05</v>
      </c>
      <c r="L562" s="72">
        <f t="shared" si="70"/>
        <v>4</v>
      </c>
      <c r="M562" s="146">
        <f t="shared" si="71"/>
        <v>0</v>
      </c>
      <c r="N562" s="129">
        <v>2.5000000000000001E-2</v>
      </c>
      <c r="O562" s="115">
        <f t="shared" si="72"/>
        <v>0</v>
      </c>
      <c r="P562" s="73">
        <v>5.2</v>
      </c>
      <c r="Q562" s="73">
        <v>6.32</v>
      </c>
      <c r="R562" s="117">
        <f t="shared" si="73"/>
        <v>0</v>
      </c>
      <c r="S562" s="114">
        <f t="shared" si="74"/>
        <v>0</v>
      </c>
    </row>
    <row r="563" spans="1:19" ht="18" hidden="1" customHeight="1">
      <c r="A563" s="145">
        <f>SUBTOTAL(3,$B$27:B563)</f>
        <v>166</v>
      </c>
      <c r="B563" s="109" t="s">
        <v>1409</v>
      </c>
      <c r="C563" s="109" t="s">
        <v>1410</v>
      </c>
      <c r="D563" s="70" t="s">
        <v>1411</v>
      </c>
      <c r="E563" s="147" t="s">
        <v>217</v>
      </c>
      <c r="F563" s="71" t="s">
        <v>65</v>
      </c>
      <c r="G563" s="71" t="s">
        <v>1412</v>
      </c>
      <c r="H563" s="71">
        <v>18</v>
      </c>
      <c r="I563" s="71">
        <v>24</v>
      </c>
      <c r="J563" s="113">
        <v>0</v>
      </c>
      <c r="K563" s="73">
        <v>1.17</v>
      </c>
      <c r="L563" s="72">
        <f t="shared" si="70"/>
        <v>28.08</v>
      </c>
      <c r="M563" s="146">
        <f t="shared" si="71"/>
        <v>0</v>
      </c>
      <c r="N563" s="129">
        <v>0.04</v>
      </c>
      <c r="O563" s="115">
        <f t="shared" si="72"/>
        <v>0</v>
      </c>
      <c r="P563" s="73">
        <v>12</v>
      </c>
      <c r="Q563" s="73">
        <v>14.712</v>
      </c>
      <c r="R563" s="117">
        <f t="shared" si="73"/>
        <v>0</v>
      </c>
      <c r="S563" s="114">
        <f t="shared" si="74"/>
        <v>0</v>
      </c>
    </row>
    <row r="564" spans="1:19" ht="18" hidden="1" customHeight="1">
      <c r="A564" s="145">
        <f>SUBTOTAL(3,$B$27:B564)</f>
        <v>166</v>
      </c>
      <c r="B564" s="109" t="s">
        <v>1413</v>
      </c>
      <c r="C564" s="109" t="s">
        <v>1410</v>
      </c>
      <c r="D564" s="70" t="s">
        <v>1414</v>
      </c>
      <c r="E564" s="147" t="s">
        <v>217</v>
      </c>
      <c r="F564" s="71" t="s">
        <v>204</v>
      </c>
      <c r="G564" s="71" t="s">
        <v>1412</v>
      </c>
      <c r="H564" s="71">
        <v>24</v>
      </c>
      <c r="I564" s="71">
        <v>12</v>
      </c>
      <c r="J564" s="113">
        <v>0</v>
      </c>
      <c r="K564" s="73">
        <v>0.72</v>
      </c>
      <c r="L564" s="72">
        <f t="shared" si="70"/>
        <v>8.64</v>
      </c>
      <c r="M564" s="146">
        <f t="shared" si="71"/>
        <v>0</v>
      </c>
      <c r="N564" s="129">
        <v>1.4762000000000001E-2</v>
      </c>
      <c r="O564" s="115">
        <f t="shared" si="72"/>
        <v>0</v>
      </c>
      <c r="P564" s="73">
        <v>6</v>
      </c>
      <c r="Q564" s="73">
        <v>7.1999999999999993</v>
      </c>
      <c r="R564" s="117">
        <f t="shared" si="73"/>
        <v>0</v>
      </c>
      <c r="S564" s="114">
        <f t="shared" si="74"/>
        <v>0</v>
      </c>
    </row>
    <row r="565" spans="1:19" ht="18" hidden="1" customHeight="1">
      <c r="A565" s="145">
        <f>SUBTOTAL(3,$B$27:B565)</f>
        <v>166</v>
      </c>
      <c r="B565" s="109" t="s">
        <v>1415</v>
      </c>
      <c r="C565" s="109" t="s">
        <v>1416</v>
      </c>
      <c r="D565" s="70" t="s">
        <v>1417</v>
      </c>
      <c r="E565" s="147" t="s">
        <v>371</v>
      </c>
      <c r="F565" s="71" t="s">
        <v>65</v>
      </c>
      <c r="G565" s="71">
        <v>17011490</v>
      </c>
      <c r="H565" s="71">
        <v>24</v>
      </c>
      <c r="I565" s="71">
        <v>30</v>
      </c>
      <c r="J565" s="113">
        <v>0</v>
      </c>
      <c r="K565" s="73">
        <v>0.72</v>
      </c>
      <c r="L565" s="72">
        <f t="shared" si="70"/>
        <v>21.599999999999998</v>
      </c>
      <c r="M565" s="146">
        <f t="shared" si="71"/>
        <v>0</v>
      </c>
      <c r="N565" s="129">
        <v>2.5999999999999999E-2</v>
      </c>
      <c r="O565" s="115">
        <f t="shared" si="72"/>
        <v>0</v>
      </c>
      <c r="P565" s="73">
        <v>30</v>
      </c>
      <c r="Q565" s="73">
        <v>30.48</v>
      </c>
      <c r="R565" s="117">
        <f t="shared" si="73"/>
        <v>0</v>
      </c>
      <c r="S565" s="114">
        <f t="shared" si="74"/>
        <v>0</v>
      </c>
    </row>
    <row r="566" spans="1:19" ht="18" hidden="1" customHeight="1">
      <c r="A566" s="145">
        <f>SUBTOTAL(3,$B$27:B566)</f>
        <v>166</v>
      </c>
      <c r="B566" s="109" t="s">
        <v>1418</v>
      </c>
      <c r="C566" s="109" t="s">
        <v>1416</v>
      </c>
      <c r="D566" s="70" t="s">
        <v>1419</v>
      </c>
      <c r="E566" s="147" t="s">
        <v>391</v>
      </c>
      <c r="F566" s="71" t="s">
        <v>65</v>
      </c>
      <c r="G566" s="71" t="s">
        <v>1420</v>
      </c>
      <c r="H566" s="71">
        <v>24</v>
      </c>
      <c r="I566" s="71">
        <v>6</v>
      </c>
      <c r="J566" s="113">
        <v>0</v>
      </c>
      <c r="K566" s="73">
        <v>3.52</v>
      </c>
      <c r="L566" s="72">
        <f t="shared" si="70"/>
        <v>21.12</v>
      </c>
      <c r="M566" s="146">
        <f t="shared" si="71"/>
        <v>0</v>
      </c>
      <c r="N566" s="129">
        <v>2.5999999999999999E-2</v>
      </c>
      <c r="O566" s="115">
        <f t="shared" si="72"/>
        <v>0</v>
      </c>
      <c r="P566" s="73">
        <v>30</v>
      </c>
      <c r="Q566" s="73">
        <v>30.372</v>
      </c>
      <c r="R566" s="117">
        <f t="shared" si="73"/>
        <v>0</v>
      </c>
      <c r="S566" s="114">
        <f t="shared" si="74"/>
        <v>0</v>
      </c>
    </row>
    <row r="567" spans="1:19" ht="18" hidden="1" customHeight="1">
      <c r="A567" s="145">
        <f>SUBTOTAL(3,$B$27:B567)</f>
        <v>166</v>
      </c>
      <c r="B567" s="109" t="s">
        <v>1421</v>
      </c>
      <c r="C567" s="109" t="s">
        <v>1422</v>
      </c>
      <c r="D567" s="70" t="s">
        <v>1423</v>
      </c>
      <c r="E567" s="147" t="s">
        <v>146</v>
      </c>
      <c r="F567" s="71" t="s">
        <v>65</v>
      </c>
      <c r="G567" s="71" t="s">
        <v>183</v>
      </c>
      <c r="H567" s="71">
        <v>12</v>
      </c>
      <c r="I567" s="71">
        <v>12</v>
      </c>
      <c r="J567" s="113">
        <v>0</v>
      </c>
      <c r="K567" s="73">
        <v>3.33</v>
      </c>
      <c r="L567" s="72">
        <f t="shared" si="70"/>
        <v>39.96</v>
      </c>
      <c r="M567" s="146">
        <f t="shared" si="71"/>
        <v>0</v>
      </c>
      <c r="N567" s="129">
        <v>1.4999999999999999E-2</v>
      </c>
      <c r="O567" s="115">
        <f t="shared" si="72"/>
        <v>0</v>
      </c>
      <c r="P567" s="73">
        <v>1.2000000000000002</v>
      </c>
      <c r="Q567" s="73">
        <v>1.3560000000000003</v>
      </c>
      <c r="R567" s="117">
        <f t="shared" si="73"/>
        <v>0</v>
      </c>
      <c r="S567" s="114">
        <f t="shared" si="74"/>
        <v>0</v>
      </c>
    </row>
    <row r="568" spans="1:19" ht="18" hidden="1" customHeight="1">
      <c r="A568" s="145">
        <f>SUBTOTAL(3,$B$27:B568)</f>
        <v>166</v>
      </c>
      <c r="B568" s="109" t="s">
        <v>1424</v>
      </c>
      <c r="C568" s="109" t="s">
        <v>1425</v>
      </c>
      <c r="D568" s="70" t="s">
        <v>1426</v>
      </c>
      <c r="E568" s="147" t="s">
        <v>629</v>
      </c>
      <c r="F568" s="71" t="s">
        <v>65</v>
      </c>
      <c r="G568" s="71">
        <v>19041090</v>
      </c>
      <c r="H568" s="71">
        <v>12</v>
      </c>
      <c r="I568" s="71">
        <v>40</v>
      </c>
      <c r="J568" s="113">
        <v>0</v>
      </c>
      <c r="K568" s="73">
        <v>1.06</v>
      </c>
      <c r="L568" s="72">
        <f t="shared" si="70"/>
        <v>42.400000000000006</v>
      </c>
      <c r="M568" s="146">
        <f t="shared" si="71"/>
        <v>0</v>
      </c>
      <c r="N568" s="129">
        <v>3.5999999999999997E-2</v>
      </c>
      <c r="O568" s="115">
        <f t="shared" si="72"/>
        <v>0</v>
      </c>
      <c r="P568" s="73">
        <v>8</v>
      </c>
      <c r="Q568" s="73">
        <v>9.1999999999999993</v>
      </c>
      <c r="R568" s="117">
        <f t="shared" si="73"/>
        <v>0</v>
      </c>
      <c r="S568" s="114">
        <f t="shared" si="74"/>
        <v>0</v>
      </c>
    </row>
    <row r="569" spans="1:19" ht="18" hidden="1" customHeight="1">
      <c r="A569" s="145">
        <f>SUBTOTAL(3,$B$27:B569)</f>
        <v>166</v>
      </c>
      <c r="B569" s="109" t="s">
        <v>1427</v>
      </c>
      <c r="C569" s="109" t="s">
        <v>1425</v>
      </c>
      <c r="D569" s="70" t="s">
        <v>1428</v>
      </c>
      <c r="E569" s="147" t="s">
        <v>804</v>
      </c>
      <c r="F569" s="71" t="s">
        <v>65</v>
      </c>
      <c r="G569" s="71" t="s">
        <v>1429</v>
      </c>
      <c r="H569" s="71">
        <v>9</v>
      </c>
      <c r="I569" s="71">
        <v>20</v>
      </c>
      <c r="J569" s="113">
        <v>0</v>
      </c>
      <c r="K569" s="73">
        <v>2.29</v>
      </c>
      <c r="L569" s="72">
        <f t="shared" si="70"/>
        <v>45.8</v>
      </c>
      <c r="M569" s="146">
        <f t="shared" si="71"/>
        <v>0</v>
      </c>
      <c r="N569" s="129">
        <v>5.8409999999999997E-2</v>
      </c>
      <c r="O569" s="115">
        <f t="shared" si="72"/>
        <v>0</v>
      </c>
      <c r="P569" s="73">
        <v>9</v>
      </c>
      <c r="Q569" s="73">
        <v>9.6</v>
      </c>
      <c r="R569" s="117">
        <f t="shared" si="73"/>
        <v>0</v>
      </c>
      <c r="S569" s="114">
        <f t="shared" si="74"/>
        <v>0</v>
      </c>
    </row>
    <row r="570" spans="1:19" ht="18" hidden="1" customHeight="1">
      <c r="A570" s="145">
        <f>SUBTOTAL(3,$B$27:B570)</f>
        <v>166</v>
      </c>
      <c r="B570" s="109" t="s">
        <v>1430</v>
      </c>
      <c r="C570" s="109" t="s">
        <v>1431</v>
      </c>
      <c r="D570" s="70" t="s">
        <v>1432</v>
      </c>
      <c r="E570" s="147" t="s">
        <v>629</v>
      </c>
      <c r="F570" s="71" t="s">
        <v>65</v>
      </c>
      <c r="G570" s="71" t="s">
        <v>183</v>
      </c>
      <c r="H570" s="71">
        <v>24</v>
      </c>
      <c r="I570" s="71">
        <v>24</v>
      </c>
      <c r="J570" s="113">
        <v>0</v>
      </c>
      <c r="K570" s="73">
        <v>4.28</v>
      </c>
      <c r="L570" s="72">
        <f t="shared" si="70"/>
        <v>102.72</v>
      </c>
      <c r="M570" s="146">
        <f t="shared" si="71"/>
        <v>0</v>
      </c>
      <c r="N570" s="129">
        <v>2.1420000000000002E-2</v>
      </c>
      <c r="O570" s="115">
        <f t="shared" si="72"/>
        <v>0</v>
      </c>
      <c r="P570" s="73">
        <v>4.8000000000000007</v>
      </c>
      <c r="Q570" s="73">
        <v>5.4240000000000013</v>
      </c>
      <c r="R570" s="117">
        <f t="shared" si="73"/>
        <v>0</v>
      </c>
      <c r="S570" s="114">
        <f t="shared" si="74"/>
        <v>0</v>
      </c>
    </row>
    <row r="571" spans="1:19" ht="18" hidden="1" customHeight="1">
      <c r="A571" s="145">
        <f>SUBTOTAL(3,$B$27:B571)</f>
        <v>166</v>
      </c>
      <c r="B571" s="109" t="s">
        <v>1433</v>
      </c>
      <c r="C571" s="250" t="s">
        <v>1434</v>
      </c>
      <c r="D571" s="70" t="s">
        <v>1435</v>
      </c>
      <c r="E571" s="147" t="s">
        <v>146</v>
      </c>
      <c r="F571" s="71" t="s">
        <v>65</v>
      </c>
      <c r="G571" s="71" t="s">
        <v>183</v>
      </c>
      <c r="H571" s="71">
        <v>24</v>
      </c>
      <c r="I571" s="71">
        <v>25</v>
      </c>
      <c r="J571" s="113">
        <v>0</v>
      </c>
      <c r="K571" s="73">
        <v>4.83</v>
      </c>
      <c r="L571" s="72">
        <f t="shared" ref="L571:L617" si="75">+I571*K571</f>
        <v>120.75</v>
      </c>
      <c r="M571" s="146">
        <f t="shared" ref="M571:M617" si="76">L571*J571</f>
        <v>0</v>
      </c>
      <c r="N571" s="129">
        <v>2.4E-2</v>
      </c>
      <c r="O571" s="115">
        <f t="shared" si="72"/>
        <v>0</v>
      </c>
      <c r="P571" s="73">
        <v>2.5</v>
      </c>
      <c r="Q571" s="73">
        <v>2.875</v>
      </c>
      <c r="R571" s="117">
        <f t="shared" si="73"/>
        <v>0</v>
      </c>
      <c r="S571" s="114">
        <f t="shared" si="74"/>
        <v>0</v>
      </c>
    </row>
    <row r="572" spans="1:19" ht="18" hidden="1" customHeight="1">
      <c r="A572" s="145">
        <f>SUBTOTAL(3,$B$27:B572)</f>
        <v>166</v>
      </c>
      <c r="B572" s="109" t="s">
        <v>1436</v>
      </c>
      <c r="C572" s="109" t="s">
        <v>1437</v>
      </c>
      <c r="D572" s="70" t="s">
        <v>1438</v>
      </c>
      <c r="E572" s="147" t="s">
        <v>1439</v>
      </c>
      <c r="F572" s="71" t="s">
        <v>65</v>
      </c>
      <c r="G572" s="71" t="s">
        <v>1440</v>
      </c>
      <c r="H572" s="71">
        <v>24</v>
      </c>
      <c r="I572" s="71">
        <v>48</v>
      </c>
      <c r="J572" s="113">
        <v>0</v>
      </c>
      <c r="K572" s="73">
        <v>3.15</v>
      </c>
      <c r="L572" s="72">
        <f t="shared" si="75"/>
        <v>151.19999999999999</v>
      </c>
      <c r="M572" s="146">
        <f t="shared" si="76"/>
        <v>0</v>
      </c>
      <c r="N572" s="129">
        <v>7.0200000000000002E-3</v>
      </c>
      <c r="O572" s="115">
        <f t="shared" si="72"/>
        <v>0</v>
      </c>
      <c r="P572" s="73">
        <v>4.8000000000000001E-2</v>
      </c>
      <c r="Q572" s="73">
        <v>1.3</v>
      </c>
      <c r="R572" s="117">
        <f t="shared" si="73"/>
        <v>0</v>
      </c>
      <c r="S572" s="114">
        <f t="shared" si="74"/>
        <v>0</v>
      </c>
    </row>
    <row r="573" spans="1:19" ht="18" hidden="1" customHeight="1">
      <c r="A573" s="145">
        <f>SUBTOTAL(3,$B$27:B573)</f>
        <v>166</v>
      </c>
      <c r="B573" s="109" t="s">
        <v>1441</v>
      </c>
      <c r="C573" s="109" t="s">
        <v>1442</v>
      </c>
      <c r="D573" s="70" t="s">
        <v>1443</v>
      </c>
      <c r="E573" s="147" t="s">
        <v>102</v>
      </c>
      <c r="F573" s="71" t="s">
        <v>65</v>
      </c>
      <c r="G573" s="71" t="s">
        <v>1365</v>
      </c>
      <c r="H573" s="71">
        <v>9</v>
      </c>
      <c r="I573" s="71">
        <v>24</v>
      </c>
      <c r="J573" s="113">
        <v>0</v>
      </c>
      <c r="K573" s="73">
        <v>1.71</v>
      </c>
      <c r="L573" s="72">
        <f t="shared" si="75"/>
        <v>41.04</v>
      </c>
      <c r="M573" s="146">
        <f t="shared" si="76"/>
        <v>0</v>
      </c>
      <c r="N573" s="129">
        <v>2.4E-2</v>
      </c>
      <c r="O573" s="115">
        <f t="shared" si="72"/>
        <v>0</v>
      </c>
      <c r="P573" s="73">
        <v>12</v>
      </c>
      <c r="Q573" s="73">
        <v>14.399999999999999</v>
      </c>
      <c r="R573" s="117">
        <f t="shared" si="73"/>
        <v>0</v>
      </c>
      <c r="S573" s="114">
        <f t="shared" si="74"/>
        <v>0</v>
      </c>
    </row>
    <row r="574" spans="1:19" ht="18" hidden="1" customHeight="1">
      <c r="A574" s="145">
        <f>SUBTOTAL(3,$B$27:B574)</f>
        <v>166</v>
      </c>
      <c r="B574" s="109" t="s">
        <v>1444</v>
      </c>
      <c r="C574" s="109" t="s">
        <v>1445</v>
      </c>
      <c r="D574" s="70" t="s">
        <v>1446</v>
      </c>
      <c r="E574" s="147" t="s">
        <v>102</v>
      </c>
      <c r="F574" s="71" t="s">
        <v>65</v>
      </c>
      <c r="G574" s="71" t="s">
        <v>1041</v>
      </c>
      <c r="H574" s="71">
        <v>12</v>
      </c>
      <c r="I574" s="71">
        <v>20</v>
      </c>
      <c r="J574" s="113">
        <v>0</v>
      </c>
      <c r="K574" s="73">
        <v>0.73</v>
      </c>
      <c r="L574" s="72">
        <f t="shared" si="75"/>
        <v>14.6</v>
      </c>
      <c r="M574" s="146">
        <f t="shared" si="76"/>
        <v>0</v>
      </c>
      <c r="N574" s="129">
        <v>2.5999999999999999E-2</v>
      </c>
      <c r="O574" s="115">
        <f t="shared" si="72"/>
        <v>0</v>
      </c>
      <c r="P574" s="73">
        <v>10</v>
      </c>
      <c r="Q574" s="73">
        <v>10.34</v>
      </c>
      <c r="R574" s="117">
        <f t="shared" si="73"/>
        <v>0</v>
      </c>
      <c r="S574" s="114">
        <f t="shared" si="74"/>
        <v>0</v>
      </c>
    </row>
    <row r="575" spans="1:19" ht="18" hidden="1" customHeight="1">
      <c r="A575" s="145">
        <f>SUBTOTAL(3,$B$27:B575)</f>
        <v>166</v>
      </c>
      <c r="B575" s="109" t="s">
        <v>1447</v>
      </c>
      <c r="C575" s="109" t="s">
        <v>1448</v>
      </c>
      <c r="D575" s="70" t="s">
        <v>1449</v>
      </c>
      <c r="E575" s="147" t="s">
        <v>99</v>
      </c>
      <c r="F575" s="71" t="s">
        <v>65</v>
      </c>
      <c r="G575" s="71" t="s">
        <v>1450</v>
      </c>
      <c r="H575" s="71">
        <v>10</v>
      </c>
      <c r="I575" s="71">
        <v>16</v>
      </c>
      <c r="J575" s="113">
        <v>0</v>
      </c>
      <c r="K575" s="73">
        <v>2.91</v>
      </c>
      <c r="L575" s="72">
        <f t="shared" si="75"/>
        <v>46.56</v>
      </c>
      <c r="M575" s="146">
        <f t="shared" si="76"/>
        <v>0</v>
      </c>
      <c r="N575" s="129">
        <v>0.11</v>
      </c>
      <c r="O575" s="115">
        <f t="shared" si="72"/>
        <v>0</v>
      </c>
      <c r="P575" s="73">
        <v>4</v>
      </c>
      <c r="Q575" s="73">
        <v>4.32</v>
      </c>
      <c r="R575" s="117">
        <f t="shared" si="73"/>
        <v>0</v>
      </c>
      <c r="S575" s="114">
        <f t="shared" si="74"/>
        <v>0</v>
      </c>
    </row>
    <row r="576" spans="1:19" ht="18" hidden="1" customHeight="1">
      <c r="A576" s="145">
        <f>SUBTOTAL(3,$B$27:B576)</f>
        <v>166</v>
      </c>
      <c r="B576" s="109" t="s">
        <v>1451</v>
      </c>
      <c r="C576" s="109" t="s">
        <v>1452</v>
      </c>
      <c r="D576" s="70" t="s">
        <v>1453</v>
      </c>
      <c r="E576" s="147" t="s">
        <v>99</v>
      </c>
      <c r="F576" s="71" t="s">
        <v>65</v>
      </c>
      <c r="G576" s="71" t="s">
        <v>1454</v>
      </c>
      <c r="H576" s="71">
        <v>6</v>
      </c>
      <c r="I576" s="71">
        <v>20</v>
      </c>
      <c r="J576" s="113">
        <v>0</v>
      </c>
      <c r="K576" s="73">
        <v>3.09</v>
      </c>
      <c r="L576" s="72">
        <f t="shared" si="75"/>
        <v>61.8</v>
      </c>
      <c r="M576" s="146">
        <f t="shared" si="76"/>
        <v>0</v>
      </c>
      <c r="N576" s="129">
        <v>2.5999999999999999E-2</v>
      </c>
      <c r="O576" s="115">
        <f t="shared" si="72"/>
        <v>0</v>
      </c>
      <c r="P576" s="73">
        <v>5</v>
      </c>
      <c r="Q576" s="73">
        <v>5.6000000000000005</v>
      </c>
      <c r="R576" s="117">
        <f t="shared" si="73"/>
        <v>0</v>
      </c>
      <c r="S576" s="114">
        <f t="shared" si="74"/>
        <v>0</v>
      </c>
    </row>
    <row r="577" spans="1:19" ht="18" hidden="1" customHeight="1">
      <c r="A577" s="145">
        <f>SUBTOTAL(3,$B$27:B577)</f>
        <v>166</v>
      </c>
      <c r="B577" s="109" t="s">
        <v>1455</v>
      </c>
      <c r="C577" s="109" t="s">
        <v>1456</v>
      </c>
      <c r="D577" s="70" t="s">
        <v>1457</v>
      </c>
      <c r="E577" s="147" t="s">
        <v>217</v>
      </c>
      <c r="F577" s="71" t="s">
        <v>65</v>
      </c>
      <c r="G577" s="71" t="s">
        <v>183</v>
      </c>
      <c r="H577" s="71">
        <v>12</v>
      </c>
      <c r="I577" s="71">
        <v>12</v>
      </c>
      <c r="J577" s="113">
        <v>0</v>
      </c>
      <c r="K577" s="73">
        <v>1.43</v>
      </c>
      <c r="L577" s="72">
        <f t="shared" si="75"/>
        <v>17.16</v>
      </c>
      <c r="M577" s="146">
        <f t="shared" si="76"/>
        <v>0</v>
      </c>
      <c r="N577" s="129">
        <v>2.5999999999999999E-2</v>
      </c>
      <c r="O577" s="115">
        <f t="shared" si="72"/>
        <v>0</v>
      </c>
      <c r="P577" s="73">
        <v>6</v>
      </c>
      <c r="Q577" s="73">
        <v>6.36</v>
      </c>
      <c r="R577" s="117">
        <f t="shared" si="73"/>
        <v>0</v>
      </c>
      <c r="S577" s="114">
        <f t="shared" si="74"/>
        <v>0</v>
      </c>
    </row>
    <row r="578" spans="1:19" ht="18" customHeight="1">
      <c r="A578" s="145">
        <f>SUBTOTAL(3,$B$27:B578)</f>
        <v>167</v>
      </c>
      <c r="B578" s="109" t="s">
        <v>1458</v>
      </c>
      <c r="C578" s="109" t="s">
        <v>1459</v>
      </c>
      <c r="D578" s="70" t="s">
        <v>1460</v>
      </c>
      <c r="E578" s="147" t="s">
        <v>102</v>
      </c>
      <c r="F578" s="71" t="s">
        <v>204</v>
      </c>
      <c r="G578" s="71">
        <v>25010010</v>
      </c>
      <c r="H578" s="71">
        <v>36</v>
      </c>
      <c r="I578" s="71">
        <v>20</v>
      </c>
      <c r="J578" s="113">
        <v>10</v>
      </c>
      <c r="K578" s="73">
        <v>0.43</v>
      </c>
      <c r="L578" s="72">
        <f t="shared" si="75"/>
        <v>8.6</v>
      </c>
      <c r="M578" s="146">
        <f t="shared" si="76"/>
        <v>86</v>
      </c>
      <c r="N578" s="129">
        <v>2.5000000000000001E-2</v>
      </c>
      <c r="O578" s="115">
        <f t="shared" si="72"/>
        <v>0.25</v>
      </c>
      <c r="P578" s="73">
        <v>10</v>
      </c>
      <c r="Q578" s="73">
        <v>12.12</v>
      </c>
      <c r="R578" s="117">
        <f t="shared" si="73"/>
        <v>100</v>
      </c>
      <c r="S578" s="114">
        <f t="shared" si="74"/>
        <v>121.19999999999999</v>
      </c>
    </row>
    <row r="579" spans="1:19" ht="18" customHeight="1">
      <c r="A579" s="145">
        <f>SUBTOTAL(3,$B$27:B579)</f>
        <v>168</v>
      </c>
      <c r="B579" s="109" t="s">
        <v>1461</v>
      </c>
      <c r="C579" s="109" t="s">
        <v>1459</v>
      </c>
      <c r="D579" s="70" t="s">
        <v>1462</v>
      </c>
      <c r="E579" s="147" t="s">
        <v>102</v>
      </c>
      <c r="F579" s="71" t="s">
        <v>204</v>
      </c>
      <c r="G579" s="71">
        <v>25010010</v>
      </c>
      <c r="H579" s="71">
        <v>36</v>
      </c>
      <c r="I579" s="71">
        <v>20</v>
      </c>
      <c r="J579" s="113">
        <v>10</v>
      </c>
      <c r="K579" s="73">
        <v>0.47</v>
      </c>
      <c r="L579" s="72">
        <f t="shared" si="75"/>
        <v>9.3999999999999986</v>
      </c>
      <c r="M579" s="146">
        <f t="shared" si="76"/>
        <v>93.999999999999986</v>
      </c>
      <c r="N579" s="129">
        <v>2.5000000000000001E-2</v>
      </c>
      <c r="O579" s="115">
        <f t="shared" si="72"/>
        <v>0.25</v>
      </c>
      <c r="P579" s="73">
        <v>10</v>
      </c>
      <c r="Q579" s="73">
        <v>12.12</v>
      </c>
      <c r="R579" s="117">
        <f t="shared" si="73"/>
        <v>100</v>
      </c>
      <c r="S579" s="114">
        <f t="shared" si="74"/>
        <v>121.19999999999999</v>
      </c>
    </row>
    <row r="580" spans="1:19" ht="18" hidden="1" customHeight="1">
      <c r="A580" s="145">
        <f>SUBTOTAL(3,$B$27:B580)</f>
        <v>168</v>
      </c>
      <c r="B580" s="109" t="s">
        <v>1463</v>
      </c>
      <c r="C580" s="109" t="s">
        <v>1464</v>
      </c>
      <c r="D580" s="70" t="s">
        <v>1465</v>
      </c>
      <c r="E580" s="147" t="s">
        <v>629</v>
      </c>
      <c r="F580" s="71" t="s">
        <v>65</v>
      </c>
      <c r="G580" s="71" t="s">
        <v>1466</v>
      </c>
      <c r="H580" s="71">
        <v>9</v>
      </c>
      <c r="I580" s="71">
        <v>60</v>
      </c>
      <c r="J580" s="113">
        <v>0</v>
      </c>
      <c r="K580" s="73">
        <v>1.03</v>
      </c>
      <c r="L580" s="72">
        <f t="shared" si="75"/>
        <v>61.800000000000004</v>
      </c>
      <c r="M580" s="146">
        <f t="shared" si="76"/>
        <v>0</v>
      </c>
      <c r="N580" s="129">
        <v>3.7999999999999999E-2</v>
      </c>
      <c r="O580" s="115">
        <f t="shared" si="72"/>
        <v>0</v>
      </c>
      <c r="P580" s="73">
        <v>12</v>
      </c>
      <c r="Q580" s="73">
        <v>13.8</v>
      </c>
      <c r="R580" s="117">
        <f t="shared" si="73"/>
        <v>0</v>
      </c>
      <c r="S580" s="114">
        <f t="shared" si="74"/>
        <v>0</v>
      </c>
    </row>
    <row r="581" spans="1:19" ht="18" hidden="1" customHeight="1">
      <c r="A581" s="145">
        <f>SUBTOTAL(3,$B$27:B581)</f>
        <v>168</v>
      </c>
      <c r="B581" s="109" t="s">
        <v>1467</v>
      </c>
      <c r="C581" s="109" t="s">
        <v>1468</v>
      </c>
      <c r="D581" s="70" t="s">
        <v>1469</v>
      </c>
      <c r="E581" s="147" t="s">
        <v>99</v>
      </c>
      <c r="F581" s="71" t="s">
        <v>65</v>
      </c>
      <c r="G581" s="71" t="s">
        <v>1470</v>
      </c>
      <c r="H581" s="71">
        <v>6</v>
      </c>
      <c r="I581" s="71">
        <v>20</v>
      </c>
      <c r="J581" s="113">
        <v>0</v>
      </c>
      <c r="K581" s="73">
        <v>3.51</v>
      </c>
      <c r="L581" s="72">
        <f t="shared" si="75"/>
        <v>70.199999999999989</v>
      </c>
      <c r="M581" s="146">
        <f t="shared" si="76"/>
        <v>0</v>
      </c>
      <c r="N581" s="129">
        <v>2.5999999999999999E-2</v>
      </c>
      <c r="O581" s="115">
        <f t="shared" si="72"/>
        <v>0</v>
      </c>
      <c r="P581" s="73">
        <v>5</v>
      </c>
      <c r="Q581" s="73">
        <v>5.6000000000000005</v>
      </c>
      <c r="R581" s="117">
        <f t="shared" si="73"/>
        <v>0</v>
      </c>
      <c r="S581" s="114">
        <f t="shared" si="74"/>
        <v>0</v>
      </c>
    </row>
    <row r="582" spans="1:19" ht="18" hidden="1" customHeight="1">
      <c r="A582" s="145">
        <f>SUBTOTAL(3,$B$27:B582)</f>
        <v>168</v>
      </c>
      <c r="B582" s="109" t="s">
        <v>1471</v>
      </c>
      <c r="C582" s="109" t="s">
        <v>1468</v>
      </c>
      <c r="D582" s="70" t="s">
        <v>1472</v>
      </c>
      <c r="E582" s="147" t="s">
        <v>99</v>
      </c>
      <c r="F582" s="71" t="s">
        <v>65</v>
      </c>
      <c r="G582" s="71" t="s">
        <v>1473</v>
      </c>
      <c r="H582" s="71">
        <v>6</v>
      </c>
      <c r="I582" s="71">
        <v>20</v>
      </c>
      <c r="J582" s="113">
        <v>0</v>
      </c>
      <c r="K582" s="73">
        <v>5.18</v>
      </c>
      <c r="L582" s="72">
        <f t="shared" si="75"/>
        <v>103.6</v>
      </c>
      <c r="M582" s="146">
        <f t="shared" si="76"/>
        <v>0</v>
      </c>
      <c r="N582" s="129">
        <v>2.5999999999999999E-2</v>
      </c>
      <c r="O582" s="115">
        <f t="shared" si="72"/>
        <v>0</v>
      </c>
      <c r="P582" s="73">
        <v>5</v>
      </c>
      <c r="Q582" s="73">
        <v>5.6000000000000005</v>
      </c>
      <c r="R582" s="117">
        <f t="shared" si="73"/>
        <v>0</v>
      </c>
      <c r="S582" s="114">
        <f t="shared" si="74"/>
        <v>0</v>
      </c>
    </row>
    <row r="583" spans="1:19" ht="18" hidden="1" customHeight="1">
      <c r="A583" s="145">
        <f>SUBTOTAL(3,$B$27:B583)</f>
        <v>168</v>
      </c>
      <c r="B583" s="109" t="s">
        <v>1474</v>
      </c>
      <c r="C583" s="109" t="s">
        <v>1468</v>
      </c>
      <c r="D583" s="70" t="s">
        <v>1475</v>
      </c>
      <c r="E583" s="147" t="s">
        <v>99</v>
      </c>
      <c r="F583" s="71" t="s">
        <v>65</v>
      </c>
      <c r="G583" s="71" t="s">
        <v>1476</v>
      </c>
      <c r="H583" s="71">
        <v>6</v>
      </c>
      <c r="I583" s="71">
        <v>20</v>
      </c>
      <c r="J583" s="113">
        <v>0</v>
      </c>
      <c r="K583" s="73">
        <v>3.33</v>
      </c>
      <c r="L583" s="72">
        <f t="shared" si="75"/>
        <v>66.599999999999994</v>
      </c>
      <c r="M583" s="146">
        <f t="shared" si="76"/>
        <v>0</v>
      </c>
      <c r="N583" s="129">
        <v>2.5999999999999999E-2</v>
      </c>
      <c r="O583" s="115">
        <f t="shared" si="72"/>
        <v>0</v>
      </c>
      <c r="P583" s="73">
        <v>5</v>
      </c>
      <c r="Q583" s="73">
        <v>5.6000000000000005</v>
      </c>
      <c r="R583" s="117">
        <f t="shared" si="73"/>
        <v>0</v>
      </c>
      <c r="S583" s="114">
        <f t="shared" si="74"/>
        <v>0</v>
      </c>
    </row>
    <row r="584" spans="1:19" ht="18" hidden="1" customHeight="1">
      <c r="A584" s="145">
        <f>SUBTOTAL(3,$B$27:B584)</f>
        <v>168</v>
      </c>
      <c r="B584" s="109" t="s">
        <v>1477</v>
      </c>
      <c r="C584" s="109" t="s">
        <v>1468</v>
      </c>
      <c r="D584" s="70" t="s">
        <v>1478</v>
      </c>
      <c r="E584" s="147" t="s">
        <v>99</v>
      </c>
      <c r="F584" s="71" t="s">
        <v>65</v>
      </c>
      <c r="G584" s="71" t="s">
        <v>1479</v>
      </c>
      <c r="H584" s="71">
        <v>6</v>
      </c>
      <c r="I584" s="71">
        <v>20</v>
      </c>
      <c r="J584" s="113">
        <v>0</v>
      </c>
      <c r="K584" s="73">
        <v>1.31</v>
      </c>
      <c r="L584" s="72">
        <f t="shared" si="75"/>
        <v>26.200000000000003</v>
      </c>
      <c r="M584" s="146">
        <f t="shared" si="76"/>
        <v>0</v>
      </c>
      <c r="N584" s="129">
        <v>2.5999999999999999E-2</v>
      </c>
      <c r="O584" s="115">
        <f t="shared" ref="O584:O626" si="77">+N584*J584</f>
        <v>0</v>
      </c>
      <c r="P584" s="73">
        <v>5</v>
      </c>
      <c r="Q584" s="73">
        <v>5.6000000000000005</v>
      </c>
      <c r="R584" s="117">
        <f t="shared" ref="R584:R626" si="78">+J584*P584</f>
        <v>0</v>
      </c>
      <c r="S584" s="114">
        <f t="shared" ref="S584:S626" si="79">Q584*J584</f>
        <v>0</v>
      </c>
    </row>
    <row r="585" spans="1:19" ht="18" hidden="1" customHeight="1">
      <c r="A585" s="145">
        <f>SUBTOTAL(3,$B$27:B585)</f>
        <v>168</v>
      </c>
      <c r="B585" s="109" t="s">
        <v>1480</v>
      </c>
      <c r="C585" s="109" t="s">
        <v>1468</v>
      </c>
      <c r="D585" s="70" t="s">
        <v>1481</v>
      </c>
      <c r="E585" s="147" t="s">
        <v>99</v>
      </c>
      <c r="F585" s="71" t="s">
        <v>65</v>
      </c>
      <c r="G585" s="71" t="s">
        <v>1479</v>
      </c>
      <c r="H585" s="71">
        <v>6</v>
      </c>
      <c r="I585" s="71">
        <v>20</v>
      </c>
      <c r="J585" s="113">
        <v>0</v>
      </c>
      <c r="K585" s="73">
        <v>1.19</v>
      </c>
      <c r="L585" s="72">
        <f t="shared" si="75"/>
        <v>23.799999999999997</v>
      </c>
      <c r="M585" s="146">
        <f t="shared" si="76"/>
        <v>0</v>
      </c>
      <c r="N585" s="129">
        <v>2.5999999999999999E-2</v>
      </c>
      <c r="O585" s="115">
        <f t="shared" si="77"/>
        <v>0</v>
      </c>
      <c r="P585" s="73">
        <v>5</v>
      </c>
      <c r="Q585" s="73">
        <v>5.6000000000000005</v>
      </c>
      <c r="R585" s="117">
        <f t="shared" si="78"/>
        <v>0</v>
      </c>
      <c r="S585" s="114">
        <f t="shared" si="79"/>
        <v>0</v>
      </c>
    </row>
    <row r="586" spans="1:19" ht="18" hidden="1" customHeight="1">
      <c r="A586" s="145">
        <f>SUBTOTAL(3,$B$27:B586)</f>
        <v>168</v>
      </c>
      <c r="B586" s="109" t="s">
        <v>1482</v>
      </c>
      <c r="C586" s="109" t="s">
        <v>1468</v>
      </c>
      <c r="D586" s="70" t="s">
        <v>1483</v>
      </c>
      <c r="E586" s="147" t="s">
        <v>99</v>
      </c>
      <c r="F586" s="71" t="s">
        <v>65</v>
      </c>
      <c r="G586" s="71" t="s">
        <v>1484</v>
      </c>
      <c r="H586" s="71">
        <v>6</v>
      </c>
      <c r="I586" s="71">
        <v>20</v>
      </c>
      <c r="J586" s="113">
        <v>0</v>
      </c>
      <c r="K586" s="73">
        <v>4.87</v>
      </c>
      <c r="L586" s="72">
        <f t="shared" si="75"/>
        <v>97.4</v>
      </c>
      <c r="M586" s="146">
        <f t="shared" si="76"/>
        <v>0</v>
      </c>
      <c r="N586" s="129">
        <v>2.5999999999999999E-2</v>
      </c>
      <c r="O586" s="115">
        <f t="shared" si="77"/>
        <v>0</v>
      </c>
      <c r="P586" s="73">
        <v>5</v>
      </c>
      <c r="Q586" s="73">
        <v>5.72</v>
      </c>
      <c r="R586" s="117">
        <f t="shared" si="78"/>
        <v>0</v>
      </c>
      <c r="S586" s="114">
        <f t="shared" si="79"/>
        <v>0</v>
      </c>
    </row>
    <row r="587" spans="1:19" ht="18" hidden="1" customHeight="1">
      <c r="A587" s="145">
        <f>SUBTOTAL(3,$B$27:B587)</f>
        <v>168</v>
      </c>
      <c r="B587" s="109" t="s">
        <v>1485</v>
      </c>
      <c r="C587" s="109" t="s">
        <v>1468</v>
      </c>
      <c r="D587" s="70" t="s">
        <v>1486</v>
      </c>
      <c r="E587" s="147" t="s">
        <v>99</v>
      </c>
      <c r="F587" s="71" t="s">
        <v>65</v>
      </c>
      <c r="G587" s="71" t="s">
        <v>1454</v>
      </c>
      <c r="H587" s="71">
        <v>6</v>
      </c>
      <c r="I587" s="71">
        <v>20</v>
      </c>
      <c r="J587" s="113">
        <v>0</v>
      </c>
      <c r="K587" s="73">
        <v>1.1399999999999999</v>
      </c>
      <c r="L587" s="72">
        <f t="shared" si="75"/>
        <v>22.799999999999997</v>
      </c>
      <c r="M587" s="146">
        <f t="shared" si="76"/>
        <v>0</v>
      </c>
      <c r="N587" s="129">
        <v>2.5999999999999999E-2</v>
      </c>
      <c r="O587" s="115">
        <f t="shared" si="77"/>
        <v>0</v>
      </c>
      <c r="P587" s="73">
        <v>5</v>
      </c>
      <c r="Q587" s="73">
        <v>5.72</v>
      </c>
      <c r="R587" s="117">
        <f t="shared" si="78"/>
        <v>0</v>
      </c>
      <c r="S587" s="114">
        <f t="shared" si="79"/>
        <v>0</v>
      </c>
    </row>
    <row r="588" spans="1:19" ht="18" hidden="1" customHeight="1">
      <c r="A588" s="145">
        <f>SUBTOTAL(3,$B$27:B588)</f>
        <v>168</v>
      </c>
      <c r="B588" s="109" t="s">
        <v>1487</v>
      </c>
      <c r="C588" s="109" t="s">
        <v>1468</v>
      </c>
      <c r="D588" s="70" t="s">
        <v>1488</v>
      </c>
      <c r="E588" s="147" t="s">
        <v>99</v>
      </c>
      <c r="F588" s="71" t="s">
        <v>65</v>
      </c>
      <c r="G588" s="71" t="s">
        <v>1489</v>
      </c>
      <c r="H588" s="71">
        <v>6</v>
      </c>
      <c r="I588" s="71">
        <v>20</v>
      </c>
      <c r="J588" s="113">
        <v>0</v>
      </c>
      <c r="K588" s="73">
        <v>3.68</v>
      </c>
      <c r="L588" s="72">
        <f t="shared" si="75"/>
        <v>73.600000000000009</v>
      </c>
      <c r="M588" s="146">
        <f t="shared" si="76"/>
        <v>0</v>
      </c>
      <c r="N588" s="129">
        <v>2.5999999999999999E-2</v>
      </c>
      <c r="O588" s="115">
        <f t="shared" si="77"/>
        <v>0</v>
      </c>
      <c r="P588" s="73">
        <v>5</v>
      </c>
      <c r="Q588" s="73">
        <v>5.72</v>
      </c>
      <c r="R588" s="117">
        <f t="shared" si="78"/>
        <v>0</v>
      </c>
      <c r="S588" s="114">
        <f t="shared" si="79"/>
        <v>0</v>
      </c>
    </row>
    <row r="589" spans="1:19" ht="18" hidden="1" customHeight="1">
      <c r="A589" s="145">
        <f>SUBTOTAL(3,$B$27:B589)</f>
        <v>168</v>
      </c>
      <c r="B589" s="109" t="s">
        <v>1490</v>
      </c>
      <c r="C589" s="109" t="s">
        <v>1468</v>
      </c>
      <c r="D589" s="70" t="s">
        <v>1491</v>
      </c>
      <c r="E589" s="147" t="s">
        <v>99</v>
      </c>
      <c r="F589" s="71" t="s">
        <v>65</v>
      </c>
      <c r="G589" s="71" t="s">
        <v>1476</v>
      </c>
      <c r="H589" s="71">
        <v>6</v>
      </c>
      <c r="I589" s="71">
        <v>20</v>
      </c>
      <c r="J589" s="113">
        <v>0</v>
      </c>
      <c r="K589" s="73">
        <v>3.33</v>
      </c>
      <c r="L589" s="72">
        <f t="shared" si="75"/>
        <v>66.599999999999994</v>
      </c>
      <c r="M589" s="146">
        <f t="shared" si="76"/>
        <v>0</v>
      </c>
      <c r="N589" s="129">
        <v>2.5999999999999999E-2</v>
      </c>
      <c r="O589" s="115">
        <f t="shared" si="77"/>
        <v>0</v>
      </c>
      <c r="P589" s="73">
        <v>5</v>
      </c>
      <c r="Q589" s="73">
        <v>5.72</v>
      </c>
      <c r="R589" s="117">
        <f t="shared" si="78"/>
        <v>0</v>
      </c>
      <c r="S589" s="114">
        <f t="shared" si="79"/>
        <v>0</v>
      </c>
    </row>
    <row r="590" spans="1:19" ht="18" hidden="1" customHeight="1">
      <c r="A590" s="145">
        <f>SUBTOTAL(3,$B$27:B590)</f>
        <v>168</v>
      </c>
      <c r="B590" s="109" t="s">
        <v>1492</v>
      </c>
      <c r="C590" s="109" t="s">
        <v>1468</v>
      </c>
      <c r="D590" s="70" t="s">
        <v>1493</v>
      </c>
      <c r="E590" s="147" t="s">
        <v>99</v>
      </c>
      <c r="F590" s="71" t="s">
        <v>65</v>
      </c>
      <c r="G590" s="71" t="s">
        <v>1473</v>
      </c>
      <c r="H590" s="71">
        <v>6</v>
      </c>
      <c r="I590" s="71">
        <v>20</v>
      </c>
      <c r="J590" s="113">
        <v>0</v>
      </c>
      <c r="K590" s="256">
        <v>5.33</v>
      </c>
      <c r="L590" s="72">
        <f t="shared" si="75"/>
        <v>106.6</v>
      </c>
      <c r="M590" s="146">
        <f t="shared" si="76"/>
        <v>0</v>
      </c>
      <c r="N590" s="129">
        <v>2.5999999999999999E-2</v>
      </c>
      <c r="O590" s="115">
        <f t="shared" si="77"/>
        <v>0</v>
      </c>
      <c r="P590" s="73">
        <v>5</v>
      </c>
      <c r="Q590" s="73">
        <v>5.72</v>
      </c>
      <c r="R590" s="117">
        <f t="shared" si="78"/>
        <v>0</v>
      </c>
      <c r="S590" s="114">
        <f t="shared" si="79"/>
        <v>0</v>
      </c>
    </row>
    <row r="591" spans="1:19" ht="18" hidden="1" customHeight="1">
      <c r="A591" s="145">
        <f>SUBTOTAL(3,$B$27:B591)</f>
        <v>168</v>
      </c>
      <c r="B591" s="109" t="s">
        <v>1494</v>
      </c>
      <c r="C591" s="109" t="s">
        <v>1468</v>
      </c>
      <c r="D591" s="70" t="s">
        <v>1495</v>
      </c>
      <c r="E591" s="147" t="s">
        <v>99</v>
      </c>
      <c r="F591" s="71" t="s">
        <v>65</v>
      </c>
      <c r="G591" s="71" t="s">
        <v>1479</v>
      </c>
      <c r="H591" s="71">
        <v>6</v>
      </c>
      <c r="I591" s="71">
        <v>20</v>
      </c>
      <c r="J591" s="113">
        <v>0</v>
      </c>
      <c r="K591" s="73">
        <v>1.31</v>
      </c>
      <c r="L591" s="72">
        <f t="shared" si="75"/>
        <v>26.200000000000003</v>
      </c>
      <c r="M591" s="146">
        <f t="shared" si="76"/>
        <v>0</v>
      </c>
      <c r="N591" s="129">
        <v>2.5999999999999999E-2</v>
      </c>
      <c r="O591" s="115">
        <f t="shared" si="77"/>
        <v>0</v>
      </c>
      <c r="P591" s="73">
        <v>5</v>
      </c>
      <c r="Q591" s="73">
        <v>5.72</v>
      </c>
      <c r="R591" s="117">
        <f t="shared" si="78"/>
        <v>0</v>
      </c>
      <c r="S591" s="114">
        <f t="shared" si="79"/>
        <v>0</v>
      </c>
    </row>
    <row r="592" spans="1:19" ht="18" hidden="1" customHeight="1">
      <c r="A592" s="145">
        <f>SUBTOTAL(3,$B$27:B592)</f>
        <v>168</v>
      </c>
      <c r="B592" s="109" t="s">
        <v>1496</v>
      </c>
      <c r="C592" s="109" t="s">
        <v>1468</v>
      </c>
      <c r="D592" s="70" t="s">
        <v>1497</v>
      </c>
      <c r="E592" s="147" t="s">
        <v>99</v>
      </c>
      <c r="F592" s="71" t="s">
        <v>65</v>
      </c>
      <c r="G592" s="71" t="s">
        <v>1470</v>
      </c>
      <c r="H592" s="71">
        <v>6</v>
      </c>
      <c r="I592" s="71">
        <v>20</v>
      </c>
      <c r="J592" s="113">
        <v>0</v>
      </c>
      <c r="K592" s="73">
        <v>3.68</v>
      </c>
      <c r="L592" s="72">
        <f t="shared" si="75"/>
        <v>73.600000000000009</v>
      </c>
      <c r="M592" s="146">
        <f t="shared" si="76"/>
        <v>0</v>
      </c>
      <c r="N592" s="129">
        <v>2.5999999999999999E-2</v>
      </c>
      <c r="O592" s="115">
        <f t="shared" si="77"/>
        <v>0</v>
      </c>
      <c r="P592" s="73">
        <v>5</v>
      </c>
      <c r="Q592" s="73">
        <v>5.72</v>
      </c>
      <c r="R592" s="117">
        <f t="shared" si="78"/>
        <v>0</v>
      </c>
      <c r="S592" s="114">
        <f t="shared" si="79"/>
        <v>0</v>
      </c>
    </row>
    <row r="593" spans="1:19" ht="18" hidden="1" customHeight="1">
      <c r="A593" s="145">
        <f>SUBTOTAL(3,$B$27:B593)</f>
        <v>168</v>
      </c>
      <c r="B593" s="109" t="s">
        <v>1498</v>
      </c>
      <c r="C593" s="109" t="s">
        <v>1468</v>
      </c>
      <c r="D593" s="70" t="s">
        <v>1499</v>
      </c>
      <c r="E593" s="147" t="s">
        <v>99</v>
      </c>
      <c r="F593" s="71" t="s">
        <v>65</v>
      </c>
      <c r="G593" s="71" t="s">
        <v>1454</v>
      </c>
      <c r="H593" s="71">
        <v>6</v>
      </c>
      <c r="I593" s="71">
        <v>20</v>
      </c>
      <c r="J593" s="113">
        <v>0</v>
      </c>
      <c r="K593" s="73">
        <v>3.08</v>
      </c>
      <c r="L593" s="72">
        <f t="shared" si="75"/>
        <v>61.6</v>
      </c>
      <c r="M593" s="146">
        <f t="shared" si="76"/>
        <v>0</v>
      </c>
      <c r="N593" s="129">
        <v>2.5999999999999999E-2</v>
      </c>
      <c r="O593" s="115">
        <f t="shared" si="77"/>
        <v>0</v>
      </c>
      <c r="P593" s="73">
        <v>5</v>
      </c>
      <c r="Q593" s="73">
        <v>5.72</v>
      </c>
      <c r="R593" s="117">
        <f t="shared" si="78"/>
        <v>0</v>
      </c>
      <c r="S593" s="114">
        <f t="shared" si="79"/>
        <v>0</v>
      </c>
    </row>
    <row r="594" spans="1:19" ht="18" hidden="1" customHeight="1">
      <c r="A594" s="145">
        <f>SUBTOTAL(3,$B$27:B594)</f>
        <v>168</v>
      </c>
      <c r="B594" s="109" t="s">
        <v>1500</v>
      </c>
      <c r="C594" s="109" t="s">
        <v>1468</v>
      </c>
      <c r="D594" s="70" t="s">
        <v>1501</v>
      </c>
      <c r="E594" s="147" t="s">
        <v>99</v>
      </c>
      <c r="F594" s="71" t="s">
        <v>65</v>
      </c>
      <c r="G594" s="71" t="s">
        <v>1479</v>
      </c>
      <c r="H594" s="71">
        <v>6</v>
      </c>
      <c r="I594" s="71">
        <v>20</v>
      </c>
      <c r="J594" s="113">
        <v>0</v>
      </c>
      <c r="K594" s="73">
        <v>1.96</v>
      </c>
      <c r="L594" s="72">
        <f t="shared" si="75"/>
        <v>39.200000000000003</v>
      </c>
      <c r="M594" s="146">
        <f t="shared" si="76"/>
        <v>0</v>
      </c>
      <c r="N594" s="129">
        <v>2.5999999999999999E-2</v>
      </c>
      <c r="O594" s="115">
        <f t="shared" si="77"/>
        <v>0</v>
      </c>
      <c r="P594" s="73">
        <v>5</v>
      </c>
      <c r="Q594" s="73">
        <v>5.72</v>
      </c>
      <c r="R594" s="117">
        <f t="shared" si="78"/>
        <v>0</v>
      </c>
      <c r="S594" s="114">
        <f t="shared" si="79"/>
        <v>0</v>
      </c>
    </row>
    <row r="595" spans="1:19" ht="18" hidden="1" customHeight="1">
      <c r="A595" s="145">
        <f>SUBTOTAL(3,$B$27:B595)</f>
        <v>168</v>
      </c>
      <c r="B595" s="109" t="s">
        <v>1502</v>
      </c>
      <c r="C595" s="109" t="s">
        <v>1503</v>
      </c>
      <c r="D595" s="70" t="s">
        <v>1504</v>
      </c>
      <c r="E595" s="147" t="s">
        <v>1505</v>
      </c>
      <c r="F595" s="71" t="s">
        <v>65</v>
      </c>
      <c r="G595" s="71" t="s">
        <v>183</v>
      </c>
      <c r="H595" s="71">
        <v>12</v>
      </c>
      <c r="I595" s="71">
        <v>160</v>
      </c>
      <c r="J595" s="113">
        <v>0</v>
      </c>
      <c r="K595" s="73">
        <v>0.33</v>
      </c>
      <c r="L595" s="72">
        <f t="shared" si="75"/>
        <v>52.800000000000004</v>
      </c>
      <c r="M595" s="146">
        <f t="shared" si="76"/>
        <v>0</v>
      </c>
      <c r="N595" s="129">
        <v>1.9494000000000001E-2</v>
      </c>
      <c r="O595" s="115">
        <f t="shared" si="77"/>
        <v>0</v>
      </c>
      <c r="P595" s="73">
        <v>1.6</v>
      </c>
      <c r="Q595" s="73">
        <v>4.5599999999999996</v>
      </c>
      <c r="R595" s="117">
        <f t="shared" si="78"/>
        <v>0</v>
      </c>
      <c r="S595" s="114">
        <f t="shared" si="79"/>
        <v>0</v>
      </c>
    </row>
    <row r="596" spans="1:19" ht="18" hidden="1" customHeight="1">
      <c r="A596" s="145">
        <f>SUBTOTAL(3,$B$27:B596)</f>
        <v>168</v>
      </c>
      <c r="B596" s="109" t="s">
        <v>1506</v>
      </c>
      <c r="C596" s="109" t="s">
        <v>1507</v>
      </c>
      <c r="D596" s="70" t="s">
        <v>1508</v>
      </c>
      <c r="E596" s="147" t="s">
        <v>1509</v>
      </c>
      <c r="F596" s="71" t="s">
        <v>65</v>
      </c>
      <c r="G596" s="71" t="s">
        <v>183</v>
      </c>
      <c r="H596" s="71">
        <v>36</v>
      </c>
      <c r="I596" s="71">
        <v>160</v>
      </c>
      <c r="J596" s="113">
        <v>0</v>
      </c>
      <c r="K596" s="73">
        <v>2.38</v>
      </c>
      <c r="L596" s="72">
        <f t="shared" si="75"/>
        <v>380.79999999999995</v>
      </c>
      <c r="M596" s="146">
        <f t="shared" si="76"/>
        <v>0</v>
      </c>
      <c r="N596" s="129">
        <v>0.04</v>
      </c>
      <c r="O596" s="115">
        <f t="shared" si="77"/>
        <v>0</v>
      </c>
      <c r="P596" s="73">
        <v>5.28</v>
      </c>
      <c r="Q596" s="73">
        <v>7.84</v>
      </c>
      <c r="R596" s="117">
        <f t="shared" si="78"/>
        <v>0</v>
      </c>
      <c r="S596" s="114">
        <f t="shared" si="79"/>
        <v>0</v>
      </c>
    </row>
    <row r="597" spans="1:19" ht="18" hidden="1" customHeight="1">
      <c r="A597" s="145">
        <f>SUBTOTAL(3,$B$27:B597)</f>
        <v>168</v>
      </c>
      <c r="B597" s="109" t="s">
        <v>1510</v>
      </c>
      <c r="C597" s="109" t="s">
        <v>1507</v>
      </c>
      <c r="D597" s="70" t="s">
        <v>1511</v>
      </c>
      <c r="E597" s="147" t="s">
        <v>1509</v>
      </c>
      <c r="F597" s="71" t="s">
        <v>65</v>
      </c>
      <c r="G597" s="71" t="s">
        <v>183</v>
      </c>
      <c r="H597" s="71">
        <v>36</v>
      </c>
      <c r="I597" s="71">
        <v>160</v>
      </c>
      <c r="J597" s="113">
        <v>0</v>
      </c>
      <c r="K597" s="73">
        <v>4.47</v>
      </c>
      <c r="L597" s="72">
        <f t="shared" si="75"/>
        <v>715.19999999999993</v>
      </c>
      <c r="M597" s="146">
        <f t="shared" si="76"/>
        <v>0</v>
      </c>
      <c r="N597" s="129">
        <v>0.04</v>
      </c>
      <c r="O597" s="115">
        <f t="shared" si="77"/>
        <v>0</v>
      </c>
      <c r="P597" s="73">
        <v>5.28</v>
      </c>
      <c r="Q597" s="73">
        <v>7.52</v>
      </c>
      <c r="R597" s="117">
        <f t="shared" si="78"/>
        <v>0</v>
      </c>
      <c r="S597" s="114">
        <f t="shared" si="79"/>
        <v>0</v>
      </c>
    </row>
    <row r="598" spans="1:19" ht="18" hidden="1" customHeight="1">
      <c r="A598" s="145">
        <f>SUBTOTAL(3,$B$27:B598)</f>
        <v>168</v>
      </c>
      <c r="B598" s="109" t="s">
        <v>1512</v>
      </c>
      <c r="C598" s="109" t="s">
        <v>1507</v>
      </c>
      <c r="D598" s="70" t="s">
        <v>1513</v>
      </c>
      <c r="E598" s="147" t="s">
        <v>1509</v>
      </c>
      <c r="F598" s="71" t="s">
        <v>65</v>
      </c>
      <c r="G598" s="71" t="s">
        <v>183</v>
      </c>
      <c r="H598" s="71">
        <v>36</v>
      </c>
      <c r="I598" s="71">
        <v>160</v>
      </c>
      <c r="J598" s="113">
        <v>0</v>
      </c>
      <c r="K598" s="73">
        <v>2.98</v>
      </c>
      <c r="L598" s="72">
        <f t="shared" si="75"/>
        <v>476.8</v>
      </c>
      <c r="M598" s="146">
        <f t="shared" si="76"/>
        <v>0</v>
      </c>
      <c r="N598" s="129">
        <v>0.04</v>
      </c>
      <c r="O598" s="115">
        <f t="shared" si="77"/>
        <v>0</v>
      </c>
      <c r="P598" s="73">
        <v>6.08</v>
      </c>
      <c r="Q598" s="73">
        <v>8.32</v>
      </c>
      <c r="R598" s="117">
        <f t="shared" si="78"/>
        <v>0</v>
      </c>
      <c r="S598" s="114">
        <f t="shared" si="79"/>
        <v>0</v>
      </c>
    </row>
    <row r="599" spans="1:19" ht="18" hidden="1" customHeight="1">
      <c r="A599" s="145">
        <f>SUBTOTAL(3,$B$27:B599)</f>
        <v>168</v>
      </c>
      <c r="B599" s="109" t="s">
        <v>1514</v>
      </c>
      <c r="C599" s="109" t="s">
        <v>1507</v>
      </c>
      <c r="D599" s="70" t="s">
        <v>1515</v>
      </c>
      <c r="E599" s="147" t="s">
        <v>1509</v>
      </c>
      <c r="F599" s="71" t="s">
        <v>65</v>
      </c>
      <c r="G599" s="71" t="s">
        <v>183</v>
      </c>
      <c r="H599" s="71">
        <v>36</v>
      </c>
      <c r="I599" s="71">
        <v>160</v>
      </c>
      <c r="J599" s="113">
        <v>0</v>
      </c>
      <c r="K599" s="73">
        <v>1.79</v>
      </c>
      <c r="L599" s="72">
        <f t="shared" si="75"/>
        <v>286.39999999999998</v>
      </c>
      <c r="M599" s="146">
        <f t="shared" si="76"/>
        <v>0</v>
      </c>
      <c r="N599" s="129">
        <v>0.04</v>
      </c>
      <c r="O599" s="115">
        <f t="shared" si="77"/>
        <v>0</v>
      </c>
      <c r="P599" s="73">
        <v>6.5600000000000005</v>
      </c>
      <c r="Q599" s="73">
        <v>8.8000000000000007</v>
      </c>
      <c r="R599" s="117">
        <f t="shared" si="78"/>
        <v>0</v>
      </c>
      <c r="S599" s="114">
        <f t="shared" si="79"/>
        <v>0</v>
      </c>
    </row>
    <row r="600" spans="1:19" ht="18" hidden="1" customHeight="1">
      <c r="A600" s="145">
        <f>SUBTOTAL(3,$B$27:B600)</f>
        <v>168</v>
      </c>
      <c r="B600" s="109" t="s">
        <v>1516</v>
      </c>
      <c r="C600" s="109" t="s">
        <v>1507</v>
      </c>
      <c r="D600" s="70" t="s">
        <v>1517</v>
      </c>
      <c r="E600" s="147" t="s">
        <v>1509</v>
      </c>
      <c r="F600" s="71" t="s">
        <v>65</v>
      </c>
      <c r="G600" s="71" t="s">
        <v>183</v>
      </c>
      <c r="H600" s="71">
        <v>36</v>
      </c>
      <c r="I600" s="71">
        <v>160</v>
      </c>
      <c r="J600" s="113">
        <v>0</v>
      </c>
      <c r="K600" s="73">
        <v>3.58</v>
      </c>
      <c r="L600" s="72">
        <f t="shared" si="75"/>
        <v>572.79999999999995</v>
      </c>
      <c r="M600" s="146">
        <f t="shared" si="76"/>
        <v>0</v>
      </c>
      <c r="N600" s="129">
        <v>0.04</v>
      </c>
      <c r="O600" s="115">
        <f t="shared" si="77"/>
        <v>0</v>
      </c>
      <c r="P600" s="73">
        <v>6.5600000000000005</v>
      </c>
      <c r="Q600" s="73">
        <v>8.8000000000000007</v>
      </c>
      <c r="R600" s="117">
        <f t="shared" si="78"/>
        <v>0</v>
      </c>
      <c r="S600" s="114">
        <f t="shared" si="79"/>
        <v>0</v>
      </c>
    </row>
    <row r="601" spans="1:19" ht="18" hidden="1" customHeight="1">
      <c r="A601" s="145">
        <f>SUBTOTAL(3,$B$27:B601)</f>
        <v>168</v>
      </c>
      <c r="B601" s="109" t="s">
        <v>1518</v>
      </c>
      <c r="C601" s="109" t="s">
        <v>1507</v>
      </c>
      <c r="D601" s="70" t="s">
        <v>1519</v>
      </c>
      <c r="E601" s="147" t="s">
        <v>93</v>
      </c>
      <c r="F601" s="71" t="s">
        <v>65</v>
      </c>
      <c r="G601" s="71" t="s">
        <v>183</v>
      </c>
      <c r="H601" s="71">
        <v>36</v>
      </c>
      <c r="I601" s="71">
        <v>100</v>
      </c>
      <c r="J601" s="113">
        <v>0</v>
      </c>
      <c r="K601" s="73">
        <v>3.97</v>
      </c>
      <c r="L601" s="72">
        <f t="shared" si="75"/>
        <v>397</v>
      </c>
      <c r="M601" s="146">
        <f t="shared" si="76"/>
        <v>0</v>
      </c>
      <c r="N601" s="129">
        <v>0.04</v>
      </c>
      <c r="O601" s="115">
        <f t="shared" si="77"/>
        <v>0</v>
      </c>
      <c r="P601" s="73">
        <v>1.0999999999999999</v>
      </c>
      <c r="Q601" s="73">
        <v>2.1999999999999997</v>
      </c>
      <c r="R601" s="117">
        <f t="shared" si="78"/>
        <v>0</v>
      </c>
      <c r="S601" s="114">
        <f t="shared" si="79"/>
        <v>0</v>
      </c>
    </row>
    <row r="602" spans="1:19" ht="18" hidden="1" customHeight="1">
      <c r="A602" s="145">
        <f>SUBTOTAL(3,$B$27:B602)</f>
        <v>168</v>
      </c>
      <c r="B602" s="109" t="s">
        <v>1520</v>
      </c>
      <c r="C602" s="109" t="s">
        <v>1507</v>
      </c>
      <c r="D602" s="70" t="s">
        <v>1521</v>
      </c>
      <c r="E602" s="147" t="s">
        <v>93</v>
      </c>
      <c r="F602" s="71" t="s">
        <v>65</v>
      </c>
      <c r="G602" s="71" t="s">
        <v>183</v>
      </c>
      <c r="H602" s="71">
        <v>36</v>
      </c>
      <c r="I602" s="71">
        <v>100</v>
      </c>
      <c r="J602" s="113">
        <v>0</v>
      </c>
      <c r="K602" s="73">
        <v>3.97</v>
      </c>
      <c r="L602" s="72">
        <f t="shared" si="75"/>
        <v>397</v>
      </c>
      <c r="M602" s="146">
        <f t="shared" si="76"/>
        <v>0</v>
      </c>
      <c r="N602" s="129">
        <v>0.04</v>
      </c>
      <c r="O602" s="115">
        <f t="shared" si="77"/>
        <v>0</v>
      </c>
      <c r="P602" s="73">
        <v>1.2</v>
      </c>
      <c r="Q602" s="73">
        <v>2.2999999999999998</v>
      </c>
      <c r="R602" s="117">
        <f t="shared" si="78"/>
        <v>0</v>
      </c>
      <c r="S602" s="114">
        <f t="shared" si="79"/>
        <v>0</v>
      </c>
    </row>
    <row r="603" spans="1:19" ht="18" hidden="1" customHeight="1">
      <c r="A603" s="145">
        <f>SUBTOTAL(3,$B$27:B603)</f>
        <v>168</v>
      </c>
      <c r="B603" s="109" t="s">
        <v>1522</v>
      </c>
      <c r="C603" s="109" t="s">
        <v>1507</v>
      </c>
      <c r="D603" s="70" t="s">
        <v>1523</v>
      </c>
      <c r="E603" s="147" t="s">
        <v>93</v>
      </c>
      <c r="F603" s="71" t="s">
        <v>65</v>
      </c>
      <c r="G603" s="71" t="s">
        <v>183</v>
      </c>
      <c r="H603" s="71">
        <v>36</v>
      </c>
      <c r="I603" s="71">
        <v>120</v>
      </c>
      <c r="J603" s="113">
        <v>0</v>
      </c>
      <c r="K603" s="73">
        <v>5.96</v>
      </c>
      <c r="L603" s="72">
        <f t="shared" si="75"/>
        <v>715.2</v>
      </c>
      <c r="M603" s="146">
        <f t="shared" si="76"/>
        <v>0</v>
      </c>
      <c r="N603" s="129">
        <v>0.04</v>
      </c>
      <c r="O603" s="115">
        <f t="shared" si="77"/>
        <v>0</v>
      </c>
      <c r="P603" s="73">
        <v>1.5599999999999998</v>
      </c>
      <c r="Q603" s="73">
        <v>2.52</v>
      </c>
      <c r="R603" s="117">
        <f t="shared" si="78"/>
        <v>0</v>
      </c>
      <c r="S603" s="114">
        <f t="shared" si="79"/>
        <v>0</v>
      </c>
    </row>
    <row r="604" spans="1:19" ht="18" hidden="1" customHeight="1">
      <c r="A604" s="145">
        <f>SUBTOTAL(3,$B$27:B604)</f>
        <v>168</v>
      </c>
      <c r="B604" s="109" t="s">
        <v>1524</v>
      </c>
      <c r="C604" s="109" t="s">
        <v>1507</v>
      </c>
      <c r="D604" s="70" t="s">
        <v>1525</v>
      </c>
      <c r="E604" s="147" t="s">
        <v>93</v>
      </c>
      <c r="F604" s="71" t="s">
        <v>65</v>
      </c>
      <c r="G604" s="71" t="s">
        <v>183</v>
      </c>
      <c r="H604" s="71">
        <v>36</v>
      </c>
      <c r="I604" s="71">
        <v>100</v>
      </c>
      <c r="J604" s="113">
        <v>0</v>
      </c>
      <c r="K604" s="73">
        <v>4.97</v>
      </c>
      <c r="L604" s="72">
        <f t="shared" si="75"/>
        <v>497</v>
      </c>
      <c r="M604" s="146">
        <f t="shared" si="76"/>
        <v>0</v>
      </c>
      <c r="N604" s="129">
        <v>0.04</v>
      </c>
      <c r="O604" s="115">
        <f t="shared" si="77"/>
        <v>0</v>
      </c>
      <c r="P604" s="73">
        <v>1.4000000000000001</v>
      </c>
      <c r="Q604" s="73">
        <v>2.4</v>
      </c>
      <c r="R604" s="117">
        <f t="shared" si="78"/>
        <v>0</v>
      </c>
      <c r="S604" s="114">
        <f t="shared" si="79"/>
        <v>0</v>
      </c>
    </row>
    <row r="605" spans="1:19" ht="18" hidden="1" customHeight="1">
      <c r="A605" s="145">
        <f>SUBTOTAL(3,$B$27:B605)</f>
        <v>168</v>
      </c>
      <c r="B605" s="109" t="s">
        <v>1526</v>
      </c>
      <c r="C605" s="109" t="s">
        <v>1507</v>
      </c>
      <c r="D605" s="70" t="s">
        <v>1527</v>
      </c>
      <c r="E605" s="147" t="s">
        <v>1509</v>
      </c>
      <c r="F605" s="71" t="s">
        <v>65</v>
      </c>
      <c r="G605" s="71" t="s">
        <v>183</v>
      </c>
      <c r="H605" s="71">
        <v>36</v>
      </c>
      <c r="I605" s="71">
        <v>200</v>
      </c>
      <c r="J605" s="113">
        <v>0</v>
      </c>
      <c r="K605" s="73">
        <v>3.58</v>
      </c>
      <c r="L605" s="72">
        <f t="shared" si="75"/>
        <v>716</v>
      </c>
      <c r="M605" s="146">
        <f t="shared" si="76"/>
        <v>0</v>
      </c>
      <c r="N605" s="129">
        <v>0.04</v>
      </c>
      <c r="O605" s="115">
        <f t="shared" si="77"/>
        <v>0</v>
      </c>
      <c r="P605" s="73">
        <v>8.2000000000000011</v>
      </c>
      <c r="Q605" s="73">
        <v>10.6</v>
      </c>
      <c r="R605" s="117">
        <f t="shared" si="78"/>
        <v>0</v>
      </c>
      <c r="S605" s="114">
        <f t="shared" si="79"/>
        <v>0</v>
      </c>
    </row>
    <row r="606" spans="1:19" ht="18" hidden="1" customHeight="1">
      <c r="A606" s="145">
        <f>SUBTOTAL(3,$B$27:B606)</f>
        <v>168</v>
      </c>
      <c r="B606" s="109" t="s">
        <v>1528</v>
      </c>
      <c r="C606" s="109" t="s">
        <v>1507</v>
      </c>
      <c r="D606" s="70" t="s">
        <v>1529</v>
      </c>
      <c r="E606" s="147" t="s">
        <v>1509</v>
      </c>
      <c r="F606" s="71" t="s">
        <v>65</v>
      </c>
      <c r="G606" s="71" t="s">
        <v>183</v>
      </c>
      <c r="H606" s="71">
        <v>36</v>
      </c>
      <c r="I606" s="71">
        <v>200</v>
      </c>
      <c r="J606" s="113">
        <v>0</v>
      </c>
      <c r="K606" s="73">
        <v>2.98</v>
      </c>
      <c r="L606" s="72">
        <f t="shared" si="75"/>
        <v>596</v>
      </c>
      <c r="M606" s="146">
        <f t="shared" si="76"/>
        <v>0</v>
      </c>
      <c r="N606" s="129">
        <v>0.04</v>
      </c>
      <c r="O606" s="115">
        <f t="shared" si="77"/>
        <v>0</v>
      </c>
      <c r="P606" s="73">
        <v>6.8000000000000007</v>
      </c>
      <c r="Q606" s="73">
        <v>10</v>
      </c>
      <c r="R606" s="117">
        <f t="shared" si="78"/>
        <v>0</v>
      </c>
      <c r="S606" s="114">
        <f t="shared" si="79"/>
        <v>0</v>
      </c>
    </row>
    <row r="607" spans="1:19" ht="18" hidden="1" customHeight="1">
      <c r="A607" s="145">
        <f>SUBTOTAL(3,$B$27:B607)</f>
        <v>168</v>
      </c>
      <c r="B607" s="109" t="s">
        <v>1530</v>
      </c>
      <c r="C607" s="109" t="s">
        <v>1507</v>
      </c>
      <c r="D607" s="70" t="s">
        <v>1531</v>
      </c>
      <c r="E607" s="147" t="s">
        <v>1509</v>
      </c>
      <c r="F607" s="71" t="s">
        <v>65</v>
      </c>
      <c r="G607" s="71" t="s">
        <v>183</v>
      </c>
      <c r="H607" s="71">
        <v>36</v>
      </c>
      <c r="I607" s="71">
        <v>200</v>
      </c>
      <c r="J607" s="113">
        <v>0</v>
      </c>
      <c r="K607" s="73">
        <v>2.98</v>
      </c>
      <c r="L607" s="72">
        <f t="shared" si="75"/>
        <v>596</v>
      </c>
      <c r="M607" s="146">
        <f t="shared" si="76"/>
        <v>0</v>
      </c>
      <c r="N607" s="129">
        <v>0.04</v>
      </c>
      <c r="O607" s="115">
        <f t="shared" si="77"/>
        <v>0</v>
      </c>
      <c r="P607" s="73">
        <v>7.0000000000000009</v>
      </c>
      <c r="Q607" s="73">
        <v>10.4</v>
      </c>
      <c r="R607" s="117">
        <f t="shared" si="78"/>
        <v>0</v>
      </c>
      <c r="S607" s="114">
        <f t="shared" si="79"/>
        <v>0</v>
      </c>
    </row>
    <row r="608" spans="1:19" ht="18" hidden="1" customHeight="1">
      <c r="A608" s="145">
        <f>SUBTOTAL(3,$B$27:B608)</f>
        <v>168</v>
      </c>
      <c r="B608" s="109" t="s">
        <v>1532</v>
      </c>
      <c r="C608" s="109" t="s">
        <v>1507</v>
      </c>
      <c r="D608" s="70" t="s">
        <v>1533</v>
      </c>
      <c r="E608" s="147" t="s">
        <v>1509</v>
      </c>
      <c r="F608" s="71" t="s">
        <v>65</v>
      </c>
      <c r="G608" s="71" t="s">
        <v>183</v>
      </c>
      <c r="H608" s="71">
        <v>36</v>
      </c>
      <c r="I608" s="71">
        <v>200</v>
      </c>
      <c r="J608" s="113">
        <v>0</v>
      </c>
      <c r="K608" s="73">
        <v>2.98</v>
      </c>
      <c r="L608" s="72">
        <f t="shared" si="75"/>
        <v>596</v>
      </c>
      <c r="M608" s="146">
        <f t="shared" si="76"/>
        <v>0</v>
      </c>
      <c r="N608" s="129">
        <v>0.04</v>
      </c>
      <c r="O608" s="115">
        <f t="shared" si="77"/>
        <v>0</v>
      </c>
      <c r="P608" s="73">
        <v>6.8000000000000007</v>
      </c>
      <c r="Q608" s="73">
        <v>9.8000000000000007</v>
      </c>
      <c r="R608" s="117">
        <f t="shared" si="78"/>
        <v>0</v>
      </c>
      <c r="S608" s="114">
        <f t="shared" si="79"/>
        <v>0</v>
      </c>
    </row>
    <row r="609" spans="1:19" ht="18" hidden="1" customHeight="1">
      <c r="A609" s="145">
        <f>SUBTOTAL(3,$B$27:B609)</f>
        <v>168</v>
      </c>
      <c r="B609" s="109" t="s">
        <v>1534</v>
      </c>
      <c r="C609" s="109" t="s">
        <v>1507</v>
      </c>
      <c r="D609" s="70" t="s">
        <v>1535</v>
      </c>
      <c r="E609" s="147" t="s">
        <v>1509</v>
      </c>
      <c r="F609" s="71" t="s">
        <v>65</v>
      </c>
      <c r="G609" s="71" t="s">
        <v>183</v>
      </c>
      <c r="H609" s="71">
        <v>36</v>
      </c>
      <c r="I609" s="71">
        <v>200</v>
      </c>
      <c r="J609" s="113">
        <v>0</v>
      </c>
      <c r="K609" s="73">
        <v>2.38</v>
      </c>
      <c r="L609" s="72">
        <f t="shared" si="75"/>
        <v>476</v>
      </c>
      <c r="M609" s="146">
        <f t="shared" si="76"/>
        <v>0</v>
      </c>
      <c r="N609" s="129">
        <v>0.04</v>
      </c>
      <c r="O609" s="115">
        <f t="shared" si="77"/>
        <v>0</v>
      </c>
      <c r="P609" s="73">
        <v>6.6000000000000005</v>
      </c>
      <c r="Q609" s="73">
        <v>9.8000000000000007</v>
      </c>
      <c r="R609" s="117">
        <f t="shared" si="78"/>
        <v>0</v>
      </c>
      <c r="S609" s="114">
        <f t="shared" si="79"/>
        <v>0</v>
      </c>
    </row>
    <row r="610" spans="1:19" ht="18" hidden="1" customHeight="1">
      <c r="A610" s="145">
        <f>SUBTOTAL(3,$B$27:B610)</f>
        <v>168</v>
      </c>
      <c r="B610" s="109" t="s">
        <v>1536</v>
      </c>
      <c r="C610" s="109" t="s">
        <v>1507</v>
      </c>
      <c r="D610" s="70" t="s">
        <v>1537</v>
      </c>
      <c r="E610" s="147" t="s">
        <v>1509</v>
      </c>
      <c r="F610" s="71" t="s">
        <v>65</v>
      </c>
      <c r="G610" s="71" t="s">
        <v>183</v>
      </c>
      <c r="H610" s="71">
        <v>36</v>
      </c>
      <c r="I610" s="71">
        <v>200</v>
      </c>
      <c r="J610" s="113">
        <v>0</v>
      </c>
      <c r="K610" s="73">
        <v>11.92</v>
      </c>
      <c r="L610" s="72">
        <f t="shared" si="75"/>
        <v>2384</v>
      </c>
      <c r="M610" s="146">
        <f t="shared" si="76"/>
        <v>0</v>
      </c>
      <c r="N610" s="129">
        <v>0.04</v>
      </c>
      <c r="O610" s="115">
        <f t="shared" si="77"/>
        <v>0</v>
      </c>
      <c r="P610" s="73">
        <v>6</v>
      </c>
      <c r="Q610" s="73">
        <v>10</v>
      </c>
      <c r="R610" s="117">
        <f t="shared" si="78"/>
        <v>0</v>
      </c>
      <c r="S610" s="114">
        <f t="shared" si="79"/>
        <v>0</v>
      </c>
    </row>
    <row r="611" spans="1:19" ht="18" hidden="1" customHeight="1">
      <c r="A611" s="145">
        <f>SUBTOTAL(3,$B$27:B611)</f>
        <v>168</v>
      </c>
      <c r="B611" s="109" t="s">
        <v>1538</v>
      </c>
      <c r="C611" s="109" t="s">
        <v>1507</v>
      </c>
      <c r="D611" s="70" t="s">
        <v>1539</v>
      </c>
      <c r="E611" s="147" t="s">
        <v>1509</v>
      </c>
      <c r="F611" s="71" t="s">
        <v>65</v>
      </c>
      <c r="G611" s="71" t="s">
        <v>183</v>
      </c>
      <c r="H611" s="71">
        <v>36</v>
      </c>
      <c r="I611" s="71">
        <v>200</v>
      </c>
      <c r="J611" s="113">
        <v>0</v>
      </c>
      <c r="K611" s="73">
        <v>3.58</v>
      </c>
      <c r="L611" s="72">
        <f t="shared" si="75"/>
        <v>716</v>
      </c>
      <c r="M611" s="146">
        <f t="shared" si="76"/>
        <v>0</v>
      </c>
      <c r="N611" s="129">
        <v>0.04</v>
      </c>
      <c r="O611" s="115">
        <f t="shared" si="77"/>
        <v>0</v>
      </c>
      <c r="P611" s="73">
        <v>7.1999999999999993</v>
      </c>
      <c r="Q611" s="73">
        <v>9.8000000000000007</v>
      </c>
      <c r="R611" s="117">
        <f t="shared" si="78"/>
        <v>0</v>
      </c>
      <c r="S611" s="114">
        <f t="shared" si="79"/>
        <v>0</v>
      </c>
    </row>
    <row r="612" spans="1:19" ht="18" hidden="1" customHeight="1">
      <c r="A612" s="145">
        <f>SUBTOTAL(3,$B$27:B612)</f>
        <v>168</v>
      </c>
      <c r="B612" s="109" t="s">
        <v>1540</v>
      </c>
      <c r="C612" s="109" t="s">
        <v>1507</v>
      </c>
      <c r="D612" s="70" t="s">
        <v>1541</v>
      </c>
      <c r="E612" s="147" t="s">
        <v>93</v>
      </c>
      <c r="F612" s="71" t="s">
        <v>65</v>
      </c>
      <c r="G612" s="71" t="s">
        <v>183</v>
      </c>
      <c r="H612" s="71">
        <v>36</v>
      </c>
      <c r="I612" s="71">
        <v>100</v>
      </c>
      <c r="J612" s="113">
        <v>0</v>
      </c>
      <c r="K612" s="73">
        <v>4.47</v>
      </c>
      <c r="L612" s="72">
        <f t="shared" si="75"/>
        <v>447</v>
      </c>
      <c r="M612" s="146">
        <f t="shared" si="76"/>
        <v>0</v>
      </c>
      <c r="N612" s="129">
        <v>0.04</v>
      </c>
      <c r="O612" s="115">
        <f t="shared" si="77"/>
        <v>0</v>
      </c>
      <c r="P612" s="73">
        <v>1.2</v>
      </c>
      <c r="Q612" s="73">
        <v>2.2999999999999998</v>
      </c>
      <c r="R612" s="117">
        <f t="shared" si="78"/>
        <v>0</v>
      </c>
      <c r="S612" s="114">
        <f t="shared" si="79"/>
        <v>0</v>
      </c>
    </row>
    <row r="613" spans="1:19" ht="18" hidden="1" customHeight="1">
      <c r="A613" s="145">
        <f>SUBTOTAL(3,$B$27:B613)</f>
        <v>168</v>
      </c>
      <c r="B613" s="109" t="s">
        <v>1542</v>
      </c>
      <c r="C613" s="109" t="s">
        <v>1543</v>
      </c>
      <c r="D613" s="70" t="s">
        <v>1544</v>
      </c>
      <c r="E613" s="147" t="s">
        <v>168</v>
      </c>
      <c r="F613" s="71" t="s">
        <v>65</v>
      </c>
      <c r="G613" s="71" t="s">
        <v>183</v>
      </c>
      <c r="H613" s="71">
        <v>24</v>
      </c>
      <c r="I613" s="71">
        <v>36</v>
      </c>
      <c r="J613" s="113">
        <v>0</v>
      </c>
      <c r="K613" s="73">
        <v>0.86</v>
      </c>
      <c r="L613" s="72">
        <f t="shared" si="75"/>
        <v>30.96</v>
      </c>
      <c r="M613" s="146">
        <f t="shared" si="76"/>
        <v>0</v>
      </c>
      <c r="N613" s="129">
        <v>0.03</v>
      </c>
      <c r="O613" s="115">
        <f t="shared" si="77"/>
        <v>0</v>
      </c>
      <c r="P613" s="73">
        <v>7.2</v>
      </c>
      <c r="Q613" s="73">
        <v>10.907999999999999</v>
      </c>
      <c r="R613" s="117">
        <f t="shared" si="78"/>
        <v>0</v>
      </c>
      <c r="S613" s="114">
        <f t="shared" si="79"/>
        <v>0</v>
      </c>
    </row>
    <row r="614" spans="1:19" ht="18" hidden="1" customHeight="1">
      <c r="A614" s="145">
        <f>SUBTOTAL(3,$B$27:B614)</f>
        <v>168</v>
      </c>
      <c r="B614" s="109" t="s">
        <v>1545</v>
      </c>
      <c r="C614" s="109" t="s">
        <v>1543</v>
      </c>
      <c r="D614" s="70" t="s">
        <v>1546</v>
      </c>
      <c r="E614" s="147" t="s">
        <v>168</v>
      </c>
      <c r="F614" s="71" t="s">
        <v>65</v>
      </c>
      <c r="G614" s="71" t="s">
        <v>183</v>
      </c>
      <c r="H614" s="71">
        <v>24</v>
      </c>
      <c r="I614" s="71">
        <v>36</v>
      </c>
      <c r="J614" s="113">
        <v>0</v>
      </c>
      <c r="K614" s="73">
        <v>0.71</v>
      </c>
      <c r="L614" s="72">
        <f t="shared" si="75"/>
        <v>25.56</v>
      </c>
      <c r="M614" s="146">
        <f t="shared" si="76"/>
        <v>0</v>
      </c>
      <c r="N614" s="129">
        <v>0.03</v>
      </c>
      <c r="O614" s="115">
        <f t="shared" si="77"/>
        <v>0</v>
      </c>
      <c r="P614" s="73">
        <v>9.18</v>
      </c>
      <c r="Q614" s="73">
        <v>10.907999999999999</v>
      </c>
      <c r="R614" s="117">
        <f t="shared" si="78"/>
        <v>0</v>
      </c>
      <c r="S614" s="114">
        <f t="shared" si="79"/>
        <v>0</v>
      </c>
    </row>
    <row r="615" spans="1:19" ht="18" hidden="1" customHeight="1">
      <c r="A615" s="145">
        <f>SUBTOTAL(3,$B$27:B615)</f>
        <v>168</v>
      </c>
      <c r="B615" s="109" t="s">
        <v>1547</v>
      </c>
      <c r="C615" s="109" t="s">
        <v>1543</v>
      </c>
      <c r="D615" s="70" t="s">
        <v>1548</v>
      </c>
      <c r="E615" s="147" t="s">
        <v>168</v>
      </c>
      <c r="F615" s="71" t="s">
        <v>65</v>
      </c>
      <c r="G615" s="71" t="s">
        <v>183</v>
      </c>
      <c r="H615" s="71">
        <v>24</v>
      </c>
      <c r="I615" s="71">
        <v>36</v>
      </c>
      <c r="J615" s="113">
        <v>0</v>
      </c>
      <c r="K615" s="73">
        <v>0.71</v>
      </c>
      <c r="L615" s="72">
        <f t="shared" si="75"/>
        <v>25.56</v>
      </c>
      <c r="M615" s="146">
        <f t="shared" si="76"/>
        <v>0</v>
      </c>
      <c r="N615" s="129">
        <v>0.03</v>
      </c>
      <c r="O615" s="115">
        <f t="shared" si="77"/>
        <v>0</v>
      </c>
      <c r="P615" s="73">
        <v>7.2</v>
      </c>
      <c r="Q615" s="73">
        <v>10.584</v>
      </c>
      <c r="R615" s="117">
        <f t="shared" si="78"/>
        <v>0</v>
      </c>
      <c r="S615" s="114">
        <f t="shared" si="79"/>
        <v>0</v>
      </c>
    </row>
    <row r="616" spans="1:19" ht="18" hidden="1" customHeight="1">
      <c r="A616" s="145">
        <f>SUBTOTAL(3,$B$27:B616)</f>
        <v>168</v>
      </c>
      <c r="B616" s="109" t="s">
        <v>1549</v>
      </c>
      <c r="C616" s="109" t="s">
        <v>1543</v>
      </c>
      <c r="D616" s="70" t="s">
        <v>1550</v>
      </c>
      <c r="E616" s="147" t="s">
        <v>168</v>
      </c>
      <c r="F616" s="71" t="s">
        <v>65</v>
      </c>
      <c r="G616" s="71" t="s">
        <v>183</v>
      </c>
      <c r="H616" s="71">
        <v>24</v>
      </c>
      <c r="I616" s="71">
        <v>36</v>
      </c>
      <c r="J616" s="113">
        <v>0</v>
      </c>
      <c r="K616" s="73">
        <v>0.76</v>
      </c>
      <c r="L616" s="72">
        <f t="shared" si="75"/>
        <v>27.36</v>
      </c>
      <c r="M616" s="146">
        <f t="shared" si="76"/>
        <v>0</v>
      </c>
      <c r="N616" s="129">
        <v>0.03</v>
      </c>
      <c r="O616" s="115">
        <f t="shared" si="77"/>
        <v>0</v>
      </c>
      <c r="P616" s="73">
        <v>7.2</v>
      </c>
      <c r="Q616" s="73">
        <v>10.872</v>
      </c>
      <c r="R616" s="117">
        <f t="shared" si="78"/>
        <v>0</v>
      </c>
      <c r="S616" s="114">
        <f t="shared" si="79"/>
        <v>0</v>
      </c>
    </row>
    <row r="617" spans="1:19" ht="18" hidden="1" customHeight="1">
      <c r="A617" s="145">
        <f>SUBTOTAL(3,$B$27:B617)</f>
        <v>168</v>
      </c>
      <c r="B617" s="109" t="s">
        <v>1551</v>
      </c>
      <c r="C617" s="109" t="s">
        <v>1543</v>
      </c>
      <c r="D617" s="70" t="s">
        <v>1552</v>
      </c>
      <c r="E617" s="147" t="s">
        <v>168</v>
      </c>
      <c r="F617" s="71" t="s">
        <v>65</v>
      </c>
      <c r="G617" s="71" t="s">
        <v>183</v>
      </c>
      <c r="H617" s="71">
        <v>24</v>
      </c>
      <c r="I617" s="71">
        <v>36</v>
      </c>
      <c r="J617" s="113">
        <v>0</v>
      </c>
      <c r="K617" s="73">
        <v>0.71</v>
      </c>
      <c r="L617" s="72">
        <f t="shared" si="75"/>
        <v>25.56</v>
      </c>
      <c r="M617" s="146">
        <f t="shared" si="76"/>
        <v>0</v>
      </c>
      <c r="N617" s="129">
        <v>0.03</v>
      </c>
      <c r="O617" s="115">
        <f t="shared" si="77"/>
        <v>0</v>
      </c>
      <c r="P617" s="73">
        <v>7.2</v>
      </c>
      <c r="Q617" s="73">
        <v>10.872</v>
      </c>
      <c r="R617" s="117">
        <f t="shared" si="78"/>
        <v>0</v>
      </c>
      <c r="S617" s="114">
        <f t="shared" si="79"/>
        <v>0</v>
      </c>
    </row>
    <row r="618" spans="1:19" ht="18" hidden="1" customHeight="1">
      <c r="A618" s="145">
        <f>SUBTOTAL(3,$B$27:B618)</f>
        <v>168</v>
      </c>
      <c r="B618" s="109" t="s">
        <v>1799</v>
      </c>
      <c r="C618" s="109" t="s">
        <v>1576</v>
      </c>
      <c r="D618" s="70" t="s">
        <v>1800</v>
      </c>
      <c r="E618" s="147" t="s">
        <v>146</v>
      </c>
      <c r="F618" s="71" t="s">
        <v>204</v>
      </c>
      <c r="G618" s="71" t="s">
        <v>183</v>
      </c>
      <c r="H618" s="71">
        <v>12</v>
      </c>
      <c r="I618" s="71">
        <v>72</v>
      </c>
      <c r="J618" s="113">
        <v>0</v>
      </c>
      <c r="K618" s="73">
        <v>2.2200000000000002</v>
      </c>
      <c r="L618" s="72">
        <f t="shared" ref="L618:L659" si="80">+I618*K618</f>
        <v>159.84</v>
      </c>
      <c r="M618" s="146">
        <f t="shared" ref="M618:M659" si="81">L618*J618</f>
        <v>0</v>
      </c>
      <c r="N618" s="129">
        <v>7.9488000000000003E-2</v>
      </c>
      <c r="O618" s="115">
        <f t="shared" si="77"/>
        <v>0</v>
      </c>
      <c r="P618" s="73">
        <v>7.2</v>
      </c>
      <c r="Q618" s="73">
        <v>11.19</v>
      </c>
      <c r="R618" s="117">
        <f t="shared" si="78"/>
        <v>0</v>
      </c>
      <c r="S618" s="114">
        <f t="shared" si="79"/>
        <v>0</v>
      </c>
    </row>
    <row r="619" spans="1:19" ht="18" hidden="1" customHeight="1">
      <c r="A619" s="145">
        <f>SUBTOTAL(3,$B$27:B619)</f>
        <v>168</v>
      </c>
      <c r="B619" s="109" t="s">
        <v>1575</v>
      </c>
      <c r="C619" s="109" t="s">
        <v>1576</v>
      </c>
      <c r="D619" s="70" t="s">
        <v>1577</v>
      </c>
      <c r="E619" s="147" t="s">
        <v>146</v>
      </c>
      <c r="F619" s="71" t="s">
        <v>204</v>
      </c>
      <c r="G619" s="71">
        <v>30049011</v>
      </c>
      <c r="H619" s="71">
        <v>24</v>
      </c>
      <c r="I619" s="71">
        <v>72</v>
      </c>
      <c r="J619" s="113">
        <v>0</v>
      </c>
      <c r="K619" s="73">
        <v>1.23</v>
      </c>
      <c r="L619" s="72">
        <f t="shared" si="80"/>
        <v>88.56</v>
      </c>
      <c r="M619" s="146">
        <f t="shared" si="81"/>
        <v>0</v>
      </c>
      <c r="N619" s="129">
        <v>7.9488000000000003E-2</v>
      </c>
      <c r="O619" s="115">
        <f t="shared" si="77"/>
        <v>0</v>
      </c>
      <c r="P619" s="73">
        <v>7.2</v>
      </c>
      <c r="Q619" s="73">
        <v>8.64</v>
      </c>
      <c r="R619" s="117">
        <f t="shared" si="78"/>
        <v>0</v>
      </c>
      <c r="S619" s="114">
        <f t="shared" si="79"/>
        <v>0</v>
      </c>
    </row>
    <row r="620" spans="1:19" ht="18" hidden="1" customHeight="1">
      <c r="A620" s="145">
        <f>SUBTOTAL(3,$B$27:B620)</f>
        <v>168</v>
      </c>
      <c r="B620" s="109" t="s">
        <v>1578</v>
      </c>
      <c r="C620" s="109" t="s">
        <v>1576</v>
      </c>
      <c r="D620" s="70" t="s">
        <v>1579</v>
      </c>
      <c r="E620" s="147" t="s">
        <v>146</v>
      </c>
      <c r="F620" s="71" t="s">
        <v>204</v>
      </c>
      <c r="G620" s="71">
        <v>30049011</v>
      </c>
      <c r="H620" s="71">
        <v>24</v>
      </c>
      <c r="I620" s="71">
        <v>72</v>
      </c>
      <c r="J620" s="113">
        <v>0</v>
      </c>
      <c r="K620" s="73">
        <v>1.1000000000000001</v>
      </c>
      <c r="L620" s="72">
        <f t="shared" si="80"/>
        <v>79.2</v>
      </c>
      <c r="M620" s="146">
        <f t="shared" si="81"/>
        <v>0</v>
      </c>
      <c r="N620" s="129">
        <v>7.9488000000000003E-2</v>
      </c>
      <c r="O620" s="115">
        <f t="shared" si="77"/>
        <v>0</v>
      </c>
      <c r="P620" s="73">
        <v>7.2</v>
      </c>
      <c r="Q620" s="73">
        <v>8.64</v>
      </c>
      <c r="R620" s="117">
        <f t="shared" si="78"/>
        <v>0</v>
      </c>
      <c r="S620" s="114">
        <f t="shared" si="79"/>
        <v>0</v>
      </c>
    </row>
    <row r="621" spans="1:19" ht="18" hidden="1" customHeight="1">
      <c r="A621" s="145">
        <f>SUBTOTAL(3,$B$27:B621)</f>
        <v>168</v>
      </c>
      <c r="B621" s="109" t="s">
        <v>1580</v>
      </c>
      <c r="C621" s="109" t="s">
        <v>1576</v>
      </c>
      <c r="D621" s="70" t="s">
        <v>1581</v>
      </c>
      <c r="E621" s="147" t="s">
        <v>146</v>
      </c>
      <c r="F621" s="71" t="s">
        <v>204</v>
      </c>
      <c r="G621" s="71">
        <v>30049011</v>
      </c>
      <c r="H621" s="71">
        <v>24</v>
      </c>
      <c r="I621" s="71">
        <v>72</v>
      </c>
      <c r="J621" s="113">
        <v>0</v>
      </c>
      <c r="K621" s="73">
        <v>0.71</v>
      </c>
      <c r="L621" s="72">
        <f t="shared" si="80"/>
        <v>51.12</v>
      </c>
      <c r="M621" s="146">
        <f t="shared" si="81"/>
        <v>0</v>
      </c>
      <c r="N621" s="129">
        <v>7.9488000000000003E-2</v>
      </c>
      <c r="O621" s="115">
        <f t="shared" si="77"/>
        <v>0</v>
      </c>
      <c r="P621" s="73">
        <v>7.2</v>
      </c>
      <c r="Q621" s="73">
        <v>8.64</v>
      </c>
      <c r="R621" s="117">
        <f t="shared" si="78"/>
        <v>0</v>
      </c>
      <c r="S621" s="114">
        <f t="shared" si="79"/>
        <v>0</v>
      </c>
    </row>
    <row r="622" spans="1:19" ht="18" hidden="1" customHeight="1">
      <c r="A622" s="145">
        <f>SUBTOTAL(3,$B$27:B622)</f>
        <v>168</v>
      </c>
      <c r="B622" s="109" t="s">
        <v>1582</v>
      </c>
      <c r="C622" s="109" t="s">
        <v>1576</v>
      </c>
      <c r="D622" s="70" t="s">
        <v>1583</v>
      </c>
      <c r="E622" s="147" t="s">
        <v>146</v>
      </c>
      <c r="F622" s="71" t="s">
        <v>204</v>
      </c>
      <c r="G622" s="71">
        <v>30049011</v>
      </c>
      <c r="H622" s="71">
        <v>24</v>
      </c>
      <c r="I622" s="71">
        <v>100</v>
      </c>
      <c r="J622" s="113">
        <v>0</v>
      </c>
      <c r="K622" s="73">
        <v>0.46</v>
      </c>
      <c r="L622" s="72">
        <f t="shared" si="80"/>
        <v>46</v>
      </c>
      <c r="M622" s="146">
        <f t="shared" si="81"/>
        <v>0</v>
      </c>
      <c r="N622" s="129">
        <v>5.2575999999999998E-2</v>
      </c>
      <c r="O622" s="115">
        <f t="shared" si="77"/>
        <v>0</v>
      </c>
      <c r="P622" s="73">
        <v>10</v>
      </c>
      <c r="Q622" s="73">
        <v>12</v>
      </c>
      <c r="R622" s="117">
        <f t="shared" si="78"/>
        <v>0</v>
      </c>
      <c r="S622" s="114">
        <f t="shared" si="79"/>
        <v>0</v>
      </c>
    </row>
    <row r="623" spans="1:19" ht="18" hidden="1" customHeight="1">
      <c r="A623" s="145">
        <f>SUBTOTAL(3,$B$27:B623)</f>
        <v>168</v>
      </c>
      <c r="B623" s="109" t="s">
        <v>1584</v>
      </c>
      <c r="C623" s="109" t="s">
        <v>1576</v>
      </c>
      <c r="D623" s="70" t="s">
        <v>1585</v>
      </c>
      <c r="E623" s="147" t="s">
        <v>146</v>
      </c>
      <c r="F623" s="71" t="s">
        <v>204</v>
      </c>
      <c r="G623" s="71">
        <v>30049011</v>
      </c>
      <c r="H623" s="71">
        <v>24</v>
      </c>
      <c r="I623" s="71">
        <v>72</v>
      </c>
      <c r="J623" s="113">
        <v>0</v>
      </c>
      <c r="K623" s="73">
        <v>0.72</v>
      </c>
      <c r="L623" s="72">
        <f t="shared" si="80"/>
        <v>51.839999999999996</v>
      </c>
      <c r="M623" s="146">
        <f t="shared" si="81"/>
        <v>0</v>
      </c>
      <c r="N623" s="129">
        <v>7.9488000000000003E-2</v>
      </c>
      <c r="O623" s="115">
        <f t="shared" si="77"/>
        <v>0</v>
      </c>
      <c r="P623" s="73">
        <v>7.2</v>
      </c>
      <c r="Q623" s="73">
        <v>8.64</v>
      </c>
      <c r="R623" s="117">
        <f t="shared" si="78"/>
        <v>0</v>
      </c>
      <c r="S623" s="114">
        <f t="shared" si="79"/>
        <v>0</v>
      </c>
    </row>
    <row r="624" spans="1:19" ht="18" hidden="1" customHeight="1">
      <c r="A624" s="145">
        <f>SUBTOTAL(3,$B$27:B624)</f>
        <v>168</v>
      </c>
      <c r="B624" s="109" t="s">
        <v>1586</v>
      </c>
      <c r="C624" s="109" t="s">
        <v>1576</v>
      </c>
      <c r="D624" s="70" t="s">
        <v>1587</v>
      </c>
      <c r="E624" s="147" t="s">
        <v>146</v>
      </c>
      <c r="F624" s="71" t="s">
        <v>204</v>
      </c>
      <c r="G624" s="71">
        <v>30049011</v>
      </c>
      <c r="H624" s="71">
        <v>24</v>
      </c>
      <c r="I624" s="71">
        <v>72</v>
      </c>
      <c r="J624" s="113">
        <v>0</v>
      </c>
      <c r="K624" s="73">
        <v>0.87</v>
      </c>
      <c r="L624" s="72">
        <f t="shared" si="80"/>
        <v>62.64</v>
      </c>
      <c r="M624" s="146">
        <f t="shared" si="81"/>
        <v>0</v>
      </c>
      <c r="N624" s="129">
        <v>7.9488000000000003E-2</v>
      </c>
      <c r="O624" s="115">
        <f t="shared" si="77"/>
        <v>0</v>
      </c>
      <c r="P624" s="73">
        <v>7.2</v>
      </c>
      <c r="Q624" s="73">
        <v>8.2799999999999994</v>
      </c>
      <c r="R624" s="117">
        <f t="shared" si="78"/>
        <v>0</v>
      </c>
      <c r="S624" s="114">
        <f t="shared" si="79"/>
        <v>0</v>
      </c>
    </row>
    <row r="625" spans="1:19" ht="18" hidden="1" customHeight="1">
      <c r="A625" s="145">
        <f>SUBTOTAL(3,$B$27:B625)</f>
        <v>168</v>
      </c>
      <c r="B625" s="109" t="s">
        <v>1588</v>
      </c>
      <c r="C625" s="109" t="s">
        <v>1576</v>
      </c>
      <c r="D625" s="70" t="s">
        <v>1589</v>
      </c>
      <c r="E625" s="147" t="s">
        <v>146</v>
      </c>
      <c r="F625" s="71" t="s">
        <v>204</v>
      </c>
      <c r="G625" s="71">
        <v>30049011</v>
      </c>
      <c r="H625" s="71">
        <v>24</v>
      </c>
      <c r="I625" s="71">
        <v>72</v>
      </c>
      <c r="J625" s="113">
        <v>0</v>
      </c>
      <c r="K625" s="73">
        <v>0.94</v>
      </c>
      <c r="L625" s="72">
        <f t="shared" si="80"/>
        <v>67.679999999999993</v>
      </c>
      <c r="M625" s="146">
        <f t="shared" si="81"/>
        <v>0</v>
      </c>
      <c r="N625" s="129">
        <v>7.9488000000000003E-2</v>
      </c>
      <c r="O625" s="115">
        <f t="shared" si="77"/>
        <v>0</v>
      </c>
      <c r="P625" s="73">
        <v>7.2</v>
      </c>
      <c r="Q625" s="73">
        <v>11.3</v>
      </c>
      <c r="R625" s="117">
        <f t="shared" si="78"/>
        <v>0</v>
      </c>
      <c r="S625" s="114">
        <f t="shared" si="79"/>
        <v>0</v>
      </c>
    </row>
    <row r="626" spans="1:19" ht="18" hidden="1" customHeight="1">
      <c r="A626" s="145">
        <f>SUBTOTAL(3,$B$27:B626)</f>
        <v>168</v>
      </c>
      <c r="B626" s="109" t="s">
        <v>1590</v>
      </c>
      <c r="C626" s="109" t="s">
        <v>1576</v>
      </c>
      <c r="D626" s="70" t="s">
        <v>1591</v>
      </c>
      <c r="E626" s="147" t="s">
        <v>146</v>
      </c>
      <c r="F626" s="71" t="s">
        <v>204</v>
      </c>
      <c r="G626" s="71">
        <v>30049011</v>
      </c>
      <c r="H626" s="71">
        <v>24</v>
      </c>
      <c r="I626" s="71">
        <v>72</v>
      </c>
      <c r="J626" s="113">
        <v>0</v>
      </c>
      <c r="K626" s="73">
        <v>0.61</v>
      </c>
      <c r="L626" s="72">
        <f t="shared" si="80"/>
        <v>43.92</v>
      </c>
      <c r="M626" s="146">
        <f t="shared" si="81"/>
        <v>0</v>
      </c>
      <c r="N626" s="129">
        <v>3.5000000000000003E-2</v>
      </c>
      <c r="O626" s="115">
        <f t="shared" si="77"/>
        <v>0</v>
      </c>
      <c r="P626" s="73">
        <v>7.2</v>
      </c>
      <c r="Q626" s="73">
        <v>13.1</v>
      </c>
      <c r="R626" s="117">
        <f t="shared" si="78"/>
        <v>0</v>
      </c>
      <c r="S626" s="114">
        <f t="shared" si="79"/>
        <v>0</v>
      </c>
    </row>
    <row r="627" spans="1:19" ht="18" hidden="1" customHeight="1">
      <c r="A627" s="145">
        <f>SUBTOTAL(3,$B$27:B627)</f>
        <v>168</v>
      </c>
      <c r="B627" s="109" t="s">
        <v>1592</v>
      </c>
      <c r="C627" s="109" t="s">
        <v>1576</v>
      </c>
      <c r="D627" s="70" t="s">
        <v>1593</v>
      </c>
      <c r="E627" s="147" t="s">
        <v>146</v>
      </c>
      <c r="F627" s="71" t="s">
        <v>204</v>
      </c>
      <c r="G627" s="71">
        <v>30049011</v>
      </c>
      <c r="H627" s="71">
        <v>24</v>
      </c>
      <c r="I627" s="71">
        <v>72</v>
      </c>
      <c r="J627" s="113">
        <v>0</v>
      </c>
      <c r="K627" s="73">
        <v>0.33</v>
      </c>
      <c r="L627" s="72">
        <f t="shared" si="80"/>
        <v>23.76</v>
      </c>
      <c r="M627" s="146">
        <f t="shared" si="81"/>
        <v>0</v>
      </c>
      <c r="N627" s="129">
        <v>7.9488000000000003E-2</v>
      </c>
      <c r="O627" s="115">
        <f t="shared" ref="O627:O665" si="82">+N627*J627</f>
        <v>0</v>
      </c>
      <c r="P627" s="73">
        <v>7.2</v>
      </c>
      <c r="Q627" s="73">
        <v>13.1</v>
      </c>
      <c r="R627" s="117">
        <f t="shared" ref="R627:R665" si="83">+J627*P627</f>
        <v>0</v>
      </c>
      <c r="S627" s="114">
        <f t="shared" ref="S627:S665" si="84">Q627*J627</f>
        <v>0</v>
      </c>
    </row>
    <row r="628" spans="1:19" ht="18" hidden="1" customHeight="1">
      <c r="A628" s="145">
        <f>SUBTOTAL(3,$B$27:B628)</f>
        <v>168</v>
      </c>
      <c r="B628" s="109" t="s">
        <v>1594</v>
      </c>
      <c r="C628" s="109" t="s">
        <v>1595</v>
      </c>
      <c r="D628" s="70" t="s">
        <v>1596</v>
      </c>
      <c r="E628" s="147" t="s">
        <v>491</v>
      </c>
      <c r="F628" s="71" t="s">
        <v>204</v>
      </c>
      <c r="G628" s="71">
        <v>30049011</v>
      </c>
      <c r="H628" s="71">
        <v>36</v>
      </c>
      <c r="I628" s="71">
        <v>144</v>
      </c>
      <c r="J628" s="113">
        <v>0</v>
      </c>
      <c r="K628" s="73">
        <v>1</v>
      </c>
      <c r="L628" s="72">
        <f t="shared" si="80"/>
        <v>144</v>
      </c>
      <c r="M628" s="146">
        <f t="shared" si="81"/>
        <v>0</v>
      </c>
      <c r="N628" s="129">
        <v>3.0374999999999999E-2</v>
      </c>
      <c r="O628" s="115">
        <f t="shared" si="82"/>
        <v>0</v>
      </c>
      <c r="P628" s="73">
        <v>14.4</v>
      </c>
      <c r="Q628" s="73">
        <v>17.28</v>
      </c>
      <c r="R628" s="117">
        <f t="shared" si="83"/>
        <v>0</v>
      </c>
      <c r="S628" s="114">
        <f t="shared" si="84"/>
        <v>0</v>
      </c>
    </row>
    <row r="629" spans="1:19" ht="18" hidden="1" customHeight="1">
      <c r="A629" s="145">
        <f>SUBTOTAL(3,$B$27:B629)</f>
        <v>168</v>
      </c>
      <c r="B629" s="109" t="s">
        <v>1597</v>
      </c>
      <c r="C629" s="109" t="s">
        <v>1595</v>
      </c>
      <c r="D629" s="70" t="s">
        <v>1598</v>
      </c>
      <c r="E629" s="147" t="s">
        <v>491</v>
      </c>
      <c r="F629" s="71" t="s">
        <v>204</v>
      </c>
      <c r="G629" s="71">
        <v>30049011</v>
      </c>
      <c r="H629" s="71">
        <v>36</v>
      </c>
      <c r="I629" s="71">
        <v>144</v>
      </c>
      <c r="J629" s="113">
        <v>0</v>
      </c>
      <c r="K629" s="73">
        <v>0.87</v>
      </c>
      <c r="L629" s="72">
        <f t="shared" si="80"/>
        <v>125.28</v>
      </c>
      <c r="M629" s="146">
        <f t="shared" si="81"/>
        <v>0</v>
      </c>
      <c r="N629" s="129">
        <v>3.0374999999999999E-2</v>
      </c>
      <c r="O629" s="115">
        <f t="shared" si="82"/>
        <v>0</v>
      </c>
      <c r="P629" s="73">
        <v>14.4</v>
      </c>
      <c r="Q629" s="73">
        <v>17.28</v>
      </c>
      <c r="R629" s="117">
        <f t="shared" si="83"/>
        <v>0</v>
      </c>
      <c r="S629" s="114">
        <f t="shared" si="84"/>
        <v>0</v>
      </c>
    </row>
    <row r="630" spans="1:19" ht="18" hidden="1" customHeight="1">
      <c r="A630" s="145">
        <f>SUBTOTAL(3,$B$27:B630)</f>
        <v>168</v>
      </c>
      <c r="B630" s="121" t="s">
        <v>1599</v>
      </c>
      <c r="C630" s="109" t="s">
        <v>1595</v>
      </c>
      <c r="D630" s="70" t="s">
        <v>1600</v>
      </c>
      <c r="E630" s="147" t="s">
        <v>491</v>
      </c>
      <c r="F630" s="71" t="s">
        <v>204</v>
      </c>
      <c r="G630" s="71">
        <v>33059019</v>
      </c>
      <c r="H630" s="71">
        <v>36</v>
      </c>
      <c r="I630" s="71">
        <v>144</v>
      </c>
      <c r="J630" s="113">
        <v>0</v>
      </c>
      <c r="K630" s="73">
        <v>1.24</v>
      </c>
      <c r="L630" s="72">
        <f t="shared" si="80"/>
        <v>178.56</v>
      </c>
      <c r="M630" s="146">
        <f t="shared" si="81"/>
        <v>0</v>
      </c>
      <c r="N630" s="129">
        <v>3.0374999999999999E-2</v>
      </c>
      <c r="O630" s="115">
        <f t="shared" si="82"/>
        <v>0</v>
      </c>
      <c r="P630" s="73">
        <v>14.4</v>
      </c>
      <c r="Q630" s="73">
        <v>17.28</v>
      </c>
      <c r="R630" s="117">
        <f t="shared" si="83"/>
        <v>0</v>
      </c>
      <c r="S630" s="114">
        <f t="shared" si="84"/>
        <v>0</v>
      </c>
    </row>
    <row r="631" spans="1:19" ht="18" hidden="1" customHeight="1">
      <c r="A631" s="145">
        <f>SUBTOTAL(3,$B$27:B631)</f>
        <v>168</v>
      </c>
      <c r="B631" s="109" t="s">
        <v>1601</v>
      </c>
      <c r="C631" s="109" t="s">
        <v>1595</v>
      </c>
      <c r="D631" s="70" t="s">
        <v>1602</v>
      </c>
      <c r="E631" s="147" t="s">
        <v>491</v>
      </c>
      <c r="F631" s="71" t="s">
        <v>204</v>
      </c>
      <c r="G631" s="71">
        <v>33059019</v>
      </c>
      <c r="H631" s="71">
        <v>36</v>
      </c>
      <c r="I631" s="71">
        <v>100</v>
      </c>
      <c r="J631" s="113">
        <v>0</v>
      </c>
      <c r="K631" s="73">
        <v>0.56999999999999995</v>
      </c>
      <c r="L631" s="72">
        <f t="shared" si="80"/>
        <v>56.999999999999993</v>
      </c>
      <c r="M631" s="146">
        <f t="shared" si="81"/>
        <v>0</v>
      </c>
      <c r="N631" s="129">
        <v>3.0374999999999999E-2</v>
      </c>
      <c r="O631" s="115">
        <f t="shared" si="82"/>
        <v>0</v>
      </c>
      <c r="P631" s="73">
        <v>14.4</v>
      </c>
      <c r="Q631" s="73">
        <v>17.28</v>
      </c>
      <c r="R631" s="117">
        <f t="shared" si="83"/>
        <v>0</v>
      </c>
      <c r="S631" s="114">
        <f t="shared" si="84"/>
        <v>0</v>
      </c>
    </row>
    <row r="632" spans="1:19" ht="18" hidden="1" customHeight="1">
      <c r="A632" s="145">
        <f>SUBTOTAL(3,$B$27:B632)</f>
        <v>168</v>
      </c>
      <c r="B632" s="109" t="s">
        <v>1603</v>
      </c>
      <c r="C632" s="109" t="s">
        <v>1595</v>
      </c>
      <c r="D632" s="70" t="s">
        <v>1604</v>
      </c>
      <c r="E632" s="147" t="s">
        <v>146</v>
      </c>
      <c r="F632" s="71" t="s">
        <v>204</v>
      </c>
      <c r="G632" s="71">
        <v>30049011</v>
      </c>
      <c r="H632" s="71">
        <v>24</v>
      </c>
      <c r="I632" s="71">
        <v>72</v>
      </c>
      <c r="J632" s="113">
        <v>0</v>
      </c>
      <c r="K632" s="73">
        <v>0.71</v>
      </c>
      <c r="L632" s="72">
        <f t="shared" si="80"/>
        <v>51.12</v>
      </c>
      <c r="M632" s="146">
        <f t="shared" si="81"/>
        <v>0</v>
      </c>
      <c r="N632" s="129">
        <v>7.9488000000000003E-2</v>
      </c>
      <c r="O632" s="115">
        <f t="shared" si="82"/>
        <v>0</v>
      </c>
      <c r="P632" s="73">
        <v>7.2</v>
      </c>
      <c r="Q632" s="73">
        <v>8.64</v>
      </c>
      <c r="R632" s="117">
        <f t="shared" si="83"/>
        <v>0</v>
      </c>
      <c r="S632" s="114">
        <f t="shared" si="84"/>
        <v>0</v>
      </c>
    </row>
    <row r="633" spans="1:19" ht="18" hidden="1" customHeight="1">
      <c r="A633" s="145">
        <f>SUBTOTAL(3,$B$27:B633)</f>
        <v>168</v>
      </c>
      <c r="B633" s="109" t="s">
        <v>1605</v>
      </c>
      <c r="C633" s="109" t="s">
        <v>1595</v>
      </c>
      <c r="D633" s="70" t="s">
        <v>1606</v>
      </c>
      <c r="E633" s="147" t="s">
        <v>146</v>
      </c>
      <c r="F633" s="71" t="s">
        <v>204</v>
      </c>
      <c r="G633" s="71">
        <v>30049011</v>
      </c>
      <c r="H633" s="71">
        <v>36</v>
      </c>
      <c r="I633" s="71">
        <v>72</v>
      </c>
      <c r="J633" s="113">
        <v>0</v>
      </c>
      <c r="K633" s="73">
        <v>1.94</v>
      </c>
      <c r="L633" s="72">
        <f t="shared" si="80"/>
        <v>139.68</v>
      </c>
      <c r="M633" s="146">
        <f t="shared" si="81"/>
        <v>0</v>
      </c>
      <c r="N633" s="129">
        <v>7.9488000000000003E-2</v>
      </c>
      <c r="O633" s="115">
        <f t="shared" si="82"/>
        <v>0</v>
      </c>
      <c r="P633" s="73">
        <v>7.2</v>
      </c>
      <c r="Q633" s="73">
        <v>8.8000000000000007</v>
      </c>
      <c r="R633" s="117">
        <f t="shared" si="83"/>
        <v>0</v>
      </c>
      <c r="S633" s="114">
        <f t="shared" si="84"/>
        <v>0</v>
      </c>
    </row>
    <row r="634" spans="1:19" ht="18" hidden="1" customHeight="1">
      <c r="A634" s="145">
        <f>SUBTOTAL(3,$B$27:B634)</f>
        <v>168</v>
      </c>
      <c r="B634" s="109" t="s">
        <v>1607</v>
      </c>
      <c r="C634" s="109" t="s">
        <v>1608</v>
      </c>
      <c r="D634" s="70" t="s">
        <v>1609</v>
      </c>
      <c r="E634" s="147" t="s">
        <v>1610</v>
      </c>
      <c r="F634" s="71" t="s">
        <v>204</v>
      </c>
      <c r="G634" s="71">
        <v>30049011</v>
      </c>
      <c r="H634" s="71">
        <v>60</v>
      </c>
      <c r="I634" s="71">
        <v>72</v>
      </c>
      <c r="J634" s="113">
        <v>0</v>
      </c>
      <c r="K634" s="73">
        <v>0.7</v>
      </c>
      <c r="L634" s="72">
        <f t="shared" si="80"/>
        <v>50.4</v>
      </c>
      <c r="M634" s="146">
        <f t="shared" si="81"/>
        <v>0</v>
      </c>
      <c r="N634" s="129">
        <v>4.8804E-2</v>
      </c>
      <c r="O634" s="115">
        <f t="shared" si="82"/>
        <v>0</v>
      </c>
      <c r="P634" s="73">
        <v>1.44</v>
      </c>
      <c r="Q634" s="73">
        <v>7.32</v>
      </c>
      <c r="R634" s="117">
        <f t="shared" si="83"/>
        <v>0</v>
      </c>
      <c r="S634" s="114">
        <f t="shared" si="84"/>
        <v>0</v>
      </c>
    </row>
    <row r="635" spans="1:19" ht="18" hidden="1" customHeight="1">
      <c r="A635" s="145">
        <f>SUBTOTAL(3,$B$27:B635)</f>
        <v>168</v>
      </c>
      <c r="B635" s="109" t="s">
        <v>1611</v>
      </c>
      <c r="C635" s="109" t="s">
        <v>1608</v>
      </c>
      <c r="D635" s="70" t="s">
        <v>1612</v>
      </c>
      <c r="E635" s="147" t="s">
        <v>1610</v>
      </c>
      <c r="F635" s="71" t="s">
        <v>204</v>
      </c>
      <c r="G635" s="71">
        <v>30049011</v>
      </c>
      <c r="H635" s="71">
        <v>24</v>
      </c>
      <c r="I635" s="71">
        <v>72</v>
      </c>
      <c r="J635" s="113">
        <v>0</v>
      </c>
      <c r="K635" s="73">
        <v>0.7</v>
      </c>
      <c r="L635" s="72">
        <f t="shared" si="80"/>
        <v>50.4</v>
      </c>
      <c r="M635" s="146">
        <f t="shared" si="81"/>
        <v>0</v>
      </c>
      <c r="N635" s="129">
        <v>4.8804E-2</v>
      </c>
      <c r="O635" s="115">
        <f t="shared" si="82"/>
        <v>0</v>
      </c>
      <c r="P635" s="73">
        <v>1.44</v>
      </c>
      <c r="Q635" s="73">
        <v>2.5920000000000001</v>
      </c>
      <c r="R635" s="117">
        <f t="shared" si="83"/>
        <v>0</v>
      </c>
      <c r="S635" s="114">
        <f t="shared" si="84"/>
        <v>0</v>
      </c>
    </row>
    <row r="636" spans="1:19" ht="18" hidden="1" customHeight="1">
      <c r="A636" s="145">
        <f>SUBTOTAL(3,$B$27:B636)</f>
        <v>168</v>
      </c>
      <c r="B636" s="109" t="s">
        <v>1613</v>
      </c>
      <c r="C636" s="109" t="s">
        <v>1608</v>
      </c>
      <c r="D636" s="70" t="s">
        <v>1614</v>
      </c>
      <c r="E636" s="147" t="s">
        <v>1610</v>
      </c>
      <c r="F636" s="71" t="s">
        <v>204</v>
      </c>
      <c r="G636" s="71">
        <v>30049011</v>
      </c>
      <c r="H636" s="71">
        <v>60</v>
      </c>
      <c r="I636" s="71">
        <v>72</v>
      </c>
      <c r="J636" s="113">
        <v>0</v>
      </c>
      <c r="K636" s="73">
        <v>0.7</v>
      </c>
      <c r="L636" s="72">
        <f t="shared" si="80"/>
        <v>50.4</v>
      </c>
      <c r="M636" s="146">
        <f t="shared" si="81"/>
        <v>0</v>
      </c>
      <c r="N636" s="129">
        <v>4.8804E-2</v>
      </c>
      <c r="O636" s="115">
        <f t="shared" si="82"/>
        <v>0</v>
      </c>
      <c r="P636" s="73">
        <v>1.44</v>
      </c>
      <c r="Q636" s="73">
        <v>2.5920000000000001</v>
      </c>
      <c r="R636" s="117">
        <f t="shared" si="83"/>
        <v>0</v>
      </c>
      <c r="S636" s="114">
        <f t="shared" si="84"/>
        <v>0</v>
      </c>
    </row>
    <row r="637" spans="1:19" ht="18" hidden="1" customHeight="1">
      <c r="A637" s="145">
        <f>SUBTOTAL(3,$B$27:B637)</f>
        <v>168</v>
      </c>
      <c r="B637" s="109" t="s">
        <v>1615</v>
      </c>
      <c r="C637" s="109" t="s">
        <v>1608</v>
      </c>
      <c r="D637" s="70" t="s">
        <v>1616</v>
      </c>
      <c r="E637" s="147" t="s">
        <v>1610</v>
      </c>
      <c r="F637" s="71" t="s">
        <v>204</v>
      </c>
      <c r="G637" s="71">
        <v>30049011</v>
      </c>
      <c r="H637" s="71">
        <v>60</v>
      </c>
      <c r="I637" s="71">
        <v>72</v>
      </c>
      <c r="J637" s="113">
        <v>0</v>
      </c>
      <c r="K637" s="73">
        <v>0.79</v>
      </c>
      <c r="L637" s="72">
        <f t="shared" si="80"/>
        <v>56.88</v>
      </c>
      <c r="M637" s="146">
        <f t="shared" si="81"/>
        <v>0</v>
      </c>
      <c r="N637" s="129">
        <v>4.8804E-2</v>
      </c>
      <c r="O637" s="115">
        <f t="shared" si="82"/>
        <v>0</v>
      </c>
      <c r="P637" s="73">
        <v>1.44</v>
      </c>
      <c r="Q637" s="73">
        <v>9.6</v>
      </c>
      <c r="R637" s="117">
        <f t="shared" si="83"/>
        <v>0</v>
      </c>
      <c r="S637" s="114">
        <f t="shared" si="84"/>
        <v>0</v>
      </c>
    </row>
    <row r="638" spans="1:19" ht="18" hidden="1" customHeight="1">
      <c r="A638" s="145">
        <f>SUBTOTAL(3,$B$27:B638)</f>
        <v>168</v>
      </c>
      <c r="B638" s="109" t="s">
        <v>1617</v>
      </c>
      <c r="C638" s="109" t="s">
        <v>1608</v>
      </c>
      <c r="D638" s="70" t="s">
        <v>1618</v>
      </c>
      <c r="E638" s="147" t="s">
        <v>1610</v>
      </c>
      <c r="F638" s="71" t="s">
        <v>204</v>
      </c>
      <c r="G638" s="71">
        <v>30049011</v>
      </c>
      <c r="H638" s="71">
        <v>60</v>
      </c>
      <c r="I638" s="71">
        <v>72</v>
      </c>
      <c r="J638" s="113">
        <v>0</v>
      </c>
      <c r="K638" s="73">
        <v>0.78</v>
      </c>
      <c r="L638" s="72">
        <f t="shared" si="80"/>
        <v>56.160000000000004</v>
      </c>
      <c r="M638" s="146">
        <f t="shared" si="81"/>
        <v>0</v>
      </c>
      <c r="N638" s="129">
        <v>4.8804E-2</v>
      </c>
      <c r="O638" s="115">
        <f t="shared" si="82"/>
        <v>0</v>
      </c>
      <c r="P638" s="73">
        <v>1.44</v>
      </c>
      <c r="Q638" s="73">
        <v>19.2</v>
      </c>
      <c r="R638" s="117">
        <f t="shared" si="83"/>
        <v>0</v>
      </c>
      <c r="S638" s="114">
        <f t="shared" si="84"/>
        <v>0</v>
      </c>
    </row>
    <row r="639" spans="1:19" ht="18" hidden="1" customHeight="1">
      <c r="A639" s="145">
        <f>SUBTOTAL(3,$B$27:B639)</f>
        <v>168</v>
      </c>
      <c r="B639" s="109" t="s">
        <v>1801</v>
      </c>
      <c r="C639" s="109" t="s">
        <v>1802</v>
      </c>
      <c r="D639" s="70" t="s">
        <v>1803</v>
      </c>
      <c r="E639" s="147">
        <v>0</v>
      </c>
      <c r="F639" s="71" t="s">
        <v>65</v>
      </c>
      <c r="G639" s="71" t="s">
        <v>183</v>
      </c>
      <c r="H639" s="71">
        <v>24</v>
      </c>
      <c r="I639" s="71">
        <v>24</v>
      </c>
      <c r="J639" s="113">
        <v>0</v>
      </c>
      <c r="K639" s="73">
        <v>7.44</v>
      </c>
      <c r="L639" s="72">
        <f t="shared" si="80"/>
        <v>178.56</v>
      </c>
      <c r="M639" s="146">
        <f t="shared" si="81"/>
        <v>0</v>
      </c>
      <c r="N639" s="129">
        <v>0.04</v>
      </c>
      <c r="O639" s="115">
        <f t="shared" si="82"/>
        <v>0</v>
      </c>
      <c r="P639" s="73">
        <v>0.36</v>
      </c>
      <c r="Q639" s="73">
        <v>0.48</v>
      </c>
      <c r="R639" s="117">
        <f t="shared" si="83"/>
        <v>0</v>
      </c>
      <c r="S639" s="114">
        <f t="shared" si="84"/>
        <v>0</v>
      </c>
    </row>
    <row r="640" spans="1:19" ht="18" hidden="1" customHeight="1">
      <c r="A640" s="145">
        <f>SUBTOTAL(3,$B$27:B640)</f>
        <v>168</v>
      </c>
      <c r="B640" s="109" t="s">
        <v>1804</v>
      </c>
      <c r="C640" s="109" t="s">
        <v>1802</v>
      </c>
      <c r="D640" s="70" t="s">
        <v>1805</v>
      </c>
      <c r="E640" s="147">
        <v>0</v>
      </c>
      <c r="F640" s="71" t="s">
        <v>65</v>
      </c>
      <c r="G640" s="71" t="s">
        <v>183</v>
      </c>
      <c r="H640" s="71">
        <v>24</v>
      </c>
      <c r="I640" s="71">
        <v>60</v>
      </c>
      <c r="J640" s="113">
        <v>0</v>
      </c>
      <c r="K640" s="73">
        <v>4.76</v>
      </c>
      <c r="L640" s="72">
        <f t="shared" si="80"/>
        <v>285.59999999999997</v>
      </c>
      <c r="M640" s="146">
        <f t="shared" si="81"/>
        <v>0</v>
      </c>
      <c r="N640" s="129">
        <v>0.04</v>
      </c>
      <c r="O640" s="115">
        <f t="shared" si="82"/>
        <v>0</v>
      </c>
      <c r="P640" s="73">
        <v>0.89999999999999991</v>
      </c>
      <c r="Q640" s="73">
        <v>2.4</v>
      </c>
      <c r="R640" s="117">
        <f t="shared" si="83"/>
        <v>0</v>
      </c>
      <c r="S640" s="114">
        <f t="shared" si="84"/>
        <v>0</v>
      </c>
    </row>
    <row r="641" spans="1:19" ht="18" hidden="1" customHeight="1">
      <c r="A641" s="145">
        <f>SUBTOTAL(3,$B$27:B641)</f>
        <v>168</v>
      </c>
      <c r="B641" s="109" t="s">
        <v>1806</v>
      </c>
      <c r="C641" s="109" t="s">
        <v>1802</v>
      </c>
      <c r="D641" s="70" t="s">
        <v>1807</v>
      </c>
      <c r="E641" s="147" t="s">
        <v>1630</v>
      </c>
      <c r="F641" s="71" t="s">
        <v>65</v>
      </c>
      <c r="G641" s="71" t="s">
        <v>183</v>
      </c>
      <c r="H641" s="71">
        <v>24</v>
      </c>
      <c r="I641" s="71">
        <v>96</v>
      </c>
      <c r="J641" s="113">
        <v>0</v>
      </c>
      <c r="K641" s="73">
        <v>1.66</v>
      </c>
      <c r="L641" s="72">
        <f t="shared" si="80"/>
        <v>159.35999999999999</v>
      </c>
      <c r="M641" s="146">
        <f t="shared" si="81"/>
        <v>0</v>
      </c>
      <c r="N641" s="129">
        <v>4.2452999999999998E-2</v>
      </c>
      <c r="O641" s="115">
        <f t="shared" si="82"/>
        <v>0</v>
      </c>
      <c r="P641" s="73">
        <v>1.92</v>
      </c>
      <c r="Q641" s="73">
        <v>4.88</v>
      </c>
      <c r="R641" s="117">
        <f t="shared" si="83"/>
        <v>0</v>
      </c>
      <c r="S641" s="114">
        <f t="shared" si="84"/>
        <v>0</v>
      </c>
    </row>
    <row r="642" spans="1:19" ht="18" hidden="1" customHeight="1">
      <c r="A642" s="145">
        <f>SUBTOTAL(3,$B$27:B642)</f>
        <v>168</v>
      </c>
      <c r="B642" s="109" t="s">
        <v>1808</v>
      </c>
      <c r="C642" s="109" t="s">
        <v>1802</v>
      </c>
      <c r="D642" s="70" t="s">
        <v>1809</v>
      </c>
      <c r="E642" s="147" t="s">
        <v>1630</v>
      </c>
      <c r="F642" s="71" t="s">
        <v>65</v>
      </c>
      <c r="G642" s="71" t="s">
        <v>183</v>
      </c>
      <c r="H642" s="71">
        <v>24</v>
      </c>
      <c r="I642" s="71">
        <v>96</v>
      </c>
      <c r="J642" s="113">
        <v>0</v>
      </c>
      <c r="K642" s="73">
        <v>1.66</v>
      </c>
      <c r="L642" s="72">
        <f t="shared" si="80"/>
        <v>159.35999999999999</v>
      </c>
      <c r="M642" s="146">
        <f t="shared" si="81"/>
        <v>0</v>
      </c>
      <c r="N642" s="129">
        <v>4.2452999999999998E-2</v>
      </c>
      <c r="O642" s="115">
        <f t="shared" si="82"/>
        <v>0</v>
      </c>
      <c r="P642" s="73">
        <v>1.92</v>
      </c>
      <c r="Q642" s="73">
        <v>4.88</v>
      </c>
      <c r="R642" s="117">
        <f t="shared" si="83"/>
        <v>0</v>
      </c>
      <c r="S642" s="114">
        <f t="shared" si="84"/>
        <v>0</v>
      </c>
    </row>
    <row r="643" spans="1:19" ht="18" hidden="1" customHeight="1">
      <c r="A643" s="145">
        <f>SUBTOTAL(3,$B$27:B643)</f>
        <v>168</v>
      </c>
      <c r="B643" s="109" t="s">
        <v>1810</v>
      </c>
      <c r="C643" s="109" t="s">
        <v>1802</v>
      </c>
      <c r="D643" s="70" t="s">
        <v>1811</v>
      </c>
      <c r="E643" s="147" t="s">
        <v>1630</v>
      </c>
      <c r="F643" s="71" t="s">
        <v>65</v>
      </c>
      <c r="G643" s="71" t="s">
        <v>183</v>
      </c>
      <c r="H643" s="71">
        <v>24</v>
      </c>
      <c r="I643" s="71">
        <v>96</v>
      </c>
      <c r="J643" s="113">
        <v>0</v>
      </c>
      <c r="K643" s="73">
        <v>1.66</v>
      </c>
      <c r="L643" s="72">
        <f t="shared" si="80"/>
        <v>159.35999999999999</v>
      </c>
      <c r="M643" s="146">
        <f t="shared" si="81"/>
        <v>0</v>
      </c>
      <c r="N643" s="129">
        <v>4.2452999999999998E-2</v>
      </c>
      <c r="O643" s="115">
        <f t="shared" si="82"/>
        <v>0</v>
      </c>
      <c r="P643" s="73">
        <v>1.92</v>
      </c>
      <c r="Q643" s="73">
        <v>4.88</v>
      </c>
      <c r="R643" s="117">
        <f t="shared" si="83"/>
        <v>0</v>
      </c>
      <c r="S643" s="114">
        <f t="shared" si="84"/>
        <v>0</v>
      </c>
    </row>
    <row r="644" spans="1:19" ht="18" hidden="1" customHeight="1">
      <c r="A644" s="145">
        <f>SUBTOTAL(3,$B$27:B644)</f>
        <v>168</v>
      </c>
      <c r="B644" s="109" t="s">
        <v>1812</v>
      </c>
      <c r="C644" s="109" t="s">
        <v>1802</v>
      </c>
      <c r="D644" s="70" t="s">
        <v>1813</v>
      </c>
      <c r="E644" s="147" t="s">
        <v>1630</v>
      </c>
      <c r="F644" s="71" t="s">
        <v>65</v>
      </c>
      <c r="G644" s="71" t="s">
        <v>183</v>
      </c>
      <c r="H644" s="71">
        <v>24</v>
      </c>
      <c r="I644" s="71">
        <v>96</v>
      </c>
      <c r="J644" s="113">
        <v>0</v>
      </c>
      <c r="K644" s="73">
        <v>1.43</v>
      </c>
      <c r="L644" s="72">
        <f t="shared" si="80"/>
        <v>137.28</v>
      </c>
      <c r="M644" s="146">
        <f t="shared" si="81"/>
        <v>0</v>
      </c>
      <c r="N644" s="129">
        <v>4.2452999999999998E-2</v>
      </c>
      <c r="O644" s="115">
        <f t="shared" si="82"/>
        <v>0</v>
      </c>
      <c r="P644" s="73">
        <v>1.92</v>
      </c>
      <c r="Q644" s="73">
        <v>4.88</v>
      </c>
      <c r="R644" s="117">
        <f t="shared" si="83"/>
        <v>0</v>
      </c>
      <c r="S644" s="114">
        <f t="shared" si="84"/>
        <v>0</v>
      </c>
    </row>
    <row r="645" spans="1:19" ht="18" hidden="1" customHeight="1">
      <c r="A645" s="145">
        <f>SUBTOTAL(3,$B$27:B645)</f>
        <v>168</v>
      </c>
      <c r="B645" s="109" t="s">
        <v>1619</v>
      </c>
      <c r="C645" s="109" t="s">
        <v>1620</v>
      </c>
      <c r="D645" s="70" t="s">
        <v>1621</v>
      </c>
      <c r="E645" s="147" t="s">
        <v>1622</v>
      </c>
      <c r="F645" s="71" t="s">
        <v>204</v>
      </c>
      <c r="G645" s="71" t="s">
        <v>183</v>
      </c>
      <c r="H645" s="71">
        <v>24</v>
      </c>
      <c r="I645" s="71">
        <v>72</v>
      </c>
      <c r="J645" s="113">
        <v>0</v>
      </c>
      <c r="K645" s="73">
        <v>2.86</v>
      </c>
      <c r="L645" s="72">
        <f t="shared" si="80"/>
        <v>205.92</v>
      </c>
      <c r="M645" s="146">
        <f t="shared" si="81"/>
        <v>0</v>
      </c>
      <c r="N645" s="129">
        <v>5.3069999999999999E-2</v>
      </c>
      <c r="O645" s="115">
        <f t="shared" si="82"/>
        <v>0</v>
      </c>
      <c r="P645" s="73">
        <v>1.44</v>
      </c>
      <c r="Q645" s="73">
        <v>1.6559999999999999</v>
      </c>
      <c r="R645" s="117">
        <f t="shared" si="83"/>
        <v>0</v>
      </c>
      <c r="S645" s="114">
        <f t="shared" si="84"/>
        <v>0</v>
      </c>
    </row>
    <row r="646" spans="1:19" ht="18" hidden="1" customHeight="1">
      <c r="A646" s="145">
        <f>SUBTOTAL(3,$B$27:B646)</f>
        <v>168</v>
      </c>
      <c r="B646" s="109" t="s">
        <v>1623</v>
      </c>
      <c r="C646" s="109" t="s">
        <v>1620</v>
      </c>
      <c r="D646" s="70" t="s">
        <v>1624</v>
      </c>
      <c r="E646" s="147" t="s">
        <v>1622</v>
      </c>
      <c r="F646" s="71" t="s">
        <v>204</v>
      </c>
      <c r="G646" s="71" t="s">
        <v>183</v>
      </c>
      <c r="H646" s="71">
        <v>24</v>
      </c>
      <c r="I646" s="71">
        <v>72</v>
      </c>
      <c r="J646" s="113">
        <v>0</v>
      </c>
      <c r="K646" s="73">
        <v>2.86</v>
      </c>
      <c r="L646" s="72">
        <f t="shared" si="80"/>
        <v>205.92</v>
      </c>
      <c r="M646" s="146">
        <f t="shared" si="81"/>
        <v>0</v>
      </c>
      <c r="N646" s="129">
        <v>5.3069999999999999E-2</v>
      </c>
      <c r="O646" s="115">
        <f t="shared" si="82"/>
        <v>0</v>
      </c>
      <c r="P646" s="73">
        <v>1.44</v>
      </c>
      <c r="Q646" s="73">
        <v>1.6559999999999999</v>
      </c>
      <c r="R646" s="117">
        <f t="shared" si="83"/>
        <v>0</v>
      </c>
      <c r="S646" s="114">
        <f t="shared" si="84"/>
        <v>0</v>
      </c>
    </row>
    <row r="647" spans="1:19" ht="18" hidden="1" customHeight="1">
      <c r="A647" s="145">
        <f>SUBTOTAL(3,$B$27:B647)</f>
        <v>168</v>
      </c>
      <c r="B647" s="109" t="s">
        <v>1625</v>
      </c>
      <c r="C647" s="109" t="s">
        <v>1620</v>
      </c>
      <c r="D647" s="70" t="s">
        <v>1626</v>
      </c>
      <c r="E647" s="147" t="s">
        <v>1622</v>
      </c>
      <c r="F647" s="71" t="s">
        <v>204</v>
      </c>
      <c r="G647" s="71" t="s">
        <v>183</v>
      </c>
      <c r="H647" s="71">
        <v>24</v>
      </c>
      <c r="I647" s="71">
        <v>72</v>
      </c>
      <c r="J647" s="113">
        <v>0</v>
      </c>
      <c r="K647" s="73">
        <v>2.57</v>
      </c>
      <c r="L647" s="72">
        <f t="shared" si="80"/>
        <v>185.04</v>
      </c>
      <c r="M647" s="146">
        <f t="shared" si="81"/>
        <v>0</v>
      </c>
      <c r="N647" s="129">
        <v>5.3069999999999999E-2</v>
      </c>
      <c r="O647" s="115">
        <f t="shared" si="82"/>
        <v>0</v>
      </c>
      <c r="P647" s="73">
        <v>1.44</v>
      </c>
      <c r="Q647" s="73">
        <v>6.98</v>
      </c>
      <c r="R647" s="117">
        <f t="shared" si="83"/>
        <v>0</v>
      </c>
      <c r="S647" s="114">
        <f t="shared" si="84"/>
        <v>0</v>
      </c>
    </row>
    <row r="648" spans="1:19" ht="18" hidden="1" customHeight="1">
      <c r="A648" s="145">
        <f>SUBTOTAL(3,$B$27:B648)</f>
        <v>168</v>
      </c>
      <c r="B648" s="109" t="s">
        <v>1627</v>
      </c>
      <c r="C648" s="109" t="s">
        <v>1628</v>
      </c>
      <c r="D648" s="70" t="s">
        <v>1629</v>
      </c>
      <c r="E648" s="147" t="s">
        <v>1630</v>
      </c>
      <c r="F648" s="71" t="s">
        <v>204</v>
      </c>
      <c r="G648" s="71" t="s">
        <v>183</v>
      </c>
      <c r="H648" s="71">
        <v>24</v>
      </c>
      <c r="I648" s="71">
        <v>72</v>
      </c>
      <c r="J648" s="113">
        <v>0</v>
      </c>
      <c r="K648" s="73">
        <v>0.99</v>
      </c>
      <c r="L648" s="72">
        <f t="shared" si="80"/>
        <v>71.28</v>
      </c>
      <c r="M648" s="146">
        <f t="shared" si="81"/>
        <v>0</v>
      </c>
      <c r="N648" s="129">
        <v>4.8804E-2</v>
      </c>
      <c r="O648" s="115">
        <f t="shared" si="82"/>
        <v>0</v>
      </c>
      <c r="P648" s="73">
        <v>1.44</v>
      </c>
      <c r="Q648" s="73">
        <v>1.6559999999999999</v>
      </c>
      <c r="R648" s="117">
        <f t="shared" si="83"/>
        <v>0</v>
      </c>
      <c r="S648" s="114">
        <f t="shared" si="84"/>
        <v>0</v>
      </c>
    </row>
    <row r="649" spans="1:19" ht="18" hidden="1" customHeight="1">
      <c r="A649" s="145">
        <f>SUBTOTAL(3,$B$27:B649)</f>
        <v>168</v>
      </c>
      <c r="B649" s="109" t="s">
        <v>1631</v>
      </c>
      <c r="C649" s="109" t="s">
        <v>1628</v>
      </c>
      <c r="D649" s="70" t="s">
        <v>1632</v>
      </c>
      <c r="E649" s="147" t="s">
        <v>1630</v>
      </c>
      <c r="F649" s="71" t="s">
        <v>204</v>
      </c>
      <c r="G649" s="71" t="s">
        <v>183</v>
      </c>
      <c r="H649" s="71">
        <v>24</v>
      </c>
      <c r="I649" s="71">
        <v>72</v>
      </c>
      <c r="J649" s="113">
        <v>0</v>
      </c>
      <c r="K649" s="73">
        <v>1.1499999999999999</v>
      </c>
      <c r="L649" s="72">
        <f t="shared" si="80"/>
        <v>82.8</v>
      </c>
      <c r="M649" s="146">
        <f t="shared" si="81"/>
        <v>0</v>
      </c>
      <c r="N649" s="129">
        <v>4.8804E-2</v>
      </c>
      <c r="O649" s="115">
        <f t="shared" si="82"/>
        <v>0</v>
      </c>
      <c r="P649" s="73">
        <v>1.44</v>
      </c>
      <c r="Q649" s="73">
        <v>1.6559999999999999</v>
      </c>
      <c r="R649" s="117">
        <f t="shared" si="83"/>
        <v>0</v>
      </c>
      <c r="S649" s="114">
        <f t="shared" si="84"/>
        <v>0</v>
      </c>
    </row>
    <row r="650" spans="1:19" ht="18" hidden="1" customHeight="1">
      <c r="A650" s="145">
        <f>SUBTOTAL(3,$B$27:B650)</f>
        <v>168</v>
      </c>
      <c r="B650" s="109" t="s">
        <v>1633</v>
      </c>
      <c r="C650" s="109" t="s">
        <v>1628</v>
      </c>
      <c r="D650" s="70" t="s">
        <v>1634</v>
      </c>
      <c r="E650" s="147" t="s">
        <v>1630</v>
      </c>
      <c r="F650" s="71" t="s">
        <v>204</v>
      </c>
      <c r="G650" s="71" t="s">
        <v>183</v>
      </c>
      <c r="H650" s="71">
        <v>24</v>
      </c>
      <c r="I650" s="71">
        <v>72</v>
      </c>
      <c r="J650" s="113">
        <v>0</v>
      </c>
      <c r="K650" s="73">
        <v>1.47</v>
      </c>
      <c r="L650" s="72">
        <f t="shared" si="80"/>
        <v>105.84</v>
      </c>
      <c r="M650" s="146">
        <f t="shared" si="81"/>
        <v>0</v>
      </c>
      <c r="N650" s="129">
        <v>4.8804E-2</v>
      </c>
      <c r="O650" s="115">
        <f t="shared" si="82"/>
        <v>0</v>
      </c>
      <c r="P650" s="73">
        <v>1.44</v>
      </c>
      <c r="Q650" s="73">
        <v>1.6559999999999999</v>
      </c>
      <c r="R650" s="117">
        <f t="shared" si="83"/>
        <v>0</v>
      </c>
      <c r="S650" s="114">
        <f t="shared" si="84"/>
        <v>0</v>
      </c>
    </row>
    <row r="651" spans="1:19" ht="18" hidden="1" customHeight="1">
      <c r="A651" s="145">
        <f>SUBTOTAL(3,$B$27:B651)</f>
        <v>168</v>
      </c>
      <c r="B651" s="109" t="s">
        <v>1635</v>
      </c>
      <c r="C651" s="109" t="s">
        <v>1636</v>
      </c>
      <c r="D651" s="70" t="s">
        <v>1637</v>
      </c>
      <c r="E651" s="147" t="s">
        <v>1574</v>
      </c>
      <c r="F651" s="71" t="s">
        <v>65</v>
      </c>
      <c r="G651" s="71" t="s">
        <v>183</v>
      </c>
      <c r="H651" s="71">
        <v>120</v>
      </c>
      <c r="I651" s="71">
        <v>20</v>
      </c>
      <c r="J651" s="113">
        <v>0</v>
      </c>
      <c r="K651" s="73">
        <v>0.93</v>
      </c>
      <c r="L651" s="72">
        <f t="shared" si="80"/>
        <v>18.600000000000001</v>
      </c>
      <c r="M651" s="146">
        <f t="shared" si="81"/>
        <v>0</v>
      </c>
      <c r="N651" s="129">
        <v>2.496E-2</v>
      </c>
      <c r="O651" s="115">
        <f t="shared" si="82"/>
        <v>0</v>
      </c>
      <c r="P651" s="73">
        <v>9</v>
      </c>
      <c r="Q651" s="73">
        <v>10.35</v>
      </c>
      <c r="R651" s="117">
        <f t="shared" si="83"/>
        <v>0</v>
      </c>
      <c r="S651" s="114">
        <f t="shared" si="84"/>
        <v>0</v>
      </c>
    </row>
    <row r="652" spans="1:19" ht="18" hidden="1" customHeight="1">
      <c r="A652" s="145">
        <f>SUBTOTAL(3,$B$27:B652)</f>
        <v>168</v>
      </c>
      <c r="B652" s="109" t="s">
        <v>1638</v>
      </c>
      <c r="C652" s="109" t="s">
        <v>1636</v>
      </c>
      <c r="D652" s="70" t="s">
        <v>1639</v>
      </c>
      <c r="E652" s="147" t="s">
        <v>1574</v>
      </c>
      <c r="F652" s="71" t="s">
        <v>65</v>
      </c>
      <c r="G652" s="71" t="s">
        <v>183</v>
      </c>
      <c r="H652" s="71">
        <v>120</v>
      </c>
      <c r="I652" s="71">
        <v>20</v>
      </c>
      <c r="J652" s="113">
        <v>0</v>
      </c>
      <c r="K652" s="73">
        <v>0.93</v>
      </c>
      <c r="L652" s="72">
        <f t="shared" si="80"/>
        <v>18.600000000000001</v>
      </c>
      <c r="M652" s="146">
        <f t="shared" si="81"/>
        <v>0</v>
      </c>
      <c r="N652" s="129">
        <v>2.496E-2</v>
      </c>
      <c r="O652" s="115">
        <f t="shared" si="82"/>
        <v>0</v>
      </c>
      <c r="P652" s="73">
        <v>9</v>
      </c>
      <c r="Q652" s="73">
        <v>10.8</v>
      </c>
      <c r="R652" s="117">
        <f t="shared" si="83"/>
        <v>0</v>
      </c>
      <c r="S652" s="114">
        <f t="shared" si="84"/>
        <v>0</v>
      </c>
    </row>
    <row r="653" spans="1:19" ht="18" hidden="1" customHeight="1">
      <c r="A653" s="145">
        <f>SUBTOTAL(3,$B$27:B653)</f>
        <v>168</v>
      </c>
      <c r="B653" s="109" t="s">
        <v>1640</v>
      </c>
      <c r="C653" s="109" t="s">
        <v>1636</v>
      </c>
      <c r="D653" s="70" t="s">
        <v>1641</v>
      </c>
      <c r="E653" s="147" t="s">
        <v>1574</v>
      </c>
      <c r="F653" s="71" t="s">
        <v>65</v>
      </c>
      <c r="G653" s="71" t="s">
        <v>1642</v>
      </c>
      <c r="H653" s="71">
        <v>120</v>
      </c>
      <c r="I653" s="71">
        <v>20</v>
      </c>
      <c r="J653" s="113">
        <v>0</v>
      </c>
      <c r="K653" s="73">
        <v>0.93</v>
      </c>
      <c r="L653" s="72">
        <f t="shared" si="80"/>
        <v>18.600000000000001</v>
      </c>
      <c r="M653" s="146">
        <f t="shared" si="81"/>
        <v>0</v>
      </c>
      <c r="N653" s="129">
        <v>2.496E-2</v>
      </c>
      <c r="O653" s="115">
        <f t="shared" si="82"/>
        <v>0</v>
      </c>
      <c r="P653" s="73">
        <v>9</v>
      </c>
      <c r="Q653" s="73">
        <v>10.8</v>
      </c>
      <c r="R653" s="117">
        <f t="shared" si="83"/>
        <v>0</v>
      </c>
      <c r="S653" s="114">
        <f t="shared" si="84"/>
        <v>0</v>
      </c>
    </row>
    <row r="654" spans="1:19" ht="18" hidden="1" customHeight="1">
      <c r="A654" s="145">
        <f>SUBTOTAL(3,$B$27:B654)</f>
        <v>168</v>
      </c>
      <c r="B654" s="109" t="s">
        <v>1643</v>
      </c>
      <c r="C654" s="109" t="s">
        <v>1636</v>
      </c>
      <c r="D654" s="70" t="s">
        <v>1644</v>
      </c>
      <c r="E654" s="147" t="s">
        <v>1574</v>
      </c>
      <c r="F654" s="71" t="s">
        <v>65</v>
      </c>
      <c r="G654" s="71">
        <v>30049011</v>
      </c>
      <c r="H654" s="71">
        <v>120</v>
      </c>
      <c r="I654" s="71">
        <v>20</v>
      </c>
      <c r="J654" s="113">
        <v>0</v>
      </c>
      <c r="K654" s="73">
        <v>1.04</v>
      </c>
      <c r="L654" s="72">
        <f t="shared" si="80"/>
        <v>20.8</v>
      </c>
      <c r="M654" s="146">
        <f t="shared" si="81"/>
        <v>0</v>
      </c>
      <c r="N654" s="129">
        <v>7.5106000000000006E-2</v>
      </c>
      <c r="O654" s="115">
        <f t="shared" si="82"/>
        <v>0</v>
      </c>
      <c r="P654" s="73">
        <v>9</v>
      </c>
      <c r="Q654" s="73">
        <v>19.2</v>
      </c>
      <c r="R654" s="117">
        <f t="shared" si="83"/>
        <v>0</v>
      </c>
      <c r="S654" s="114">
        <f t="shared" si="84"/>
        <v>0</v>
      </c>
    </row>
    <row r="655" spans="1:19" ht="18" hidden="1" customHeight="1">
      <c r="A655" s="145">
        <f>SUBTOTAL(3,$B$27:B655)</f>
        <v>168</v>
      </c>
      <c r="B655" s="109" t="s">
        <v>1645</v>
      </c>
      <c r="C655" s="109" t="s">
        <v>1636</v>
      </c>
      <c r="D655" s="70" t="s">
        <v>1646</v>
      </c>
      <c r="E655" s="147" t="s">
        <v>1574</v>
      </c>
      <c r="F655" s="71" t="s">
        <v>65</v>
      </c>
      <c r="G655" s="71">
        <v>30049011</v>
      </c>
      <c r="H655" s="71">
        <v>120</v>
      </c>
      <c r="I655" s="71">
        <v>20</v>
      </c>
      <c r="J655" s="113">
        <v>0</v>
      </c>
      <c r="K655" s="73">
        <v>1.31</v>
      </c>
      <c r="L655" s="72">
        <f t="shared" si="80"/>
        <v>26.200000000000003</v>
      </c>
      <c r="M655" s="146">
        <f t="shared" si="81"/>
        <v>0</v>
      </c>
      <c r="N655" s="129">
        <v>7.5106000000000006E-2</v>
      </c>
      <c r="O655" s="115">
        <f t="shared" si="82"/>
        <v>0</v>
      </c>
      <c r="P655" s="73">
        <v>9</v>
      </c>
      <c r="Q655" s="73">
        <v>19.2</v>
      </c>
      <c r="R655" s="117">
        <f t="shared" si="83"/>
        <v>0</v>
      </c>
      <c r="S655" s="114">
        <f t="shared" si="84"/>
        <v>0</v>
      </c>
    </row>
    <row r="656" spans="1:19" ht="18" hidden="1" customHeight="1">
      <c r="A656" s="145">
        <f>SUBTOTAL(3,$B$27:B656)</f>
        <v>168</v>
      </c>
      <c r="B656" s="109" t="s">
        <v>1647</v>
      </c>
      <c r="C656" s="109" t="s">
        <v>1636</v>
      </c>
      <c r="D656" s="70" t="s">
        <v>1648</v>
      </c>
      <c r="E656" s="147" t="s">
        <v>1574</v>
      </c>
      <c r="F656" s="71" t="s">
        <v>65</v>
      </c>
      <c r="G656" s="71">
        <v>30049011</v>
      </c>
      <c r="H656" s="71">
        <v>120</v>
      </c>
      <c r="I656" s="71">
        <v>20</v>
      </c>
      <c r="J656" s="113">
        <v>0</v>
      </c>
      <c r="K656" s="73">
        <v>0.98</v>
      </c>
      <c r="L656" s="72">
        <f t="shared" si="80"/>
        <v>19.600000000000001</v>
      </c>
      <c r="M656" s="146">
        <f t="shared" si="81"/>
        <v>0</v>
      </c>
      <c r="N656" s="129">
        <v>6.1102999999999998E-2</v>
      </c>
      <c r="O656" s="115">
        <f t="shared" si="82"/>
        <v>0</v>
      </c>
      <c r="P656" s="73">
        <v>9</v>
      </c>
      <c r="Q656" s="73">
        <v>12</v>
      </c>
      <c r="R656" s="117">
        <f t="shared" si="83"/>
        <v>0</v>
      </c>
      <c r="S656" s="114">
        <f t="shared" si="84"/>
        <v>0</v>
      </c>
    </row>
    <row r="657" spans="1:19" ht="18" hidden="1" customHeight="1">
      <c r="A657" s="145">
        <f>SUBTOTAL(3,$B$27:B657)</f>
        <v>168</v>
      </c>
      <c r="B657" s="109" t="s">
        <v>1649</v>
      </c>
      <c r="C657" s="109" t="s">
        <v>1636</v>
      </c>
      <c r="D657" s="70" t="s">
        <v>1650</v>
      </c>
      <c r="E657" s="147" t="s">
        <v>1574</v>
      </c>
      <c r="F657" s="71" t="s">
        <v>65</v>
      </c>
      <c r="G657" s="71">
        <v>30049011</v>
      </c>
      <c r="H657" s="71">
        <v>120</v>
      </c>
      <c r="I657" s="71">
        <v>20</v>
      </c>
      <c r="J657" s="113">
        <v>0</v>
      </c>
      <c r="K657" s="73">
        <v>1.37</v>
      </c>
      <c r="L657" s="72">
        <f t="shared" si="80"/>
        <v>27.400000000000002</v>
      </c>
      <c r="M657" s="146">
        <f t="shared" si="81"/>
        <v>0</v>
      </c>
      <c r="N657" s="129">
        <v>2.496E-2</v>
      </c>
      <c r="O657" s="115">
        <f t="shared" si="82"/>
        <v>0</v>
      </c>
      <c r="P657" s="73">
        <v>9</v>
      </c>
      <c r="Q657" s="73">
        <v>10.17</v>
      </c>
      <c r="R657" s="117">
        <f t="shared" si="83"/>
        <v>0</v>
      </c>
      <c r="S657" s="114">
        <f t="shared" si="84"/>
        <v>0</v>
      </c>
    </row>
    <row r="658" spans="1:19" ht="18" hidden="1" customHeight="1">
      <c r="A658" s="145">
        <f>SUBTOTAL(3,$B$27:B658)</f>
        <v>168</v>
      </c>
      <c r="B658" s="109" t="s">
        <v>1651</v>
      </c>
      <c r="C658" s="109" t="s">
        <v>1636</v>
      </c>
      <c r="D658" s="70" t="s">
        <v>1652</v>
      </c>
      <c r="E658" s="147" t="s">
        <v>1574</v>
      </c>
      <c r="F658" s="71" t="s">
        <v>65</v>
      </c>
      <c r="G658" s="71" t="s">
        <v>183</v>
      </c>
      <c r="H658" s="71">
        <v>120</v>
      </c>
      <c r="I658" s="71">
        <v>20</v>
      </c>
      <c r="J658" s="113">
        <v>0</v>
      </c>
      <c r="K658" s="73">
        <v>1.37</v>
      </c>
      <c r="L658" s="72">
        <f t="shared" si="80"/>
        <v>27.400000000000002</v>
      </c>
      <c r="M658" s="146">
        <f t="shared" si="81"/>
        <v>0</v>
      </c>
      <c r="N658" s="129">
        <v>2.496E-2</v>
      </c>
      <c r="O658" s="115">
        <f t="shared" si="82"/>
        <v>0</v>
      </c>
      <c r="P658" s="73">
        <v>9</v>
      </c>
      <c r="Q658" s="73">
        <v>10.8</v>
      </c>
      <c r="R658" s="117">
        <f t="shared" si="83"/>
        <v>0</v>
      </c>
      <c r="S658" s="114">
        <f t="shared" si="84"/>
        <v>0</v>
      </c>
    </row>
    <row r="659" spans="1:19" ht="18" hidden="1" customHeight="1">
      <c r="A659" s="145">
        <f>SUBTOTAL(3,$B$27:B659)</f>
        <v>168</v>
      </c>
      <c r="B659" s="109" t="s">
        <v>1653</v>
      </c>
      <c r="C659" s="109" t="s">
        <v>1636</v>
      </c>
      <c r="D659" s="70" t="s">
        <v>1654</v>
      </c>
      <c r="E659" s="147" t="s">
        <v>1574</v>
      </c>
      <c r="F659" s="71" t="s">
        <v>65</v>
      </c>
      <c r="G659" s="71" t="s">
        <v>183</v>
      </c>
      <c r="H659" s="71">
        <v>120</v>
      </c>
      <c r="I659" s="71">
        <v>20</v>
      </c>
      <c r="J659" s="113">
        <v>0</v>
      </c>
      <c r="K659" s="73">
        <v>0.98</v>
      </c>
      <c r="L659" s="72">
        <f t="shared" si="80"/>
        <v>19.600000000000001</v>
      </c>
      <c r="M659" s="146">
        <f t="shared" si="81"/>
        <v>0</v>
      </c>
      <c r="N659" s="129">
        <v>2.496E-2</v>
      </c>
      <c r="O659" s="115">
        <f t="shared" si="82"/>
        <v>0</v>
      </c>
      <c r="P659" s="73">
        <v>9</v>
      </c>
      <c r="Q659" s="73">
        <v>10.35</v>
      </c>
      <c r="R659" s="117">
        <f t="shared" si="83"/>
        <v>0</v>
      </c>
      <c r="S659" s="114">
        <f t="shared" si="84"/>
        <v>0</v>
      </c>
    </row>
    <row r="660" spans="1:19" ht="18" hidden="1" customHeight="1">
      <c r="A660" s="145">
        <f>SUBTOTAL(3,$B$27:B660)</f>
        <v>168</v>
      </c>
      <c r="B660" s="109" t="s">
        <v>1655</v>
      </c>
      <c r="C660" s="109" t="s">
        <v>1656</v>
      </c>
      <c r="D660" s="70" t="s">
        <v>1657</v>
      </c>
      <c r="E660" s="147" t="s">
        <v>1610</v>
      </c>
      <c r="F660" s="71" t="s">
        <v>204</v>
      </c>
      <c r="G660" s="71">
        <v>30049011</v>
      </c>
      <c r="H660" s="71">
        <v>36</v>
      </c>
      <c r="I660" s="71">
        <v>72</v>
      </c>
      <c r="J660" s="113">
        <v>0</v>
      </c>
      <c r="K660" s="73">
        <v>0.68</v>
      </c>
      <c r="L660" s="72">
        <f t="shared" ref="L660:L694" si="85">+I660*K660</f>
        <v>48.96</v>
      </c>
      <c r="M660" s="146">
        <f t="shared" ref="M660:M694" si="86">L660*J660</f>
        <v>0</v>
      </c>
      <c r="N660" s="129">
        <v>4.8804E-2</v>
      </c>
      <c r="O660" s="115">
        <f t="shared" si="82"/>
        <v>0</v>
      </c>
      <c r="P660" s="73">
        <v>1.44</v>
      </c>
      <c r="Q660" s="73">
        <v>15.78</v>
      </c>
      <c r="R660" s="117">
        <f t="shared" si="83"/>
        <v>0</v>
      </c>
      <c r="S660" s="114">
        <f t="shared" si="84"/>
        <v>0</v>
      </c>
    </row>
    <row r="661" spans="1:19" ht="18" hidden="1" customHeight="1">
      <c r="A661" s="145">
        <f>SUBTOTAL(3,$B$27:B661)</f>
        <v>168</v>
      </c>
      <c r="B661" s="109" t="s">
        <v>1658</v>
      </c>
      <c r="C661" s="109" t="s">
        <v>1656</v>
      </c>
      <c r="D661" s="70" t="s">
        <v>1659</v>
      </c>
      <c r="E661" s="147" t="s">
        <v>1610</v>
      </c>
      <c r="F661" s="71" t="s">
        <v>204</v>
      </c>
      <c r="G661" s="71">
        <v>30049011</v>
      </c>
      <c r="H661" s="71">
        <v>24</v>
      </c>
      <c r="I661" s="71">
        <v>72</v>
      </c>
      <c r="J661" s="113">
        <v>0</v>
      </c>
      <c r="K661" s="73">
        <v>0.75</v>
      </c>
      <c r="L661" s="72">
        <f t="shared" si="85"/>
        <v>54</v>
      </c>
      <c r="M661" s="146">
        <f t="shared" si="86"/>
        <v>0</v>
      </c>
      <c r="N661" s="129">
        <v>4.8804E-2</v>
      </c>
      <c r="O661" s="115">
        <f t="shared" si="82"/>
        <v>0</v>
      </c>
      <c r="P661" s="73">
        <v>1.44</v>
      </c>
      <c r="Q661" s="73">
        <v>2.5920000000000001</v>
      </c>
      <c r="R661" s="117">
        <f t="shared" si="83"/>
        <v>0</v>
      </c>
      <c r="S661" s="114">
        <f t="shared" si="84"/>
        <v>0</v>
      </c>
    </row>
    <row r="662" spans="1:19" ht="18" hidden="1" customHeight="1">
      <c r="A662" s="145">
        <f>SUBTOTAL(3,$B$27:B662)</f>
        <v>168</v>
      </c>
      <c r="B662" s="109" t="s">
        <v>1660</v>
      </c>
      <c r="C662" s="109" t="s">
        <v>1656</v>
      </c>
      <c r="D662" s="70" t="s">
        <v>1661</v>
      </c>
      <c r="E662" s="147" t="s">
        <v>1610</v>
      </c>
      <c r="F662" s="71" t="s">
        <v>204</v>
      </c>
      <c r="G662" s="71">
        <v>30049011</v>
      </c>
      <c r="H662" s="71">
        <v>36</v>
      </c>
      <c r="I662" s="71">
        <v>72</v>
      </c>
      <c r="J662" s="113">
        <v>0</v>
      </c>
      <c r="K662" s="73">
        <v>1.04</v>
      </c>
      <c r="L662" s="72">
        <f t="shared" si="85"/>
        <v>74.88</v>
      </c>
      <c r="M662" s="146">
        <f t="shared" si="86"/>
        <v>0</v>
      </c>
      <c r="N662" s="129">
        <v>4.8804E-2</v>
      </c>
      <c r="O662" s="115">
        <f t="shared" si="82"/>
        <v>0</v>
      </c>
      <c r="P662" s="73">
        <v>1.44</v>
      </c>
      <c r="Q662" s="73">
        <v>6.0979999999999999</v>
      </c>
      <c r="R662" s="117">
        <f t="shared" si="83"/>
        <v>0</v>
      </c>
      <c r="S662" s="114">
        <f t="shared" si="84"/>
        <v>0</v>
      </c>
    </row>
    <row r="663" spans="1:19" ht="18" hidden="1" customHeight="1">
      <c r="A663" s="145">
        <f>SUBTOTAL(3,$B$27:B663)</f>
        <v>168</v>
      </c>
      <c r="B663" s="109" t="s">
        <v>1662</v>
      </c>
      <c r="C663" s="109" t="s">
        <v>1656</v>
      </c>
      <c r="D663" s="70" t="s">
        <v>1663</v>
      </c>
      <c r="E663" s="147" t="s">
        <v>1610</v>
      </c>
      <c r="F663" s="71" t="s">
        <v>204</v>
      </c>
      <c r="G663" s="71">
        <v>30049011</v>
      </c>
      <c r="H663" s="71">
        <v>24</v>
      </c>
      <c r="I663" s="71">
        <v>72</v>
      </c>
      <c r="J663" s="113">
        <v>0</v>
      </c>
      <c r="K663" s="73">
        <v>0.64</v>
      </c>
      <c r="L663" s="72">
        <f t="shared" si="85"/>
        <v>46.08</v>
      </c>
      <c r="M663" s="146">
        <f t="shared" si="86"/>
        <v>0</v>
      </c>
      <c r="N663" s="129">
        <v>4.8804E-2</v>
      </c>
      <c r="O663" s="115">
        <f t="shared" si="82"/>
        <v>0</v>
      </c>
      <c r="P663" s="73">
        <v>1.44</v>
      </c>
      <c r="Q663" s="73">
        <v>12.7</v>
      </c>
      <c r="R663" s="117">
        <f t="shared" si="83"/>
        <v>0</v>
      </c>
      <c r="S663" s="114">
        <f t="shared" si="84"/>
        <v>0</v>
      </c>
    </row>
    <row r="664" spans="1:19" ht="18" hidden="1" customHeight="1">
      <c r="A664" s="145">
        <f>SUBTOTAL(3,$B$27:B664)</f>
        <v>168</v>
      </c>
      <c r="B664" s="109" t="s">
        <v>1664</v>
      </c>
      <c r="C664" s="109" t="s">
        <v>1656</v>
      </c>
      <c r="D664" s="70" t="s">
        <v>1665</v>
      </c>
      <c r="E664" s="147" t="s">
        <v>1610</v>
      </c>
      <c r="F664" s="71" t="s">
        <v>204</v>
      </c>
      <c r="G664" s="71">
        <v>30049011</v>
      </c>
      <c r="H664" s="71">
        <v>24</v>
      </c>
      <c r="I664" s="71">
        <v>72</v>
      </c>
      <c r="J664" s="113">
        <v>0</v>
      </c>
      <c r="K664" s="73">
        <v>1.28</v>
      </c>
      <c r="L664" s="72">
        <f t="shared" si="85"/>
        <v>92.16</v>
      </c>
      <c r="M664" s="146">
        <f t="shared" si="86"/>
        <v>0</v>
      </c>
      <c r="N664" s="129">
        <v>4.8804E-2</v>
      </c>
      <c r="O664" s="115">
        <f t="shared" si="82"/>
        <v>0</v>
      </c>
      <c r="P664" s="73">
        <v>1.44</v>
      </c>
      <c r="Q664" s="73">
        <v>2.5920000000000001</v>
      </c>
      <c r="R664" s="117">
        <f t="shared" si="83"/>
        <v>0</v>
      </c>
      <c r="S664" s="114">
        <f t="shared" si="84"/>
        <v>0</v>
      </c>
    </row>
    <row r="665" spans="1:19" ht="18" hidden="1" customHeight="1">
      <c r="A665" s="145">
        <f>SUBTOTAL(3,$B$27:B665)</f>
        <v>168</v>
      </c>
      <c r="B665" s="109" t="s">
        <v>1666</v>
      </c>
      <c r="C665" s="109" t="s">
        <v>1656</v>
      </c>
      <c r="D665" s="70" t="s">
        <v>1667</v>
      </c>
      <c r="E665" s="147" t="s">
        <v>1610</v>
      </c>
      <c r="F665" s="71" t="s">
        <v>204</v>
      </c>
      <c r="G665" s="71">
        <v>30049011</v>
      </c>
      <c r="H665" s="71">
        <v>24</v>
      </c>
      <c r="I665" s="71">
        <v>72</v>
      </c>
      <c r="J665" s="113">
        <v>0</v>
      </c>
      <c r="K665" s="73">
        <v>1.49</v>
      </c>
      <c r="L665" s="72">
        <f t="shared" si="85"/>
        <v>107.28</v>
      </c>
      <c r="M665" s="146">
        <f t="shared" si="86"/>
        <v>0</v>
      </c>
      <c r="N665" s="129">
        <v>4.8804E-2</v>
      </c>
      <c r="O665" s="115">
        <f t="shared" si="82"/>
        <v>0</v>
      </c>
      <c r="P665" s="73">
        <v>1.44</v>
      </c>
      <c r="Q665" s="73">
        <v>7.5</v>
      </c>
      <c r="R665" s="117">
        <f t="shared" si="83"/>
        <v>0</v>
      </c>
      <c r="S665" s="114">
        <f t="shared" si="84"/>
        <v>0</v>
      </c>
    </row>
    <row r="666" spans="1:19" ht="18" hidden="1" customHeight="1">
      <c r="A666" s="145">
        <f>SUBTOTAL(3,$B$27:B666)</f>
        <v>168</v>
      </c>
      <c r="B666" s="109" t="s">
        <v>1668</v>
      </c>
      <c r="C666" s="109" t="s">
        <v>1656</v>
      </c>
      <c r="D666" s="70" t="s">
        <v>1669</v>
      </c>
      <c r="E666" s="147" t="s">
        <v>1610</v>
      </c>
      <c r="F666" s="71" t="s">
        <v>204</v>
      </c>
      <c r="G666" s="71">
        <v>30049011</v>
      </c>
      <c r="H666" s="71">
        <v>24</v>
      </c>
      <c r="I666" s="71">
        <v>72</v>
      </c>
      <c r="J666" s="113">
        <v>0</v>
      </c>
      <c r="K666" s="73">
        <v>0.64</v>
      </c>
      <c r="L666" s="72">
        <f t="shared" si="85"/>
        <v>46.08</v>
      </c>
      <c r="M666" s="146">
        <f t="shared" si="86"/>
        <v>0</v>
      </c>
      <c r="N666" s="129">
        <v>4.8804E-2</v>
      </c>
      <c r="O666" s="115">
        <f t="shared" ref="O666:O697" si="87">+N666*J666</f>
        <v>0</v>
      </c>
      <c r="P666" s="73">
        <v>1.44</v>
      </c>
      <c r="Q666" s="73">
        <v>1.6559999999999999</v>
      </c>
      <c r="R666" s="117">
        <f t="shared" ref="R666:R697" si="88">+J666*P666</f>
        <v>0</v>
      </c>
      <c r="S666" s="114">
        <f t="shared" ref="S666:S697" si="89">Q666*J666</f>
        <v>0</v>
      </c>
    </row>
    <row r="667" spans="1:19" ht="18" hidden="1" customHeight="1">
      <c r="A667" s="145">
        <f>SUBTOTAL(3,$B$27:B667)</f>
        <v>168</v>
      </c>
      <c r="B667" s="109" t="s">
        <v>1670</v>
      </c>
      <c r="C667" s="109" t="s">
        <v>1656</v>
      </c>
      <c r="D667" s="70" t="s">
        <v>1671</v>
      </c>
      <c r="E667" s="147" t="s">
        <v>1610</v>
      </c>
      <c r="F667" s="71" t="s">
        <v>204</v>
      </c>
      <c r="G667" s="71">
        <v>30049011</v>
      </c>
      <c r="H667" s="71">
        <v>36</v>
      </c>
      <c r="I667" s="71">
        <v>72</v>
      </c>
      <c r="J667" s="113">
        <v>0</v>
      </c>
      <c r="K667" s="73">
        <v>1.32</v>
      </c>
      <c r="L667" s="72">
        <f t="shared" si="85"/>
        <v>95.04</v>
      </c>
      <c r="M667" s="146">
        <f t="shared" si="86"/>
        <v>0</v>
      </c>
      <c r="N667" s="129">
        <v>4.8804E-2</v>
      </c>
      <c r="O667" s="115">
        <f t="shared" si="87"/>
        <v>0</v>
      </c>
      <c r="P667" s="73">
        <v>1.44</v>
      </c>
      <c r="Q667" s="73">
        <v>7.218</v>
      </c>
      <c r="R667" s="117">
        <f t="shared" si="88"/>
        <v>0</v>
      </c>
      <c r="S667" s="114">
        <f t="shared" si="89"/>
        <v>0</v>
      </c>
    </row>
    <row r="668" spans="1:19" ht="18" hidden="1" customHeight="1">
      <c r="A668" s="145">
        <f>SUBTOTAL(3,$B$27:B668)</f>
        <v>168</v>
      </c>
      <c r="B668" s="109" t="s">
        <v>1672</v>
      </c>
      <c r="C668" s="109" t="s">
        <v>1656</v>
      </c>
      <c r="D668" s="70" t="s">
        <v>1673</v>
      </c>
      <c r="E668" s="147" t="s">
        <v>1610</v>
      </c>
      <c r="F668" s="71" t="s">
        <v>204</v>
      </c>
      <c r="G668" s="71">
        <v>30049011</v>
      </c>
      <c r="H668" s="71">
        <v>60</v>
      </c>
      <c r="I668" s="71">
        <v>72</v>
      </c>
      <c r="J668" s="113">
        <v>0</v>
      </c>
      <c r="K668" s="73">
        <v>1.17</v>
      </c>
      <c r="L668" s="72">
        <f t="shared" si="85"/>
        <v>84.24</v>
      </c>
      <c r="M668" s="146">
        <f t="shared" si="86"/>
        <v>0</v>
      </c>
      <c r="N668" s="129">
        <v>4.8804E-2</v>
      </c>
      <c r="O668" s="115">
        <f t="shared" si="87"/>
        <v>0</v>
      </c>
      <c r="P668" s="73">
        <v>1.44</v>
      </c>
      <c r="Q668" s="73">
        <v>6.23</v>
      </c>
      <c r="R668" s="117">
        <f t="shared" si="88"/>
        <v>0</v>
      </c>
      <c r="S668" s="114">
        <f t="shared" si="89"/>
        <v>0</v>
      </c>
    </row>
    <row r="669" spans="1:19" ht="18" hidden="1" customHeight="1">
      <c r="A669" s="145">
        <f>SUBTOTAL(3,$B$27:B669)</f>
        <v>168</v>
      </c>
      <c r="B669" s="109" t="s">
        <v>1674</v>
      </c>
      <c r="C669" s="109" t="s">
        <v>1656</v>
      </c>
      <c r="D669" s="70" t="s">
        <v>1675</v>
      </c>
      <c r="E669" s="147" t="s">
        <v>1610</v>
      </c>
      <c r="F669" s="71" t="s">
        <v>204</v>
      </c>
      <c r="G669" s="71">
        <v>30049011</v>
      </c>
      <c r="H669" s="71">
        <v>24</v>
      </c>
      <c r="I669" s="71">
        <v>72</v>
      </c>
      <c r="J669" s="113">
        <v>0</v>
      </c>
      <c r="K669" s="73">
        <v>1.07</v>
      </c>
      <c r="L669" s="72">
        <f t="shared" si="85"/>
        <v>77.040000000000006</v>
      </c>
      <c r="M669" s="146">
        <f t="shared" si="86"/>
        <v>0</v>
      </c>
      <c r="N669" s="129">
        <v>4.8804E-2</v>
      </c>
      <c r="O669" s="115">
        <f t="shared" si="87"/>
        <v>0</v>
      </c>
      <c r="P669" s="73">
        <v>1.44</v>
      </c>
      <c r="Q669" s="73">
        <v>19.2</v>
      </c>
      <c r="R669" s="117">
        <f t="shared" si="88"/>
        <v>0</v>
      </c>
      <c r="S669" s="114">
        <f t="shared" si="89"/>
        <v>0</v>
      </c>
    </row>
    <row r="670" spans="1:19" ht="18" hidden="1" customHeight="1">
      <c r="A670" s="145">
        <f>SUBTOTAL(3,$B$27:B670)</f>
        <v>168</v>
      </c>
      <c r="B670" s="109" t="s">
        <v>1676</v>
      </c>
      <c r="C670" s="109" t="s">
        <v>1656</v>
      </c>
      <c r="D670" s="70" t="s">
        <v>1677</v>
      </c>
      <c r="E670" s="147" t="s">
        <v>1610</v>
      </c>
      <c r="F670" s="71" t="s">
        <v>204</v>
      </c>
      <c r="G670" s="71">
        <v>30049011</v>
      </c>
      <c r="H670" s="71">
        <v>24</v>
      </c>
      <c r="I670" s="71">
        <v>72</v>
      </c>
      <c r="J670" s="113">
        <v>0</v>
      </c>
      <c r="K670" s="73">
        <v>0.69</v>
      </c>
      <c r="L670" s="72">
        <f t="shared" si="85"/>
        <v>49.679999999999993</v>
      </c>
      <c r="M670" s="146">
        <f t="shared" si="86"/>
        <v>0</v>
      </c>
      <c r="N670" s="129">
        <v>4.8804E-2</v>
      </c>
      <c r="O670" s="115">
        <f t="shared" si="87"/>
        <v>0</v>
      </c>
      <c r="P670" s="73">
        <v>1.44</v>
      </c>
      <c r="Q670" s="73">
        <v>4.968</v>
      </c>
      <c r="R670" s="117">
        <f t="shared" si="88"/>
        <v>0</v>
      </c>
      <c r="S670" s="114">
        <f t="shared" si="89"/>
        <v>0</v>
      </c>
    </row>
    <row r="671" spans="1:19" ht="18" hidden="1" customHeight="1">
      <c r="A671" s="145">
        <f>SUBTOTAL(3,$B$27:B671)</f>
        <v>168</v>
      </c>
      <c r="B671" s="109" t="s">
        <v>1678</v>
      </c>
      <c r="C671" s="109" t="s">
        <v>1656</v>
      </c>
      <c r="D671" s="70" t="s">
        <v>1679</v>
      </c>
      <c r="E671" s="147" t="s">
        <v>1680</v>
      </c>
      <c r="F671" s="71" t="s">
        <v>204</v>
      </c>
      <c r="G671" s="71" t="s">
        <v>183</v>
      </c>
      <c r="H671" s="71">
        <v>24</v>
      </c>
      <c r="I671" s="71">
        <v>72</v>
      </c>
      <c r="J671" s="113">
        <v>0</v>
      </c>
      <c r="K671" s="73">
        <v>0.95</v>
      </c>
      <c r="L671" s="72">
        <f t="shared" si="85"/>
        <v>68.399999999999991</v>
      </c>
      <c r="M671" s="146">
        <f t="shared" si="86"/>
        <v>0</v>
      </c>
      <c r="N671" s="129">
        <v>7.2291999999999995E-2</v>
      </c>
      <c r="O671" s="115">
        <f t="shared" si="87"/>
        <v>0</v>
      </c>
      <c r="P671" s="73">
        <v>1.44</v>
      </c>
      <c r="Q671" s="73">
        <v>15.78</v>
      </c>
      <c r="R671" s="117">
        <f t="shared" si="88"/>
        <v>0</v>
      </c>
      <c r="S671" s="114">
        <f t="shared" si="89"/>
        <v>0</v>
      </c>
    </row>
    <row r="672" spans="1:19" ht="18" hidden="1" customHeight="1">
      <c r="A672" s="145">
        <f>SUBTOTAL(3,$B$27:B672)</f>
        <v>168</v>
      </c>
      <c r="B672" s="109" t="s">
        <v>1681</v>
      </c>
      <c r="C672" s="109" t="s">
        <v>1656</v>
      </c>
      <c r="D672" s="70" t="s">
        <v>1682</v>
      </c>
      <c r="E672" s="147" t="s">
        <v>1610</v>
      </c>
      <c r="F672" s="71" t="s">
        <v>204</v>
      </c>
      <c r="G672" s="71" t="s">
        <v>183</v>
      </c>
      <c r="H672" s="71">
        <v>24</v>
      </c>
      <c r="I672" s="71">
        <v>72</v>
      </c>
      <c r="J672" s="113">
        <v>0</v>
      </c>
      <c r="K672" s="73">
        <v>0.49</v>
      </c>
      <c r="L672" s="72">
        <f t="shared" si="85"/>
        <v>35.28</v>
      </c>
      <c r="M672" s="146">
        <f t="shared" si="86"/>
        <v>0</v>
      </c>
      <c r="N672" s="129">
        <v>5.4002000000000001E-2</v>
      </c>
      <c r="O672" s="115">
        <f t="shared" si="87"/>
        <v>0</v>
      </c>
      <c r="P672" s="73">
        <v>1.44</v>
      </c>
      <c r="Q672" s="73">
        <v>15.88</v>
      </c>
      <c r="R672" s="117">
        <f t="shared" si="88"/>
        <v>0</v>
      </c>
      <c r="S672" s="114">
        <f t="shared" si="89"/>
        <v>0</v>
      </c>
    </row>
    <row r="673" spans="1:19" ht="18" hidden="1" customHeight="1">
      <c r="A673" s="145">
        <f>SUBTOTAL(3,$B$27:B673)</f>
        <v>168</v>
      </c>
      <c r="B673" s="109" t="s">
        <v>1683</v>
      </c>
      <c r="C673" s="109" t="s">
        <v>1656</v>
      </c>
      <c r="D673" s="70" t="s">
        <v>1684</v>
      </c>
      <c r="E673" s="147" t="s">
        <v>1630</v>
      </c>
      <c r="F673" s="71" t="s">
        <v>204</v>
      </c>
      <c r="G673" s="71" t="s">
        <v>183</v>
      </c>
      <c r="H673" s="71">
        <v>24</v>
      </c>
      <c r="I673" s="71">
        <v>72</v>
      </c>
      <c r="J673" s="113">
        <v>0</v>
      </c>
      <c r="K673" s="73">
        <v>0.83</v>
      </c>
      <c r="L673" s="72">
        <f t="shared" si="85"/>
        <v>59.76</v>
      </c>
      <c r="M673" s="146">
        <f t="shared" si="86"/>
        <v>0</v>
      </c>
      <c r="N673" s="129">
        <v>4.8804E-2</v>
      </c>
      <c r="O673" s="115">
        <f t="shared" si="87"/>
        <v>0</v>
      </c>
      <c r="P673" s="73">
        <v>1.44</v>
      </c>
      <c r="Q673" s="73">
        <v>1.6559999999999999</v>
      </c>
      <c r="R673" s="117">
        <f t="shared" si="88"/>
        <v>0</v>
      </c>
      <c r="S673" s="114">
        <f t="shared" si="89"/>
        <v>0</v>
      </c>
    </row>
    <row r="674" spans="1:19" ht="18" hidden="1" customHeight="1">
      <c r="A674" s="145">
        <f>SUBTOTAL(3,$B$27:B674)</f>
        <v>168</v>
      </c>
      <c r="B674" s="109" t="s">
        <v>1685</v>
      </c>
      <c r="C674" s="109" t="s">
        <v>1686</v>
      </c>
      <c r="D674" s="70" t="s">
        <v>1687</v>
      </c>
      <c r="E674" s="147" t="s">
        <v>1688</v>
      </c>
      <c r="F674" s="71" t="s">
        <v>65</v>
      </c>
      <c r="G674" s="71" t="s">
        <v>183</v>
      </c>
      <c r="H674" s="71">
        <v>24</v>
      </c>
      <c r="I674" s="71">
        <v>96</v>
      </c>
      <c r="J674" s="113">
        <v>0</v>
      </c>
      <c r="K674" s="73">
        <v>2.2799999999999998</v>
      </c>
      <c r="L674" s="72">
        <f t="shared" si="85"/>
        <v>218.88</v>
      </c>
      <c r="M674" s="146">
        <f t="shared" si="86"/>
        <v>0</v>
      </c>
      <c r="N674" s="129">
        <v>4.1652000000000002E-2</v>
      </c>
      <c r="O674" s="115">
        <f t="shared" si="87"/>
        <v>0</v>
      </c>
      <c r="P674" s="73">
        <v>6</v>
      </c>
      <c r="Q674" s="73">
        <v>12</v>
      </c>
      <c r="R674" s="117">
        <f t="shared" si="88"/>
        <v>0</v>
      </c>
      <c r="S674" s="114">
        <f t="shared" si="89"/>
        <v>0</v>
      </c>
    </row>
    <row r="675" spans="1:19" ht="18" hidden="1" customHeight="1">
      <c r="A675" s="145">
        <f>SUBTOTAL(3,$B$27:B675)</f>
        <v>168</v>
      </c>
      <c r="B675" s="109" t="s">
        <v>1814</v>
      </c>
      <c r="C675" s="109" t="s">
        <v>1815</v>
      </c>
      <c r="D675" s="70" t="s">
        <v>1816</v>
      </c>
      <c r="E675" s="147" t="s">
        <v>437</v>
      </c>
      <c r="F675" s="71" t="s">
        <v>65</v>
      </c>
      <c r="G675" s="71" t="s">
        <v>183</v>
      </c>
      <c r="H675" s="71">
        <v>36</v>
      </c>
      <c r="I675" s="71">
        <v>100</v>
      </c>
      <c r="J675" s="113">
        <v>0</v>
      </c>
      <c r="K675" s="73">
        <v>2.13</v>
      </c>
      <c r="L675" s="72">
        <f t="shared" si="85"/>
        <v>213</v>
      </c>
      <c r="M675" s="146">
        <f t="shared" si="86"/>
        <v>0</v>
      </c>
      <c r="N675" s="129">
        <v>2.8000000000000001E-2</v>
      </c>
      <c r="O675" s="115">
        <f t="shared" si="87"/>
        <v>0</v>
      </c>
      <c r="P675" s="73">
        <v>6</v>
      </c>
      <c r="Q675" s="73">
        <v>6.9</v>
      </c>
      <c r="R675" s="117">
        <f t="shared" si="88"/>
        <v>0</v>
      </c>
      <c r="S675" s="114">
        <f t="shared" si="89"/>
        <v>0</v>
      </c>
    </row>
    <row r="676" spans="1:19" ht="18" hidden="1" customHeight="1">
      <c r="A676" s="145">
        <f>SUBTOTAL(3,$B$27:B676)</f>
        <v>168</v>
      </c>
      <c r="B676" s="109" t="s">
        <v>1817</v>
      </c>
      <c r="C676" s="109" t="s">
        <v>1815</v>
      </c>
      <c r="D676" s="70" t="s">
        <v>1818</v>
      </c>
      <c r="E676" s="147" t="s">
        <v>477</v>
      </c>
      <c r="F676" s="71" t="s">
        <v>65</v>
      </c>
      <c r="G676" s="71" t="s">
        <v>183</v>
      </c>
      <c r="H676" s="71">
        <v>24</v>
      </c>
      <c r="I676" s="71">
        <v>54</v>
      </c>
      <c r="J676" s="113">
        <v>0</v>
      </c>
      <c r="K676" s="73">
        <v>4.45</v>
      </c>
      <c r="L676" s="72">
        <f t="shared" si="85"/>
        <v>240.3</v>
      </c>
      <c r="M676" s="146">
        <f t="shared" si="86"/>
        <v>0</v>
      </c>
      <c r="N676" s="129">
        <v>3.09E-2</v>
      </c>
      <c r="O676" s="115">
        <f t="shared" si="87"/>
        <v>0</v>
      </c>
      <c r="P676" s="73">
        <v>9</v>
      </c>
      <c r="Q676" s="73">
        <v>10.77</v>
      </c>
      <c r="R676" s="117">
        <f t="shared" si="88"/>
        <v>0</v>
      </c>
      <c r="S676" s="114">
        <f t="shared" si="89"/>
        <v>0</v>
      </c>
    </row>
    <row r="677" spans="1:19" ht="18" hidden="1" customHeight="1">
      <c r="A677" s="145">
        <f>SUBTOTAL(3,$B$27:B677)</f>
        <v>168</v>
      </c>
      <c r="B677" s="109" t="s">
        <v>1689</v>
      </c>
      <c r="C677" s="109" t="s">
        <v>1690</v>
      </c>
      <c r="D677" s="70" t="s">
        <v>1691</v>
      </c>
      <c r="E677" s="147" t="s">
        <v>146</v>
      </c>
      <c r="F677" s="71" t="s">
        <v>65</v>
      </c>
      <c r="G677" s="71" t="s">
        <v>1692</v>
      </c>
      <c r="H677" s="71">
        <v>24</v>
      </c>
      <c r="I677" s="71">
        <v>100</v>
      </c>
      <c r="J677" s="113">
        <v>0</v>
      </c>
      <c r="K677" s="73">
        <v>0.79</v>
      </c>
      <c r="L677" s="72">
        <f t="shared" si="85"/>
        <v>79</v>
      </c>
      <c r="M677" s="146">
        <f t="shared" si="86"/>
        <v>0</v>
      </c>
      <c r="N677" s="129">
        <v>4.4999999999999998E-2</v>
      </c>
      <c r="O677" s="115">
        <f t="shared" si="87"/>
        <v>0</v>
      </c>
      <c r="P677" s="73">
        <v>10</v>
      </c>
      <c r="Q677" s="73">
        <v>12</v>
      </c>
      <c r="R677" s="117">
        <f t="shared" si="88"/>
        <v>0</v>
      </c>
      <c r="S677" s="114">
        <f t="shared" si="89"/>
        <v>0</v>
      </c>
    </row>
    <row r="678" spans="1:19" ht="18" hidden="1" customHeight="1">
      <c r="A678" s="145">
        <f>SUBTOTAL(3,$B$27:B678)</f>
        <v>168</v>
      </c>
      <c r="B678" s="109" t="s">
        <v>1693</v>
      </c>
      <c r="C678" s="109" t="s">
        <v>1690</v>
      </c>
      <c r="D678" s="70" t="s">
        <v>1694</v>
      </c>
      <c r="E678" s="147" t="s">
        <v>146</v>
      </c>
      <c r="F678" s="71" t="s">
        <v>65</v>
      </c>
      <c r="G678" s="71" t="s">
        <v>1692</v>
      </c>
      <c r="H678" s="71">
        <v>24</v>
      </c>
      <c r="I678" s="71">
        <v>60</v>
      </c>
      <c r="J678" s="113">
        <v>0</v>
      </c>
      <c r="K678" s="73">
        <v>0.9</v>
      </c>
      <c r="L678" s="72">
        <f t="shared" si="85"/>
        <v>54</v>
      </c>
      <c r="M678" s="146">
        <f t="shared" si="86"/>
        <v>0</v>
      </c>
      <c r="N678" s="129">
        <v>4.4999999999999998E-2</v>
      </c>
      <c r="O678" s="115">
        <f t="shared" si="87"/>
        <v>0</v>
      </c>
      <c r="P678" s="73">
        <v>6</v>
      </c>
      <c r="Q678" s="73">
        <v>8.1000000000000014</v>
      </c>
      <c r="R678" s="117">
        <f t="shared" si="88"/>
        <v>0</v>
      </c>
      <c r="S678" s="114">
        <f t="shared" si="89"/>
        <v>0</v>
      </c>
    </row>
    <row r="679" spans="1:19" ht="18" hidden="1" customHeight="1">
      <c r="A679" s="145">
        <f>SUBTOTAL(3,$B$27:B679)</f>
        <v>168</v>
      </c>
      <c r="B679" s="109" t="s">
        <v>1695</v>
      </c>
      <c r="C679" s="109" t="s">
        <v>1690</v>
      </c>
      <c r="D679" s="70" t="s">
        <v>1696</v>
      </c>
      <c r="E679" s="147" t="s">
        <v>122</v>
      </c>
      <c r="F679" s="71" t="s">
        <v>65</v>
      </c>
      <c r="G679" s="71" t="s">
        <v>1692</v>
      </c>
      <c r="H679" s="71">
        <v>24</v>
      </c>
      <c r="I679" s="71">
        <v>96</v>
      </c>
      <c r="J679" s="113">
        <v>0</v>
      </c>
      <c r="K679" s="73">
        <v>1.01</v>
      </c>
      <c r="L679" s="72">
        <f t="shared" si="85"/>
        <v>96.960000000000008</v>
      </c>
      <c r="M679" s="146">
        <f t="shared" si="86"/>
        <v>0</v>
      </c>
      <c r="N679" s="129">
        <v>7.0470000000000005E-2</v>
      </c>
      <c r="O679" s="115">
        <f t="shared" si="87"/>
        <v>0</v>
      </c>
      <c r="P679" s="73">
        <v>4.8000000000000007</v>
      </c>
      <c r="Q679" s="73">
        <v>5.5200000000000014</v>
      </c>
      <c r="R679" s="117">
        <f t="shared" si="88"/>
        <v>0</v>
      </c>
      <c r="S679" s="114">
        <f t="shared" si="89"/>
        <v>0</v>
      </c>
    </row>
    <row r="680" spans="1:19" ht="18" hidden="1" customHeight="1">
      <c r="A680" s="145">
        <f>SUBTOTAL(3,$B$27:B680)</f>
        <v>168</v>
      </c>
      <c r="B680" s="109" t="s">
        <v>1697</v>
      </c>
      <c r="C680" s="109" t="s">
        <v>1698</v>
      </c>
      <c r="D680" s="70" t="s">
        <v>1699</v>
      </c>
      <c r="E680" s="147" t="s">
        <v>400</v>
      </c>
      <c r="F680" s="71" t="s">
        <v>65</v>
      </c>
      <c r="G680" s="71" t="s">
        <v>183</v>
      </c>
      <c r="H680" s="71">
        <v>24</v>
      </c>
      <c r="I680" s="71">
        <v>40</v>
      </c>
      <c r="J680" s="113">
        <v>0</v>
      </c>
      <c r="K680" s="73">
        <v>0.8</v>
      </c>
      <c r="L680" s="72">
        <f t="shared" si="85"/>
        <v>32</v>
      </c>
      <c r="M680" s="146">
        <f t="shared" si="86"/>
        <v>0</v>
      </c>
      <c r="N680" s="129">
        <v>2.9835E-2</v>
      </c>
      <c r="O680" s="115">
        <f t="shared" si="87"/>
        <v>0</v>
      </c>
      <c r="P680" s="73">
        <v>10</v>
      </c>
      <c r="Q680" s="73">
        <v>10.799999999999999</v>
      </c>
      <c r="R680" s="117">
        <f t="shared" si="88"/>
        <v>0</v>
      </c>
      <c r="S680" s="114">
        <f t="shared" si="89"/>
        <v>0</v>
      </c>
    </row>
    <row r="681" spans="1:19" ht="18" hidden="1" customHeight="1">
      <c r="A681" s="145">
        <f>SUBTOTAL(3,$B$27:B681)</f>
        <v>168</v>
      </c>
      <c r="B681" s="109" t="s">
        <v>1700</v>
      </c>
      <c r="C681" s="109" t="s">
        <v>1701</v>
      </c>
      <c r="D681" s="70" t="s">
        <v>1702</v>
      </c>
      <c r="E681" s="147" t="s">
        <v>1505</v>
      </c>
      <c r="F681" s="71" t="s">
        <v>65</v>
      </c>
      <c r="G681" s="71" t="s">
        <v>183</v>
      </c>
      <c r="H681" s="71">
        <v>36</v>
      </c>
      <c r="I681" s="71">
        <v>800</v>
      </c>
      <c r="J681" s="113">
        <v>0</v>
      </c>
      <c r="K681" s="73">
        <v>0.5</v>
      </c>
      <c r="L681" s="72">
        <f t="shared" si="85"/>
        <v>400</v>
      </c>
      <c r="M681" s="146">
        <f t="shared" si="86"/>
        <v>0</v>
      </c>
      <c r="N681" s="129">
        <v>2.7216000000000001E-2</v>
      </c>
      <c r="O681" s="115">
        <f t="shared" si="87"/>
        <v>0</v>
      </c>
      <c r="P681" s="73">
        <v>8</v>
      </c>
      <c r="Q681" s="73">
        <v>9.1999999999999993</v>
      </c>
      <c r="R681" s="117">
        <f t="shared" si="88"/>
        <v>0</v>
      </c>
      <c r="S681" s="114">
        <f t="shared" si="89"/>
        <v>0</v>
      </c>
    </row>
    <row r="682" spans="1:19" ht="18" hidden="1" customHeight="1">
      <c r="A682" s="145">
        <f>SUBTOTAL(3,$B$27:B682)</f>
        <v>168</v>
      </c>
      <c r="B682" s="109" t="s">
        <v>1703</v>
      </c>
      <c r="C682" s="109" t="s">
        <v>1701</v>
      </c>
      <c r="D682" s="70" t="s">
        <v>1704</v>
      </c>
      <c r="E682" s="147" t="s">
        <v>1705</v>
      </c>
      <c r="F682" s="71" t="s">
        <v>65</v>
      </c>
      <c r="G682" s="71" t="s">
        <v>183</v>
      </c>
      <c r="H682" s="71">
        <v>36</v>
      </c>
      <c r="I682" s="71">
        <v>90</v>
      </c>
      <c r="J682" s="113">
        <v>0</v>
      </c>
      <c r="K682" s="73">
        <v>0.84</v>
      </c>
      <c r="L682" s="72">
        <f t="shared" si="85"/>
        <v>75.599999999999994</v>
      </c>
      <c r="M682" s="146">
        <f t="shared" si="86"/>
        <v>0</v>
      </c>
      <c r="N682" s="129">
        <v>0.04</v>
      </c>
      <c r="O682" s="115">
        <f t="shared" si="87"/>
        <v>0</v>
      </c>
      <c r="P682" s="73">
        <v>8.1</v>
      </c>
      <c r="Q682" s="73">
        <v>3.1500000000000004</v>
      </c>
      <c r="R682" s="117">
        <f t="shared" si="88"/>
        <v>0</v>
      </c>
      <c r="S682" s="114">
        <f t="shared" si="89"/>
        <v>0</v>
      </c>
    </row>
    <row r="683" spans="1:19" ht="18" hidden="1" customHeight="1">
      <c r="A683" s="145">
        <f>SUBTOTAL(3,$B$27:B683)</f>
        <v>168</v>
      </c>
      <c r="B683" s="109" t="s">
        <v>1706</v>
      </c>
      <c r="C683" s="109" t="s">
        <v>1701</v>
      </c>
      <c r="D683" s="70" t="s">
        <v>1707</v>
      </c>
      <c r="E683" s="147" t="s">
        <v>1705</v>
      </c>
      <c r="F683" s="71" t="s">
        <v>65</v>
      </c>
      <c r="G683" s="71" t="s">
        <v>183</v>
      </c>
      <c r="H683" s="71">
        <v>36</v>
      </c>
      <c r="I683" s="71">
        <v>200</v>
      </c>
      <c r="J683" s="113">
        <v>0</v>
      </c>
      <c r="K683" s="73">
        <v>0.84</v>
      </c>
      <c r="L683" s="72">
        <f t="shared" si="85"/>
        <v>168</v>
      </c>
      <c r="M683" s="146">
        <f t="shared" si="86"/>
        <v>0</v>
      </c>
      <c r="N683" s="129">
        <v>0.04</v>
      </c>
      <c r="O683" s="115">
        <f t="shared" si="87"/>
        <v>0</v>
      </c>
      <c r="P683" s="73">
        <v>4</v>
      </c>
      <c r="Q683" s="73">
        <v>8.2000000000000011</v>
      </c>
      <c r="R683" s="117">
        <f t="shared" si="88"/>
        <v>0</v>
      </c>
      <c r="S683" s="114">
        <f t="shared" si="89"/>
        <v>0</v>
      </c>
    </row>
    <row r="684" spans="1:19" ht="18" hidden="1" customHeight="1">
      <c r="A684" s="145">
        <f>SUBTOTAL(3,$B$27:B684)</f>
        <v>168</v>
      </c>
      <c r="B684" s="109" t="s">
        <v>1708</v>
      </c>
      <c r="C684" s="109" t="s">
        <v>1709</v>
      </c>
      <c r="D684" s="70" t="s">
        <v>1710</v>
      </c>
      <c r="E684" s="147" t="s">
        <v>1574</v>
      </c>
      <c r="F684" s="71" t="s">
        <v>65</v>
      </c>
      <c r="G684" s="71" t="s">
        <v>1642</v>
      </c>
      <c r="H684" s="71">
        <v>120</v>
      </c>
      <c r="I684" s="71">
        <v>20</v>
      </c>
      <c r="J684" s="113">
        <v>0</v>
      </c>
      <c r="K684" s="73">
        <v>0.98</v>
      </c>
      <c r="L684" s="72">
        <f t="shared" si="85"/>
        <v>19.600000000000001</v>
      </c>
      <c r="M684" s="146">
        <f t="shared" si="86"/>
        <v>0</v>
      </c>
      <c r="N684" s="129">
        <v>2.496E-2</v>
      </c>
      <c r="O684" s="115">
        <f t="shared" si="87"/>
        <v>0</v>
      </c>
      <c r="P684" s="73">
        <v>9</v>
      </c>
      <c r="Q684" s="73">
        <v>10.8</v>
      </c>
      <c r="R684" s="117">
        <f t="shared" si="88"/>
        <v>0</v>
      </c>
      <c r="S684" s="114">
        <f t="shared" si="89"/>
        <v>0</v>
      </c>
    </row>
    <row r="685" spans="1:19" ht="18" hidden="1" customHeight="1">
      <c r="A685" s="145">
        <f>SUBTOTAL(3,$B$27:B685)</f>
        <v>168</v>
      </c>
      <c r="B685" s="109" t="s">
        <v>1711</v>
      </c>
      <c r="C685" s="109" t="s">
        <v>1709</v>
      </c>
      <c r="D685" s="70" t="s">
        <v>1712</v>
      </c>
      <c r="E685" s="147" t="s">
        <v>1574</v>
      </c>
      <c r="F685" s="71" t="s">
        <v>65</v>
      </c>
      <c r="G685" s="71">
        <v>30049011</v>
      </c>
      <c r="H685" s="71">
        <v>120</v>
      </c>
      <c r="I685" s="71">
        <v>20</v>
      </c>
      <c r="J685" s="113">
        <v>0</v>
      </c>
      <c r="K685" s="73">
        <v>1.04</v>
      </c>
      <c r="L685" s="72">
        <f t="shared" si="85"/>
        <v>20.8</v>
      </c>
      <c r="M685" s="146">
        <f t="shared" si="86"/>
        <v>0</v>
      </c>
      <c r="N685" s="129">
        <v>8.0000000000000002E-3</v>
      </c>
      <c r="O685" s="115">
        <f t="shared" si="87"/>
        <v>0</v>
      </c>
      <c r="P685" s="73">
        <v>9</v>
      </c>
      <c r="Q685" s="73">
        <v>10.8</v>
      </c>
      <c r="R685" s="117">
        <f t="shared" si="88"/>
        <v>0</v>
      </c>
      <c r="S685" s="114">
        <f t="shared" si="89"/>
        <v>0</v>
      </c>
    </row>
    <row r="686" spans="1:19" ht="18" hidden="1" customHeight="1">
      <c r="A686" s="145">
        <f>SUBTOTAL(3,$B$27:B686)</f>
        <v>168</v>
      </c>
      <c r="B686" s="109" t="s">
        <v>1713</v>
      </c>
      <c r="C686" s="109" t="s">
        <v>1709</v>
      </c>
      <c r="D686" s="70" t="s">
        <v>1714</v>
      </c>
      <c r="E686" s="147" t="s">
        <v>1715</v>
      </c>
      <c r="F686" s="71" t="s">
        <v>65</v>
      </c>
      <c r="G686" s="71" t="s">
        <v>183</v>
      </c>
      <c r="H686" s="71">
        <v>120</v>
      </c>
      <c r="I686" s="71">
        <v>40</v>
      </c>
      <c r="J686" s="113">
        <v>0</v>
      </c>
      <c r="K686" s="73">
        <v>0.86</v>
      </c>
      <c r="L686" s="72">
        <f t="shared" si="85"/>
        <v>34.4</v>
      </c>
      <c r="M686" s="146">
        <f t="shared" si="86"/>
        <v>0</v>
      </c>
      <c r="N686" s="129">
        <v>2.2970640000000004E-2</v>
      </c>
      <c r="O686" s="115">
        <f t="shared" si="87"/>
        <v>0</v>
      </c>
      <c r="P686" s="73">
        <v>9</v>
      </c>
      <c r="Q686" s="73">
        <v>10.35</v>
      </c>
      <c r="R686" s="117">
        <f t="shared" si="88"/>
        <v>0</v>
      </c>
      <c r="S686" s="114">
        <f t="shared" si="89"/>
        <v>0</v>
      </c>
    </row>
    <row r="687" spans="1:19" ht="18" hidden="1" customHeight="1">
      <c r="A687" s="145">
        <f>SUBTOTAL(3,$B$27:B687)</f>
        <v>168</v>
      </c>
      <c r="B687" s="109" t="s">
        <v>1716</v>
      </c>
      <c r="C687" s="109" t="s">
        <v>1709</v>
      </c>
      <c r="D687" s="70" t="s">
        <v>1717</v>
      </c>
      <c r="E687" s="147" t="s">
        <v>1574</v>
      </c>
      <c r="F687" s="71" t="s">
        <v>65</v>
      </c>
      <c r="G687" s="71" t="s">
        <v>183</v>
      </c>
      <c r="H687" s="71">
        <v>120</v>
      </c>
      <c r="I687" s="71">
        <v>20</v>
      </c>
      <c r="J687" s="113">
        <v>0</v>
      </c>
      <c r="K687" s="73">
        <v>1.37</v>
      </c>
      <c r="L687" s="72">
        <f t="shared" si="85"/>
        <v>27.400000000000002</v>
      </c>
      <c r="M687" s="146">
        <f t="shared" si="86"/>
        <v>0</v>
      </c>
      <c r="N687" s="129">
        <v>2.496E-2</v>
      </c>
      <c r="O687" s="115">
        <f t="shared" si="87"/>
        <v>0</v>
      </c>
      <c r="P687" s="73">
        <v>9</v>
      </c>
      <c r="Q687" s="73">
        <v>10.35</v>
      </c>
      <c r="R687" s="117">
        <f t="shared" si="88"/>
        <v>0</v>
      </c>
      <c r="S687" s="114">
        <f t="shared" si="89"/>
        <v>0</v>
      </c>
    </row>
    <row r="688" spans="1:19" ht="18" hidden="1" customHeight="1">
      <c r="A688" s="145">
        <f>SUBTOTAL(3,$B$27:B688)</f>
        <v>168</v>
      </c>
      <c r="B688" s="109" t="s">
        <v>1718</v>
      </c>
      <c r="C688" s="109" t="s">
        <v>1709</v>
      </c>
      <c r="D688" s="70" t="s">
        <v>1719</v>
      </c>
      <c r="E688" s="147" t="s">
        <v>1574</v>
      </c>
      <c r="F688" s="71" t="s">
        <v>65</v>
      </c>
      <c r="G688" s="71" t="s">
        <v>183</v>
      </c>
      <c r="H688" s="71">
        <v>120</v>
      </c>
      <c r="I688" s="71">
        <v>20</v>
      </c>
      <c r="J688" s="113">
        <v>0</v>
      </c>
      <c r="K688" s="73">
        <v>0.98</v>
      </c>
      <c r="L688" s="72">
        <f t="shared" si="85"/>
        <v>19.600000000000001</v>
      </c>
      <c r="M688" s="146">
        <f t="shared" si="86"/>
        <v>0</v>
      </c>
      <c r="N688" s="129">
        <v>2.496E-2</v>
      </c>
      <c r="O688" s="115">
        <f t="shared" si="87"/>
        <v>0</v>
      </c>
      <c r="P688" s="73">
        <v>9</v>
      </c>
      <c r="Q688" s="73">
        <v>10.35</v>
      </c>
      <c r="R688" s="117">
        <f t="shared" si="88"/>
        <v>0</v>
      </c>
      <c r="S688" s="114">
        <f t="shared" si="89"/>
        <v>0</v>
      </c>
    </row>
    <row r="689" spans="1:19" ht="18" hidden="1" customHeight="1">
      <c r="A689" s="145">
        <f>SUBTOTAL(3,$B$27:B689)</f>
        <v>168</v>
      </c>
      <c r="B689" s="109" t="s">
        <v>1720</v>
      </c>
      <c r="C689" s="109" t="s">
        <v>1721</v>
      </c>
      <c r="D689" s="70" t="s">
        <v>1722</v>
      </c>
      <c r="E689" s="147" t="s">
        <v>122</v>
      </c>
      <c r="F689" s="71" t="s">
        <v>204</v>
      </c>
      <c r="G689" s="71">
        <v>30049011</v>
      </c>
      <c r="H689" s="71">
        <v>60</v>
      </c>
      <c r="I689" s="71">
        <v>200</v>
      </c>
      <c r="J689" s="113">
        <v>0</v>
      </c>
      <c r="K689" s="73">
        <v>3.06</v>
      </c>
      <c r="L689" s="72">
        <f t="shared" si="85"/>
        <v>612</v>
      </c>
      <c r="M689" s="146">
        <f t="shared" si="86"/>
        <v>0</v>
      </c>
      <c r="N689" s="129">
        <v>4.3217999999999999E-2</v>
      </c>
      <c r="O689" s="115">
        <f t="shared" si="87"/>
        <v>0</v>
      </c>
      <c r="P689" s="73">
        <v>10</v>
      </c>
      <c r="Q689" s="73">
        <v>15.1</v>
      </c>
      <c r="R689" s="117">
        <f t="shared" si="88"/>
        <v>0</v>
      </c>
      <c r="S689" s="114">
        <f t="shared" si="89"/>
        <v>0</v>
      </c>
    </row>
    <row r="690" spans="1:19" ht="18" hidden="1" customHeight="1">
      <c r="A690" s="145">
        <f>SUBTOTAL(3,$B$27:B690)</f>
        <v>168</v>
      </c>
      <c r="B690" s="109" t="s">
        <v>1723</v>
      </c>
      <c r="C690" s="109" t="s">
        <v>1724</v>
      </c>
      <c r="D690" s="70" t="s">
        <v>1725</v>
      </c>
      <c r="E690" s="147" t="s">
        <v>1726</v>
      </c>
      <c r="F690" s="71" t="s">
        <v>65</v>
      </c>
      <c r="G690" s="71" t="s">
        <v>183</v>
      </c>
      <c r="H690" s="71">
        <v>24</v>
      </c>
      <c r="I690" s="71">
        <v>90</v>
      </c>
      <c r="J690" s="113">
        <v>0</v>
      </c>
      <c r="K690" s="73">
        <v>1.49</v>
      </c>
      <c r="L690" s="72">
        <f t="shared" si="85"/>
        <v>134.1</v>
      </c>
      <c r="M690" s="146">
        <f t="shared" si="86"/>
        <v>0</v>
      </c>
      <c r="N690" s="129">
        <v>4.4999999999999998E-2</v>
      </c>
      <c r="O690" s="115">
        <f t="shared" si="87"/>
        <v>0</v>
      </c>
      <c r="P690" s="73">
        <v>3.06</v>
      </c>
      <c r="Q690" s="73">
        <v>4.8600000000000003</v>
      </c>
      <c r="R690" s="117">
        <f t="shared" si="88"/>
        <v>0</v>
      </c>
      <c r="S690" s="114">
        <f t="shared" si="89"/>
        <v>0</v>
      </c>
    </row>
    <row r="691" spans="1:19" ht="18" hidden="1" customHeight="1">
      <c r="A691" s="145">
        <f>SUBTOTAL(3,$B$27:B691)</f>
        <v>168</v>
      </c>
      <c r="B691" s="109" t="s">
        <v>1727</v>
      </c>
      <c r="C691" s="109" t="s">
        <v>1724</v>
      </c>
      <c r="D691" s="70" t="s">
        <v>1728</v>
      </c>
      <c r="E691" s="147" t="s">
        <v>1726</v>
      </c>
      <c r="F691" s="71" t="s">
        <v>65</v>
      </c>
      <c r="G691" s="71" t="s">
        <v>183</v>
      </c>
      <c r="H691" s="71">
        <v>24</v>
      </c>
      <c r="I691" s="71">
        <v>90</v>
      </c>
      <c r="J691" s="113">
        <v>0</v>
      </c>
      <c r="K691" s="73">
        <v>1.24</v>
      </c>
      <c r="L691" s="72">
        <f t="shared" si="85"/>
        <v>111.6</v>
      </c>
      <c r="M691" s="146">
        <f t="shared" si="86"/>
        <v>0</v>
      </c>
      <c r="N691" s="129">
        <v>4.4999999999999998E-2</v>
      </c>
      <c r="O691" s="115">
        <f t="shared" si="87"/>
        <v>0</v>
      </c>
      <c r="P691" s="73">
        <v>2.6999999999999997</v>
      </c>
      <c r="Q691" s="73">
        <v>3.06</v>
      </c>
      <c r="R691" s="117">
        <f t="shared" si="88"/>
        <v>0</v>
      </c>
      <c r="S691" s="114">
        <f t="shared" si="89"/>
        <v>0</v>
      </c>
    </row>
    <row r="692" spans="1:19" ht="18" hidden="1" customHeight="1">
      <c r="A692" s="145">
        <f>SUBTOTAL(3,$B$27:B692)</f>
        <v>168</v>
      </c>
      <c r="B692" s="109" t="s">
        <v>1729</v>
      </c>
      <c r="C692" s="109" t="s">
        <v>1730</v>
      </c>
      <c r="D692" s="70" t="s">
        <v>1731</v>
      </c>
      <c r="E692" s="147" t="s">
        <v>1574</v>
      </c>
      <c r="F692" s="71" t="s">
        <v>65</v>
      </c>
      <c r="G692" s="71" t="s">
        <v>183</v>
      </c>
      <c r="H692" s="71">
        <v>24</v>
      </c>
      <c r="I692" s="71">
        <v>20</v>
      </c>
      <c r="J692" s="113">
        <v>0</v>
      </c>
      <c r="K692" s="73">
        <v>0.5</v>
      </c>
      <c r="L692" s="72">
        <f t="shared" si="85"/>
        <v>10</v>
      </c>
      <c r="M692" s="146">
        <f t="shared" si="86"/>
        <v>0</v>
      </c>
      <c r="N692" s="129">
        <v>2.496E-2</v>
      </c>
      <c r="O692" s="115">
        <f t="shared" si="87"/>
        <v>0</v>
      </c>
      <c r="P692" s="73">
        <v>9</v>
      </c>
      <c r="Q692" s="73">
        <v>10.35</v>
      </c>
      <c r="R692" s="117">
        <f t="shared" si="88"/>
        <v>0</v>
      </c>
      <c r="S692" s="114">
        <f t="shared" si="89"/>
        <v>0</v>
      </c>
    </row>
    <row r="693" spans="1:19" ht="18" hidden="1" customHeight="1">
      <c r="A693" s="145">
        <f>SUBTOTAL(3,$B$27:B693)</f>
        <v>168</v>
      </c>
      <c r="B693" s="109" t="s">
        <v>1732</v>
      </c>
      <c r="C693" s="109" t="s">
        <v>1733</v>
      </c>
      <c r="D693" s="70" t="s">
        <v>1734</v>
      </c>
      <c r="E693" s="147" t="s">
        <v>1735</v>
      </c>
      <c r="F693" s="71" t="s">
        <v>65</v>
      </c>
      <c r="G693" s="71" t="s">
        <v>1736</v>
      </c>
      <c r="H693" s="71">
        <v>12</v>
      </c>
      <c r="I693" s="71">
        <v>90</v>
      </c>
      <c r="J693" s="113">
        <v>0</v>
      </c>
      <c r="K693" s="73">
        <v>0.33</v>
      </c>
      <c r="L693" s="72">
        <f t="shared" si="85"/>
        <v>29.700000000000003</v>
      </c>
      <c r="M693" s="146">
        <f t="shared" si="86"/>
        <v>0</v>
      </c>
      <c r="N693" s="129">
        <v>0.04</v>
      </c>
      <c r="O693" s="115">
        <f t="shared" si="87"/>
        <v>0</v>
      </c>
      <c r="P693" s="73">
        <v>10.799999999999999</v>
      </c>
      <c r="Q693" s="73">
        <v>13.68</v>
      </c>
      <c r="R693" s="117">
        <f t="shared" si="88"/>
        <v>0</v>
      </c>
      <c r="S693" s="114">
        <f t="shared" si="89"/>
        <v>0</v>
      </c>
    </row>
    <row r="694" spans="1:19" ht="18" hidden="1" customHeight="1">
      <c r="A694" s="145">
        <f>SUBTOTAL(3,$B$27:B694)</f>
        <v>168</v>
      </c>
      <c r="B694" s="109" t="s">
        <v>1737</v>
      </c>
      <c r="C694" s="109" t="s">
        <v>1738</v>
      </c>
      <c r="D694" s="70" t="s">
        <v>1739</v>
      </c>
      <c r="E694" s="147">
        <v>0</v>
      </c>
      <c r="F694" s="71" t="s">
        <v>65</v>
      </c>
      <c r="G694" s="71" t="s">
        <v>183</v>
      </c>
      <c r="H694" s="71">
        <v>24</v>
      </c>
      <c r="I694" s="71">
        <v>30</v>
      </c>
      <c r="J694" s="113">
        <v>0</v>
      </c>
      <c r="K694" s="73">
        <v>3.97</v>
      </c>
      <c r="L694" s="72">
        <f t="shared" si="85"/>
        <v>119.10000000000001</v>
      </c>
      <c r="M694" s="146">
        <f t="shared" si="86"/>
        <v>0</v>
      </c>
      <c r="N694" s="129">
        <v>0.04</v>
      </c>
      <c r="O694" s="115">
        <f t="shared" si="87"/>
        <v>0</v>
      </c>
      <c r="P694" s="73">
        <v>0.99</v>
      </c>
      <c r="Q694" s="73">
        <v>1.68</v>
      </c>
      <c r="R694" s="117">
        <f t="shared" si="88"/>
        <v>0</v>
      </c>
      <c r="S694" s="114">
        <f t="shared" si="89"/>
        <v>0</v>
      </c>
    </row>
    <row r="695" spans="1:19" ht="18" hidden="1" customHeight="1">
      <c r="A695" s="145">
        <f>SUBTOTAL(3,$B$27:B695)</f>
        <v>168</v>
      </c>
      <c r="B695" s="109" t="s">
        <v>1740</v>
      </c>
      <c r="C695" s="109" t="s">
        <v>1741</v>
      </c>
      <c r="D695" s="70" t="s">
        <v>1742</v>
      </c>
      <c r="E695" s="147" t="s">
        <v>1743</v>
      </c>
      <c r="F695" s="71" t="s">
        <v>65</v>
      </c>
      <c r="G695" s="71" t="s">
        <v>183</v>
      </c>
      <c r="H695" s="71">
        <v>12</v>
      </c>
      <c r="I695" s="71">
        <v>160</v>
      </c>
      <c r="J695" s="113">
        <v>0</v>
      </c>
      <c r="K695" s="73">
        <v>0.19</v>
      </c>
      <c r="L695" s="72">
        <f t="shared" ref="L695:L697" si="90">+I695*K695</f>
        <v>30.4</v>
      </c>
      <c r="M695" s="146">
        <f t="shared" ref="M695:M697" si="91">L695*J695</f>
        <v>0</v>
      </c>
      <c r="N695" s="129">
        <v>2.5000000000000001E-2</v>
      </c>
      <c r="O695" s="115">
        <f t="shared" si="87"/>
        <v>0</v>
      </c>
      <c r="P695" s="73">
        <v>1.92</v>
      </c>
      <c r="Q695" s="73">
        <v>4.4800000000000004</v>
      </c>
      <c r="R695" s="117">
        <f t="shared" si="88"/>
        <v>0</v>
      </c>
      <c r="S695" s="114">
        <f t="shared" si="89"/>
        <v>0</v>
      </c>
    </row>
    <row r="696" spans="1:19" ht="18" customHeight="1" thickBot="1">
      <c r="A696" s="145">
        <f>SUBTOTAL(3,$B$27:B696)</f>
        <v>169</v>
      </c>
      <c r="B696" s="109" t="s">
        <v>1744</v>
      </c>
      <c r="C696" s="109" t="s">
        <v>1745</v>
      </c>
      <c r="D696" s="70" t="s">
        <v>1746</v>
      </c>
      <c r="E696" s="147" t="s">
        <v>437</v>
      </c>
      <c r="F696" s="71" t="s">
        <v>204</v>
      </c>
      <c r="G696" s="71">
        <v>30049011</v>
      </c>
      <c r="H696" s="71">
        <v>36</v>
      </c>
      <c r="I696" s="71">
        <v>100</v>
      </c>
      <c r="J696" s="113">
        <v>5</v>
      </c>
      <c r="K696" s="73">
        <v>1.96</v>
      </c>
      <c r="L696" s="72">
        <f t="shared" si="90"/>
        <v>196</v>
      </c>
      <c r="M696" s="146">
        <f t="shared" si="91"/>
        <v>980</v>
      </c>
      <c r="N696" s="129">
        <v>1.4279999999999999E-2</v>
      </c>
      <c r="O696" s="115">
        <f t="shared" si="87"/>
        <v>7.1399999999999991E-2</v>
      </c>
      <c r="P696" s="73">
        <v>6</v>
      </c>
      <c r="Q696" s="73">
        <v>7.1999999999999993</v>
      </c>
      <c r="R696" s="117">
        <f t="shared" si="88"/>
        <v>30</v>
      </c>
      <c r="S696" s="114">
        <f t="shared" si="89"/>
        <v>36</v>
      </c>
    </row>
    <row r="697" spans="1:19" ht="18" hidden="1" customHeight="1">
      <c r="A697" s="145">
        <f>SUBTOTAL(3,$B$27:B697)</f>
        <v>169</v>
      </c>
      <c r="B697" s="109" t="s">
        <v>1747</v>
      </c>
      <c r="C697" s="109" t="s">
        <v>1748</v>
      </c>
      <c r="D697" s="70" t="s">
        <v>1749</v>
      </c>
      <c r="E697" s="147" t="s">
        <v>146</v>
      </c>
      <c r="F697" s="71" t="s">
        <v>204</v>
      </c>
      <c r="G697" s="71">
        <v>33061010</v>
      </c>
      <c r="H697" s="71">
        <v>24</v>
      </c>
      <c r="I697" s="71">
        <v>72</v>
      </c>
      <c r="J697" s="113">
        <v>0</v>
      </c>
      <c r="K697" s="73">
        <v>0.9</v>
      </c>
      <c r="L697" s="72">
        <f t="shared" si="90"/>
        <v>64.8</v>
      </c>
      <c r="M697" s="146">
        <f t="shared" si="91"/>
        <v>0</v>
      </c>
      <c r="N697" s="129">
        <v>7.9488000000000003E-2</v>
      </c>
      <c r="O697" s="115">
        <f t="shared" si="87"/>
        <v>0</v>
      </c>
      <c r="P697" s="73">
        <v>7.2</v>
      </c>
      <c r="Q697" s="73">
        <v>8.136000000000001</v>
      </c>
      <c r="R697" s="117">
        <f t="shared" si="88"/>
        <v>0</v>
      </c>
      <c r="S697" s="114">
        <f t="shared" si="89"/>
        <v>0</v>
      </c>
    </row>
    <row r="698" spans="1:19" s="48" customFormat="1" ht="18" hidden="1" customHeight="1" thickBot="1">
      <c r="A698" s="52"/>
      <c r="B698" s="53"/>
      <c r="C698" s="53"/>
      <c r="D698" s="54"/>
      <c r="E698" s="194"/>
      <c r="F698" s="55"/>
      <c r="G698" s="55"/>
      <c r="H698" s="55"/>
      <c r="I698" s="55"/>
      <c r="J698" s="82">
        <f>SUBTOTAL(9,J27:J697)</f>
        <v>2133</v>
      </c>
      <c r="K698" s="55"/>
      <c r="L698" s="65"/>
      <c r="M698" s="131">
        <f>SUBTOTAL(9,M27:M697)</f>
        <v>73588.399999999965</v>
      </c>
      <c r="N698" s="140"/>
      <c r="O698" s="80">
        <f>SUBTOTAL(9,O27:O697)</f>
        <v>59.262876984999998</v>
      </c>
      <c r="P698" s="130"/>
      <c r="Q698" s="130"/>
      <c r="R698" s="80">
        <f>SUBTOTAL(9,R27:R697)</f>
        <v>19535.240000000005</v>
      </c>
      <c r="S698" s="131">
        <f>SUBTOTAL(9,S27:S697)</f>
        <v>23107.830000000005</v>
      </c>
    </row>
    <row r="699" spans="1:19" ht="27" hidden="1" customHeight="1" thickBot="1">
      <c r="A699" s="295" t="s">
        <v>1750</v>
      </c>
      <c r="B699" s="50"/>
      <c r="C699" s="110"/>
      <c r="D699" s="296" t="s">
        <v>1819</v>
      </c>
      <c r="E699" s="51"/>
      <c r="F699" s="66"/>
      <c r="G699" s="37"/>
      <c r="H699" s="38"/>
      <c r="I699" s="38"/>
      <c r="J699" s="69"/>
      <c r="K699" s="67" t="s">
        <v>1752</v>
      </c>
      <c r="L699" s="64"/>
      <c r="M699" s="78" t="s">
        <v>1753</v>
      </c>
    </row>
    <row r="700" spans="1:19" ht="30" hidden="1" customHeight="1" thickBot="1">
      <c r="A700" s="295"/>
      <c r="B700" s="50"/>
      <c r="C700" s="110"/>
      <c r="D700" s="296"/>
      <c r="E700" s="166" t="s">
        <v>1754</v>
      </c>
      <c r="F700" s="125" t="s">
        <v>1755</v>
      </c>
      <c r="G700" s="37"/>
      <c r="H700" s="13" t="str">
        <f>H13</f>
        <v>FOB Mundhra</v>
      </c>
      <c r="I700" s="38"/>
      <c r="J700" s="69"/>
      <c r="K700" s="68" t="s">
        <v>1756</v>
      </c>
      <c r="L700" s="15"/>
      <c r="M700" s="78" t="s">
        <v>1753</v>
      </c>
    </row>
    <row r="701" spans="1:19" ht="18" hidden="1" customHeight="1" thickBot="1">
      <c r="A701" s="298">
        <f>O698</f>
        <v>59.262876984999998</v>
      </c>
      <c r="B701" s="44"/>
      <c r="C701" s="111"/>
      <c r="D701" s="296"/>
      <c r="E701" s="123">
        <f>S698/1000</f>
        <v>23.107830000000007</v>
      </c>
      <c r="F701" s="126">
        <f>+R698/1000</f>
        <v>19.535240000000005</v>
      </c>
      <c r="G701" s="37"/>
      <c r="H701" s="38"/>
      <c r="I701" s="38"/>
      <c r="J701" s="69"/>
      <c r="K701" s="68" t="s">
        <v>1757</v>
      </c>
      <c r="L701" s="15"/>
      <c r="M701" s="78" t="s">
        <v>1753</v>
      </c>
    </row>
    <row r="702" spans="1:19" ht="18" hidden="1" customHeight="1" thickBot="1">
      <c r="A702" s="299"/>
      <c r="B702" s="45"/>
      <c r="C702" s="112"/>
      <c r="D702" s="297"/>
      <c r="E702" s="124" t="s">
        <v>1758</v>
      </c>
      <c r="F702" s="127" t="s">
        <v>1758</v>
      </c>
      <c r="G702" s="39"/>
      <c r="H702" s="40"/>
      <c r="I702" s="40"/>
      <c r="J702" s="81"/>
      <c r="K702" s="68" t="s">
        <v>1820</v>
      </c>
      <c r="L702" s="15"/>
      <c r="M702" s="83">
        <f>M698</f>
        <v>73588.399999999965</v>
      </c>
    </row>
    <row r="703" spans="1:19" ht="18" customHeight="1" thickBot="1">
      <c r="A703" s="30"/>
      <c r="B703" s="43"/>
      <c r="C703" s="43"/>
      <c r="D703" s="43"/>
      <c r="E703" s="31"/>
      <c r="F703" s="43"/>
      <c r="G703" s="29"/>
      <c r="H703" s="29"/>
      <c r="I703" s="43"/>
      <c r="J703" s="43"/>
      <c r="K703" s="31"/>
      <c r="L703" s="31"/>
      <c r="M703" s="32"/>
    </row>
    <row r="704" spans="1:19" ht="18" customHeight="1" thickBot="1">
      <c r="A704" s="30" t="s">
        <v>1760</v>
      </c>
      <c r="B704" s="31"/>
      <c r="C704" s="31"/>
      <c r="D704" s="31"/>
      <c r="E704" s="32"/>
      <c r="F704" s="33" t="s">
        <v>1761</v>
      </c>
      <c r="G704" s="34"/>
      <c r="H704" s="34"/>
      <c r="I704" s="35"/>
      <c r="J704" s="35"/>
      <c r="K704" s="35"/>
      <c r="L704" s="35"/>
      <c r="M704" s="36"/>
      <c r="N704" s="75"/>
      <c r="O704" s="226"/>
      <c r="P704" s="134"/>
    </row>
    <row r="705" spans="1:19" ht="18" customHeight="1">
      <c r="A705" s="10" t="s">
        <v>1762</v>
      </c>
      <c r="B705" s="1"/>
      <c r="C705" s="1"/>
      <c r="D705" s="26"/>
      <c r="E705" s="200"/>
      <c r="F705" s="332" t="s">
        <v>1763</v>
      </c>
      <c r="G705" s="300"/>
      <c r="H705" s="300"/>
      <c r="I705" s="300"/>
      <c r="J705" s="300"/>
      <c r="K705" s="300"/>
      <c r="L705" s="300"/>
      <c r="M705" s="301"/>
      <c r="O705" s="132"/>
      <c r="P705" s="134"/>
      <c r="Q705" s="132"/>
    </row>
    <row r="706" spans="1:19" ht="18" customHeight="1">
      <c r="A706" s="209" t="s">
        <v>1764</v>
      </c>
      <c r="B706" s="210"/>
      <c r="C706" s="210"/>
      <c r="E706" s="201"/>
      <c r="F706" s="333"/>
      <c r="G706" s="302"/>
      <c r="H706" s="302"/>
      <c r="I706" s="302"/>
      <c r="J706" s="302"/>
      <c r="K706" s="302"/>
      <c r="L706" s="302"/>
      <c r="M706" s="303"/>
      <c r="O706" s="132"/>
      <c r="P706" s="134"/>
      <c r="Q706" s="132"/>
      <c r="S706" s="132"/>
    </row>
    <row r="707" spans="1:19" ht="18" customHeight="1" thickBot="1">
      <c r="A707" s="209" t="s">
        <v>4</v>
      </c>
      <c r="B707" s="210"/>
      <c r="C707" s="210"/>
      <c r="D707" s="1"/>
      <c r="E707" s="202"/>
      <c r="F707" s="334"/>
      <c r="G707" s="304"/>
      <c r="H707" s="304"/>
      <c r="I707" s="304"/>
      <c r="J707" s="304"/>
      <c r="K707" s="304"/>
      <c r="L707" s="304"/>
      <c r="M707" s="305"/>
      <c r="N707" s="75"/>
      <c r="P707" s="134"/>
    </row>
    <row r="708" spans="1:19" ht="18" customHeight="1" thickBot="1">
      <c r="A708" s="209" t="s">
        <v>5</v>
      </c>
      <c r="B708" s="210"/>
      <c r="C708" s="210"/>
      <c r="D708" s="1"/>
      <c r="E708" s="202"/>
      <c r="F708" s="179" t="s">
        <v>1765</v>
      </c>
      <c r="G708" s="180"/>
      <c r="H708" s="180"/>
      <c r="I708" s="180"/>
      <c r="J708" s="181"/>
      <c r="K708" s="182"/>
      <c r="L708" s="182"/>
      <c r="M708" s="183"/>
      <c r="N708" s="75"/>
      <c r="O708" s="132"/>
    </row>
    <row r="709" spans="1:19" ht="18" customHeight="1">
      <c r="A709" s="209" t="s">
        <v>6</v>
      </c>
      <c r="B709" s="210"/>
      <c r="C709" s="210"/>
      <c r="D709" s="1"/>
      <c r="E709" s="202"/>
      <c r="F709" s="342" t="s">
        <v>1766</v>
      </c>
      <c r="G709" s="343"/>
      <c r="H709" s="344"/>
      <c r="I709" s="221"/>
      <c r="J709" s="7"/>
      <c r="K709" s="16"/>
      <c r="L709" s="16"/>
      <c r="M709" s="17"/>
    </row>
    <row r="710" spans="1:19" ht="18" customHeight="1">
      <c r="A710" s="211" t="s">
        <v>1821</v>
      </c>
      <c r="B710" s="210"/>
      <c r="C710" s="210"/>
      <c r="D710" s="1"/>
      <c r="E710" s="202"/>
      <c r="F710" s="329" t="s">
        <v>1768</v>
      </c>
      <c r="G710" s="330"/>
      <c r="H710" s="331"/>
      <c r="I710" s="222"/>
      <c r="J710" s="7"/>
      <c r="K710" s="16"/>
      <c r="L710" s="16"/>
      <c r="M710" s="17"/>
      <c r="N710" s="75"/>
    </row>
    <row r="711" spans="1:19" ht="18" customHeight="1">
      <c r="A711" s="211" t="s">
        <v>1769</v>
      </c>
      <c r="B711" s="210"/>
      <c r="C711" s="210"/>
      <c r="D711" s="1"/>
      <c r="E711" s="202"/>
      <c r="F711" s="329" t="s">
        <v>1770</v>
      </c>
      <c r="G711" s="330"/>
      <c r="H711" s="331"/>
      <c r="I711" s="222"/>
      <c r="J711" s="7"/>
      <c r="K711" s="16"/>
      <c r="L711" s="16"/>
      <c r="M711" s="17"/>
    </row>
    <row r="712" spans="1:19" ht="18" customHeight="1">
      <c r="A712" s="212" t="s">
        <v>1771</v>
      </c>
      <c r="B712" s="210"/>
      <c r="C712" s="210"/>
      <c r="D712" s="9"/>
      <c r="E712" s="202"/>
      <c r="F712" s="329" t="s">
        <v>1772</v>
      </c>
      <c r="G712" s="330"/>
      <c r="H712" s="331"/>
      <c r="I712" s="222"/>
      <c r="J712" s="7"/>
      <c r="K712" s="16"/>
      <c r="L712" s="16"/>
      <c r="M712" s="17"/>
    </row>
    <row r="713" spans="1:19" ht="18" customHeight="1">
      <c r="A713" s="209" t="s">
        <v>1773</v>
      </c>
      <c r="B713" s="210"/>
      <c r="C713" s="210"/>
      <c r="D713" s="9"/>
      <c r="E713" s="202"/>
      <c r="F713" s="329" t="s">
        <v>1774</v>
      </c>
      <c r="G713" s="330"/>
      <c r="H713" s="331"/>
      <c r="I713" s="222"/>
      <c r="J713" s="7"/>
      <c r="K713" s="16"/>
      <c r="L713" s="16"/>
      <c r="M713" s="17"/>
    </row>
    <row r="714" spans="1:19" ht="18" customHeight="1">
      <c r="A714" s="209" t="s">
        <v>1775</v>
      </c>
      <c r="B714" s="210"/>
      <c r="C714" s="210"/>
      <c r="D714" s="1"/>
      <c r="E714" s="6"/>
      <c r="F714" s="329" t="s">
        <v>1822</v>
      </c>
      <c r="G714" s="330"/>
      <c r="H714" s="331"/>
      <c r="I714" s="222"/>
      <c r="J714" s="7"/>
      <c r="K714" s="16"/>
      <c r="L714" s="16"/>
      <c r="M714" s="17"/>
    </row>
    <row r="715" spans="1:19" ht="18" customHeight="1">
      <c r="A715" s="209" t="s">
        <v>1777</v>
      </c>
      <c r="B715" s="210"/>
      <c r="C715" s="210"/>
      <c r="D715" s="1"/>
      <c r="E715" s="6"/>
      <c r="F715" s="326" t="s">
        <v>1778</v>
      </c>
      <c r="G715" s="327"/>
      <c r="H715" s="328"/>
      <c r="I715" s="222"/>
      <c r="J715" s="7"/>
      <c r="K715" s="16"/>
      <c r="L715" s="16"/>
      <c r="M715" s="17"/>
    </row>
    <row r="716" spans="1:19" ht="18" customHeight="1">
      <c r="A716" s="209" t="s">
        <v>1779</v>
      </c>
      <c r="B716" s="210"/>
      <c r="C716" s="210"/>
      <c r="D716" s="1"/>
      <c r="E716" s="6"/>
      <c r="F716" s="326" t="s">
        <v>1780</v>
      </c>
      <c r="G716" s="327"/>
      <c r="H716" s="328"/>
      <c r="I716" s="222"/>
      <c r="J716" s="7"/>
      <c r="K716" s="16"/>
      <c r="L716" s="16"/>
      <c r="M716" s="17"/>
    </row>
    <row r="717" spans="1:19" ht="18" customHeight="1">
      <c r="A717" s="213" t="s">
        <v>1781</v>
      </c>
      <c r="B717" s="214"/>
      <c r="C717" s="214"/>
      <c r="D717" s="9"/>
      <c r="E717" s="203"/>
      <c r="F717" s="223" t="s">
        <v>1823</v>
      </c>
      <c r="G717" s="224"/>
      <c r="H717" s="225"/>
      <c r="I717" s="222"/>
      <c r="J717" s="7"/>
      <c r="K717" s="16"/>
      <c r="L717" s="16"/>
      <c r="M717" s="17"/>
    </row>
    <row r="718" spans="1:19" ht="36.75" customHeight="1" thickBot="1">
      <c r="A718" s="209"/>
      <c r="B718" s="210"/>
      <c r="C718" s="210"/>
      <c r="D718" s="1"/>
      <c r="E718" s="6"/>
      <c r="F718" s="184"/>
      <c r="G718" s="29"/>
      <c r="H718" s="29"/>
      <c r="I718" s="29"/>
      <c r="J718" s="12"/>
      <c r="K718" s="18"/>
      <c r="L718" s="18"/>
      <c r="M718" s="19"/>
    </row>
    <row r="719" spans="1:19" ht="18" customHeight="1" thickBot="1">
      <c r="A719" s="209"/>
      <c r="B719" s="210"/>
      <c r="C719" s="210"/>
      <c r="D719" s="1"/>
      <c r="E719" s="6"/>
      <c r="F719" s="176" t="s">
        <v>1783</v>
      </c>
      <c r="G719" s="168"/>
      <c r="H719" s="168"/>
      <c r="I719" s="168"/>
      <c r="J719" s="169"/>
      <c r="K719" s="170"/>
      <c r="L719" s="170"/>
      <c r="M719" s="171"/>
    </row>
    <row r="720" spans="1:19" ht="18" customHeight="1">
      <c r="A720" s="8"/>
      <c r="B720" s="1"/>
      <c r="C720" s="1"/>
      <c r="D720" s="1"/>
      <c r="E720" s="6"/>
      <c r="F720" s="10"/>
      <c r="G720" s="86"/>
      <c r="H720" s="86"/>
      <c r="I720" s="86"/>
      <c r="J720" s="7"/>
      <c r="K720" s="16"/>
      <c r="L720" s="16"/>
      <c r="M720" s="17"/>
    </row>
    <row r="721" spans="1:16" ht="18" customHeight="1">
      <c r="A721" s="8"/>
      <c r="B721" s="1"/>
      <c r="C721" s="1"/>
      <c r="D721" s="1"/>
      <c r="E721" s="6"/>
      <c r="F721" s="10"/>
      <c r="G721" s="86"/>
      <c r="H721" s="86"/>
      <c r="I721" s="86"/>
      <c r="J721" s="7"/>
      <c r="K721" s="16"/>
      <c r="L721" s="16"/>
      <c r="M721" s="17"/>
    </row>
    <row r="722" spans="1:16" ht="18" customHeight="1">
      <c r="A722" s="8"/>
      <c r="B722" s="1"/>
      <c r="C722" s="1"/>
      <c r="D722" s="1"/>
      <c r="E722" s="6"/>
      <c r="F722" s="10"/>
      <c r="G722" s="86"/>
      <c r="H722" s="86"/>
      <c r="I722" s="86"/>
      <c r="J722" s="7"/>
      <c r="K722" s="16"/>
      <c r="L722" s="16"/>
      <c r="M722" s="17"/>
    </row>
    <row r="723" spans="1:16" ht="18" customHeight="1">
      <c r="A723" s="8"/>
      <c r="B723" s="1"/>
      <c r="C723" s="1"/>
      <c r="D723" s="1"/>
      <c r="E723" s="6"/>
      <c r="F723" s="10"/>
      <c r="G723" s="86"/>
      <c r="H723" s="86"/>
      <c r="I723" s="86"/>
      <c r="J723" s="7"/>
      <c r="K723" s="16"/>
      <c r="L723" s="16"/>
      <c r="M723" s="17"/>
    </row>
    <row r="724" spans="1:16" ht="18" customHeight="1">
      <c r="A724" s="8"/>
      <c r="B724" s="1"/>
      <c r="C724" s="1"/>
      <c r="D724" s="1"/>
      <c r="E724" s="6"/>
      <c r="F724" s="10"/>
      <c r="G724" s="86"/>
      <c r="H724" s="86"/>
      <c r="I724" s="86"/>
      <c r="J724" s="7"/>
      <c r="K724" s="16"/>
      <c r="L724" s="16"/>
      <c r="M724" s="17"/>
    </row>
    <row r="725" spans="1:16" ht="18" customHeight="1" thickBot="1">
      <c r="A725" s="46" t="s">
        <v>1784</v>
      </c>
      <c r="B725" s="41"/>
      <c r="C725" s="41"/>
      <c r="D725" s="41"/>
      <c r="E725" s="41"/>
      <c r="F725" s="11"/>
      <c r="G725" s="29"/>
      <c r="H725" s="29"/>
      <c r="I725" s="29"/>
      <c r="J725" s="12"/>
      <c r="K725" s="18"/>
      <c r="L725" s="18"/>
      <c r="M725" s="19"/>
    </row>
    <row r="726" spans="1:16" s="49" customFormat="1" ht="18" customHeight="1" thickBot="1">
      <c r="A726" s="335" t="s">
        <v>1785</v>
      </c>
      <c r="B726" s="336"/>
      <c r="C726" s="336"/>
      <c r="D726" s="336"/>
      <c r="E726" s="336"/>
      <c r="F726" s="336"/>
      <c r="G726" s="336"/>
      <c r="H726" s="336"/>
      <c r="I726" s="336"/>
      <c r="J726" s="336"/>
      <c r="K726" s="336"/>
      <c r="L726" s="336"/>
      <c r="M726" s="337"/>
      <c r="N726" s="47"/>
    </row>
    <row r="727" spans="1:16" ht="18" customHeight="1">
      <c r="A727" s="136"/>
      <c r="B727" s="137"/>
      <c r="C727" s="137"/>
      <c r="D727" s="137"/>
      <c r="E727" s="204"/>
      <c r="F727" s="338"/>
      <c r="G727" s="339"/>
      <c r="H727" s="339"/>
      <c r="I727" s="339"/>
      <c r="J727" s="339"/>
      <c r="K727" s="339"/>
      <c r="L727" s="339"/>
      <c r="M727" s="340"/>
    </row>
    <row r="728" spans="1:16" ht="18" customHeight="1">
      <c r="A728" s="138"/>
      <c r="B728" s="20"/>
      <c r="C728" s="20"/>
      <c r="D728" s="20"/>
      <c r="E728" s="6"/>
      <c r="F728" s="341"/>
      <c r="G728" s="324"/>
      <c r="H728" s="324"/>
      <c r="I728" s="324"/>
      <c r="J728" s="324"/>
      <c r="K728" s="324"/>
      <c r="L728" s="324"/>
      <c r="M728" s="325"/>
    </row>
    <row r="729" spans="1:16" ht="18" customHeight="1">
      <c r="A729" s="138"/>
      <c r="B729" s="20"/>
      <c r="C729" s="20"/>
      <c r="D729" s="20"/>
      <c r="E729" s="6"/>
      <c r="F729" s="341"/>
      <c r="G729" s="324"/>
      <c r="H729" s="324"/>
      <c r="I729" s="324"/>
      <c r="J729" s="324"/>
      <c r="K729" s="324"/>
      <c r="L729" s="324"/>
      <c r="M729" s="325"/>
      <c r="N729" s="75"/>
    </row>
    <row r="730" spans="1:16" ht="18" customHeight="1">
      <c r="A730" s="312" t="s">
        <v>1786</v>
      </c>
      <c r="B730" s="313"/>
      <c r="C730" s="313"/>
      <c r="D730" s="313"/>
      <c r="E730" s="313"/>
      <c r="F730" s="312" t="s">
        <v>1787</v>
      </c>
      <c r="G730" s="313"/>
      <c r="H730" s="314"/>
      <c r="I730" s="312"/>
      <c r="J730" s="313"/>
      <c r="K730" s="314"/>
      <c r="L730" s="312"/>
      <c r="M730" s="314"/>
    </row>
    <row r="731" spans="1:16" s="48" customFormat="1" ht="18" customHeight="1" thickBot="1">
      <c r="A731" s="315" t="s">
        <v>1788</v>
      </c>
      <c r="B731" s="316"/>
      <c r="C731" s="316"/>
      <c r="D731" s="316"/>
      <c r="E731" s="316"/>
      <c r="F731" s="315"/>
      <c r="G731" s="316"/>
      <c r="H731" s="317"/>
      <c r="I731" s="315"/>
      <c r="J731" s="316"/>
      <c r="K731" s="317"/>
      <c r="L731" s="315"/>
      <c r="M731" s="317"/>
      <c r="N731" s="47"/>
      <c r="P731" s="49"/>
    </row>
    <row r="1047246" spans="11:11" ht="18" customHeight="1">
      <c r="K1047246" s="73" t="e">
        <f>#REF!</f>
        <v>#REF!</v>
      </c>
    </row>
  </sheetData>
  <sheetProtection insertColumns="0" insertRows="0" autoFilter="0"/>
  <autoFilter ref="A26:X702" xr:uid="{00000000-0009-0000-0000-000001000000}">
    <filterColumn colId="2">
      <filters>
        <filter val="COSMETIC-AGARBATTI"/>
        <filter val="COSMETIC-BODYLOTION"/>
        <filter val="COSMETIC-COCONUT-OIL"/>
        <filter val="COSMETIC-CREAM"/>
        <filter val="COSMETIC-DHOOP"/>
        <filter val="COSMETIC-FACE-SCRUB"/>
        <filter val="COSMETIC-FACE-WASH"/>
        <filter val="COSMETIC-FACIAL-FOAM"/>
        <filter val="COSMETIC-GEL"/>
        <filter val="COSMETIC-KAJAL"/>
        <filter val="COSMETIC-MEHANDI"/>
        <filter val="COSMETIC-OIL(HAIR)"/>
        <filter val="COSMETIC-SCRUB-TUBE"/>
        <filter val="COSMETIC-SHAMPOO"/>
        <filter val="COSMETIC-SOAP"/>
        <filter val="COSMETIC-TOOTHPASTE"/>
        <filter val="FOOD-BADAM-PAK"/>
        <filter val="FOOD-BISCUIT"/>
        <filter val="FOOD-CHYAWANPRABHA"/>
        <filter val="FOOD-CHYAWANPRASH"/>
        <filter val="FOOD-DALIA"/>
        <filter val="FOOD-GHEE"/>
        <filter val="FOOD-GULKAND"/>
        <filter val="FOOD-HONEY"/>
        <filter val="FOOD-IDLI"/>
        <filter val="FOOD-JUICE"/>
        <filter val="FOOD-MURABBA"/>
        <filter val="FOOD-NAMAK"/>
        <filter val="FOOD-NOODLES"/>
        <filter val="FOOD-OIL"/>
        <filter val="FOOD-PACHAK"/>
        <filter val="FOOD-RICE"/>
        <filter val="FOOD-SHARBAT"/>
        <filter val="FOOD-SOYACHUNKS"/>
        <filter val="FOOD-SPICES"/>
        <filter val="FOOD-VERMICELLI"/>
        <filter val="MEDICINE-DIVYA-ROGAN"/>
      </filters>
    </filterColumn>
  </autoFilter>
  <mergeCells count="23">
    <mergeCell ref="A731:E731"/>
    <mergeCell ref="F731:M731"/>
    <mergeCell ref="A1:M1"/>
    <mergeCell ref="A2:E2"/>
    <mergeCell ref="F2:M6"/>
    <mergeCell ref="H12:J12"/>
    <mergeCell ref="A699:A700"/>
    <mergeCell ref="D699:D702"/>
    <mergeCell ref="A701:A702"/>
    <mergeCell ref="F705:M707"/>
    <mergeCell ref="A726:M726"/>
    <mergeCell ref="F727:M729"/>
    <mergeCell ref="A730:E730"/>
    <mergeCell ref="F730:M730"/>
    <mergeCell ref="F709:H709"/>
    <mergeCell ref="F710:H710"/>
    <mergeCell ref="F716:H716"/>
    <mergeCell ref="G7:L7"/>
    <mergeCell ref="F711:H711"/>
    <mergeCell ref="F712:H712"/>
    <mergeCell ref="F713:H713"/>
    <mergeCell ref="F714:H714"/>
    <mergeCell ref="F715:H715"/>
  </mergeCells>
  <conditionalFormatting sqref="D321">
    <cfRule type="duplicateValues" dxfId="11" priority="4"/>
  </conditionalFormatting>
  <conditionalFormatting sqref="D321">
    <cfRule type="duplicateValues" dxfId="10" priority="5"/>
  </conditionalFormatting>
  <conditionalFormatting sqref="D181">
    <cfRule type="duplicateValues" dxfId="9" priority="2"/>
  </conditionalFormatting>
  <conditionalFormatting sqref="B181">
    <cfRule type="duplicateValues" dxfId="8" priority="3"/>
  </conditionalFormatting>
  <conditionalFormatting sqref="B312">
    <cfRule type="duplicateValues" dxfId="7" priority="1"/>
  </conditionalFormatting>
  <conditionalFormatting sqref="D507:D510">
    <cfRule type="duplicateValues" dxfId="6" priority="978"/>
  </conditionalFormatting>
  <conditionalFormatting sqref="B313:B697 B182:B311 B27:B180">
    <cfRule type="duplicateValues" dxfId="5" priority="980"/>
  </conditionalFormatting>
  <hyperlinks>
    <hyperlink ref="G7" r:id="rId1" xr:uid="{00000000-0004-0000-0100-000000000000}"/>
  </hyperlinks>
  <printOptions horizontalCentered="1"/>
  <pageMargins left="0.35433070866141736" right="0.35433070866141736" top="0.98425196850393704" bottom="0.27559055118110237" header="0.15748031496062992" footer="0.31496062992125984"/>
  <pageSetup paperSize="9" scale="49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5" name="Check Box 26">
              <controlPr defaultSize="0" autoFill="0" autoLine="0" autoPict="0">
                <anchor moveWithCells="1">
                  <from>
                    <xdr:col>8</xdr:col>
                    <xdr:colOff>257175</xdr:colOff>
                    <xdr:row>711</xdr:row>
                    <xdr:rowOff>209550</xdr:rowOff>
                  </from>
                  <to>
                    <xdr:col>9</xdr:col>
                    <xdr:colOff>514350</xdr:colOff>
                    <xdr:row>713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6" name="Check Box 27">
              <controlPr defaultSize="0" autoFill="0" autoLine="0" autoPict="0">
                <anchor moveWithCells="1">
                  <from>
                    <xdr:col>8</xdr:col>
                    <xdr:colOff>257175</xdr:colOff>
                    <xdr:row>712</xdr:row>
                    <xdr:rowOff>209550</xdr:rowOff>
                  </from>
                  <to>
                    <xdr:col>9</xdr:col>
                    <xdr:colOff>514350</xdr:colOff>
                    <xdr:row>714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" name="Check Box 28">
              <controlPr defaultSize="0" autoFill="0" autoLine="0" autoPict="0">
                <anchor moveWithCells="1">
                  <from>
                    <xdr:col>8</xdr:col>
                    <xdr:colOff>257175</xdr:colOff>
                    <xdr:row>713</xdr:row>
                    <xdr:rowOff>209550</xdr:rowOff>
                  </from>
                  <to>
                    <xdr:col>9</xdr:col>
                    <xdr:colOff>514350</xdr:colOff>
                    <xdr:row>715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8" name="Check Box 29">
              <controlPr defaultSize="0" autoFill="0" autoLine="0" autoPict="0">
                <anchor moveWithCells="1">
                  <from>
                    <xdr:col>8</xdr:col>
                    <xdr:colOff>257175</xdr:colOff>
                    <xdr:row>714</xdr:row>
                    <xdr:rowOff>209550</xdr:rowOff>
                  </from>
                  <to>
                    <xdr:col>9</xdr:col>
                    <xdr:colOff>514350</xdr:colOff>
                    <xdr:row>716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" name="Check Box 30">
              <controlPr defaultSize="0" autoFill="0" autoLine="0" autoPict="0">
                <anchor moveWithCells="1">
                  <from>
                    <xdr:col>8</xdr:col>
                    <xdr:colOff>257175</xdr:colOff>
                    <xdr:row>707</xdr:row>
                    <xdr:rowOff>209550</xdr:rowOff>
                  </from>
                  <to>
                    <xdr:col>9</xdr:col>
                    <xdr:colOff>514350</xdr:colOff>
                    <xdr:row>709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" name="Check Box 31">
              <controlPr defaultSize="0" autoFill="0" autoLine="0" autoPict="0">
                <anchor moveWithCells="1">
                  <from>
                    <xdr:col>8</xdr:col>
                    <xdr:colOff>257175</xdr:colOff>
                    <xdr:row>708</xdr:row>
                    <xdr:rowOff>209550</xdr:rowOff>
                  </from>
                  <to>
                    <xdr:col>9</xdr:col>
                    <xdr:colOff>514350</xdr:colOff>
                    <xdr:row>710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1" name="Check Box 32">
              <controlPr defaultSize="0" autoFill="0" autoLine="0" autoPict="0">
                <anchor moveWithCells="1">
                  <from>
                    <xdr:col>8</xdr:col>
                    <xdr:colOff>257175</xdr:colOff>
                    <xdr:row>709</xdr:row>
                    <xdr:rowOff>209550</xdr:rowOff>
                  </from>
                  <to>
                    <xdr:col>9</xdr:col>
                    <xdr:colOff>514350</xdr:colOff>
                    <xdr:row>711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2" name="Check Box 33">
              <controlPr defaultSize="0" autoFill="0" autoLine="0" autoPict="0">
                <anchor moveWithCells="1">
                  <from>
                    <xdr:col>8</xdr:col>
                    <xdr:colOff>257175</xdr:colOff>
                    <xdr:row>710</xdr:row>
                    <xdr:rowOff>209550</xdr:rowOff>
                  </from>
                  <to>
                    <xdr:col>9</xdr:col>
                    <xdr:colOff>514350</xdr:colOff>
                    <xdr:row>712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3" name="Check Box 34">
              <controlPr defaultSize="0" autoFill="0" autoLine="0" autoPict="0">
                <anchor moveWithCells="1">
                  <from>
                    <xdr:col>8</xdr:col>
                    <xdr:colOff>257175</xdr:colOff>
                    <xdr:row>711</xdr:row>
                    <xdr:rowOff>209550</xdr:rowOff>
                  </from>
                  <to>
                    <xdr:col>9</xdr:col>
                    <xdr:colOff>514350</xdr:colOff>
                    <xdr:row>713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4" name="Check Box 35">
              <controlPr defaultSize="0" autoFill="0" autoLine="0" autoPict="0">
                <anchor moveWithCells="1">
                  <from>
                    <xdr:col>8</xdr:col>
                    <xdr:colOff>257175</xdr:colOff>
                    <xdr:row>712</xdr:row>
                    <xdr:rowOff>209550</xdr:rowOff>
                  </from>
                  <to>
                    <xdr:col>9</xdr:col>
                    <xdr:colOff>514350</xdr:colOff>
                    <xdr:row>714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5" name="Check Box 36">
              <controlPr defaultSize="0" autoFill="0" autoLine="0" autoPict="0">
                <anchor moveWithCells="1">
                  <from>
                    <xdr:col>8</xdr:col>
                    <xdr:colOff>257175</xdr:colOff>
                    <xdr:row>713</xdr:row>
                    <xdr:rowOff>209550</xdr:rowOff>
                  </from>
                  <to>
                    <xdr:col>9</xdr:col>
                    <xdr:colOff>514350</xdr:colOff>
                    <xdr:row>715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6" name="Check Box 37">
              <controlPr defaultSize="0" autoFill="0" autoLine="0" autoPict="0">
                <anchor moveWithCells="1">
                  <from>
                    <xdr:col>8</xdr:col>
                    <xdr:colOff>257175</xdr:colOff>
                    <xdr:row>714</xdr:row>
                    <xdr:rowOff>209550</xdr:rowOff>
                  </from>
                  <to>
                    <xdr:col>9</xdr:col>
                    <xdr:colOff>514350</xdr:colOff>
                    <xdr:row>716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7" name="Check Box 38">
              <controlPr defaultSize="0" autoFill="0" autoLine="0" autoPict="0">
                <anchor moveWithCells="1">
                  <from>
                    <xdr:col>8</xdr:col>
                    <xdr:colOff>257175</xdr:colOff>
                    <xdr:row>711</xdr:row>
                    <xdr:rowOff>209550</xdr:rowOff>
                  </from>
                  <to>
                    <xdr:col>9</xdr:col>
                    <xdr:colOff>514350</xdr:colOff>
                    <xdr:row>713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8" name="Check Box 39">
              <controlPr defaultSize="0" autoFill="0" autoLine="0" autoPict="0">
                <anchor moveWithCells="1">
                  <from>
                    <xdr:col>8</xdr:col>
                    <xdr:colOff>257175</xdr:colOff>
                    <xdr:row>714</xdr:row>
                    <xdr:rowOff>209550</xdr:rowOff>
                  </from>
                  <to>
                    <xdr:col>9</xdr:col>
                    <xdr:colOff>485775</xdr:colOff>
                    <xdr:row>716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9" name="Check Box 40">
              <controlPr defaultSize="0" autoFill="0" autoLine="0" autoPict="0">
                <anchor moveWithCells="1">
                  <from>
                    <xdr:col>8</xdr:col>
                    <xdr:colOff>257175</xdr:colOff>
                    <xdr:row>715</xdr:row>
                    <xdr:rowOff>209550</xdr:rowOff>
                  </from>
                  <to>
                    <xdr:col>9</xdr:col>
                    <xdr:colOff>485775</xdr:colOff>
                    <xdr:row>717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0" name="Check Box 41">
              <controlPr defaultSize="0" autoFill="0" autoLine="0" autoPict="0">
                <anchor moveWithCells="1">
                  <from>
                    <xdr:col>8</xdr:col>
                    <xdr:colOff>257175</xdr:colOff>
                    <xdr:row>714</xdr:row>
                    <xdr:rowOff>209550</xdr:rowOff>
                  </from>
                  <to>
                    <xdr:col>9</xdr:col>
                    <xdr:colOff>485775</xdr:colOff>
                    <xdr:row>716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1" name="Check Box 42">
              <controlPr defaultSize="0" autoFill="0" autoLine="0" autoPict="0">
                <anchor moveWithCells="1">
                  <from>
                    <xdr:col>8</xdr:col>
                    <xdr:colOff>257175</xdr:colOff>
                    <xdr:row>715</xdr:row>
                    <xdr:rowOff>209550</xdr:rowOff>
                  </from>
                  <to>
                    <xdr:col>9</xdr:col>
                    <xdr:colOff>485775</xdr:colOff>
                    <xdr:row>717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047720"/>
  <sheetViews>
    <sheetView view="pageBreakPreview" topLeftCell="C42" zoomScale="68" zoomScaleNormal="71" zoomScaleSheetLayoutView="68" workbookViewId="0">
      <selection activeCell="G28" sqref="G28"/>
    </sheetView>
  </sheetViews>
  <sheetFormatPr defaultRowHeight="18" customHeight="1"/>
  <cols>
    <col min="1" max="1" width="11.85546875" style="25" customWidth="1"/>
    <col min="2" max="2" width="17" style="25" customWidth="1"/>
    <col min="3" max="3" width="40.28515625" style="25" customWidth="1"/>
    <col min="4" max="4" width="76" style="25" bestFit="1" customWidth="1"/>
    <col min="5" max="5" width="11.42578125" style="198" customWidth="1"/>
    <col min="6" max="6" width="25" style="24" customWidth="1"/>
    <col min="7" max="7" width="13.5703125" style="24" customWidth="1"/>
    <col min="8" max="9" width="10.7109375" style="24" customWidth="1"/>
    <col min="10" max="10" width="11.5703125" style="24" customWidth="1"/>
    <col min="11" max="11" width="14.28515625" style="1" customWidth="1"/>
    <col min="12" max="12" width="13.140625" style="27" customWidth="1"/>
    <col min="13" max="13" width="13.85546875" style="27" customWidth="1"/>
    <col min="14" max="14" width="18" style="28" customWidth="1"/>
    <col min="15" max="15" width="18" style="134" customWidth="1"/>
    <col min="16" max="16" width="14.7109375" style="26" customWidth="1"/>
    <col min="17" max="17" width="12.42578125" style="25" customWidth="1"/>
    <col min="18" max="18" width="11.7109375" style="24" customWidth="1"/>
    <col min="19" max="19" width="9.140625" style="25" customWidth="1"/>
    <col min="20" max="20" width="14.42578125" style="25" customWidth="1"/>
    <col min="21" max="25" width="12.7109375" style="25" customWidth="1"/>
    <col min="26" max="26" width="19.140625" style="25" hidden="1" customWidth="1"/>
    <col min="27" max="30" width="0" style="25" hidden="1" customWidth="1"/>
    <col min="31" max="16384" width="9.140625" style="25"/>
  </cols>
  <sheetData>
    <row r="1" spans="1:25" ht="27" customHeight="1" thickBot="1">
      <c r="A1" s="281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3"/>
      <c r="O1" s="260"/>
      <c r="P1" s="22"/>
      <c r="Q1" s="13"/>
      <c r="R1" s="20"/>
      <c r="S1" s="1"/>
      <c r="T1" s="1"/>
      <c r="U1" s="1"/>
      <c r="V1" s="1"/>
      <c r="W1" s="1"/>
      <c r="X1" s="1"/>
      <c r="Y1" s="1"/>
    </row>
    <row r="2" spans="1:25" ht="18" customHeight="1" thickBot="1">
      <c r="A2" s="284" t="s">
        <v>1</v>
      </c>
      <c r="B2" s="285"/>
      <c r="C2" s="285"/>
      <c r="D2" s="285"/>
      <c r="E2" s="285"/>
      <c r="F2" s="286" t="s">
        <v>2</v>
      </c>
      <c r="G2" s="287"/>
      <c r="H2" s="287"/>
      <c r="I2" s="287"/>
      <c r="J2" s="287"/>
      <c r="K2" s="287"/>
      <c r="L2" s="287"/>
      <c r="M2" s="287"/>
      <c r="N2" s="288"/>
      <c r="O2" s="156"/>
      <c r="P2" s="23"/>
      <c r="Q2" s="14"/>
      <c r="R2" s="20"/>
      <c r="S2" s="1"/>
      <c r="T2" s="1"/>
      <c r="U2" s="1"/>
      <c r="V2" s="1"/>
      <c r="W2" s="1"/>
      <c r="X2" s="1"/>
      <c r="Y2" s="1"/>
    </row>
    <row r="3" spans="1:25" ht="18" customHeight="1">
      <c r="A3" s="2" t="s">
        <v>3</v>
      </c>
      <c r="B3" s="42"/>
      <c r="C3" s="42"/>
      <c r="D3" s="3"/>
      <c r="E3" s="188"/>
      <c r="F3" s="289"/>
      <c r="G3" s="290"/>
      <c r="H3" s="290"/>
      <c r="I3" s="290"/>
      <c r="J3" s="290"/>
      <c r="K3" s="290"/>
      <c r="L3" s="290"/>
      <c r="M3" s="290"/>
      <c r="N3" s="291"/>
      <c r="O3" s="156"/>
      <c r="P3" s="23"/>
      <c r="Q3" s="14"/>
      <c r="R3" s="20"/>
      <c r="S3" s="1"/>
      <c r="T3" s="1"/>
      <c r="U3" s="1"/>
      <c r="V3" s="1"/>
      <c r="W3" s="1"/>
      <c r="X3" s="1"/>
      <c r="Y3" s="1"/>
    </row>
    <row r="4" spans="1:25" ht="18" customHeight="1">
      <c r="A4" s="2" t="s">
        <v>4</v>
      </c>
      <c r="B4" s="42"/>
      <c r="C4" s="42"/>
      <c r="D4" s="3"/>
      <c r="E4" s="188"/>
      <c r="F4" s="289"/>
      <c r="G4" s="290"/>
      <c r="H4" s="290"/>
      <c r="I4" s="290"/>
      <c r="J4" s="290"/>
      <c r="K4" s="290"/>
      <c r="L4" s="290"/>
      <c r="M4" s="290"/>
      <c r="N4" s="291"/>
      <c r="O4" s="156"/>
      <c r="P4" s="23"/>
      <c r="Q4" s="14"/>
      <c r="R4" s="20"/>
      <c r="S4" s="1"/>
      <c r="T4" s="1"/>
      <c r="U4" s="1"/>
      <c r="V4" s="1"/>
      <c r="W4" s="1"/>
      <c r="X4" s="1"/>
      <c r="Y4" s="1"/>
    </row>
    <row r="5" spans="1:25" ht="18" customHeight="1">
      <c r="A5" s="2" t="s">
        <v>5</v>
      </c>
      <c r="B5" s="42"/>
      <c r="C5" s="42"/>
      <c r="D5" s="3"/>
      <c r="E5" s="188"/>
      <c r="F5" s="289"/>
      <c r="G5" s="290"/>
      <c r="H5" s="290"/>
      <c r="I5" s="290"/>
      <c r="J5" s="290"/>
      <c r="K5" s="290"/>
      <c r="L5" s="290"/>
      <c r="M5" s="290"/>
      <c r="N5" s="291"/>
      <c r="O5" s="156"/>
      <c r="P5" s="23"/>
      <c r="Q5" s="14"/>
      <c r="R5" s="20"/>
      <c r="S5" s="1"/>
      <c r="T5" s="1"/>
      <c r="U5" s="1"/>
      <c r="V5" s="1"/>
      <c r="W5" s="1"/>
      <c r="X5" s="1"/>
      <c r="Y5" s="1"/>
    </row>
    <row r="6" spans="1:25" ht="18" customHeight="1">
      <c r="A6" s="2" t="s">
        <v>6</v>
      </c>
      <c r="B6" s="42"/>
      <c r="C6" s="42"/>
      <c r="D6" s="3"/>
      <c r="E6" s="188"/>
      <c r="F6" s="289"/>
      <c r="G6" s="290"/>
      <c r="H6" s="290"/>
      <c r="I6" s="290"/>
      <c r="J6" s="290"/>
      <c r="K6" s="290"/>
      <c r="L6" s="290"/>
      <c r="M6" s="290"/>
      <c r="N6" s="291"/>
      <c r="O6" s="156"/>
      <c r="P6" s="23"/>
      <c r="Q6" s="14"/>
      <c r="R6" s="20"/>
      <c r="S6" s="1"/>
      <c r="T6" s="1"/>
      <c r="U6" s="1"/>
      <c r="V6" s="1"/>
      <c r="W6" s="1"/>
      <c r="X6" s="1"/>
      <c r="Y6" s="1"/>
    </row>
    <row r="7" spans="1:25" ht="18" customHeight="1">
      <c r="A7" s="178" t="s">
        <v>7</v>
      </c>
      <c r="B7" s="42"/>
      <c r="C7" s="42"/>
      <c r="D7" s="3"/>
      <c r="E7" s="188"/>
      <c r="F7" s="186"/>
      <c r="G7" s="292" t="s">
        <v>8</v>
      </c>
      <c r="H7" s="293"/>
      <c r="I7" s="293"/>
      <c r="J7" s="293"/>
      <c r="K7" s="293"/>
      <c r="L7" s="293"/>
      <c r="M7" s="293"/>
      <c r="N7" s="187"/>
      <c r="O7" s="261"/>
      <c r="P7" s="23"/>
      <c r="Q7" s="14"/>
      <c r="R7" s="20"/>
      <c r="S7" s="1"/>
      <c r="T7" s="1"/>
      <c r="U7" s="1"/>
      <c r="V7" s="1"/>
      <c r="W7" s="1"/>
      <c r="X7" s="1"/>
      <c r="Y7" s="1"/>
    </row>
    <row r="8" spans="1:25" ht="32.25" customHeight="1" thickBot="1">
      <c r="A8" s="153"/>
      <c r="B8" s="42"/>
      <c r="C8" s="42"/>
      <c r="D8" s="3"/>
      <c r="E8" s="188"/>
      <c r="F8" s="155"/>
      <c r="G8" s="156"/>
      <c r="H8" s="156"/>
      <c r="I8" s="156"/>
      <c r="J8" s="156"/>
      <c r="K8" s="156"/>
      <c r="L8" s="156"/>
      <c r="M8" s="156"/>
      <c r="N8" s="157"/>
      <c r="O8" s="156"/>
      <c r="P8" s="23"/>
      <c r="Q8" s="14"/>
      <c r="R8" s="20"/>
      <c r="S8" s="1"/>
      <c r="T8" s="1"/>
      <c r="U8" s="1"/>
      <c r="V8" s="1"/>
      <c r="W8" s="1"/>
      <c r="X8" s="1"/>
      <c r="Y8" s="1"/>
    </row>
    <row r="9" spans="1:25" ht="18" customHeight="1" thickBot="1">
      <c r="A9" s="93" t="s">
        <v>9</v>
      </c>
      <c r="B9" s="94"/>
      <c r="C9" s="94"/>
      <c r="D9" s="94"/>
      <c r="E9" s="189"/>
      <c r="F9" s="104" t="s">
        <v>10</v>
      </c>
      <c r="G9" s="85"/>
      <c r="H9" s="139"/>
      <c r="I9" s="139"/>
      <c r="J9" s="139"/>
      <c r="K9" s="56" t="s">
        <v>11</v>
      </c>
      <c r="L9" s="57"/>
      <c r="M9" s="57"/>
      <c r="N9" s="141"/>
      <c r="O9" s="87"/>
      <c r="P9" s="86"/>
      <c r="Q9" s="20"/>
      <c r="R9" s="20"/>
      <c r="S9" s="1"/>
      <c r="T9" s="1"/>
      <c r="U9" s="1"/>
      <c r="V9" s="1"/>
      <c r="W9" s="1"/>
      <c r="X9" s="1"/>
      <c r="Y9" s="1"/>
    </row>
    <row r="10" spans="1:25" ht="18" customHeight="1" thickBot="1">
      <c r="A10" s="5"/>
      <c r="B10" s="3"/>
      <c r="C10" s="3"/>
      <c r="D10" s="3"/>
      <c r="E10" s="190"/>
      <c r="F10" s="105" t="s">
        <v>12</v>
      </c>
      <c r="G10" s="85"/>
      <c r="H10" s="139"/>
      <c r="I10" s="139"/>
      <c r="J10" s="139"/>
      <c r="K10" s="58" t="s">
        <v>1824</v>
      </c>
      <c r="L10" s="59"/>
      <c r="M10" s="59"/>
      <c r="N10" s="141"/>
      <c r="O10" s="87"/>
      <c r="P10" s="21"/>
      <c r="Q10" s="4"/>
      <c r="R10" s="20"/>
      <c r="S10" s="1"/>
      <c r="T10" s="1"/>
      <c r="U10" s="1"/>
      <c r="V10" s="1"/>
      <c r="W10" s="1"/>
      <c r="X10" s="1"/>
      <c r="Y10" s="1"/>
    </row>
    <row r="11" spans="1:25" ht="18" customHeight="1" thickBot="1">
      <c r="A11" s="5"/>
      <c r="B11" s="3"/>
      <c r="C11" s="3"/>
      <c r="D11" s="3"/>
      <c r="E11" s="190"/>
      <c r="F11" s="105" t="s">
        <v>14</v>
      </c>
      <c r="G11" s="89"/>
      <c r="H11" s="294" t="s">
        <v>15</v>
      </c>
      <c r="I11" s="294"/>
      <c r="J11" s="294"/>
      <c r="K11" s="294"/>
      <c r="L11" s="61" t="s">
        <v>16</v>
      </c>
      <c r="M11" s="97"/>
      <c r="N11" s="142"/>
      <c r="O11" s="87"/>
      <c r="P11" s="86"/>
      <c r="Q11" s="4"/>
      <c r="R11" s="20"/>
      <c r="S11" s="1"/>
      <c r="T11" s="1"/>
      <c r="U11" s="1"/>
      <c r="V11" s="1"/>
      <c r="W11" s="1"/>
      <c r="X11" s="1"/>
      <c r="Y11" s="1"/>
    </row>
    <row r="12" spans="1:25" ht="18" customHeight="1" thickBot="1">
      <c r="A12" s="5"/>
      <c r="B12" s="3"/>
      <c r="C12" s="3"/>
      <c r="D12" s="3"/>
      <c r="E12" s="190"/>
      <c r="F12" s="106" t="s">
        <v>17</v>
      </c>
      <c r="G12" s="85"/>
      <c r="H12" s="139" t="s">
        <v>1825</v>
      </c>
      <c r="I12" s="139"/>
      <c r="J12" s="139"/>
      <c r="K12" s="88"/>
      <c r="L12" s="60"/>
      <c r="M12" s="60"/>
      <c r="N12" s="141"/>
      <c r="O12" s="87"/>
      <c r="P12" s="86"/>
      <c r="Q12" s="6"/>
      <c r="R12" s="20"/>
      <c r="S12" s="1"/>
      <c r="T12" s="1"/>
      <c r="U12" s="1"/>
      <c r="V12" s="1"/>
      <c r="W12" s="1"/>
      <c r="X12" s="1"/>
      <c r="Y12" s="1"/>
    </row>
    <row r="13" spans="1:25" ht="18" customHeight="1" thickBot="1">
      <c r="A13" s="5"/>
      <c r="B13" s="3"/>
      <c r="C13" s="3"/>
      <c r="D13" s="3"/>
      <c r="E13" s="190"/>
      <c r="F13" s="107" t="s">
        <v>19</v>
      </c>
      <c r="G13" s="85"/>
      <c r="H13" s="139" t="s">
        <v>20</v>
      </c>
      <c r="I13" s="139"/>
      <c r="J13" s="139"/>
      <c r="K13" s="90"/>
      <c r="L13" s="57"/>
      <c r="M13" s="57"/>
      <c r="N13" s="141"/>
      <c r="O13" s="87"/>
      <c r="P13" s="86"/>
      <c r="Q13" s="6"/>
      <c r="R13" s="20"/>
      <c r="S13" s="1"/>
      <c r="T13" s="1"/>
      <c r="U13" s="1"/>
      <c r="V13" s="1"/>
      <c r="W13" s="1"/>
      <c r="X13" s="1"/>
      <c r="Y13" s="1"/>
    </row>
    <row r="14" spans="1:25" ht="18" customHeight="1" thickBot="1">
      <c r="A14" s="5"/>
      <c r="B14" s="3"/>
      <c r="C14" s="3"/>
      <c r="D14" s="3"/>
      <c r="E14" s="190"/>
      <c r="F14" s="107" t="s">
        <v>21</v>
      </c>
      <c r="G14" s="85"/>
      <c r="H14" s="139" t="s">
        <v>22</v>
      </c>
      <c r="I14" s="139"/>
      <c r="J14" s="139"/>
      <c r="K14" s="90"/>
      <c r="L14" s="57"/>
      <c r="M14" s="57"/>
      <c r="N14" s="141"/>
      <c r="O14" s="87"/>
      <c r="P14" s="86"/>
      <c r="Q14" s="6"/>
      <c r="R14" s="20"/>
      <c r="S14" s="1"/>
      <c r="T14" s="1"/>
      <c r="U14" s="1"/>
      <c r="V14" s="1"/>
      <c r="W14" s="1"/>
      <c r="X14" s="1"/>
      <c r="Y14" s="1"/>
    </row>
    <row r="15" spans="1:25" ht="18" customHeight="1" thickBot="1">
      <c r="A15" s="5"/>
      <c r="B15" s="3"/>
      <c r="C15" s="3"/>
      <c r="D15" s="3"/>
      <c r="E15" s="190"/>
      <c r="F15" s="107" t="s">
        <v>23</v>
      </c>
      <c r="G15" s="85"/>
      <c r="H15" s="139"/>
      <c r="I15" s="139"/>
      <c r="J15" s="139"/>
      <c r="K15" s="90"/>
      <c r="L15" s="57"/>
      <c r="M15" s="57"/>
      <c r="N15" s="141"/>
      <c r="O15" s="87"/>
      <c r="P15" s="86"/>
      <c r="Q15" s="6"/>
      <c r="R15" s="20"/>
      <c r="S15" s="1"/>
      <c r="T15" s="1"/>
      <c r="U15" s="1"/>
      <c r="V15" s="1"/>
      <c r="W15" s="1"/>
      <c r="X15" s="1"/>
      <c r="Y15" s="1"/>
    </row>
    <row r="16" spans="1:25" ht="18" customHeight="1" thickBot="1">
      <c r="A16" s="5"/>
      <c r="B16" s="3"/>
      <c r="C16" s="3"/>
      <c r="D16" s="3"/>
      <c r="E16" s="190"/>
      <c r="F16" s="107" t="s">
        <v>24</v>
      </c>
      <c r="G16" s="85"/>
      <c r="H16" s="139" t="s">
        <v>25</v>
      </c>
      <c r="I16" s="139"/>
      <c r="J16" s="139"/>
      <c r="K16" s="90"/>
      <c r="L16" s="57"/>
      <c r="M16" s="57"/>
      <c r="N16" s="141"/>
      <c r="O16" s="87"/>
      <c r="P16" s="86"/>
      <c r="Q16" s="6"/>
      <c r="R16" s="20"/>
      <c r="S16" s="1"/>
      <c r="T16" s="1"/>
      <c r="U16" s="1"/>
      <c r="V16" s="1"/>
      <c r="W16" s="1"/>
      <c r="X16" s="1"/>
      <c r="Y16" s="1"/>
    </row>
    <row r="17" spans="1:25" ht="18" customHeight="1" thickBot="1">
      <c r="A17" s="5"/>
      <c r="B17" s="3"/>
      <c r="C17" s="3"/>
      <c r="D17" s="3"/>
      <c r="E17" s="190"/>
      <c r="F17" s="107" t="s">
        <v>26</v>
      </c>
      <c r="G17" s="85"/>
      <c r="H17" s="139"/>
      <c r="I17" s="139"/>
      <c r="J17" s="139"/>
      <c r="K17" s="90"/>
      <c r="L17" s="57"/>
      <c r="M17" s="57"/>
      <c r="N17" s="141"/>
      <c r="O17" s="87"/>
      <c r="P17" s="86"/>
      <c r="Q17" s="76"/>
      <c r="R17" s="20"/>
      <c r="S17" s="1"/>
      <c r="T17" s="1"/>
      <c r="U17" s="1"/>
      <c r="V17" s="1"/>
      <c r="W17" s="1"/>
      <c r="X17" s="1"/>
      <c r="Y17" s="1"/>
    </row>
    <row r="18" spans="1:25" ht="18" customHeight="1" thickBot="1">
      <c r="A18" s="62" t="s">
        <v>27</v>
      </c>
      <c r="B18" s="63"/>
      <c r="C18" s="63"/>
      <c r="D18" s="63"/>
      <c r="E18" s="191"/>
      <c r="F18" s="107" t="s">
        <v>28</v>
      </c>
      <c r="G18" s="89"/>
      <c r="H18" s="135"/>
      <c r="I18" s="135"/>
      <c r="J18" s="135"/>
      <c r="K18" s="91"/>
      <c r="L18" s="61"/>
      <c r="M18" s="61"/>
      <c r="N18" s="142"/>
      <c r="O18" s="87"/>
      <c r="P18" s="86"/>
      <c r="Q18" s="6"/>
      <c r="R18" s="103"/>
      <c r="S18" s="1"/>
      <c r="T18" s="1"/>
      <c r="U18" s="1"/>
      <c r="V18" s="1"/>
      <c r="W18" s="1"/>
      <c r="X18" s="1"/>
      <c r="Y18" s="1"/>
    </row>
    <row r="19" spans="1:25" ht="18" customHeight="1" thickBot="1">
      <c r="A19" s="5"/>
      <c r="B19" s="3"/>
      <c r="C19" s="3"/>
      <c r="D19" s="3"/>
      <c r="E19" s="190"/>
      <c r="F19" s="107" t="s">
        <v>30</v>
      </c>
      <c r="G19" s="85"/>
      <c r="H19" s="139" t="s">
        <v>31</v>
      </c>
      <c r="I19" s="139"/>
      <c r="J19" s="139"/>
      <c r="K19" s="102"/>
      <c r="L19" s="57"/>
      <c r="M19" s="57"/>
      <c r="N19" s="141"/>
      <c r="O19" s="87"/>
      <c r="P19" s="77"/>
      <c r="Q19" s="76"/>
      <c r="R19" s="103"/>
      <c r="S19" s="1"/>
      <c r="T19" s="1"/>
      <c r="U19" s="1"/>
      <c r="V19" s="1"/>
      <c r="W19" s="1"/>
      <c r="X19" s="1"/>
      <c r="Y19" s="1"/>
    </row>
    <row r="20" spans="1:25" ht="18" customHeight="1" thickBot="1">
      <c r="A20" s="5"/>
      <c r="B20" s="3"/>
      <c r="C20" s="3"/>
      <c r="D20" s="3"/>
      <c r="E20" s="190"/>
      <c r="F20" s="107" t="s">
        <v>33</v>
      </c>
      <c r="G20" s="98"/>
      <c r="H20" s="162">
        <f>A1176</f>
        <v>0</v>
      </c>
      <c r="I20" s="162"/>
      <c r="J20" s="99"/>
      <c r="K20" s="160"/>
      <c r="L20" s="101"/>
      <c r="M20" s="101"/>
      <c r="N20" s="143"/>
      <c r="O20" s="87"/>
      <c r="P20" s="86"/>
      <c r="Q20" s="6"/>
      <c r="R20" s="20"/>
      <c r="S20" s="1"/>
      <c r="T20" s="1"/>
      <c r="U20" s="1"/>
      <c r="V20" s="1"/>
      <c r="W20" s="1"/>
      <c r="X20" s="1"/>
      <c r="Y20" s="1"/>
    </row>
    <row r="21" spans="1:25" ht="18" customHeight="1" thickBot="1">
      <c r="A21" s="5"/>
      <c r="B21" s="3"/>
      <c r="C21" s="3"/>
      <c r="D21" s="3"/>
      <c r="E21" s="190"/>
      <c r="F21" s="107" t="s">
        <v>34</v>
      </c>
      <c r="G21" s="99"/>
      <c r="H21" s="162">
        <f>F1176</f>
        <v>0</v>
      </c>
      <c r="I21" s="162"/>
      <c r="J21" s="99"/>
      <c r="K21" s="161"/>
      <c r="L21" s="164"/>
      <c r="M21" s="163"/>
      <c r="N21" s="143"/>
      <c r="O21" s="87"/>
      <c r="P21" s="86"/>
      <c r="Q21" s="6"/>
      <c r="R21" s="20"/>
      <c r="S21" s="1"/>
      <c r="T21" s="1"/>
      <c r="U21" s="1"/>
      <c r="V21" s="1"/>
      <c r="W21" s="1"/>
      <c r="X21" s="1"/>
      <c r="Y21" s="1"/>
    </row>
    <row r="22" spans="1:25" ht="18" customHeight="1" thickBot="1">
      <c r="A22" s="5"/>
      <c r="B22" s="3"/>
      <c r="C22" s="3"/>
      <c r="D22" s="3"/>
      <c r="E22" s="190"/>
      <c r="F22" s="107" t="s">
        <v>35</v>
      </c>
      <c r="G22" s="99"/>
      <c r="H22" s="162">
        <f>E1176</f>
        <v>0</v>
      </c>
      <c r="I22" s="162"/>
      <c r="J22" s="99"/>
      <c r="K22" s="161"/>
      <c r="L22" s="164"/>
      <c r="M22" s="163"/>
      <c r="N22" s="143"/>
      <c r="O22" s="87"/>
      <c r="P22" s="86"/>
      <c r="Q22" s="6"/>
      <c r="R22" s="20"/>
      <c r="S22" s="1"/>
      <c r="T22" s="1"/>
      <c r="U22" s="1"/>
      <c r="V22" s="1"/>
      <c r="W22" s="1"/>
      <c r="X22" s="1"/>
      <c r="Y22" s="1"/>
    </row>
    <row r="23" spans="1:25" ht="18" customHeight="1" thickBot="1">
      <c r="A23" s="5"/>
      <c r="B23" s="3"/>
      <c r="C23" s="3"/>
      <c r="D23" s="3"/>
      <c r="E23" s="190"/>
      <c r="F23" s="107" t="s">
        <v>36</v>
      </c>
      <c r="G23" s="98"/>
      <c r="H23" s="99" t="s">
        <v>37</v>
      </c>
      <c r="I23" s="99"/>
      <c r="J23" s="99"/>
      <c r="K23" s="100"/>
      <c r="L23" s="101"/>
      <c r="M23" s="101"/>
      <c r="N23" s="143"/>
      <c r="O23" s="87"/>
      <c r="P23" s="86"/>
      <c r="Q23" s="6"/>
      <c r="R23" s="20"/>
      <c r="S23" s="1"/>
      <c r="T23" s="1"/>
      <c r="U23" s="1"/>
      <c r="V23" s="1"/>
      <c r="W23" s="1"/>
      <c r="X23" s="1"/>
      <c r="Y23" s="1"/>
    </row>
    <row r="24" spans="1:25" ht="16.5" thickBot="1">
      <c r="A24" s="95"/>
      <c r="B24" s="96"/>
      <c r="C24" s="96"/>
      <c r="D24" s="96"/>
      <c r="E24" s="192"/>
      <c r="F24" s="108" t="s">
        <v>38</v>
      </c>
      <c r="G24" s="87"/>
      <c r="H24" s="87" t="s">
        <v>39</v>
      </c>
      <c r="I24" s="87"/>
      <c r="J24" s="87"/>
      <c r="K24" s="92"/>
      <c r="L24" s="79"/>
      <c r="M24" s="79"/>
      <c r="N24" s="144"/>
      <c r="O24" s="87"/>
      <c r="P24" s="86"/>
      <c r="Q24" s="6"/>
      <c r="R24" s="20"/>
      <c r="S24" s="1"/>
      <c r="T24" s="1"/>
      <c r="U24" s="1"/>
      <c r="V24" s="1"/>
      <c r="W24" s="1"/>
      <c r="X24" s="1"/>
      <c r="Y24" s="1"/>
    </row>
    <row r="25" spans="1:25" s="24" customFormat="1" ht="57" customHeight="1" thickBot="1">
      <c r="A25" s="240" t="s">
        <v>40</v>
      </c>
      <c r="B25" s="241" t="s">
        <v>41</v>
      </c>
      <c r="C25" s="241" t="s">
        <v>42</v>
      </c>
      <c r="D25" s="242" t="s">
        <v>43</v>
      </c>
      <c r="E25" s="243" t="s">
        <v>44</v>
      </c>
      <c r="F25" s="244" t="s">
        <v>45</v>
      </c>
      <c r="G25" s="245" t="s">
        <v>46</v>
      </c>
      <c r="H25" s="245" t="s">
        <v>47</v>
      </c>
      <c r="I25" s="245" t="s">
        <v>1826</v>
      </c>
      <c r="J25" s="245" t="s">
        <v>48</v>
      </c>
      <c r="K25" s="246" t="s">
        <v>49</v>
      </c>
      <c r="L25" s="246" t="s">
        <v>50</v>
      </c>
      <c r="M25" s="246" t="s">
        <v>51</v>
      </c>
      <c r="N25" s="248" t="s">
        <v>52</v>
      </c>
      <c r="O25" s="263" t="s">
        <v>1827</v>
      </c>
      <c r="P25" s="231" t="s">
        <v>53</v>
      </c>
      <c r="Q25" s="231" t="s">
        <v>54</v>
      </c>
      <c r="R25" s="232" t="s">
        <v>55</v>
      </c>
      <c r="S25" s="232" t="s">
        <v>56</v>
      </c>
      <c r="T25" s="232" t="s">
        <v>57</v>
      </c>
      <c r="U25" s="232" t="s">
        <v>58</v>
      </c>
      <c r="V25" s="229"/>
      <c r="W25" s="229"/>
      <c r="X25" s="229"/>
      <c r="Y25" s="229"/>
    </row>
    <row r="26" spans="1:25" ht="18" customHeight="1">
      <c r="A26" s="145">
        <f>SUBTOTAL(3,$B$26:B26)</f>
        <v>1</v>
      </c>
      <c r="B26" s="109" t="s">
        <v>1828</v>
      </c>
      <c r="C26" s="109" t="s">
        <v>62</v>
      </c>
      <c r="D26" s="70" t="s">
        <v>1829</v>
      </c>
      <c r="E26" s="147" t="s">
        <v>64</v>
      </c>
      <c r="F26" s="71" t="s">
        <v>65</v>
      </c>
      <c r="G26" s="71" t="s">
        <v>66</v>
      </c>
      <c r="H26" s="71">
        <v>60</v>
      </c>
      <c r="I26" s="71">
        <f>K26*J26</f>
        <v>0</v>
      </c>
      <c r="J26" s="71">
        <v>432</v>
      </c>
      <c r="K26" s="113">
        <v>0</v>
      </c>
      <c r="L26" s="73">
        <v>6.78</v>
      </c>
      <c r="M26" s="72">
        <f t="shared" ref="M26:M89" si="0">+J26*L26</f>
        <v>2928.96</v>
      </c>
      <c r="N26" s="230">
        <f t="shared" ref="N26:N89" si="1">M26*K26</f>
        <v>0</v>
      </c>
      <c r="O26" s="264">
        <v>5</v>
      </c>
      <c r="P26" s="116">
        <v>4.5359999999999998E-2</v>
      </c>
      <c r="Q26" s="115">
        <f t="shared" ref="Q26:Q89" si="2">+P26*K26</f>
        <v>0</v>
      </c>
      <c r="R26" s="116">
        <v>10.8</v>
      </c>
      <c r="S26" s="116">
        <v>12.42</v>
      </c>
      <c r="T26" s="117">
        <f t="shared" ref="T26:T89" si="3">+K26*R26</f>
        <v>0</v>
      </c>
      <c r="U26" s="233">
        <f t="shared" ref="U26:U89" si="4">S26*K26</f>
        <v>0</v>
      </c>
      <c r="V26" s="206"/>
      <c r="W26" s="206"/>
      <c r="X26" s="206"/>
      <c r="Y26" s="206"/>
    </row>
    <row r="27" spans="1:25" ht="18" customHeight="1">
      <c r="A27" s="145">
        <f>SUBTOTAL(3,$B$26:B27)</f>
        <v>2</v>
      </c>
      <c r="B27" s="109" t="s">
        <v>1830</v>
      </c>
      <c r="C27" s="109" t="s">
        <v>62</v>
      </c>
      <c r="D27" s="70" t="s">
        <v>1831</v>
      </c>
      <c r="E27" s="147" t="s">
        <v>64</v>
      </c>
      <c r="F27" s="71" t="s">
        <v>65</v>
      </c>
      <c r="G27" s="71" t="s">
        <v>66</v>
      </c>
      <c r="H27" s="71">
        <v>60</v>
      </c>
      <c r="I27" s="71">
        <f t="shared" ref="I27:I90" si="5">K27*J27</f>
        <v>0</v>
      </c>
      <c r="J27" s="71">
        <v>432</v>
      </c>
      <c r="K27" s="113">
        <v>0</v>
      </c>
      <c r="L27" s="73">
        <v>6.78</v>
      </c>
      <c r="M27" s="72">
        <f t="shared" si="0"/>
        <v>2928.96</v>
      </c>
      <c r="N27" s="230">
        <f t="shared" si="1"/>
        <v>0</v>
      </c>
      <c r="O27" s="264">
        <v>5</v>
      </c>
      <c r="P27" s="73">
        <v>4.5359999999999998E-2</v>
      </c>
      <c r="Q27" s="74">
        <f t="shared" si="2"/>
        <v>0</v>
      </c>
      <c r="R27" s="73">
        <v>10.8</v>
      </c>
      <c r="S27" s="73">
        <v>12.42</v>
      </c>
      <c r="T27" s="117">
        <f t="shared" si="3"/>
        <v>0</v>
      </c>
      <c r="U27" s="234">
        <f t="shared" si="4"/>
        <v>0</v>
      </c>
      <c r="V27" s="206"/>
      <c r="W27" s="206"/>
      <c r="X27" s="206"/>
      <c r="Y27" s="206"/>
    </row>
    <row r="28" spans="1:25" ht="18" customHeight="1">
      <c r="A28" s="145">
        <f>SUBTOTAL(3,$B$26:B28)</f>
        <v>3</v>
      </c>
      <c r="B28" s="109" t="s">
        <v>61</v>
      </c>
      <c r="C28" s="109" t="s">
        <v>62</v>
      </c>
      <c r="D28" s="148" t="s">
        <v>63</v>
      </c>
      <c r="E28" s="193" t="s">
        <v>64</v>
      </c>
      <c r="F28" s="149" t="s">
        <v>65</v>
      </c>
      <c r="G28" s="149" t="s">
        <v>66</v>
      </c>
      <c r="H28" s="149">
        <v>60</v>
      </c>
      <c r="I28" s="71">
        <f t="shared" si="5"/>
        <v>0</v>
      </c>
      <c r="J28" s="149">
        <v>432</v>
      </c>
      <c r="K28" s="113">
        <v>0</v>
      </c>
      <c r="L28" s="150">
        <v>6.78</v>
      </c>
      <c r="M28" s="72">
        <f t="shared" si="0"/>
        <v>2928.96</v>
      </c>
      <c r="N28" s="230">
        <f t="shared" si="1"/>
        <v>0</v>
      </c>
      <c r="O28" s="264">
        <v>5</v>
      </c>
      <c r="P28" s="150">
        <v>4.5359999999999998E-2</v>
      </c>
      <c r="Q28" s="151">
        <f t="shared" si="2"/>
        <v>0</v>
      </c>
      <c r="R28" s="150">
        <v>10.8</v>
      </c>
      <c r="S28" s="150">
        <v>12.42</v>
      </c>
      <c r="T28" s="117">
        <f t="shared" si="3"/>
        <v>0</v>
      </c>
      <c r="U28" s="234">
        <f t="shared" si="4"/>
        <v>0</v>
      </c>
      <c r="V28" s="206"/>
      <c r="W28" s="206"/>
      <c r="X28" s="206"/>
      <c r="Y28" s="206"/>
    </row>
    <row r="29" spans="1:25" ht="18" customHeight="1">
      <c r="A29" s="145">
        <f>SUBTOTAL(3,$B$26:B29)</f>
        <v>4</v>
      </c>
      <c r="B29" s="109" t="s">
        <v>1832</v>
      </c>
      <c r="C29" s="109" t="s">
        <v>62</v>
      </c>
      <c r="D29" s="70" t="s">
        <v>1833</v>
      </c>
      <c r="E29" s="147" t="s">
        <v>64</v>
      </c>
      <c r="F29" s="71" t="s">
        <v>65</v>
      </c>
      <c r="G29" s="71" t="s">
        <v>66</v>
      </c>
      <c r="H29" s="71">
        <v>60</v>
      </c>
      <c r="I29" s="71">
        <f t="shared" si="5"/>
        <v>0</v>
      </c>
      <c r="J29" s="71">
        <v>432</v>
      </c>
      <c r="K29" s="113">
        <v>0</v>
      </c>
      <c r="L29" s="73">
        <v>6.78</v>
      </c>
      <c r="M29" s="72">
        <f t="shared" si="0"/>
        <v>2928.96</v>
      </c>
      <c r="N29" s="230">
        <f t="shared" si="1"/>
        <v>0</v>
      </c>
      <c r="O29" s="264">
        <v>5</v>
      </c>
      <c r="P29" s="73">
        <v>4.5359999999999998E-2</v>
      </c>
      <c r="Q29" s="74">
        <f t="shared" si="2"/>
        <v>0</v>
      </c>
      <c r="R29" s="73">
        <v>10.8</v>
      </c>
      <c r="S29" s="73">
        <v>12.42</v>
      </c>
      <c r="T29" s="117">
        <f t="shared" si="3"/>
        <v>0</v>
      </c>
      <c r="U29" s="234">
        <f t="shared" si="4"/>
        <v>0</v>
      </c>
      <c r="V29" s="206"/>
      <c r="W29" s="206"/>
      <c r="X29" s="206"/>
      <c r="Y29" s="206"/>
    </row>
    <row r="30" spans="1:25" ht="18" customHeight="1">
      <c r="A30" s="145">
        <f>SUBTOTAL(3,$B$26:B30)</f>
        <v>5</v>
      </c>
      <c r="B30" s="109" t="s">
        <v>1834</v>
      </c>
      <c r="C30" s="109" t="s">
        <v>62</v>
      </c>
      <c r="D30" s="70" t="s">
        <v>1835</v>
      </c>
      <c r="E30" s="147" t="s">
        <v>64</v>
      </c>
      <c r="F30" s="71" t="s">
        <v>65</v>
      </c>
      <c r="G30" s="71" t="s">
        <v>66</v>
      </c>
      <c r="H30" s="71">
        <v>60</v>
      </c>
      <c r="I30" s="71">
        <f t="shared" si="5"/>
        <v>0</v>
      </c>
      <c r="J30" s="71">
        <v>432</v>
      </c>
      <c r="K30" s="113">
        <v>0</v>
      </c>
      <c r="L30" s="73">
        <v>6.78</v>
      </c>
      <c r="M30" s="72">
        <f t="shared" si="0"/>
        <v>2928.96</v>
      </c>
      <c r="N30" s="230">
        <f t="shared" si="1"/>
        <v>0</v>
      </c>
      <c r="O30" s="264">
        <v>5</v>
      </c>
      <c r="P30" s="73">
        <v>4.5359999999999998E-2</v>
      </c>
      <c r="Q30" s="74">
        <f t="shared" si="2"/>
        <v>0</v>
      </c>
      <c r="R30" s="73">
        <v>10.8</v>
      </c>
      <c r="S30" s="73">
        <v>12.42</v>
      </c>
      <c r="T30" s="117">
        <f t="shared" si="3"/>
        <v>0</v>
      </c>
      <c r="U30" s="234">
        <f t="shared" si="4"/>
        <v>0</v>
      </c>
      <c r="V30" s="206"/>
      <c r="W30" s="206"/>
      <c r="X30" s="206"/>
      <c r="Y30" s="206"/>
    </row>
    <row r="31" spans="1:25" ht="18" customHeight="1">
      <c r="A31" s="145">
        <f>SUBTOTAL(3,$B$26:B31)</f>
        <v>6</v>
      </c>
      <c r="B31" s="109" t="s">
        <v>67</v>
      </c>
      <c r="C31" s="109" t="s">
        <v>62</v>
      </c>
      <c r="D31" s="70" t="s">
        <v>68</v>
      </c>
      <c r="E31" s="147" t="s">
        <v>64</v>
      </c>
      <c r="F31" s="71" t="s">
        <v>65</v>
      </c>
      <c r="G31" s="71" t="s">
        <v>66</v>
      </c>
      <c r="H31" s="71">
        <v>60</v>
      </c>
      <c r="I31" s="71">
        <f t="shared" si="5"/>
        <v>0</v>
      </c>
      <c r="J31" s="71">
        <v>432</v>
      </c>
      <c r="K31" s="113">
        <v>0</v>
      </c>
      <c r="L31" s="73">
        <v>6.78</v>
      </c>
      <c r="M31" s="72">
        <f t="shared" si="0"/>
        <v>2928.96</v>
      </c>
      <c r="N31" s="230">
        <f t="shared" si="1"/>
        <v>0</v>
      </c>
      <c r="O31" s="264">
        <v>5</v>
      </c>
      <c r="P31" s="73">
        <v>4.5359999999999998E-2</v>
      </c>
      <c r="Q31" s="74">
        <f t="shared" si="2"/>
        <v>0</v>
      </c>
      <c r="R31" s="73">
        <v>10.8</v>
      </c>
      <c r="S31" s="73">
        <v>12.42</v>
      </c>
      <c r="T31" s="117">
        <f t="shared" si="3"/>
        <v>0</v>
      </c>
      <c r="U31" s="234">
        <f t="shared" si="4"/>
        <v>0</v>
      </c>
      <c r="V31" s="206"/>
      <c r="W31" s="206"/>
      <c r="X31" s="206"/>
      <c r="Y31" s="206"/>
    </row>
    <row r="32" spans="1:25" ht="18" customHeight="1">
      <c r="A32" s="145">
        <f>SUBTOTAL(3,$B$26:B32)</f>
        <v>7</v>
      </c>
      <c r="B32" s="109" t="s">
        <v>1836</v>
      </c>
      <c r="C32" s="109" t="s">
        <v>62</v>
      </c>
      <c r="D32" s="70" t="s">
        <v>1837</v>
      </c>
      <c r="E32" s="147" t="s">
        <v>64</v>
      </c>
      <c r="F32" s="71" t="s">
        <v>65</v>
      </c>
      <c r="G32" s="71" t="s">
        <v>66</v>
      </c>
      <c r="H32" s="71">
        <v>60</v>
      </c>
      <c r="I32" s="71">
        <f t="shared" si="5"/>
        <v>0</v>
      </c>
      <c r="J32" s="71">
        <v>432</v>
      </c>
      <c r="K32" s="113">
        <v>0</v>
      </c>
      <c r="L32" s="73">
        <v>6.78</v>
      </c>
      <c r="M32" s="72">
        <f t="shared" si="0"/>
        <v>2928.96</v>
      </c>
      <c r="N32" s="230">
        <f t="shared" si="1"/>
        <v>0</v>
      </c>
      <c r="O32" s="264">
        <v>5</v>
      </c>
      <c r="P32" s="73">
        <v>4.5359999999999998E-2</v>
      </c>
      <c r="Q32" s="74">
        <f t="shared" si="2"/>
        <v>0</v>
      </c>
      <c r="R32" s="73">
        <v>10.8</v>
      </c>
      <c r="S32" s="73">
        <v>12.42</v>
      </c>
      <c r="T32" s="117">
        <f t="shared" si="3"/>
        <v>0</v>
      </c>
      <c r="U32" s="234">
        <f t="shared" si="4"/>
        <v>0</v>
      </c>
      <c r="V32" s="206"/>
      <c r="W32" s="206"/>
      <c r="X32" s="206"/>
      <c r="Y32" s="206"/>
    </row>
    <row r="33" spans="1:25" ht="18" customHeight="1">
      <c r="A33" s="145">
        <f>SUBTOTAL(3,$B$26:B33)</f>
        <v>8</v>
      </c>
      <c r="B33" s="109" t="s">
        <v>1838</v>
      </c>
      <c r="C33" s="109" t="s">
        <v>62</v>
      </c>
      <c r="D33" s="70" t="s">
        <v>1839</v>
      </c>
      <c r="E33" s="147" t="s">
        <v>64</v>
      </c>
      <c r="F33" s="71" t="s">
        <v>65</v>
      </c>
      <c r="G33" s="71" t="s">
        <v>66</v>
      </c>
      <c r="H33" s="71">
        <v>60</v>
      </c>
      <c r="I33" s="71">
        <f t="shared" si="5"/>
        <v>0</v>
      </c>
      <c r="J33" s="71">
        <v>432</v>
      </c>
      <c r="K33" s="113">
        <v>0</v>
      </c>
      <c r="L33" s="73">
        <v>6.78</v>
      </c>
      <c r="M33" s="72">
        <f t="shared" si="0"/>
        <v>2928.96</v>
      </c>
      <c r="N33" s="230">
        <f t="shared" si="1"/>
        <v>0</v>
      </c>
      <c r="O33" s="264">
        <v>5</v>
      </c>
      <c r="P33" s="73">
        <v>4.5359999999999998E-2</v>
      </c>
      <c r="Q33" s="74">
        <f t="shared" si="2"/>
        <v>0</v>
      </c>
      <c r="R33" s="73">
        <v>10.8</v>
      </c>
      <c r="S33" s="73">
        <v>12.42</v>
      </c>
      <c r="T33" s="117">
        <f t="shared" si="3"/>
        <v>0</v>
      </c>
      <c r="U33" s="234">
        <f t="shared" si="4"/>
        <v>0</v>
      </c>
      <c r="V33" s="206"/>
      <c r="W33" s="206"/>
      <c r="X33" s="206"/>
      <c r="Y33" s="206"/>
    </row>
    <row r="34" spans="1:25" ht="18" customHeight="1">
      <c r="A34" s="145">
        <f>SUBTOTAL(3,$B$26:B34)</f>
        <v>9</v>
      </c>
      <c r="B34" s="109" t="s">
        <v>1840</v>
      </c>
      <c r="C34" s="109" t="s">
        <v>62</v>
      </c>
      <c r="D34" s="70" t="s">
        <v>1841</v>
      </c>
      <c r="E34" s="147" t="s">
        <v>64</v>
      </c>
      <c r="F34" s="71" t="s">
        <v>65</v>
      </c>
      <c r="G34" s="71" t="s">
        <v>66</v>
      </c>
      <c r="H34" s="71">
        <v>60</v>
      </c>
      <c r="I34" s="71">
        <f t="shared" si="5"/>
        <v>0</v>
      </c>
      <c r="J34" s="71">
        <v>432</v>
      </c>
      <c r="K34" s="113">
        <v>0</v>
      </c>
      <c r="L34" s="73">
        <v>6.78</v>
      </c>
      <c r="M34" s="72">
        <f t="shared" si="0"/>
        <v>2928.96</v>
      </c>
      <c r="N34" s="230">
        <f t="shared" si="1"/>
        <v>0</v>
      </c>
      <c r="O34" s="264">
        <v>5</v>
      </c>
      <c r="P34" s="73">
        <v>4.5359999999999998E-2</v>
      </c>
      <c r="Q34" s="74">
        <f t="shared" si="2"/>
        <v>0</v>
      </c>
      <c r="R34" s="73">
        <v>10.8</v>
      </c>
      <c r="S34" s="73">
        <v>12.42</v>
      </c>
      <c r="T34" s="117">
        <f t="shared" si="3"/>
        <v>0</v>
      </c>
      <c r="U34" s="234">
        <f t="shared" si="4"/>
        <v>0</v>
      </c>
      <c r="V34" s="206"/>
      <c r="W34" s="206"/>
      <c r="X34" s="206"/>
      <c r="Y34" s="206"/>
    </row>
    <row r="35" spans="1:25" ht="18" customHeight="1">
      <c r="A35" s="145">
        <f>SUBTOTAL(3,$B$26:B35)</f>
        <v>10</v>
      </c>
      <c r="B35" s="109" t="s">
        <v>69</v>
      </c>
      <c r="C35" s="109" t="s">
        <v>62</v>
      </c>
      <c r="D35" s="70" t="s">
        <v>70</v>
      </c>
      <c r="E35" s="147" t="s">
        <v>64</v>
      </c>
      <c r="F35" s="71" t="s">
        <v>65</v>
      </c>
      <c r="G35" s="71" t="s">
        <v>66</v>
      </c>
      <c r="H35" s="71">
        <v>60</v>
      </c>
      <c r="I35" s="71">
        <f t="shared" si="5"/>
        <v>0</v>
      </c>
      <c r="J35" s="71">
        <v>432</v>
      </c>
      <c r="K35" s="113">
        <v>0</v>
      </c>
      <c r="L35" s="73">
        <v>6.78</v>
      </c>
      <c r="M35" s="72">
        <f t="shared" si="0"/>
        <v>2928.96</v>
      </c>
      <c r="N35" s="230">
        <f t="shared" si="1"/>
        <v>0</v>
      </c>
      <c r="O35" s="264">
        <v>5</v>
      </c>
      <c r="P35" s="73">
        <v>4.5359999999999998E-2</v>
      </c>
      <c r="Q35" s="74">
        <f t="shared" si="2"/>
        <v>0</v>
      </c>
      <c r="R35" s="73">
        <v>10.8</v>
      </c>
      <c r="S35" s="73">
        <v>12.42</v>
      </c>
      <c r="T35" s="117">
        <f t="shared" si="3"/>
        <v>0</v>
      </c>
      <c r="U35" s="234">
        <f t="shared" si="4"/>
        <v>0</v>
      </c>
      <c r="V35" s="206"/>
      <c r="W35" s="206"/>
      <c r="X35" s="206"/>
      <c r="Y35" s="206"/>
    </row>
    <row r="36" spans="1:25" ht="18" customHeight="1">
      <c r="A36" s="145">
        <f>SUBTOTAL(3,$B$26:B36)</f>
        <v>11</v>
      </c>
      <c r="B36" s="109" t="s">
        <v>71</v>
      </c>
      <c r="C36" s="109" t="s">
        <v>62</v>
      </c>
      <c r="D36" s="148" t="s">
        <v>72</v>
      </c>
      <c r="E36" s="193" t="s">
        <v>73</v>
      </c>
      <c r="F36" s="149" t="s">
        <v>65</v>
      </c>
      <c r="G36" s="149" t="s">
        <v>66</v>
      </c>
      <c r="H36" s="149">
        <v>60</v>
      </c>
      <c r="I36" s="71">
        <f t="shared" si="5"/>
        <v>0</v>
      </c>
      <c r="J36" s="149">
        <v>432</v>
      </c>
      <c r="K36" s="113">
        <v>0</v>
      </c>
      <c r="L36" s="150">
        <v>6.78</v>
      </c>
      <c r="M36" s="72">
        <f t="shared" si="0"/>
        <v>2928.96</v>
      </c>
      <c r="N36" s="230">
        <f t="shared" si="1"/>
        <v>0</v>
      </c>
      <c r="O36" s="264">
        <v>5</v>
      </c>
      <c r="P36" s="150">
        <v>0.13300000000000001</v>
      </c>
      <c r="Q36" s="151">
        <f t="shared" si="2"/>
        <v>0</v>
      </c>
      <c r="R36" s="150">
        <v>8.64</v>
      </c>
      <c r="S36" s="150">
        <v>19.53</v>
      </c>
      <c r="T36" s="117">
        <f t="shared" si="3"/>
        <v>0</v>
      </c>
      <c r="U36" s="234">
        <f t="shared" si="4"/>
        <v>0</v>
      </c>
      <c r="V36" s="206"/>
      <c r="W36" s="206"/>
      <c r="X36" s="206"/>
      <c r="Y36" s="206"/>
    </row>
    <row r="37" spans="1:25" ht="18" customHeight="1">
      <c r="A37" s="145">
        <f>SUBTOTAL(3,$B$26:B37)</f>
        <v>12</v>
      </c>
      <c r="B37" s="109" t="s">
        <v>74</v>
      </c>
      <c r="C37" s="109" t="s">
        <v>62</v>
      </c>
      <c r="D37" s="148" t="s">
        <v>75</v>
      </c>
      <c r="E37" s="193" t="s">
        <v>73</v>
      </c>
      <c r="F37" s="149" t="s">
        <v>65</v>
      </c>
      <c r="G37" s="149" t="s">
        <v>66</v>
      </c>
      <c r="H37" s="149">
        <v>60</v>
      </c>
      <c r="I37" s="71">
        <f t="shared" si="5"/>
        <v>0</v>
      </c>
      <c r="J37" s="149">
        <v>432</v>
      </c>
      <c r="K37" s="113">
        <v>0</v>
      </c>
      <c r="L37" s="150">
        <v>6.78</v>
      </c>
      <c r="M37" s="72">
        <f t="shared" si="0"/>
        <v>2928.96</v>
      </c>
      <c r="N37" s="230">
        <f t="shared" si="1"/>
        <v>0</v>
      </c>
      <c r="O37" s="264">
        <v>5</v>
      </c>
      <c r="P37" s="150">
        <v>0.13300000000000001</v>
      </c>
      <c r="Q37" s="151">
        <f t="shared" si="2"/>
        <v>0</v>
      </c>
      <c r="R37" s="150">
        <v>8.64</v>
      </c>
      <c r="S37" s="150">
        <v>19.53</v>
      </c>
      <c r="T37" s="117">
        <f t="shared" si="3"/>
        <v>0</v>
      </c>
      <c r="U37" s="234">
        <f t="shared" si="4"/>
        <v>0</v>
      </c>
      <c r="V37" s="206"/>
      <c r="W37" s="206"/>
      <c r="X37" s="206"/>
      <c r="Y37" s="206"/>
    </row>
    <row r="38" spans="1:25" ht="18" customHeight="1">
      <c r="A38" s="145">
        <f>SUBTOTAL(3,$B$26:B38)</f>
        <v>13</v>
      </c>
      <c r="B38" s="109" t="s">
        <v>1842</v>
      </c>
      <c r="C38" s="109" t="s">
        <v>62</v>
      </c>
      <c r="D38" s="148" t="s">
        <v>1843</v>
      </c>
      <c r="E38" s="193" t="s">
        <v>73</v>
      </c>
      <c r="F38" s="149" t="s">
        <v>65</v>
      </c>
      <c r="G38" s="149" t="s">
        <v>66</v>
      </c>
      <c r="H38" s="149">
        <v>60</v>
      </c>
      <c r="I38" s="71">
        <f t="shared" si="5"/>
        <v>0</v>
      </c>
      <c r="J38" s="149">
        <v>432</v>
      </c>
      <c r="K38" s="113">
        <v>0</v>
      </c>
      <c r="L38" s="150">
        <v>6.78</v>
      </c>
      <c r="M38" s="72">
        <f t="shared" si="0"/>
        <v>2928.96</v>
      </c>
      <c r="N38" s="230">
        <f t="shared" si="1"/>
        <v>0</v>
      </c>
      <c r="O38" s="264">
        <v>5</v>
      </c>
      <c r="P38" s="150">
        <v>0.13300000000000001</v>
      </c>
      <c r="Q38" s="151">
        <f t="shared" si="2"/>
        <v>0</v>
      </c>
      <c r="R38" s="150">
        <v>8.64</v>
      </c>
      <c r="S38" s="150">
        <v>19.53</v>
      </c>
      <c r="T38" s="117">
        <f t="shared" si="3"/>
        <v>0</v>
      </c>
      <c r="U38" s="234">
        <f t="shared" si="4"/>
        <v>0</v>
      </c>
      <c r="V38" s="206"/>
      <c r="W38" s="206"/>
      <c r="X38" s="206"/>
      <c r="Y38" s="206"/>
    </row>
    <row r="39" spans="1:25" ht="18" customHeight="1">
      <c r="A39" s="145">
        <f>SUBTOTAL(3,$B$26:B39)</f>
        <v>14</v>
      </c>
      <c r="B39" s="109" t="s">
        <v>1844</v>
      </c>
      <c r="C39" s="109" t="s">
        <v>62</v>
      </c>
      <c r="D39" s="70" t="s">
        <v>1845</v>
      </c>
      <c r="E39" s="147" t="s">
        <v>73</v>
      </c>
      <c r="F39" s="71" t="s">
        <v>65</v>
      </c>
      <c r="G39" s="71" t="s">
        <v>66</v>
      </c>
      <c r="H39" s="71">
        <v>60</v>
      </c>
      <c r="I39" s="71">
        <f t="shared" si="5"/>
        <v>0</v>
      </c>
      <c r="J39" s="71">
        <v>432</v>
      </c>
      <c r="K39" s="113">
        <v>0</v>
      </c>
      <c r="L39" s="73">
        <v>6.78</v>
      </c>
      <c r="M39" s="72">
        <f t="shared" si="0"/>
        <v>2928.96</v>
      </c>
      <c r="N39" s="230">
        <f t="shared" si="1"/>
        <v>0</v>
      </c>
      <c r="O39" s="264">
        <v>5</v>
      </c>
      <c r="P39" s="73">
        <v>0.13300000000000001</v>
      </c>
      <c r="Q39" s="74">
        <f t="shared" si="2"/>
        <v>0</v>
      </c>
      <c r="R39" s="73">
        <v>8.64</v>
      </c>
      <c r="S39" s="73">
        <v>19.53</v>
      </c>
      <c r="T39" s="117">
        <f t="shared" si="3"/>
        <v>0</v>
      </c>
      <c r="U39" s="234">
        <f t="shared" si="4"/>
        <v>0</v>
      </c>
      <c r="V39" s="206"/>
      <c r="W39" s="206"/>
      <c r="X39" s="206"/>
      <c r="Y39" s="206"/>
    </row>
    <row r="40" spans="1:25" ht="18" customHeight="1">
      <c r="A40" s="145">
        <f>SUBTOTAL(3,$B$26:B40)</f>
        <v>15</v>
      </c>
      <c r="B40" s="109" t="s">
        <v>76</v>
      </c>
      <c r="C40" s="109" t="s">
        <v>62</v>
      </c>
      <c r="D40" s="70" t="s">
        <v>77</v>
      </c>
      <c r="E40" s="147" t="s">
        <v>73</v>
      </c>
      <c r="F40" s="71" t="s">
        <v>65</v>
      </c>
      <c r="G40" s="71" t="s">
        <v>66</v>
      </c>
      <c r="H40" s="71">
        <v>60</v>
      </c>
      <c r="I40" s="71">
        <f t="shared" si="5"/>
        <v>0</v>
      </c>
      <c r="J40" s="71">
        <v>432</v>
      </c>
      <c r="K40" s="113">
        <v>0</v>
      </c>
      <c r="L40" s="73">
        <v>6.78</v>
      </c>
      <c r="M40" s="72">
        <f t="shared" si="0"/>
        <v>2928.96</v>
      </c>
      <c r="N40" s="230">
        <f t="shared" si="1"/>
        <v>0</v>
      </c>
      <c r="O40" s="264">
        <v>5</v>
      </c>
      <c r="P40" s="73">
        <v>0.13300000000000001</v>
      </c>
      <c r="Q40" s="74">
        <f t="shared" si="2"/>
        <v>0</v>
      </c>
      <c r="R40" s="73">
        <v>8.64</v>
      </c>
      <c r="S40" s="73">
        <v>19.53</v>
      </c>
      <c r="T40" s="117">
        <f t="shared" si="3"/>
        <v>0</v>
      </c>
      <c r="U40" s="234">
        <f t="shared" si="4"/>
        <v>0</v>
      </c>
      <c r="V40" s="206"/>
      <c r="W40" s="206"/>
      <c r="X40" s="206"/>
      <c r="Y40" s="206"/>
    </row>
    <row r="41" spans="1:25" ht="18" customHeight="1">
      <c r="A41" s="145">
        <f>SUBTOTAL(3,$B$26:B41)</f>
        <v>16</v>
      </c>
      <c r="B41" s="109" t="s">
        <v>1846</v>
      </c>
      <c r="C41" s="109" t="s">
        <v>62</v>
      </c>
      <c r="D41" s="70" t="s">
        <v>1847</v>
      </c>
      <c r="E41" s="147" t="s">
        <v>73</v>
      </c>
      <c r="F41" s="71" t="s">
        <v>65</v>
      </c>
      <c r="G41" s="71" t="s">
        <v>66</v>
      </c>
      <c r="H41" s="71">
        <v>60</v>
      </c>
      <c r="I41" s="71">
        <f t="shared" si="5"/>
        <v>0</v>
      </c>
      <c r="J41" s="71">
        <v>432</v>
      </c>
      <c r="K41" s="113">
        <v>0</v>
      </c>
      <c r="L41" s="73">
        <v>6.78</v>
      </c>
      <c r="M41" s="72">
        <f t="shared" si="0"/>
        <v>2928.96</v>
      </c>
      <c r="N41" s="230">
        <f t="shared" si="1"/>
        <v>0</v>
      </c>
      <c r="O41" s="264">
        <v>5</v>
      </c>
      <c r="P41" s="73">
        <v>0.13300000000000001</v>
      </c>
      <c r="Q41" s="74">
        <f t="shared" si="2"/>
        <v>0</v>
      </c>
      <c r="R41" s="73">
        <v>8.64</v>
      </c>
      <c r="S41" s="73">
        <v>19.53</v>
      </c>
      <c r="T41" s="117">
        <f t="shared" si="3"/>
        <v>0</v>
      </c>
      <c r="U41" s="234">
        <f t="shared" si="4"/>
        <v>0</v>
      </c>
      <c r="V41" s="206"/>
      <c r="W41" s="206"/>
      <c r="X41" s="206"/>
      <c r="Y41" s="206"/>
    </row>
    <row r="42" spans="1:25" ht="18" customHeight="1">
      <c r="A42" s="145">
        <f>SUBTOTAL(3,$B$26:B42)</f>
        <v>17</v>
      </c>
      <c r="B42" s="109" t="s">
        <v>1848</v>
      </c>
      <c r="C42" s="109" t="s">
        <v>62</v>
      </c>
      <c r="D42" s="70" t="s">
        <v>1849</v>
      </c>
      <c r="E42" s="147" t="s">
        <v>73</v>
      </c>
      <c r="F42" s="71" t="s">
        <v>65</v>
      </c>
      <c r="G42" s="71" t="s">
        <v>66</v>
      </c>
      <c r="H42" s="71">
        <v>60</v>
      </c>
      <c r="I42" s="71">
        <f t="shared" si="5"/>
        <v>0</v>
      </c>
      <c r="J42" s="71">
        <v>432</v>
      </c>
      <c r="K42" s="113">
        <v>0</v>
      </c>
      <c r="L42" s="73">
        <v>6.78</v>
      </c>
      <c r="M42" s="72">
        <f t="shared" si="0"/>
        <v>2928.96</v>
      </c>
      <c r="N42" s="230">
        <f t="shared" si="1"/>
        <v>0</v>
      </c>
      <c r="O42" s="264">
        <v>5</v>
      </c>
      <c r="P42" s="73">
        <v>0.13300000000000001</v>
      </c>
      <c r="Q42" s="74">
        <f t="shared" si="2"/>
        <v>0</v>
      </c>
      <c r="R42" s="73">
        <v>8.64</v>
      </c>
      <c r="S42" s="73">
        <v>19.53</v>
      </c>
      <c r="T42" s="117">
        <f t="shared" si="3"/>
        <v>0</v>
      </c>
      <c r="U42" s="234">
        <f t="shared" si="4"/>
        <v>0</v>
      </c>
      <c r="V42" s="206"/>
      <c r="W42" s="206"/>
      <c r="X42" s="206"/>
      <c r="Y42" s="206"/>
    </row>
    <row r="43" spans="1:25" ht="18" customHeight="1">
      <c r="A43" s="145">
        <f>SUBTOTAL(3,$B$26:B43)</f>
        <v>18</v>
      </c>
      <c r="B43" s="109" t="s">
        <v>1850</v>
      </c>
      <c r="C43" s="109" t="s">
        <v>62</v>
      </c>
      <c r="D43" s="70" t="s">
        <v>1851</v>
      </c>
      <c r="E43" s="147" t="s">
        <v>73</v>
      </c>
      <c r="F43" s="71" t="s">
        <v>65</v>
      </c>
      <c r="G43" s="71" t="s">
        <v>66</v>
      </c>
      <c r="H43" s="71">
        <v>60</v>
      </c>
      <c r="I43" s="71">
        <f t="shared" si="5"/>
        <v>0</v>
      </c>
      <c r="J43" s="71">
        <v>432</v>
      </c>
      <c r="K43" s="113">
        <v>0</v>
      </c>
      <c r="L43" s="73">
        <v>6.78</v>
      </c>
      <c r="M43" s="72">
        <f t="shared" si="0"/>
        <v>2928.96</v>
      </c>
      <c r="N43" s="230">
        <f t="shared" si="1"/>
        <v>0</v>
      </c>
      <c r="O43" s="264">
        <v>5</v>
      </c>
      <c r="P43" s="73">
        <v>0.13300000000000001</v>
      </c>
      <c r="Q43" s="74">
        <f t="shared" si="2"/>
        <v>0</v>
      </c>
      <c r="R43" s="73">
        <v>8.64</v>
      </c>
      <c r="S43" s="73">
        <v>19.53</v>
      </c>
      <c r="T43" s="117">
        <f t="shared" si="3"/>
        <v>0</v>
      </c>
      <c r="U43" s="234">
        <f t="shared" si="4"/>
        <v>0</v>
      </c>
      <c r="V43" s="206"/>
      <c r="W43" s="206"/>
      <c r="X43" s="206"/>
      <c r="Y43" s="206"/>
    </row>
    <row r="44" spans="1:25" ht="18" customHeight="1">
      <c r="A44" s="145">
        <f>SUBTOTAL(3,$B$26:B44)</f>
        <v>19</v>
      </c>
      <c r="B44" s="109" t="s">
        <v>1852</v>
      </c>
      <c r="C44" s="109" t="s">
        <v>62</v>
      </c>
      <c r="D44" s="70" t="s">
        <v>1853</v>
      </c>
      <c r="E44" s="147" t="s">
        <v>73</v>
      </c>
      <c r="F44" s="71" t="s">
        <v>65</v>
      </c>
      <c r="G44" s="71" t="s">
        <v>66</v>
      </c>
      <c r="H44" s="71">
        <v>60</v>
      </c>
      <c r="I44" s="71">
        <f t="shared" si="5"/>
        <v>0</v>
      </c>
      <c r="J44" s="71">
        <v>432</v>
      </c>
      <c r="K44" s="113">
        <v>0</v>
      </c>
      <c r="L44" s="73">
        <v>6.78</v>
      </c>
      <c r="M44" s="72">
        <f t="shared" si="0"/>
        <v>2928.96</v>
      </c>
      <c r="N44" s="230">
        <f t="shared" si="1"/>
        <v>0</v>
      </c>
      <c r="O44" s="264">
        <v>5</v>
      </c>
      <c r="P44" s="73">
        <v>0.13300000000000001</v>
      </c>
      <c r="Q44" s="74">
        <f t="shared" si="2"/>
        <v>0</v>
      </c>
      <c r="R44" s="73">
        <v>8.64</v>
      </c>
      <c r="S44" s="73">
        <v>19.53</v>
      </c>
      <c r="T44" s="117">
        <f t="shared" si="3"/>
        <v>0</v>
      </c>
      <c r="U44" s="234">
        <f t="shared" si="4"/>
        <v>0</v>
      </c>
      <c r="V44" s="206"/>
      <c r="W44" s="206"/>
      <c r="X44" s="206"/>
      <c r="Y44" s="206"/>
    </row>
    <row r="45" spans="1:25" ht="18" customHeight="1">
      <c r="A45" s="145">
        <f>SUBTOTAL(3,$B$26:B45)</f>
        <v>20</v>
      </c>
      <c r="B45" s="109" t="s">
        <v>1854</v>
      </c>
      <c r="C45" s="109" t="s">
        <v>62</v>
      </c>
      <c r="D45" s="70" t="s">
        <v>1855</v>
      </c>
      <c r="E45" s="147" t="s">
        <v>73</v>
      </c>
      <c r="F45" s="71" t="s">
        <v>65</v>
      </c>
      <c r="G45" s="71" t="s">
        <v>66</v>
      </c>
      <c r="H45" s="71">
        <v>60</v>
      </c>
      <c r="I45" s="71">
        <f t="shared" si="5"/>
        <v>0</v>
      </c>
      <c r="J45" s="71">
        <v>432</v>
      </c>
      <c r="K45" s="113">
        <v>0</v>
      </c>
      <c r="L45" s="73">
        <v>6.78</v>
      </c>
      <c r="M45" s="72">
        <f t="shared" si="0"/>
        <v>2928.96</v>
      </c>
      <c r="N45" s="230">
        <f t="shared" si="1"/>
        <v>0</v>
      </c>
      <c r="O45" s="264">
        <v>5</v>
      </c>
      <c r="P45" s="73">
        <v>0.13300000000000001</v>
      </c>
      <c r="Q45" s="74">
        <f t="shared" si="2"/>
        <v>0</v>
      </c>
      <c r="R45" s="73">
        <v>8.64</v>
      </c>
      <c r="S45" s="73">
        <v>19.53</v>
      </c>
      <c r="T45" s="117">
        <f t="shared" si="3"/>
        <v>0</v>
      </c>
      <c r="U45" s="234">
        <f t="shared" si="4"/>
        <v>0</v>
      </c>
      <c r="V45" s="206"/>
      <c r="W45" s="206"/>
      <c r="X45" s="206"/>
      <c r="Y45" s="206"/>
    </row>
    <row r="46" spans="1:25" ht="18" customHeight="1">
      <c r="A46" s="145">
        <f>SUBTOTAL(3,$B$26:B46)</f>
        <v>21</v>
      </c>
      <c r="B46" s="109" t="s">
        <v>78</v>
      </c>
      <c r="C46" s="109" t="s">
        <v>62</v>
      </c>
      <c r="D46" s="70" t="s">
        <v>79</v>
      </c>
      <c r="E46" s="147" t="s">
        <v>73</v>
      </c>
      <c r="F46" s="71" t="s">
        <v>65</v>
      </c>
      <c r="G46" s="71" t="s">
        <v>66</v>
      </c>
      <c r="H46" s="71">
        <v>60</v>
      </c>
      <c r="I46" s="71">
        <f t="shared" si="5"/>
        <v>0</v>
      </c>
      <c r="J46" s="71">
        <v>432</v>
      </c>
      <c r="K46" s="113">
        <v>0</v>
      </c>
      <c r="L46" s="73">
        <v>6.78</v>
      </c>
      <c r="M46" s="72">
        <f t="shared" si="0"/>
        <v>2928.96</v>
      </c>
      <c r="N46" s="230">
        <f t="shared" si="1"/>
        <v>0</v>
      </c>
      <c r="O46" s="264">
        <v>5</v>
      </c>
      <c r="P46" s="73">
        <v>0.13300000000000001</v>
      </c>
      <c r="Q46" s="74">
        <f t="shared" si="2"/>
        <v>0</v>
      </c>
      <c r="R46" s="73">
        <v>8.64</v>
      </c>
      <c r="S46" s="73">
        <v>19.53</v>
      </c>
      <c r="T46" s="117">
        <f t="shared" si="3"/>
        <v>0</v>
      </c>
      <c r="U46" s="234">
        <f t="shared" si="4"/>
        <v>0</v>
      </c>
      <c r="V46" s="206"/>
      <c r="W46" s="206"/>
      <c r="X46" s="206"/>
      <c r="Y46" s="206"/>
    </row>
    <row r="47" spans="1:25" ht="18" customHeight="1">
      <c r="A47" s="145">
        <f>SUBTOTAL(3,$B$26:B47)</f>
        <v>22</v>
      </c>
      <c r="B47" s="109" t="s">
        <v>80</v>
      </c>
      <c r="C47" s="109" t="s">
        <v>62</v>
      </c>
      <c r="D47" s="70" t="s">
        <v>81</v>
      </c>
      <c r="E47" s="147" t="s">
        <v>73</v>
      </c>
      <c r="F47" s="71" t="s">
        <v>65</v>
      </c>
      <c r="G47" s="71" t="s">
        <v>66</v>
      </c>
      <c r="H47" s="71">
        <v>60</v>
      </c>
      <c r="I47" s="71">
        <f t="shared" si="5"/>
        <v>0</v>
      </c>
      <c r="J47" s="71">
        <v>432</v>
      </c>
      <c r="K47" s="113">
        <v>0</v>
      </c>
      <c r="L47" s="73">
        <v>6.78</v>
      </c>
      <c r="M47" s="72">
        <f t="shared" si="0"/>
        <v>2928.96</v>
      </c>
      <c r="N47" s="230">
        <f t="shared" si="1"/>
        <v>0</v>
      </c>
      <c r="O47" s="264">
        <v>5</v>
      </c>
      <c r="P47" s="73">
        <v>0.13300000000000001</v>
      </c>
      <c r="Q47" s="74">
        <f t="shared" si="2"/>
        <v>0</v>
      </c>
      <c r="R47" s="73">
        <v>8.64</v>
      </c>
      <c r="S47" s="73">
        <v>19.53</v>
      </c>
      <c r="T47" s="117">
        <f t="shared" si="3"/>
        <v>0</v>
      </c>
      <c r="U47" s="234">
        <f t="shared" si="4"/>
        <v>0</v>
      </c>
      <c r="V47" s="206"/>
      <c r="W47" s="206"/>
      <c r="X47" s="206"/>
      <c r="Y47" s="206"/>
    </row>
    <row r="48" spans="1:25" ht="18" customHeight="1">
      <c r="A48" s="145">
        <f>SUBTOTAL(3,$B$26:B48)</f>
        <v>23</v>
      </c>
      <c r="B48" s="109" t="s">
        <v>1856</v>
      </c>
      <c r="C48" s="109" t="s">
        <v>62</v>
      </c>
      <c r="D48" s="70" t="s">
        <v>1857</v>
      </c>
      <c r="E48" s="147" t="s">
        <v>73</v>
      </c>
      <c r="F48" s="71" t="s">
        <v>65</v>
      </c>
      <c r="G48" s="71" t="s">
        <v>66</v>
      </c>
      <c r="H48" s="71">
        <v>60</v>
      </c>
      <c r="I48" s="71">
        <f t="shared" si="5"/>
        <v>0</v>
      </c>
      <c r="J48" s="71">
        <v>432</v>
      </c>
      <c r="K48" s="113">
        <v>0</v>
      </c>
      <c r="L48" s="73">
        <v>6.78</v>
      </c>
      <c r="M48" s="72">
        <f t="shared" si="0"/>
        <v>2928.96</v>
      </c>
      <c r="N48" s="230">
        <f t="shared" si="1"/>
        <v>0</v>
      </c>
      <c r="O48" s="264">
        <v>5</v>
      </c>
      <c r="P48" s="73">
        <v>0.13300000000000001</v>
      </c>
      <c r="Q48" s="74">
        <f t="shared" si="2"/>
        <v>0</v>
      </c>
      <c r="R48" s="73">
        <v>8.64</v>
      </c>
      <c r="S48" s="73">
        <v>19.53</v>
      </c>
      <c r="T48" s="117">
        <f t="shared" si="3"/>
        <v>0</v>
      </c>
      <c r="U48" s="234">
        <f t="shared" si="4"/>
        <v>0</v>
      </c>
      <c r="V48" s="206"/>
      <c r="W48" s="206"/>
      <c r="X48" s="206"/>
      <c r="Y48" s="206"/>
    </row>
    <row r="49" spans="1:25" ht="18" customHeight="1">
      <c r="A49" s="145">
        <f>SUBTOTAL(3,$B$26:B49)</f>
        <v>24</v>
      </c>
      <c r="B49" s="109" t="s">
        <v>82</v>
      </c>
      <c r="C49" s="109" t="s">
        <v>62</v>
      </c>
      <c r="D49" s="70" t="s">
        <v>83</v>
      </c>
      <c r="E49" s="147" t="s">
        <v>73</v>
      </c>
      <c r="F49" s="71" t="s">
        <v>65</v>
      </c>
      <c r="G49" s="71" t="s">
        <v>66</v>
      </c>
      <c r="H49" s="71">
        <v>60</v>
      </c>
      <c r="I49" s="71">
        <f t="shared" si="5"/>
        <v>0</v>
      </c>
      <c r="J49" s="71">
        <v>432</v>
      </c>
      <c r="K49" s="113">
        <v>0</v>
      </c>
      <c r="L49" s="73">
        <v>6.78</v>
      </c>
      <c r="M49" s="72">
        <f t="shared" si="0"/>
        <v>2928.96</v>
      </c>
      <c r="N49" s="230">
        <f t="shared" si="1"/>
        <v>0</v>
      </c>
      <c r="O49" s="264">
        <v>5</v>
      </c>
      <c r="P49" s="73">
        <v>0.13300000000000001</v>
      </c>
      <c r="Q49" s="74">
        <f t="shared" si="2"/>
        <v>0</v>
      </c>
      <c r="R49" s="73">
        <v>8.64</v>
      </c>
      <c r="S49" s="73">
        <v>19.53</v>
      </c>
      <c r="T49" s="117">
        <f t="shared" si="3"/>
        <v>0</v>
      </c>
      <c r="U49" s="234">
        <f t="shared" si="4"/>
        <v>0</v>
      </c>
      <c r="V49" s="206"/>
      <c r="W49" s="206"/>
      <c r="X49" s="206"/>
      <c r="Y49" s="206"/>
    </row>
    <row r="50" spans="1:25" ht="18" customHeight="1">
      <c r="A50" s="145">
        <f>SUBTOTAL(3,$B$26:B50)</f>
        <v>25</v>
      </c>
      <c r="B50" s="109" t="s">
        <v>1858</v>
      </c>
      <c r="C50" s="109" t="s">
        <v>62</v>
      </c>
      <c r="D50" s="70" t="s">
        <v>1859</v>
      </c>
      <c r="E50" s="147" t="s">
        <v>73</v>
      </c>
      <c r="F50" s="71" t="s">
        <v>65</v>
      </c>
      <c r="G50" s="71" t="s">
        <v>66</v>
      </c>
      <c r="H50" s="71">
        <v>60</v>
      </c>
      <c r="I50" s="71">
        <f t="shared" si="5"/>
        <v>0</v>
      </c>
      <c r="J50" s="71">
        <v>432</v>
      </c>
      <c r="K50" s="113">
        <v>0</v>
      </c>
      <c r="L50" s="73">
        <v>6.78</v>
      </c>
      <c r="M50" s="72">
        <f t="shared" si="0"/>
        <v>2928.96</v>
      </c>
      <c r="N50" s="230">
        <f t="shared" si="1"/>
        <v>0</v>
      </c>
      <c r="O50" s="264">
        <v>5</v>
      </c>
      <c r="P50" s="73">
        <v>0.13300000000000001</v>
      </c>
      <c r="Q50" s="74">
        <f t="shared" si="2"/>
        <v>0</v>
      </c>
      <c r="R50" s="73">
        <v>8.64</v>
      </c>
      <c r="S50" s="73">
        <v>19.53</v>
      </c>
      <c r="T50" s="117">
        <f t="shared" si="3"/>
        <v>0</v>
      </c>
      <c r="U50" s="234">
        <f t="shared" si="4"/>
        <v>0</v>
      </c>
      <c r="V50" s="206"/>
      <c r="W50" s="206"/>
      <c r="X50" s="206"/>
      <c r="Y50" s="206"/>
    </row>
    <row r="51" spans="1:25" ht="18" customHeight="1">
      <c r="A51" s="145">
        <f>SUBTOTAL(3,$B$26:B51)</f>
        <v>26</v>
      </c>
      <c r="B51" s="109" t="s">
        <v>1860</v>
      </c>
      <c r="C51" s="109" t="s">
        <v>62</v>
      </c>
      <c r="D51" s="70" t="s">
        <v>1861</v>
      </c>
      <c r="E51" s="147" t="s">
        <v>73</v>
      </c>
      <c r="F51" s="71" t="s">
        <v>65</v>
      </c>
      <c r="G51" s="71" t="s">
        <v>66</v>
      </c>
      <c r="H51" s="71">
        <v>60</v>
      </c>
      <c r="I51" s="71">
        <f t="shared" si="5"/>
        <v>0</v>
      </c>
      <c r="J51" s="71">
        <v>432</v>
      </c>
      <c r="K51" s="113">
        <v>0</v>
      </c>
      <c r="L51" s="73">
        <v>6.78</v>
      </c>
      <c r="M51" s="72">
        <f t="shared" si="0"/>
        <v>2928.96</v>
      </c>
      <c r="N51" s="230">
        <f t="shared" si="1"/>
        <v>0</v>
      </c>
      <c r="O51" s="264">
        <v>5</v>
      </c>
      <c r="P51" s="73">
        <v>0.13300000000000001</v>
      </c>
      <c r="Q51" s="74">
        <f t="shared" si="2"/>
        <v>0</v>
      </c>
      <c r="R51" s="73">
        <v>8.64</v>
      </c>
      <c r="S51" s="73">
        <v>19.53</v>
      </c>
      <c r="T51" s="117">
        <f t="shared" si="3"/>
        <v>0</v>
      </c>
      <c r="U51" s="234">
        <f t="shared" si="4"/>
        <v>0</v>
      </c>
      <c r="V51" s="206"/>
      <c r="W51" s="206"/>
      <c r="X51" s="206"/>
      <c r="Y51" s="206"/>
    </row>
    <row r="52" spans="1:25" ht="18" customHeight="1">
      <c r="A52" s="145">
        <f>SUBTOTAL(3,$B$26:B52)</f>
        <v>27</v>
      </c>
      <c r="B52" s="109" t="s">
        <v>1862</v>
      </c>
      <c r="C52" s="109" t="s">
        <v>62</v>
      </c>
      <c r="D52" s="70" t="s">
        <v>1863</v>
      </c>
      <c r="E52" s="147" t="s">
        <v>73</v>
      </c>
      <c r="F52" s="71" t="s">
        <v>65</v>
      </c>
      <c r="G52" s="71" t="s">
        <v>66</v>
      </c>
      <c r="H52" s="71">
        <v>60</v>
      </c>
      <c r="I52" s="71">
        <f t="shared" si="5"/>
        <v>0</v>
      </c>
      <c r="J52" s="71">
        <v>432</v>
      </c>
      <c r="K52" s="113">
        <v>0</v>
      </c>
      <c r="L52" s="73">
        <v>6.78</v>
      </c>
      <c r="M52" s="72">
        <f t="shared" si="0"/>
        <v>2928.96</v>
      </c>
      <c r="N52" s="230">
        <f t="shared" si="1"/>
        <v>0</v>
      </c>
      <c r="O52" s="264">
        <v>5</v>
      </c>
      <c r="P52" s="73">
        <v>0.13300000000000001</v>
      </c>
      <c r="Q52" s="74">
        <f t="shared" si="2"/>
        <v>0</v>
      </c>
      <c r="R52" s="73">
        <v>8.64</v>
      </c>
      <c r="S52" s="73">
        <v>19.53</v>
      </c>
      <c r="T52" s="117">
        <f t="shared" si="3"/>
        <v>0</v>
      </c>
      <c r="U52" s="234">
        <f t="shared" si="4"/>
        <v>0</v>
      </c>
      <c r="V52" s="206"/>
      <c r="W52" s="206"/>
      <c r="X52" s="206"/>
      <c r="Y52" s="206"/>
    </row>
    <row r="53" spans="1:25" ht="18" customHeight="1">
      <c r="A53" s="145">
        <f>SUBTOTAL(3,$B$26:B53)</f>
        <v>28</v>
      </c>
      <c r="B53" s="109" t="s">
        <v>1864</v>
      </c>
      <c r="C53" s="109" t="s">
        <v>62</v>
      </c>
      <c r="D53" s="70" t="s">
        <v>1865</v>
      </c>
      <c r="E53" s="147" t="s">
        <v>73</v>
      </c>
      <c r="F53" s="71" t="s">
        <v>65</v>
      </c>
      <c r="G53" s="71" t="s">
        <v>66</v>
      </c>
      <c r="H53" s="71">
        <v>60</v>
      </c>
      <c r="I53" s="71">
        <f t="shared" si="5"/>
        <v>0</v>
      </c>
      <c r="J53" s="71">
        <v>432</v>
      </c>
      <c r="K53" s="113">
        <v>0</v>
      </c>
      <c r="L53" s="73">
        <v>6.78</v>
      </c>
      <c r="M53" s="72">
        <f t="shared" si="0"/>
        <v>2928.96</v>
      </c>
      <c r="N53" s="230">
        <f t="shared" si="1"/>
        <v>0</v>
      </c>
      <c r="O53" s="264">
        <v>5</v>
      </c>
      <c r="P53" s="73">
        <v>0.13300000000000001</v>
      </c>
      <c r="Q53" s="74">
        <f t="shared" si="2"/>
        <v>0</v>
      </c>
      <c r="R53" s="73">
        <v>8.64</v>
      </c>
      <c r="S53" s="73">
        <v>19.53</v>
      </c>
      <c r="T53" s="117">
        <f t="shared" si="3"/>
        <v>0</v>
      </c>
      <c r="U53" s="234">
        <f t="shared" si="4"/>
        <v>0</v>
      </c>
      <c r="V53" s="206"/>
      <c r="W53" s="206"/>
      <c r="X53" s="206"/>
      <c r="Y53" s="206"/>
    </row>
    <row r="54" spans="1:25" ht="18" customHeight="1">
      <c r="A54" s="145">
        <f>SUBTOTAL(3,$B$26:B54)</f>
        <v>29</v>
      </c>
      <c r="B54" s="109" t="s">
        <v>1866</v>
      </c>
      <c r="C54" s="109" t="s">
        <v>62</v>
      </c>
      <c r="D54" s="70" t="s">
        <v>1867</v>
      </c>
      <c r="E54" s="147" t="s">
        <v>73</v>
      </c>
      <c r="F54" s="71" t="s">
        <v>65</v>
      </c>
      <c r="G54" s="71" t="s">
        <v>66</v>
      </c>
      <c r="H54" s="71">
        <v>36</v>
      </c>
      <c r="I54" s="71">
        <f t="shared" si="5"/>
        <v>0</v>
      </c>
      <c r="J54" s="71">
        <v>576</v>
      </c>
      <c r="K54" s="113">
        <v>0</v>
      </c>
      <c r="L54" s="73">
        <v>6.78</v>
      </c>
      <c r="M54" s="72">
        <f t="shared" si="0"/>
        <v>3905.28</v>
      </c>
      <c r="N54" s="230">
        <f t="shared" si="1"/>
        <v>0</v>
      </c>
      <c r="O54" s="264">
        <v>5</v>
      </c>
      <c r="P54" s="73">
        <v>0.13300000000000001</v>
      </c>
      <c r="Q54" s="74">
        <f t="shared" si="2"/>
        <v>0</v>
      </c>
      <c r="R54" s="73">
        <v>8.64</v>
      </c>
      <c r="S54" s="73">
        <v>19.53</v>
      </c>
      <c r="T54" s="117">
        <f t="shared" si="3"/>
        <v>0</v>
      </c>
      <c r="U54" s="234">
        <f t="shared" si="4"/>
        <v>0</v>
      </c>
      <c r="V54" s="206"/>
      <c r="W54" s="206"/>
      <c r="X54" s="206"/>
      <c r="Y54" s="206"/>
    </row>
    <row r="55" spans="1:25" ht="18" customHeight="1">
      <c r="A55" s="145">
        <f>SUBTOTAL(3,$B$26:B55)</f>
        <v>30</v>
      </c>
      <c r="B55" s="109" t="s">
        <v>1868</v>
      </c>
      <c r="C55" s="109" t="s">
        <v>62</v>
      </c>
      <c r="D55" s="70" t="s">
        <v>1869</v>
      </c>
      <c r="E55" s="147" t="s">
        <v>106</v>
      </c>
      <c r="F55" s="71" t="s">
        <v>65</v>
      </c>
      <c r="G55" s="71" t="s">
        <v>66</v>
      </c>
      <c r="H55" s="71">
        <v>60</v>
      </c>
      <c r="I55" s="71">
        <f t="shared" si="5"/>
        <v>0</v>
      </c>
      <c r="J55" s="71">
        <v>432</v>
      </c>
      <c r="K55" s="113">
        <v>0</v>
      </c>
      <c r="L55" s="73">
        <v>6.66</v>
      </c>
      <c r="M55" s="72">
        <f t="shared" si="0"/>
        <v>2877.12</v>
      </c>
      <c r="N55" s="230">
        <f t="shared" si="1"/>
        <v>0</v>
      </c>
      <c r="O55" s="264">
        <v>5</v>
      </c>
      <c r="P55" s="73">
        <v>4.5359999999999998E-2</v>
      </c>
      <c r="Q55" s="74">
        <f t="shared" si="2"/>
        <v>0</v>
      </c>
      <c r="R55" s="73">
        <v>10.8</v>
      </c>
      <c r="S55" s="73">
        <v>13.9</v>
      </c>
      <c r="T55" s="117">
        <f t="shared" si="3"/>
        <v>0</v>
      </c>
      <c r="U55" s="234">
        <f t="shared" si="4"/>
        <v>0</v>
      </c>
      <c r="V55" s="206"/>
      <c r="W55" s="206"/>
      <c r="X55" s="206"/>
      <c r="Y55" s="206"/>
    </row>
    <row r="56" spans="1:25" ht="18" customHeight="1">
      <c r="A56" s="145">
        <f>SUBTOTAL(3,$B$26:B56)</f>
        <v>31</v>
      </c>
      <c r="B56" s="109" t="s">
        <v>1870</v>
      </c>
      <c r="C56" s="109" t="s">
        <v>62</v>
      </c>
      <c r="D56" s="70" t="s">
        <v>1871</v>
      </c>
      <c r="E56" s="147" t="s">
        <v>106</v>
      </c>
      <c r="F56" s="71" t="s">
        <v>65</v>
      </c>
      <c r="G56" s="71" t="s">
        <v>66</v>
      </c>
      <c r="H56" s="71">
        <v>60</v>
      </c>
      <c r="I56" s="71">
        <f t="shared" si="5"/>
        <v>0</v>
      </c>
      <c r="J56" s="71">
        <v>432</v>
      </c>
      <c r="K56" s="113">
        <v>0</v>
      </c>
      <c r="L56" s="73">
        <v>6.66</v>
      </c>
      <c r="M56" s="72">
        <f t="shared" si="0"/>
        <v>2877.12</v>
      </c>
      <c r="N56" s="230">
        <f t="shared" si="1"/>
        <v>0</v>
      </c>
      <c r="O56" s="264">
        <v>5</v>
      </c>
      <c r="P56" s="73">
        <v>4.5359999999999998E-2</v>
      </c>
      <c r="Q56" s="74">
        <f t="shared" si="2"/>
        <v>0</v>
      </c>
      <c r="R56" s="73">
        <v>10.8</v>
      </c>
      <c r="S56" s="73">
        <v>13.9</v>
      </c>
      <c r="T56" s="117">
        <f t="shared" si="3"/>
        <v>0</v>
      </c>
      <c r="U56" s="234">
        <f t="shared" si="4"/>
        <v>0</v>
      </c>
      <c r="V56" s="206"/>
      <c r="W56" s="206"/>
      <c r="X56" s="206"/>
      <c r="Y56" s="206"/>
    </row>
    <row r="57" spans="1:25" ht="18" customHeight="1">
      <c r="A57" s="145">
        <f>SUBTOTAL(3,$B$26:B57)</f>
        <v>32</v>
      </c>
      <c r="B57" s="109" t="s">
        <v>1872</v>
      </c>
      <c r="C57" s="109" t="s">
        <v>62</v>
      </c>
      <c r="D57" s="70" t="s">
        <v>1873</v>
      </c>
      <c r="E57" s="147" t="s">
        <v>106</v>
      </c>
      <c r="F57" s="71" t="s">
        <v>65</v>
      </c>
      <c r="G57" s="71" t="s">
        <v>66</v>
      </c>
      <c r="H57" s="71">
        <v>60</v>
      </c>
      <c r="I57" s="71">
        <f t="shared" si="5"/>
        <v>0</v>
      </c>
      <c r="J57" s="71">
        <v>432</v>
      </c>
      <c r="K57" s="113">
        <v>0</v>
      </c>
      <c r="L57" s="73">
        <v>6.66</v>
      </c>
      <c r="M57" s="72">
        <f t="shared" si="0"/>
        <v>2877.12</v>
      </c>
      <c r="N57" s="230">
        <f t="shared" si="1"/>
        <v>0</v>
      </c>
      <c r="O57" s="264">
        <v>5</v>
      </c>
      <c r="P57" s="73">
        <v>4.5359999999999998E-2</v>
      </c>
      <c r="Q57" s="74">
        <f t="shared" si="2"/>
        <v>0</v>
      </c>
      <c r="R57" s="73">
        <v>10.8</v>
      </c>
      <c r="S57" s="73">
        <v>13.9</v>
      </c>
      <c r="T57" s="117">
        <f t="shared" si="3"/>
        <v>0</v>
      </c>
      <c r="U57" s="234">
        <f t="shared" si="4"/>
        <v>0</v>
      </c>
      <c r="V57" s="206"/>
      <c r="W57" s="206"/>
      <c r="X57" s="206"/>
      <c r="Y57" s="206"/>
    </row>
    <row r="58" spans="1:25" ht="18" customHeight="1">
      <c r="A58" s="145">
        <f>SUBTOTAL(3,$B$26:B58)</f>
        <v>33</v>
      </c>
      <c r="B58" s="109" t="s">
        <v>1874</v>
      </c>
      <c r="C58" s="109" t="s">
        <v>62</v>
      </c>
      <c r="D58" s="70" t="s">
        <v>1875</v>
      </c>
      <c r="E58" s="147" t="s">
        <v>106</v>
      </c>
      <c r="F58" s="71" t="s">
        <v>65</v>
      </c>
      <c r="G58" s="71" t="s">
        <v>66</v>
      </c>
      <c r="H58" s="71">
        <v>60</v>
      </c>
      <c r="I58" s="71">
        <f t="shared" si="5"/>
        <v>0</v>
      </c>
      <c r="J58" s="71">
        <v>432</v>
      </c>
      <c r="K58" s="113">
        <v>0</v>
      </c>
      <c r="L58" s="73">
        <v>6.66</v>
      </c>
      <c r="M58" s="72">
        <f t="shared" si="0"/>
        <v>2877.12</v>
      </c>
      <c r="N58" s="230">
        <f t="shared" si="1"/>
        <v>0</v>
      </c>
      <c r="O58" s="264">
        <v>5</v>
      </c>
      <c r="P58" s="73">
        <v>4.5359999999999998E-2</v>
      </c>
      <c r="Q58" s="74">
        <f t="shared" si="2"/>
        <v>0</v>
      </c>
      <c r="R58" s="73">
        <v>10.8</v>
      </c>
      <c r="S58" s="73">
        <v>13.9</v>
      </c>
      <c r="T58" s="117">
        <f t="shared" si="3"/>
        <v>0</v>
      </c>
      <c r="U58" s="234">
        <f t="shared" si="4"/>
        <v>0</v>
      </c>
      <c r="V58" s="206"/>
      <c r="W58" s="206"/>
      <c r="X58" s="206"/>
      <c r="Y58" s="206"/>
    </row>
    <row r="59" spans="1:25" ht="18" customHeight="1">
      <c r="A59" s="145">
        <f>SUBTOTAL(3,$B$26:B59)</f>
        <v>34</v>
      </c>
      <c r="B59" s="109" t="s">
        <v>1876</v>
      </c>
      <c r="C59" s="109" t="s">
        <v>62</v>
      </c>
      <c r="D59" s="70" t="s">
        <v>1877</v>
      </c>
      <c r="E59" s="147" t="s">
        <v>106</v>
      </c>
      <c r="F59" s="71" t="s">
        <v>65</v>
      </c>
      <c r="G59" s="71" t="s">
        <v>66</v>
      </c>
      <c r="H59" s="71">
        <v>60</v>
      </c>
      <c r="I59" s="71">
        <f t="shared" si="5"/>
        <v>0</v>
      </c>
      <c r="J59" s="71">
        <v>432</v>
      </c>
      <c r="K59" s="113">
        <v>0</v>
      </c>
      <c r="L59" s="73">
        <v>6.66</v>
      </c>
      <c r="M59" s="72">
        <f t="shared" si="0"/>
        <v>2877.12</v>
      </c>
      <c r="N59" s="230">
        <f t="shared" si="1"/>
        <v>0</v>
      </c>
      <c r="O59" s="264">
        <v>5</v>
      </c>
      <c r="P59" s="73">
        <v>4.5359999999999998E-2</v>
      </c>
      <c r="Q59" s="74">
        <f t="shared" si="2"/>
        <v>0</v>
      </c>
      <c r="R59" s="73">
        <v>10.8</v>
      </c>
      <c r="S59" s="73">
        <v>13.9</v>
      </c>
      <c r="T59" s="117">
        <f t="shared" si="3"/>
        <v>0</v>
      </c>
      <c r="U59" s="234">
        <f t="shared" si="4"/>
        <v>0</v>
      </c>
      <c r="V59" s="206"/>
      <c r="W59" s="206"/>
      <c r="X59" s="206"/>
      <c r="Y59" s="206"/>
    </row>
    <row r="60" spans="1:25" ht="18" customHeight="1">
      <c r="A60" s="145">
        <f>SUBTOTAL(3,$B$26:B60)</f>
        <v>35</v>
      </c>
      <c r="B60" s="109" t="s">
        <v>1878</v>
      </c>
      <c r="C60" s="109" t="s">
        <v>62</v>
      </c>
      <c r="D60" s="70" t="s">
        <v>1879</v>
      </c>
      <c r="E60" s="147" t="s">
        <v>106</v>
      </c>
      <c r="F60" s="71" t="s">
        <v>65</v>
      </c>
      <c r="G60" s="71" t="s">
        <v>66</v>
      </c>
      <c r="H60" s="71">
        <v>60</v>
      </c>
      <c r="I60" s="71">
        <f t="shared" si="5"/>
        <v>0</v>
      </c>
      <c r="J60" s="71">
        <v>432</v>
      </c>
      <c r="K60" s="113">
        <v>0</v>
      </c>
      <c r="L60" s="73">
        <v>6.66</v>
      </c>
      <c r="M60" s="72">
        <f t="shared" si="0"/>
        <v>2877.12</v>
      </c>
      <c r="N60" s="230">
        <f t="shared" si="1"/>
        <v>0</v>
      </c>
      <c r="O60" s="264">
        <v>5</v>
      </c>
      <c r="P60" s="73">
        <v>4.5359999999999998E-2</v>
      </c>
      <c r="Q60" s="74">
        <f t="shared" si="2"/>
        <v>0</v>
      </c>
      <c r="R60" s="73">
        <v>10.8</v>
      </c>
      <c r="S60" s="73">
        <v>13.9</v>
      </c>
      <c r="T60" s="117">
        <f t="shared" si="3"/>
        <v>0</v>
      </c>
      <c r="U60" s="234">
        <f t="shared" si="4"/>
        <v>0</v>
      </c>
      <c r="V60" s="206"/>
      <c r="W60" s="206"/>
      <c r="X60" s="206"/>
      <c r="Y60" s="206"/>
    </row>
    <row r="61" spans="1:25" ht="18" customHeight="1">
      <c r="A61" s="145">
        <f>SUBTOTAL(3,$B$26:B61)</f>
        <v>36</v>
      </c>
      <c r="B61" s="109" t="s">
        <v>1880</v>
      </c>
      <c r="C61" s="109" t="s">
        <v>62</v>
      </c>
      <c r="D61" s="70" t="s">
        <v>1881</v>
      </c>
      <c r="E61" s="147" t="s">
        <v>106</v>
      </c>
      <c r="F61" s="71" t="s">
        <v>65</v>
      </c>
      <c r="G61" s="71" t="s">
        <v>66</v>
      </c>
      <c r="H61" s="71">
        <v>60</v>
      </c>
      <c r="I61" s="71">
        <f t="shared" si="5"/>
        <v>0</v>
      </c>
      <c r="J61" s="71">
        <v>432</v>
      </c>
      <c r="K61" s="113">
        <v>0</v>
      </c>
      <c r="L61" s="73">
        <v>6.66</v>
      </c>
      <c r="M61" s="72">
        <f t="shared" si="0"/>
        <v>2877.12</v>
      </c>
      <c r="N61" s="230">
        <f t="shared" si="1"/>
        <v>0</v>
      </c>
      <c r="O61" s="264">
        <v>5</v>
      </c>
      <c r="P61" s="73">
        <v>4.5359999999999998E-2</v>
      </c>
      <c r="Q61" s="74">
        <f t="shared" si="2"/>
        <v>0</v>
      </c>
      <c r="R61" s="73">
        <v>10.8</v>
      </c>
      <c r="S61" s="73">
        <v>13.9</v>
      </c>
      <c r="T61" s="117">
        <f t="shared" si="3"/>
        <v>0</v>
      </c>
      <c r="U61" s="234">
        <f t="shared" si="4"/>
        <v>0</v>
      </c>
      <c r="V61" s="206"/>
      <c r="W61" s="206"/>
      <c r="X61" s="206"/>
      <c r="Y61" s="206"/>
    </row>
    <row r="62" spans="1:25" ht="18" customHeight="1">
      <c r="A62" s="145">
        <f>SUBTOTAL(3,$B$26:B62)</f>
        <v>37</v>
      </c>
      <c r="B62" s="109" t="s">
        <v>1882</v>
      </c>
      <c r="C62" s="109" t="s">
        <v>62</v>
      </c>
      <c r="D62" s="70" t="s">
        <v>1883</v>
      </c>
      <c r="E62" s="147" t="s">
        <v>106</v>
      </c>
      <c r="F62" s="71" t="s">
        <v>65</v>
      </c>
      <c r="G62" s="71" t="s">
        <v>66</v>
      </c>
      <c r="H62" s="71">
        <v>60</v>
      </c>
      <c r="I62" s="71">
        <f t="shared" si="5"/>
        <v>0</v>
      </c>
      <c r="J62" s="71">
        <v>432</v>
      </c>
      <c r="K62" s="113">
        <v>0</v>
      </c>
      <c r="L62" s="73">
        <v>6.66</v>
      </c>
      <c r="M62" s="72">
        <f t="shared" si="0"/>
        <v>2877.12</v>
      </c>
      <c r="N62" s="230">
        <f t="shared" si="1"/>
        <v>0</v>
      </c>
      <c r="O62" s="264">
        <v>5</v>
      </c>
      <c r="P62" s="73">
        <v>4.5359999999999998E-2</v>
      </c>
      <c r="Q62" s="74">
        <f t="shared" si="2"/>
        <v>0</v>
      </c>
      <c r="R62" s="73">
        <v>10.8</v>
      </c>
      <c r="S62" s="73">
        <v>13.9</v>
      </c>
      <c r="T62" s="117">
        <f t="shared" si="3"/>
        <v>0</v>
      </c>
      <c r="U62" s="234">
        <f t="shared" si="4"/>
        <v>0</v>
      </c>
      <c r="V62" s="206"/>
      <c r="W62" s="206"/>
      <c r="X62" s="206"/>
      <c r="Y62" s="206"/>
    </row>
    <row r="63" spans="1:25" ht="18" customHeight="1">
      <c r="A63" s="145">
        <f>SUBTOTAL(3,$B$26:B63)</f>
        <v>38</v>
      </c>
      <c r="B63" s="109" t="s">
        <v>1884</v>
      </c>
      <c r="C63" s="109" t="s">
        <v>62</v>
      </c>
      <c r="D63" s="70" t="s">
        <v>1885</v>
      </c>
      <c r="E63" s="147" t="s">
        <v>329</v>
      </c>
      <c r="F63" s="71" t="s">
        <v>65</v>
      </c>
      <c r="G63" s="71" t="s">
        <v>66</v>
      </c>
      <c r="H63" s="71">
        <v>60</v>
      </c>
      <c r="I63" s="71">
        <f t="shared" si="5"/>
        <v>0</v>
      </c>
      <c r="J63" s="71">
        <v>144</v>
      </c>
      <c r="K63" s="113">
        <v>0</v>
      </c>
      <c r="L63" s="73">
        <v>37.21</v>
      </c>
      <c r="M63" s="72">
        <f t="shared" si="0"/>
        <v>5358.24</v>
      </c>
      <c r="N63" s="230">
        <f t="shared" si="1"/>
        <v>0</v>
      </c>
      <c r="O63" s="264">
        <v>5</v>
      </c>
      <c r="P63" s="73">
        <v>8.8862400000000008E-2</v>
      </c>
      <c r="Q63" s="74">
        <f t="shared" si="2"/>
        <v>0</v>
      </c>
      <c r="R63" s="73">
        <v>21.599999999999998</v>
      </c>
      <c r="S63" s="73">
        <v>26.92</v>
      </c>
      <c r="T63" s="117">
        <f t="shared" si="3"/>
        <v>0</v>
      </c>
      <c r="U63" s="234">
        <f t="shared" si="4"/>
        <v>0</v>
      </c>
      <c r="V63" s="206"/>
      <c r="W63" s="206"/>
      <c r="X63" s="206"/>
      <c r="Y63" s="206"/>
    </row>
    <row r="64" spans="1:25" ht="18" customHeight="1">
      <c r="A64" s="145">
        <f>SUBTOTAL(3,$B$26:B64)</f>
        <v>39</v>
      </c>
      <c r="B64" s="109" t="s">
        <v>1886</v>
      </c>
      <c r="C64" s="109" t="s">
        <v>62</v>
      </c>
      <c r="D64" s="70" t="s">
        <v>1887</v>
      </c>
      <c r="E64" s="147" t="s">
        <v>329</v>
      </c>
      <c r="F64" s="71" t="s">
        <v>65</v>
      </c>
      <c r="G64" s="71" t="s">
        <v>66</v>
      </c>
      <c r="H64" s="71">
        <v>60</v>
      </c>
      <c r="I64" s="71">
        <f t="shared" si="5"/>
        <v>0</v>
      </c>
      <c r="J64" s="71">
        <v>144</v>
      </c>
      <c r="K64" s="113">
        <v>0</v>
      </c>
      <c r="L64" s="73">
        <v>37.21</v>
      </c>
      <c r="M64" s="72">
        <f t="shared" si="0"/>
        <v>5358.24</v>
      </c>
      <c r="N64" s="230">
        <f t="shared" si="1"/>
        <v>0</v>
      </c>
      <c r="O64" s="264">
        <v>5</v>
      </c>
      <c r="P64" s="73">
        <v>8.8862400000000008E-2</v>
      </c>
      <c r="Q64" s="74">
        <f t="shared" si="2"/>
        <v>0</v>
      </c>
      <c r="R64" s="73">
        <v>18</v>
      </c>
      <c r="S64" s="73">
        <v>26.93</v>
      </c>
      <c r="T64" s="117">
        <f t="shared" si="3"/>
        <v>0</v>
      </c>
      <c r="U64" s="234">
        <f t="shared" si="4"/>
        <v>0</v>
      </c>
      <c r="V64" s="206"/>
      <c r="W64" s="206"/>
      <c r="X64" s="206"/>
      <c r="Y64" s="206"/>
    </row>
    <row r="65" spans="1:25" ht="18" customHeight="1">
      <c r="A65" s="145">
        <f>SUBTOTAL(3,$B$26:B65)</f>
        <v>40</v>
      </c>
      <c r="B65" s="109" t="s">
        <v>1888</v>
      </c>
      <c r="C65" s="109" t="s">
        <v>62</v>
      </c>
      <c r="D65" s="70" t="s">
        <v>1889</v>
      </c>
      <c r="E65" s="147" t="s">
        <v>329</v>
      </c>
      <c r="F65" s="71" t="s">
        <v>65</v>
      </c>
      <c r="G65" s="71" t="s">
        <v>66</v>
      </c>
      <c r="H65" s="71">
        <v>60</v>
      </c>
      <c r="I65" s="71">
        <f t="shared" si="5"/>
        <v>0</v>
      </c>
      <c r="J65" s="71">
        <v>144</v>
      </c>
      <c r="K65" s="113">
        <v>0</v>
      </c>
      <c r="L65" s="73">
        <v>37.21</v>
      </c>
      <c r="M65" s="72">
        <f t="shared" si="0"/>
        <v>5358.24</v>
      </c>
      <c r="N65" s="230">
        <f t="shared" si="1"/>
        <v>0</v>
      </c>
      <c r="O65" s="264">
        <v>5</v>
      </c>
      <c r="P65" s="73">
        <v>8.8862400000000008E-2</v>
      </c>
      <c r="Q65" s="74">
        <f t="shared" si="2"/>
        <v>0</v>
      </c>
      <c r="R65" s="73">
        <v>18</v>
      </c>
      <c r="S65" s="73">
        <v>26.93</v>
      </c>
      <c r="T65" s="117">
        <f t="shared" si="3"/>
        <v>0</v>
      </c>
      <c r="U65" s="234">
        <f t="shared" si="4"/>
        <v>0</v>
      </c>
      <c r="V65" s="206"/>
      <c r="W65" s="206"/>
      <c r="X65" s="206"/>
      <c r="Y65" s="206"/>
    </row>
    <row r="66" spans="1:25" ht="18" customHeight="1">
      <c r="A66" s="145">
        <f>SUBTOTAL(3,$B$26:B66)</f>
        <v>41</v>
      </c>
      <c r="B66" s="109" t="s">
        <v>1890</v>
      </c>
      <c r="C66" s="109" t="s">
        <v>62</v>
      </c>
      <c r="D66" s="70" t="s">
        <v>1891</v>
      </c>
      <c r="E66" s="147" t="s">
        <v>329</v>
      </c>
      <c r="F66" s="71" t="s">
        <v>65</v>
      </c>
      <c r="G66" s="71" t="s">
        <v>66</v>
      </c>
      <c r="H66" s="71">
        <v>60</v>
      </c>
      <c r="I66" s="71">
        <f t="shared" si="5"/>
        <v>0</v>
      </c>
      <c r="J66" s="71">
        <v>144</v>
      </c>
      <c r="K66" s="113">
        <v>0</v>
      </c>
      <c r="L66" s="73">
        <v>37.21</v>
      </c>
      <c r="M66" s="72">
        <f t="shared" si="0"/>
        <v>5358.24</v>
      </c>
      <c r="N66" s="230">
        <f t="shared" si="1"/>
        <v>0</v>
      </c>
      <c r="O66" s="264">
        <v>5</v>
      </c>
      <c r="P66" s="73">
        <v>8.8862400000000008E-2</v>
      </c>
      <c r="Q66" s="74">
        <f t="shared" si="2"/>
        <v>0</v>
      </c>
      <c r="R66" s="73">
        <v>18</v>
      </c>
      <c r="S66" s="73">
        <v>26.93</v>
      </c>
      <c r="T66" s="117">
        <f t="shared" si="3"/>
        <v>0</v>
      </c>
      <c r="U66" s="234">
        <f t="shared" si="4"/>
        <v>0</v>
      </c>
      <c r="V66" s="206"/>
      <c r="W66" s="206"/>
      <c r="X66" s="206"/>
      <c r="Y66" s="206"/>
    </row>
    <row r="67" spans="1:25" ht="18" customHeight="1">
      <c r="A67" s="145">
        <f>SUBTOTAL(3,$B$26:B67)</f>
        <v>42</v>
      </c>
      <c r="B67" s="109" t="s">
        <v>1892</v>
      </c>
      <c r="C67" s="109" t="s">
        <v>62</v>
      </c>
      <c r="D67" s="70" t="s">
        <v>1893</v>
      </c>
      <c r="E67" s="147" t="s">
        <v>329</v>
      </c>
      <c r="F67" s="71" t="s">
        <v>65</v>
      </c>
      <c r="G67" s="71" t="s">
        <v>66</v>
      </c>
      <c r="H67" s="71">
        <v>60</v>
      </c>
      <c r="I67" s="71">
        <f t="shared" si="5"/>
        <v>0</v>
      </c>
      <c r="J67" s="71">
        <v>144</v>
      </c>
      <c r="K67" s="113">
        <v>0</v>
      </c>
      <c r="L67" s="73">
        <v>36.61</v>
      </c>
      <c r="M67" s="72">
        <f t="shared" si="0"/>
        <v>5271.84</v>
      </c>
      <c r="N67" s="230">
        <f t="shared" si="1"/>
        <v>0</v>
      </c>
      <c r="O67" s="264">
        <v>5</v>
      </c>
      <c r="P67" s="73">
        <v>8.8862400000000008E-2</v>
      </c>
      <c r="Q67" s="74">
        <f t="shared" si="2"/>
        <v>0</v>
      </c>
      <c r="R67" s="73">
        <v>18</v>
      </c>
      <c r="S67" s="73">
        <v>26.93</v>
      </c>
      <c r="T67" s="117">
        <f t="shared" si="3"/>
        <v>0</v>
      </c>
      <c r="U67" s="234">
        <f t="shared" si="4"/>
        <v>0</v>
      </c>
      <c r="V67" s="206"/>
      <c r="W67" s="206"/>
      <c r="X67" s="206"/>
      <c r="Y67" s="206"/>
    </row>
    <row r="68" spans="1:25" ht="18" customHeight="1">
      <c r="A68" s="145">
        <f>SUBTOTAL(3,$B$26:B68)</f>
        <v>43</v>
      </c>
      <c r="B68" s="109" t="s">
        <v>1894</v>
      </c>
      <c r="C68" s="109" t="s">
        <v>62</v>
      </c>
      <c r="D68" s="70" t="s">
        <v>1895</v>
      </c>
      <c r="E68" s="147" t="s">
        <v>329</v>
      </c>
      <c r="F68" s="71" t="s">
        <v>65</v>
      </c>
      <c r="G68" s="71" t="s">
        <v>66</v>
      </c>
      <c r="H68" s="71">
        <v>60</v>
      </c>
      <c r="I68" s="71">
        <f t="shared" si="5"/>
        <v>0</v>
      </c>
      <c r="J68" s="71">
        <v>144</v>
      </c>
      <c r="K68" s="113">
        <v>0</v>
      </c>
      <c r="L68" s="73">
        <v>37.21</v>
      </c>
      <c r="M68" s="72">
        <f t="shared" si="0"/>
        <v>5358.24</v>
      </c>
      <c r="N68" s="230">
        <f t="shared" si="1"/>
        <v>0</v>
      </c>
      <c r="O68" s="264">
        <v>5</v>
      </c>
      <c r="P68" s="73">
        <v>8.8862400000000008E-2</v>
      </c>
      <c r="Q68" s="74">
        <f t="shared" si="2"/>
        <v>0</v>
      </c>
      <c r="R68" s="73">
        <v>18</v>
      </c>
      <c r="S68" s="73">
        <v>26.93</v>
      </c>
      <c r="T68" s="117">
        <f t="shared" si="3"/>
        <v>0</v>
      </c>
      <c r="U68" s="234">
        <f t="shared" si="4"/>
        <v>0</v>
      </c>
      <c r="V68" s="206"/>
      <c r="W68" s="206"/>
      <c r="X68" s="206"/>
      <c r="Y68" s="206"/>
    </row>
    <row r="69" spans="1:25" ht="18" customHeight="1">
      <c r="A69" s="145">
        <f>SUBTOTAL(3,$B$26:B69)</f>
        <v>44</v>
      </c>
      <c r="B69" s="109" t="s">
        <v>1896</v>
      </c>
      <c r="C69" s="109" t="s">
        <v>62</v>
      </c>
      <c r="D69" s="70" t="s">
        <v>1897</v>
      </c>
      <c r="E69" s="147" t="s">
        <v>329</v>
      </c>
      <c r="F69" s="71" t="s">
        <v>65</v>
      </c>
      <c r="G69" s="71" t="s">
        <v>66</v>
      </c>
      <c r="H69" s="71">
        <v>60</v>
      </c>
      <c r="I69" s="71">
        <f t="shared" si="5"/>
        <v>0</v>
      </c>
      <c r="J69" s="71">
        <v>144</v>
      </c>
      <c r="K69" s="113">
        <v>0</v>
      </c>
      <c r="L69" s="73">
        <v>37.21</v>
      </c>
      <c r="M69" s="72">
        <f t="shared" si="0"/>
        <v>5358.24</v>
      </c>
      <c r="N69" s="230">
        <f t="shared" si="1"/>
        <v>0</v>
      </c>
      <c r="O69" s="264">
        <v>5</v>
      </c>
      <c r="P69" s="73">
        <v>8.8862400000000008E-2</v>
      </c>
      <c r="Q69" s="74">
        <f t="shared" si="2"/>
        <v>0</v>
      </c>
      <c r="R69" s="73">
        <v>18</v>
      </c>
      <c r="S69" s="73">
        <v>26.93</v>
      </c>
      <c r="T69" s="117">
        <f t="shared" si="3"/>
        <v>0</v>
      </c>
      <c r="U69" s="234">
        <f t="shared" si="4"/>
        <v>0</v>
      </c>
      <c r="V69" s="206"/>
      <c r="W69" s="206"/>
      <c r="X69" s="206"/>
      <c r="Y69" s="206"/>
    </row>
    <row r="70" spans="1:25" ht="18" customHeight="1">
      <c r="A70" s="145">
        <f>SUBTOTAL(3,$B$26:B70)</f>
        <v>45</v>
      </c>
      <c r="B70" s="109" t="s">
        <v>1898</v>
      </c>
      <c r="C70" s="109" t="s">
        <v>62</v>
      </c>
      <c r="D70" s="70" t="s">
        <v>1899</v>
      </c>
      <c r="E70" s="147" t="s">
        <v>329</v>
      </c>
      <c r="F70" s="71" t="s">
        <v>65</v>
      </c>
      <c r="G70" s="71" t="s">
        <v>66</v>
      </c>
      <c r="H70" s="71">
        <v>60</v>
      </c>
      <c r="I70" s="71">
        <f t="shared" si="5"/>
        <v>0</v>
      </c>
      <c r="J70" s="71">
        <v>144</v>
      </c>
      <c r="K70" s="113">
        <v>0</v>
      </c>
      <c r="L70" s="73">
        <v>36.61</v>
      </c>
      <c r="M70" s="72">
        <f t="shared" si="0"/>
        <v>5271.84</v>
      </c>
      <c r="N70" s="230">
        <f t="shared" si="1"/>
        <v>0</v>
      </c>
      <c r="O70" s="264">
        <v>5</v>
      </c>
      <c r="P70" s="73">
        <v>8.8862400000000008E-2</v>
      </c>
      <c r="Q70" s="74">
        <f t="shared" si="2"/>
        <v>0</v>
      </c>
      <c r="R70" s="73">
        <v>18</v>
      </c>
      <c r="S70" s="73">
        <v>26.93</v>
      </c>
      <c r="T70" s="117">
        <f t="shared" si="3"/>
        <v>0</v>
      </c>
      <c r="U70" s="234">
        <f t="shared" si="4"/>
        <v>0</v>
      </c>
      <c r="V70" s="206"/>
      <c r="W70" s="206"/>
      <c r="X70" s="206"/>
      <c r="Y70" s="206"/>
    </row>
    <row r="71" spans="1:25" ht="18" customHeight="1">
      <c r="A71" s="145">
        <f>SUBTOTAL(3,$B$26:B71)</f>
        <v>46</v>
      </c>
      <c r="B71" s="109" t="s">
        <v>1900</v>
      </c>
      <c r="C71" s="109" t="s">
        <v>62</v>
      </c>
      <c r="D71" s="70" t="s">
        <v>1901</v>
      </c>
      <c r="E71" s="147" t="s">
        <v>329</v>
      </c>
      <c r="F71" s="71" t="s">
        <v>65</v>
      </c>
      <c r="G71" s="71" t="s">
        <v>66</v>
      </c>
      <c r="H71" s="71">
        <v>60</v>
      </c>
      <c r="I71" s="71">
        <f t="shared" si="5"/>
        <v>0</v>
      </c>
      <c r="J71" s="71">
        <v>144</v>
      </c>
      <c r="K71" s="113">
        <v>0</v>
      </c>
      <c r="L71" s="73">
        <v>37.21</v>
      </c>
      <c r="M71" s="72">
        <f t="shared" si="0"/>
        <v>5358.24</v>
      </c>
      <c r="N71" s="230">
        <f t="shared" si="1"/>
        <v>0</v>
      </c>
      <c r="O71" s="264">
        <v>5</v>
      </c>
      <c r="P71" s="73">
        <v>8.8862400000000008E-2</v>
      </c>
      <c r="Q71" s="74">
        <f t="shared" si="2"/>
        <v>0</v>
      </c>
      <c r="R71" s="73">
        <v>18</v>
      </c>
      <c r="S71" s="73">
        <v>26.93</v>
      </c>
      <c r="T71" s="117">
        <f t="shared" si="3"/>
        <v>0</v>
      </c>
      <c r="U71" s="234">
        <f t="shared" si="4"/>
        <v>0</v>
      </c>
      <c r="V71" s="206"/>
      <c r="W71" s="206"/>
      <c r="X71" s="206"/>
      <c r="Y71" s="206"/>
    </row>
    <row r="72" spans="1:25" ht="18" customHeight="1">
      <c r="A72" s="145">
        <f>SUBTOTAL(3,$B$26:B72)</f>
        <v>47</v>
      </c>
      <c r="B72" s="109" t="s">
        <v>1902</v>
      </c>
      <c r="C72" s="109" t="s">
        <v>62</v>
      </c>
      <c r="D72" s="70" t="s">
        <v>1903</v>
      </c>
      <c r="E72" s="147" t="s">
        <v>329</v>
      </c>
      <c r="F72" s="71" t="s">
        <v>65</v>
      </c>
      <c r="G72" s="71" t="s">
        <v>66</v>
      </c>
      <c r="H72" s="71">
        <v>60</v>
      </c>
      <c r="I72" s="71">
        <f t="shared" si="5"/>
        <v>0</v>
      </c>
      <c r="J72" s="71">
        <v>144</v>
      </c>
      <c r="K72" s="113">
        <v>0</v>
      </c>
      <c r="L72" s="73">
        <v>36.61</v>
      </c>
      <c r="M72" s="72">
        <f t="shared" si="0"/>
        <v>5271.84</v>
      </c>
      <c r="N72" s="230">
        <f t="shared" si="1"/>
        <v>0</v>
      </c>
      <c r="O72" s="264">
        <v>5</v>
      </c>
      <c r="P72" s="73">
        <v>8.8862400000000008E-2</v>
      </c>
      <c r="Q72" s="74">
        <f t="shared" si="2"/>
        <v>0</v>
      </c>
      <c r="R72" s="73">
        <v>18</v>
      </c>
      <c r="S72" s="73">
        <v>26.93</v>
      </c>
      <c r="T72" s="117">
        <f t="shared" si="3"/>
        <v>0</v>
      </c>
      <c r="U72" s="234">
        <f t="shared" si="4"/>
        <v>0</v>
      </c>
      <c r="V72" s="206"/>
      <c r="W72" s="206"/>
      <c r="X72" s="206"/>
      <c r="Y72" s="206"/>
    </row>
    <row r="73" spans="1:25" ht="18" customHeight="1">
      <c r="A73" s="145">
        <f>SUBTOTAL(3,$B$26:B73)</f>
        <v>48</v>
      </c>
      <c r="B73" s="109" t="s">
        <v>1904</v>
      </c>
      <c r="C73" s="109" t="s">
        <v>62</v>
      </c>
      <c r="D73" s="70" t="s">
        <v>1905</v>
      </c>
      <c r="E73" s="147" t="s">
        <v>329</v>
      </c>
      <c r="F73" s="71" t="s">
        <v>65</v>
      </c>
      <c r="G73" s="71" t="s">
        <v>66</v>
      </c>
      <c r="H73" s="71">
        <v>60</v>
      </c>
      <c r="I73" s="71">
        <f t="shared" si="5"/>
        <v>0</v>
      </c>
      <c r="J73" s="71">
        <v>144</v>
      </c>
      <c r="K73" s="113">
        <v>0</v>
      </c>
      <c r="L73" s="73">
        <v>37.21</v>
      </c>
      <c r="M73" s="72">
        <f t="shared" si="0"/>
        <v>5358.24</v>
      </c>
      <c r="N73" s="230">
        <f t="shared" si="1"/>
        <v>0</v>
      </c>
      <c r="O73" s="264">
        <v>5</v>
      </c>
      <c r="P73" s="73">
        <v>8.8862400000000008E-2</v>
      </c>
      <c r="Q73" s="74">
        <f t="shared" si="2"/>
        <v>0</v>
      </c>
      <c r="R73" s="73">
        <v>18</v>
      </c>
      <c r="S73" s="73">
        <v>26.93</v>
      </c>
      <c r="T73" s="117">
        <f t="shared" si="3"/>
        <v>0</v>
      </c>
      <c r="U73" s="234">
        <f t="shared" si="4"/>
        <v>0</v>
      </c>
      <c r="V73" s="206"/>
      <c r="W73" s="206"/>
      <c r="X73" s="206"/>
      <c r="Y73" s="206"/>
    </row>
    <row r="74" spans="1:25" ht="18" customHeight="1">
      <c r="A74" s="145">
        <f>SUBTOTAL(3,$B$26:B74)</f>
        <v>49</v>
      </c>
      <c r="B74" s="109" t="s">
        <v>1906</v>
      </c>
      <c r="C74" s="109" t="s">
        <v>62</v>
      </c>
      <c r="D74" s="70" t="s">
        <v>1907</v>
      </c>
      <c r="E74" s="147" t="s">
        <v>329</v>
      </c>
      <c r="F74" s="71" t="s">
        <v>65</v>
      </c>
      <c r="G74" s="71" t="s">
        <v>66</v>
      </c>
      <c r="H74" s="71">
        <v>60</v>
      </c>
      <c r="I74" s="71">
        <f t="shared" si="5"/>
        <v>0</v>
      </c>
      <c r="J74" s="71">
        <v>144</v>
      </c>
      <c r="K74" s="113">
        <v>0</v>
      </c>
      <c r="L74" s="73">
        <v>37.21</v>
      </c>
      <c r="M74" s="72">
        <f t="shared" si="0"/>
        <v>5358.24</v>
      </c>
      <c r="N74" s="230">
        <f t="shared" si="1"/>
        <v>0</v>
      </c>
      <c r="O74" s="264">
        <v>5</v>
      </c>
      <c r="P74" s="73">
        <v>8.8862400000000008E-2</v>
      </c>
      <c r="Q74" s="74">
        <f t="shared" si="2"/>
        <v>0</v>
      </c>
      <c r="R74" s="73">
        <v>18</v>
      </c>
      <c r="S74" s="73">
        <v>26.93</v>
      </c>
      <c r="T74" s="117">
        <f t="shared" si="3"/>
        <v>0</v>
      </c>
      <c r="U74" s="234">
        <f t="shared" si="4"/>
        <v>0</v>
      </c>
      <c r="V74" s="206"/>
      <c r="W74" s="206"/>
      <c r="X74" s="206"/>
      <c r="Y74" s="206"/>
    </row>
    <row r="75" spans="1:25" ht="18" customHeight="1">
      <c r="A75" s="145">
        <f>SUBTOTAL(3,$B$26:B75)</f>
        <v>50</v>
      </c>
      <c r="B75" s="109" t="s">
        <v>1908</v>
      </c>
      <c r="C75" s="109" t="s">
        <v>62</v>
      </c>
      <c r="D75" s="70" t="s">
        <v>1909</v>
      </c>
      <c r="E75" s="147" t="s">
        <v>329</v>
      </c>
      <c r="F75" s="71" t="s">
        <v>65</v>
      </c>
      <c r="G75" s="71" t="s">
        <v>66</v>
      </c>
      <c r="H75" s="71">
        <v>60</v>
      </c>
      <c r="I75" s="71">
        <f t="shared" si="5"/>
        <v>0</v>
      </c>
      <c r="J75" s="71">
        <v>144</v>
      </c>
      <c r="K75" s="113">
        <v>0</v>
      </c>
      <c r="L75" s="73">
        <v>37.21</v>
      </c>
      <c r="M75" s="72">
        <f t="shared" si="0"/>
        <v>5358.24</v>
      </c>
      <c r="N75" s="230">
        <f t="shared" si="1"/>
        <v>0</v>
      </c>
      <c r="O75" s="264">
        <v>5</v>
      </c>
      <c r="P75" s="73">
        <v>8.8862400000000008E-2</v>
      </c>
      <c r="Q75" s="74">
        <f t="shared" si="2"/>
        <v>0</v>
      </c>
      <c r="R75" s="73">
        <v>18</v>
      </c>
      <c r="S75" s="73">
        <v>26.93</v>
      </c>
      <c r="T75" s="117">
        <f t="shared" si="3"/>
        <v>0</v>
      </c>
      <c r="U75" s="234">
        <f t="shared" si="4"/>
        <v>0</v>
      </c>
      <c r="V75" s="206"/>
      <c r="W75" s="206"/>
      <c r="X75" s="206"/>
      <c r="Y75" s="206"/>
    </row>
    <row r="76" spans="1:25" ht="18" customHeight="1">
      <c r="A76" s="145">
        <f>SUBTOTAL(3,$B$26:B76)</f>
        <v>51</v>
      </c>
      <c r="B76" s="109" t="s">
        <v>1910</v>
      </c>
      <c r="C76" s="109" t="s">
        <v>62</v>
      </c>
      <c r="D76" s="70" t="s">
        <v>1911</v>
      </c>
      <c r="E76" s="147" t="s">
        <v>340</v>
      </c>
      <c r="F76" s="71" t="s">
        <v>65</v>
      </c>
      <c r="G76" s="71" t="s">
        <v>66</v>
      </c>
      <c r="H76" s="71">
        <v>60</v>
      </c>
      <c r="I76" s="71">
        <f t="shared" si="5"/>
        <v>0</v>
      </c>
      <c r="J76" s="71">
        <v>108</v>
      </c>
      <c r="K76" s="113">
        <v>0</v>
      </c>
      <c r="L76" s="73">
        <v>43.27</v>
      </c>
      <c r="M76" s="72">
        <f t="shared" si="0"/>
        <v>4673.1600000000008</v>
      </c>
      <c r="N76" s="230">
        <f t="shared" si="1"/>
        <v>0</v>
      </c>
      <c r="O76" s="264">
        <v>5</v>
      </c>
      <c r="P76" s="73">
        <v>5.0449500000000001E-2</v>
      </c>
      <c r="Q76" s="74">
        <f t="shared" si="2"/>
        <v>0</v>
      </c>
      <c r="R76" s="73">
        <v>16.2</v>
      </c>
      <c r="S76" s="73">
        <v>19.53</v>
      </c>
      <c r="T76" s="117">
        <f t="shared" si="3"/>
        <v>0</v>
      </c>
      <c r="U76" s="234">
        <f t="shared" si="4"/>
        <v>0</v>
      </c>
      <c r="V76" s="206"/>
      <c r="W76" s="206"/>
      <c r="X76" s="206"/>
      <c r="Y76" s="206"/>
    </row>
    <row r="77" spans="1:25" ht="18" customHeight="1">
      <c r="A77" s="145">
        <f>SUBTOTAL(3,$B$26:B77)</f>
        <v>52</v>
      </c>
      <c r="B77" s="109" t="s">
        <v>1912</v>
      </c>
      <c r="C77" s="109" t="s">
        <v>62</v>
      </c>
      <c r="D77" s="70" t="s">
        <v>1913</v>
      </c>
      <c r="E77" s="147" t="s">
        <v>340</v>
      </c>
      <c r="F77" s="71" t="s">
        <v>65</v>
      </c>
      <c r="G77" s="71" t="s">
        <v>66</v>
      </c>
      <c r="H77" s="71">
        <v>60</v>
      </c>
      <c r="I77" s="71">
        <f t="shared" si="5"/>
        <v>0</v>
      </c>
      <c r="J77" s="71">
        <v>108</v>
      </c>
      <c r="K77" s="113">
        <v>0</v>
      </c>
      <c r="L77" s="73">
        <v>43.27</v>
      </c>
      <c r="M77" s="72">
        <f t="shared" si="0"/>
        <v>4673.1600000000008</v>
      </c>
      <c r="N77" s="230">
        <f t="shared" si="1"/>
        <v>0</v>
      </c>
      <c r="O77" s="264">
        <v>5</v>
      </c>
      <c r="P77" s="73">
        <v>5.0449500000000001E-2</v>
      </c>
      <c r="Q77" s="74">
        <f t="shared" si="2"/>
        <v>0</v>
      </c>
      <c r="R77" s="73">
        <v>16.2</v>
      </c>
      <c r="S77" s="73">
        <v>18.510000000000002</v>
      </c>
      <c r="T77" s="117">
        <f t="shared" si="3"/>
        <v>0</v>
      </c>
      <c r="U77" s="234">
        <f t="shared" si="4"/>
        <v>0</v>
      </c>
      <c r="V77" s="206"/>
      <c r="W77" s="206"/>
      <c r="X77" s="206"/>
      <c r="Y77" s="206"/>
    </row>
    <row r="78" spans="1:25" ht="18" customHeight="1">
      <c r="A78" s="145">
        <f>SUBTOTAL(3,$B$26:B78)</f>
        <v>53</v>
      </c>
      <c r="B78" s="109" t="s">
        <v>1914</v>
      </c>
      <c r="C78" s="109" t="s">
        <v>62</v>
      </c>
      <c r="D78" s="70" t="s">
        <v>1915</v>
      </c>
      <c r="E78" s="147" t="s">
        <v>340</v>
      </c>
      <c r="F78" s="71" t="s">
        <v>65</v>
      </c>
      <c r="G78" s="71" t="s">
        <v>66</v>
      </c>
      <c r="H78" s="71">
        <v>60</v>
      </c>
      <c r="I78" s="71">
        <f t="shared" si="5"/>
        <v>0</v>
      </c>
      <c r="J78" s="71">
        <v>108</v>
      </c>
      <c r="K78" s="113">
        <v>0</v>
      </c>
      <c r="L78" s="73">
        <v>33.29</v>
      </c>
      <c r="M78" s="72">
        <f t="shared" si="0"/>
        <v>3595.3199999999997</v>
      </c>
      <c r="N78" s="230">
        <f t="shared" si="1"/>
        <v>0</v>
      </c>
      <c r="O78" s="264">
        <v>5</v>
      </c>
      <c r="P78" s="73">
        <v>5.0449500000000001E-2</v>
      </c>
      <c r="Q78" s="74">
        <f t="shared" si="2"/>
        <v>0</v>
      </c>
      <c r="R78" s="73">
        <v>16.2</v>
      </c>
      <c r="S78" s="73">
        <v>18.510000000000002</v>
      </c>
      <c r="T78" s="117">
        <f t="shared" si="3"/>
        <v>0</v>
      </c>
      <c r="U78" s="234">
        <f t="shared" si="4"/>
        <v>0</v>
      </c>
      <c r="V78" s="206"/>
      <c r="W78" s="206"/>
      <c r="X78" s="206"/>
      <c r="Y78" s="206"/>
    </row>
    <row r="79" spans="1:25" ht="18" customHeight="1">
      <c r="A79" s="145">
        <f>SUBTOTAL(3,$B$26:B79)</f>
        <v>54</v>
      </c>
      <c r="B79" s="109" t="s">
        <v>1916</v>
      </c>
      <c r="C79" s="109" t="s">
        <v>62</v>
      </c>
      <c r="D79" s="70" t="s">
        <v>1917</v>
      </c>
      <c r="E79" s="147" t="s">
        <v>340</v>
      </c>
      <c r="F79" s="71" t="s">
        <v>65</v>
      </c>
      <c r="G79" s="71" t="s">
        <v>66</v>
      </c>
      <c r="H79" s="71">
        <v>60</v>
      </c>
      <c r="I79" s="71">
        <f t="shared" si="5"/>
        <v>0</v>
      </c>
      <c r="J79" s="71">
        <v>108</v>
      </c>
      <c r="K79" s="113">
        <v>0</v>
      </c>
      <c r="L79" s="73">
        <v>33.29</v>
      </c>
      <c r="M79" s="72">
        <f t="shared" si="0"/>
        <v>3595.3199999999997</v>
      </c>
      <c r="N79" s="230">
        <f t="shared" si="1"/>
        <v>0</v>
      </c>
      <c r="O79" s="264">
        <v>5</v>
      </c>
      <c r="P79" s="73">
        <v>5.0449500000000001E-2</v>
      </c>
      <c r="Q79" s="74">
        <f t="shared" si="2"/>
        <v>0</v>
      </c>
      <c r="R79" s="73">
        <v>16.2</v>
      </c>
      <c r="S79" s="73">
        <v>18.510000000000002</v>
      </c>
      <c r="T79" s="117">
        <f t="shared" si="3"/>
        <v>0</v>
      </c>
      <c r="U79" s="234">
        <f t="shared" si="4"/>
        <v>0</v>
      </c>
      <c r="V79" s="206"/>
      <c r="W79" s="206"/>
      <c r="X79" s="206"/>
      <c r="Y79" s="206"/>
    </row>
    <row r="80" spans="1:25" ht="18" customHeight="1">
      <c r="A80" s="145">
        <f>SUBTOTAL(3,$B$26:B80)</f>
        <v>55</v>
      </c>
      <c r="B80" s="109" t="s">
        <v>1918</v>
      </c>
      <c r="C80" s="109" t="s">
        <v>62</v>
      </c>
      <c r="D80" s="70" t="s">
        <v>1919</v>
      </c>
      <c r="E80" s="147" t="s">
        <v>340</v>
      </c>
      <c r="F80" s="71" t="s">
        <v>65</v>
      </c>
      <c r="G80" s="71" t="s">
        <v>66</v>
      </c>
      <c r="H80" s="71">
        <v>60</v>
      </c>
      <c r="I80" s="71">
        <f t="shared" si="5"/>
        <v>0</v>
      </c>
      <c r="J80" s="71">
        <v>108</v>
      </c>
      <c r="K80" s="113">
        <v>0</v>
      </c>
      <c r="L80" s="73">
        <v>33.29</v>
      </c>
      <c r="M80" s="72">
        <f t="shared" si="0"/>
        <v>3595.3199999999997</v>
      </c>
      <c r="N80" s="230">
        <f t="shared" si="1"/>
        <v>0</v>
      </c>
      <c r="O80" s="264">
        <v>5</v>
      </c>
      <c r="P80" s="73">
        <v>5.0449500000000001E-2</v>
      </c>
      <c r="Q80" s="74">
        <f t="shared" si="2"/>
        <v>0</v>
      </c>
      <c r="R80" s="73">
        <v>16.2</v>
      </c>
      <c r="S80" s="73">
        <v>18.510000000000002</v>
      </c>
      <c r="T80" s="117">
        <f t="shared" si="3"/>
        <v>0</v>
      </c>
      <c r="U80" s="234">
        <f t="shared" si="4"/>
        <v>0</v>
      </c>
      <c r="V80" s="206"/>
      <c r="W80" s="206"/>
      <c r="X80" s="206"/>
      <c r="Y80" s="206"/>
    </row>
    <row r="81" spans="1:25" ht="18" customHeight="1">
      <c r="A81" s="145">
        <f>SUBTOTAL(3,$B$26:B81)</f>
        <v>56</v>
      </c>
      <c r="B81" s="109" t="s">
        <v>1920</v>
      </c>
      <c r="C81" s="109" t="s">
        <v>62</v>
      </c>
      <c r="D81" s="70" t="s">
        <v>1921</v>
      </c>
      <c r="E81" s="147" t="s">
        <v>340</v>
      </c>
      <c r="F81" s="71" t="s">
        <v>65</v>
      </c>
      <c r="G81" s="71" t="s">
        <v>66</v>
      </c>
      <c r="H81" s="71">
        <v>60</v>
      </c>
      <c r="I81" s="71">
        <f t="shared" si="5"/>
        <v>0</v>
      </c>
      <c r="J81" s="71">
        <v>108</v>
      </c>
      <c r="K81" s="113">
        <v>0</v>
      </c>
      <c r="L81" s="73">
        <v>43.27</v>
      </c>
      <c r="M81" s="72">
        <f t="shared" si="0"/>
        <v>4673.1600000000008</v>
      </c>
      <c r="N81" s="230">
        <f t="shared" si="1"/>
        <v>0</v>
      </c>
      <c r="O81" s="264">
        <v>5</v>
      </c>
      <c r="P81" s="73">
        <v>5.0449500000000001E-2</v>
      </c>
      <c r="Q81" s="74">
        <f t="shared" si="2"/>
        <v>0</v>
      </c>
      <c r="R81" s="73">
        <v>16.2</v>
      </c>
      <c r="S81" s="73">
        <v>18.510000000000002</v>
      </c>
      <c r="T81" s="117">
        <f t="shared" si="3"/>
        <v>0</v>
      </c>
      <c r="U81" s="234">
        <f t="shared" si="4"/>
        <v>0</v>
      </c>
      <c r="V81" s="206"/>
      <c r="W81" s="206"/>
      <c r="X81" s="206"/>
      <c r="Y81" s="206"/>
    </row>
    <row r="82" spans="1:25" ht="18" customHeight="1">
      <c r="A82" s="145">
        <f>SUBTOTAL(3,$B$26:B82)</f>
        <v>57</v>
      </c>
      <c r="B82" s="109" t="s">
        <v>1922</v>
      </c>
      <c r="C82" s="109" t="s">
        <v>62</v>
      </c>
      <c r="D82" s="70" t="s">
        <v>1923</v>
      </c>
      <c r="E82" s="147" t="s">
        <v>340</v>
      </c>
      <c r="F82" s="71" t="s">
        <v>65</v>
      </c>
      <c r="G82" s="71" t="s">
        <v>66</v>
      </c>
      <c r="H82" s="71">
        <v>60</v>
      </c>
      <c r="I82" s="71">
        <f t="shared" si="5"/>
        <v>0</v>
      </c>
      <c r="J82" s="71">
        <v>108</v>
      </c>
      <c r="K82" s="113">
        <v>0</v>
      </c>
      <c r="L82" s="73">
        <v>43.27</v>
      </c>
      <c r="M82" s="72">
        <f t="shared" si="0"/>
        <v>4673.1600000000008</v>
      </c>
      <c r="N82" s="230">
        <f t="shared" si="1"/>
        <v>0</v>
      </c>
      <c r="O82" s="264">
        <v>5</v>
      </c>
      <c r="P82" s="73">
        <v>5.0449500000000001E-2</v>
      </c>
      <c r="Q82" s="74">
        <f t="shared" si="2"/>
        <v>0</v>
      </c>
      <c r="R82" s="73">
        <v>16.2</v>
      </c>
      <c r="S82" s="73">
        <v>18.510000000000002</v>
      </c>
      <c r="T82" s="117">
        <f t="shared" si="3"/>
        <v>0</v>
      </c>
      <c r="U82" s="234">
        <f t="shared" si="4"/>
        <v>0</v>
      </c>
      <c r="V82" s="206"/>
      <c r="W82" s="206"/>
      <c r="X82" s="206"/>
      <c r="Y82" s="206"/>
    </row>
    <row r="83" spans="1:25" ht="18" customHeight="1">
      <c r="A83" s="145">
        <f>SUBTOTAL(3,$B$26:B83)</f>
        <v>58</v>
      </c>
      <c r="B83" s="109" t="s">
        <v>1924</v>
      </c>
      <c r="C83" s="109" t="s">
        <v>62</v>
      </c>
      <c r="D83" s="70" t="s">
        <v>1925</v>
      </c>
      <c r="E83" s="147" t="s">
        <v>340</v>
      </c>
      <c r="F83" s="71" t="s">
        <v>65</v>
      </c>
      <c r="G83" s="71" t="s">
        <v>66</v>
      </c>
      <c r="H83" s="71">
        <v>60</v>
      </c>
      <c r="I83" s="71">
        <f t="shared" si="5"/>
        <v>0</v>
      </c>
      <c r="J83" s="71">
        <v>108</v>
      </c>
      <c r="K83" s="113">
        <v>0</v>
      </c>
      <c r="L83" s="73">
        <v>43.27</v>
      </c>
      <c r="M83" s="72">
        <f t="shared" si="0"/>
        <v>4673.1600000000008</v>
      </c>
      <c r="N83" s="230">
        <f t="shared" si="1"/>
        <v>0</v>
      </c>
      <c r="O83" s="264">
        <v>5</v>
      </c>
      <c r="P83" s="73">
        <v>5.0449500000000001E-2</v>
      </c>
      <c r="Q83" s="74">
        <f t="shared" si="2"/>
        <v>0</v>
      </c>
      <c r="R83" s="73">
        <v>16.2</v>
      </c>
      <c r="S83" s="73">
        <v>18.510000000000002</v>
      </c>
      <c r="T83" s="117">
        <f t="shared" si="3"/>
        <v>0</v>
      </c>
      <c r="U83" s="234">
        <f t="shared" si="4"/>
        <v>0</v>
      </c>
      <c r="V83" s="206"/>
      <c r="W83" s="206"/>
      <c r="X83" s="206"/>
      <c r="Y83" s="206"/>
    </row>
    <row r="84" spans="1:25" ht="18" customHeight="1">
      <c r="A84" s="145">
        <f>SUBTOTAL(3,$B$26:B84)</f>
        <v>59</v>
      </c>
      <c r="B84" s="109" t="s">
        <v>1926</v>
      </c>
      <c r="C84" s="109" t="s">
        <v>62</v>
      </c>
      <c r="D84" s="70" t="s">
        <v>1927</v>
      </c>
      <c r="E84" s="147" t="s">
        <v>340</v>
      </c>
      <c r="F84" s="71" t="s">
        <v>65</v>
      </c>
      <c r="G84" s="71" t="s">
        <v>66</v>
      </c>
      <c r="H84" s="71">
        <v>60</v>
      </c>
      <c r="I84" s="71">
        <f t="shared" si="5"/>
        <v>0</v>
      </c>
      <c r="J84" s="71">
        <v>108</v>
      </c>
      <c r="K84" s="113">
        <v>0</v>
      </c>
      <c r="L84" s="73">
        <v>33.29</v>
      </c>
      <c r="M84" s="72">
        <f t="shared" si="0"/>
        <v>3595.3199999999997</v>
      </c>
      <c r="N84" s="230">
        <f t="shared" si="1"/>
        <v>0</v>
      </c>
      <c r="O84" s="264">
        <v>5</v>
      </c>
      <c r="P84" s="73">
        <v>5.0449500000000001E-2</v>
      </c>
      <c r="Q84" s="74">
        <f t="shared" si="2"/>
        <v>0</v>
      </c>
      <c r="R84" s="73">
        <v>16.2</v>
      </c>
      <c r="S84" s="73">
        <v>18.510000000000002</v>
      </c>
      <c r="T84" s="117">
        <f t="shared" si="3"/>
        <v>0</v>
      </c>
      <c r="U84" s="234">
        <f t="shared" si="4"/>
        <v>0</v>
      </c>
      <c r="V84" s="206"/>
      <c r="W84" s="206"/>
      <c r="X84" s="206"/>
      <c r="Y84" s="206"/>
    </row>
    <row r="85" spans="1:25" ht="18" customHeight="1">
      <c r="A85" s="145">
        <f>SUBTOTAL(3,$B$26:B85)</f>
        <v>60</v>
      </c>
      <c r="B85" s="109" t="s">
        <v>1928</v>
      </c>
      <c r="C85" s="109" t="s">
        <v>62</v>
      </c>
      <c r="D85" s="70" t="s">
        <v>1929</v>
      </c>
      <c r="E85" s="147" t="s">
        <v>340</v>
      </c>
      <c r="F85" s="71" t="s">
        <v>65</v>
      </c>
      <c r="G85" s="71" t="s">
        <v>66</v>
      </c>
      <c r="H85" s="71">
        <v>60</v>
      </c>
      <c r="I85" s="71">
        <f t="shared" si="5"/>
        <v>0</v>
      </c>
      <c r="J85" s="71">
        <v>108</v>
      </c>
      <c r="K85" s="113">
        <v>0</v>
      </c>
      <c r="L85" s="73">
        <v>33.29</v>
      </c>
      <c r="M85" s="72">
        <f t="shared" si="0"/>
        <v>3595.3199999999997</v>
      </c>
      <c r="N85" s="230">
        <f t="shared" si="1"/>
        <v>0</v>
      </c>
      <c r="O85" s="264">
        <v>5</v>
      </c>
      <c r="P85" s="73">
        <v>5.0449500000000001E-2</v>
      </c>
      <c r="Q85" s="74">
        <f t="shared" si="2"/>
        <v>0</v>
      </c>
      <c r="R85" s="73">
        <v>16.2</v>
      </c>
      <c r="S85" s="73">
        <v>18.510000000000002</v>
      </c>
      <c r="T85" s="117">
        <f t="shared" si="3"/>
        <v>0</v>
      </c>
      <c r="U85" s="234">
        <f t="shared" si="4"/>
        <v>0</v>
      </c>
      <c r="V85" s="206"/>
      <c r="W85" s="206"/>
      <c r="X85" s="206"/>
      <c r="Y85" s="206"/>
    </row>
    <row r="86" spans="1:25" ht="18" customHeight="1">
      <c r="A86" s="145">
        <f>SUBTOTAL(3,$B$26:B86)</f>
        <v>61</v>
      </c>
      <c r="B86" s="109" t="s">
        <v>1930</v>
      </c>
      <c r="C86" s="109" t="s">
        <v>62</v>
      </c>
      <c r="D86" s="70" t="s">
        <v>1931</v>
      </c>
      <c r="E86" s="147" t="s">
        <v>340</v>
      </c>
      <c r="F86" s="71" t="s">
        <v>65</v>
      </c>
      <c r="G86" s="71" t="s">
        <v>66</v>
      </c>
      <c r="H86" s="71">
        <v>60</v>
      </c>
      <c r="I86" s="71">
        <f t="shared" si="5"/>
        <v>0</v>
      </c>
      <c r="J86" s="71">
        <v>108</v>
      </c>
      <c r="K86" s="113">
        <v>0</v>
      </c>
      <c r="L86" s="73">
        <v>33.29</v>
      </c>
      <c r="M86" s="72">
        <f t="shared" si="0"/>
        <v>3595.3199999999997</v>
      </c>
      <c r="N86" s="230">
        <f t="shared" si="1"/>
        <v>0</v>
      </c>
      <c r="O86" s="264">
        <v>5</v>
      </c>
      <c r="P86" s="73">
        <v>5.0449500000000001E-2</v>
      </c>
      <c r="Q86" s="74">
        <f t="shared" si="2"/>
        <v>0</v>
      </c>
      <c r="R86" s="73">
        <v>16.2</v>
      </c>
      <c r="S86" s="73">
        <v>18.510000000000002</v>
      </c>
      <c r="T86" s="117">
        <f t="shared" si="3"/>
        <v>0</v>
      </c>
      <c r="U86" s="234">
        <f t="shared" si="4"/>
        <v>0</v>
      </c>
      <c r="V86" s="206"/>
      <c r="W86" s="206"/>
      <c r="X86" s="206"/>
      <c r="Y86" s="206"/>
    </row>
    <row r="87" spans="1:25" ht="18" customHeight="1">
      <c r="A87" s="145">
        <f>SUBTOTAL(3,$B$26:B87)</f>
        <v>62</v>
      </c>
      <c r="B87" s="109" t="s">
        <v>1932</v>
      </c>
      <c r="C87" s="109" t="s">
        <v>62</v>
      </c>
      <c r="D87" s="70" t="s">
        <v>1933</v>
      </c>
      <c r="E87" s="147" t="s">
        <v>340</v>
      </c>
      <c r="F87" s="71" t="s">
        <v>65</v>
      </c>
      <c r="G87" s="71" t="s">
        <v>66</v>
      </c>
      <c r="H87" s="71">
        <v>60</v>
      </c>
      <c r="I87" s="71">
        <f t="shared" si="5"/>
        <v>0</v>
      </c>
      <c r="J87" s="71">
        <v>108</v>
      </c>
      <c r="K87" s="113">
        <v>0</v>
      </c>
      <c r="L87" s="73">
        <v>43.27</v>
      </c>
      <c r="M87" s="72">
        <f t="shared" si="0"/>
        <v>4673.1600000000008</v>
      </c>
      <c r="N87" s="230">
        <f t="shared" si="1"/>
        <v>0</v>
      </c>
      <c r="O87" s="264">
        <v>5</v>
      </c>
      <c r="P87" s="73">
        <v>5.0449500000000001E-2</v>
      </c>
      <c r="Q87" s="74">
        <f t="shared" si="2"/>
        <v>0</v>
      </c>
      <c r="R87" s="73">
        <v>16.2</v>
      </c>
      <c r="S87" s="73">
        <v>18.510000000000002</v>
      </c>
      <c r="T87" s="117">
        <f t="shared" si="3"/>
        <v>0</v>
      </c>
      <c r="U87" s="234">
        <f t="shared" si="4"/>
        <v>0</v>
      </c>
      <c r="V87" s="206"/>
      <c r="W87" s="206"/>
      <c r="X87" s="206"/>
      <c r="Y87" s="206"/>
    </row>
    <row r="88" spans="1:25" ht="18" customHeight="1">
      <c r="A88" s="145">
        <f>SUBTOTAL(3,$B$26:B88)</f>
        <v>63</v>
      </c>
      <c r="B88" s="109" t="s">
        <v>1934</v>
      </c>
      <c r="C88" s="109" t="s">
        <v>62</v>
      </c>
      <c r="D88" s="70" t="s">
        <v>1935</v>
      </c>
      <c r="E88" s="147" t="s">
        <v>340</v>
      </c>
      <c r="F88" s="71" t="s">
        <v>65</v>
      </c>
      <c r="G88" s="71" t="s">
        <v>66</v>
      </c>
      <c r="H88" s="71">
        <v>60</v>
      </c>
      <c r="I88" s="71">
        <f t="shared" si="5"/>
        <v>0</v>
      </c>
      <c r="J88" s="71">
        <v>108</v>
      </c>
      <c r="K88" s="113">
        <v>0</v>
      </c>
      <c r="L88" s="73">
        <v>33.29</v>
      </c>
      <c r="M88" s="72">
        <f t="shared" si="0"/>
        <v>3595.3199999999997</v>
      </c>
      <c r="N88" s="230">
        <f t="shared" si="1"/>
        <v>0</v>
      </c>
      <c r="O88" s="264">
        <v>5</v>
      </c>
      <c r="P88" s="73">
        <v>5.0449500000000001E-2</v>
      </c>
      <c r="Q88" s="74">
        <f t="shared" si="2"/>
        <v>0</v>
      </c>
      <c r="R88" s="73">
        <v>16.2</v>
      </c>
      <c r="S88" s="73">
        <v>18.510000000000002</v>
      </c>
      <c r="T88" s="117">
        <f t="shared" si="3"/>
        <v>0</v>
      </c>
      <c r="U88" s="234">
        <f t="shared" si="4"/>
        <v>0</v>
      </c>
      <c r="V88" s="206"/>
      <c r="W88" s="206"/>
      <c r="X88" s="206"/>
      <c r="Y88" s="206"/>
    </row>
    <row r="89" spans="1:25" ht="18" customHeight="1">
      <c r="A89" s="145">
        <f>SUBTOTAL(3,$B$26:B89)</f>
        <v>64</v>
      </c>
      <c r="B89" s="109" t="s">
        <v>1936</v>
      </c>
      <c r="C89" s="109" t="s">
        <v>62</v>
      </c>
      <c r="D89" s="70" t="s">
        <v>1937</v>
      </c>
      <c r="E89" s="147" t="s">
        <v>340</v>
      </c>
      <c r="F89" s="71" t="s">
        <v>65</v>
      </c>
      <c r="G89" s="71" t="s">
        <v>66</v>
      </c>
      <c r="H89" s="71">
        <v>60</v>
      </c>
      <c r="I89" s="71">
        <f t="shared" si="5"/>
        <v>0</v>
      </c>
      <c r="J89" s="71">
        <v>108</v>
      </c>
      <c r="K89" s="113">
        <v>0</v>
      </c>
      <c r="L89" s="73">
        <v>33.29</v>
      </c>
      <c r="M89" s="72">
        <f t="shared" si="0"/>
        <v>3595.3199999999997</v>
      </c>
      <c r="N89" s="230">
        <f t="shared" si="1"/>
        <v>0</v>
      </c>
      <c r="O89" s="264">
        <v>5</v>
      </c>
      <c r="P89" s="73">
        <v>5.0449500000000001E-2</v>
      </c>
      <c r="Q89" s="74">
        <f t="shared" si="2"/>
        <v>0</v>
      </c>
      <c r="R89" s="73">
        <v>16.2</v>
      </c>
      <c r="S89" s="73">
        <v>18.510000000000002</v>
      </c>
      <c r="T89" s="117">
        <f t="shared" si="3"/>
        <v>0</v>
      </c>
      <c r="U89" s="234">
        <f t="shared" si="4"/>
        <v>0</v>
      </c>
      <c r="V89" s="206"/>
      <c r="W89" s="206"/>
      <c r="X89" s="206"/>
      <c r="Y89" s="206"/>
    </row>
    <row r="90" spans="1:25" ht="18" customHeight="1">
      <c r="A90" s="145">
        <f>SUBTOTAL(3,$B$26:B90)</f>
        <v>65</v>
      </c>
      <c r="B90" s="109" t="s">
        <v>1938</v>
      </c>
      <c r="C90" s="109" t="s">
        <v>62</v>
      </c>
      <c r="D90" s="70" t="s">
        <v>1939</v>
      </c>
      <c r="E90" s="147" t="s">
        <v>340</v>
      </c>
      <c r="F90" s="71" t="s">
        <v>65</v>
      </c>
      <c r="G90" s="71" t="s">
        <v>66</v>
      </c>
      <c r="H90" s="71">
        <v>60</v>
      </c>
      <c r="I90" s="71">
        <f t="shared" si="5"/>
        <v>0</v>
      </c>
      <c r="J90" s="71">
        <v>108</v>
      </c>
      <c r="K90" s="113">
        <v>0</v>
      </c>
      <c r="L90" s="73">
        <v>33.29</v>
      </c>
      <c r="M90" s="72">
        <f t="shared" ref="M90:M153" si="6">+J90*L90</f>
        <v>3595.3199999999997</v>
      </c>
      <c r="N90" s="230">
        <f t="shared" ref="N90:N153" si="7">M90*K90</f>
        <v>0</v>
      </c>
      <c r="O90" s="264">
        <v>5</v>
      </c>
      <c r="P90" s="73">
        <v>5.0449500000000001E-2</v>
      </c>
      <c r="Q90" s="74">
        <f t="shared" ref="Q90:Q153" si="8">+P90*K90</f>
        <v>0</v>
      </c>
      <c r="R90" s="73">
        <v>16.2</v>
      </c>
      <c r="S90" s="73">
        <v>18.510000000000002</v>
      </c>
      <c r="T90" s="117">
        <f t="shared" ref="T90:T153" si="9">+K90*R90</f>
        <v>0</v>
      </c>
      <c r="U90" s="234">
        <f t="shared" ref="U90:U153" si="10">S90*K90</f>
        <v>0</v>
      </c>
      <c r="V90" s="206"/>
      <c r="W90" s="206"/>
      <c r="X90" s="206"/>
      <c r="Y90" s="206"/>
    </row>
    <row r="91" spans="1:25" ht="18" customHeight="1">
      <c r="A91" s="145">
        <f>SUBTOTAL(3,$B$26:B91)</f>
        <v>66</v>
      </c>
      <c r="B91" s="109" t="s">
        <v>1940</v>
      </c>
      <c r="C91" s="109" t="s">
        <v>62</v>
      </c>
      <c r="D91" s="70" t="s">
        <v>1941</v>
      </c>
      <c r="E91" s="147" t="s">
        <v>340</v>
      </c>
      <c r="F91" s="71" t="s">
        <v>65</v>
      </c>
      <c r="G91" s="71" t="s">
        <v>66</v>
      </c>
      <c r="H91" s="71">
        <v>60</v>
      </c>
      <c r="I91" s="71">
        <f t="shared" ref="I91:I154" si="11">K91*J91</f>
        <v>0</v>
      </c>
      <c r="J91" s="71">
        <v>108</v>
      </c>
      <c r="K91" s="113">
        <v>0</v>
      </c>
      <c r="L91" s="73">
        <v>43.27</v>
      </c>
      <c r="M91" s="72">
        <f t="shared" si="6"/>
        <v>4673.1600000000008</v>
      </c>
      <c r="N91" s="230">
        <f t="shared" si="7"/>
        <v>0</v>
      </c>
      <c r="O91" s="264">
        <v>5</v>
      </c>
      <c r="P91" s="73">
        <v>5.0449500000000001E-2</v>
      </c>
      <c r="Q91" s="74">
        <f t="shared" si="8"/>
        <v>0</v>
      </c>
      <c r="R91" s="73">
        <v>16.2</v>
      </c>
      <c r="S91" s="73">
        <v>18.510000000000002</v>
      </c>
      <c r="T91" s="117">
        <f t="shared" si="9"/>
        <v>0</v>
      </c>
      <c r="U91" s="234">
        <f t="shared" si="10"/>
        <v>0</v>
      </c>
      <c r="V91" s="206"/>
      <c r="W91" s="206"/>
      <c r="X91" s="206"/>
      <c r="Y91" s="206"/>
    </row>
    <row r="92" spans="1:25" ht="18" customHeight="1">
      <c r="A92" s="145">
        <f>SUBTOTAL(3,$B$26:B92)</f>
        <v>67</v>
      </c>
      <c r="B92" s="109" t="s">
        <v>1942</v>
      </c>
      <c r="C92" s="109" t="s">
        <v>62</v>
      </c>
      <c r="D92" s="70" t="s">
        <v>1943</v>
      </c>
      <c r="E92" s="147" t="s">
        <v>340</v>
      </c>
      <c r="F92" s="71" t="s">
        <v>65</v>
      </c>
      <c r="G92" s="71" t="s">
        <v>66</v>
      </c>
      <c r="H92" s="71">
        <v>60</v>
      </c>
      <c r="I92" s="71">
        <f t="shared" si="11"/>
        <v>0</v>
      </c>
      <c r="J92" s="71">
        <v>108</v>
      </c>
      <c r="K92" s="113">
        <v>0</v>
      </c>
      <c r="L92" s="73">
        <v>33.29</v>
      </c>
      <c r="M92" s="72">
        <f t="shared" si="6"/>
        <v>3595.3199999999997</v>
      </c>
      <c r="N92" s="230">
        <f t="shared" si="7"/>
        <v>0</v>
      </c>
      <c r="O92" s="264">
        <v>5</v>
      </c>
      <c r="P92" s="73">
        <v>5.0449500000000001E-2</v>
      </c>
      <c r="Q92" s="74">
        <f t="shared" si="8"/>
        <v>0</v>
      </c>
      <c r="R92" s="73">
        <v>16.2</v>
      </c>
      <c r="S92" s="73">
        <v>18.510000000000002</v>
      </c>
      <c r="T92" s="117">
        <f t="shared" si="9"/>
        <v>0</v>
      </c>
      <c r="U92" s="234">
        <f t="shared" si="10"/>
        <v>0</v>
      </c>
      <c r="V92" s="206"/>
      <c r="W92" s="206"/>
      <c r="X92" s="206"/>
      <c r="Y92" s="206"/>
    </row>
    <row r="93" spans="1:25" ht="18" customHeight="1">
      <c r="A93" s="145">
        <f>SUBTOTAL(3,$B$26:B93)</f>
        <v>68</v>
      </c>
      <c r="B93" s="109" t="s">
        <v>1944</v>
      </c>
      <c r="C93" s="109" t="s">
        <v>62</v>
      </c>
      <c r="D93" s="70" t="s">
        <v>1945</v>
      </c>
      <c r="E93" s="147" t="s">
        <v>340</v>
      </c>
      <c r="F93" s="71" t="s">
        <v>65</v>
      </c>
      <c r="G93" s="71" t="s">
        <v>66</v>
      </c>
      <c r="H93" s="71">
        <v>60</v>
      </c>
      <c r="I93" s="71">
        <f t="shared" si="11"/>
        <v>0</v>
      </c>
      <c r="J93" s="71">
        <v>108</v>
      </c>
      <c r="K93" s="113">
        <v>0</v>
      </c>
      <c r="L93" s="73">
        <v>33.29</v>
      </c>
      <c r="M93" s="72">
        <f t="shared" si="6"/>
        <v>3595.3199999999997</v>
      </c>
      <c r="N93" s="230">
        <f t="shared" si="7"/>
        <v>0</v>
      </c>
      <c r="O93" s="264">
        <v>5</v>
      </c>
      <c r="P93" s="73">
        <v>5.0449500000000001E-2</v>
      </c>
      <c r="Q93" s="74">
        <f t="shared" si="8"/>
        <v>0</v>
      </c>
      <c r="R93" s="73">
        <v>16.2</v>
      </c>
      <c r="S93" s="73">
        <v>18.510000000000002</v>
      </c>
      <c r="T93" s="117">
        <f t="shared" si="9"/>
        <v>0</v>
      </c>
      <c r="U93" s="234">
        <f t="shared" si="10"/>
        <v>0</v>
      </c>
      <c r="V93" s="206"/>
      <c r="W93" s="206"/>
      <c r="X93" s="206"/>
      <c r="Y93" s="206"/>
    </row>
    <row r="94" spans="1:25" ht="18" customHeight="1">
      <c r="A94" s="145">
        <f>SUBTOTAL(3,$B$26:B94)</f>
        <v>69</v>
      </c>
      <c r="B94" s="109" t="s">
        <v>1946</v>
      </c>
      <c r="C94" s="109" t="s">
        <v>62</v>
      </c>
      <c r="D94" s="70" t="s">
        <v>1947</v>
      </c>
      <c r="E94" s="147" t="s">
        <v>340</v>
      </c>
      <c r="F94" s="71" t="s">
        <v>65</v>
      </c>
      <c r="G94" s="71" t="s">
        <v>66</v>
      </c>
      <c r="H94" s="71">
        <v>24</v>
      </c>
      <c r="I94" s="71">
        <f t="shared" si="11"/>
        <v>0</v>
      </c>
      <c r="J94" s="71">
        <v>108</v>
      </c>
      <c r="K94" s="113">
        <v>0</v>
      </c>
      <c r="L94" s="73">
        <v>43.27</v>
      </c>
      <c r="M94" s="72">
        <f t="shared" si="6"/>
        <v>4673.1600000000008</v>
      </c>
      <c r="N94" s="230">
        <f t="shared" si="7"/>
        <v>0</v>
      </c>
      <c r="O94" s="264">
        <v>5</v>
      </c>
      <c r="P94" s="73">
        <v>0.05</v>
      </c>
      <c r="Q94" s="74">
        <f t="shared" si="8"/>
        <v>0</v>
      </c>
      <c r="R94" s="73">
        <v>16.2</v>
      </c>
      <c r="S94" s="73">
        <v>18.252000000000002</v>
      </c>
      <c r="T94" s="117">
        <f t="shared" si="9"/>
        <v>0</v>
      </c>
      <c r="U94" s="234">
        <f t="shared" si="10"/>
        <v>0</v>
      </c>
      <c r="V94" s="206"/>
      <c r="W94" s="206"/>
      <c r="X94" s="206"/>
      <c r="Y94" s="206"/>
    </row>
    <row r="95" spans="1:25" ht="18" customHeight="1">
      <c r="A95" s="145">
        <f>SUBTOTAL(3,$B$26:B95)</f>
        <v>70</v>
      </c>
      <c r="B95" s="109" t="s">
        <v>1948</v>
      </c>
      <c r="C95" s="109" t="s">
        <v>62</v>
      </c>
      <c r="D95" s="70" t="s">
        <v>1949</v>
      </c>
      <c r="E95" s="147" t="s">
        <v>99</v>
      </c>
      <c r="F95" s="71" t="s">
        <v>65</v>
      </c>
      <c r="G95" s="71" t="s">
        <v>66</v>
      </c>
      <c r="H95" s="71">
        <v>36</v>
      </c>
      <c r="I95" s="71">
        <f t="shared" si="11"/>
        <v>0</v>
      </c>
      <c r="J95" s="71">
        <v>40</v>
      </c>
      <c r="K95" s="113">
        <v>0</v>
      </c>
      <c r="L95" s="73">
        <v>56.59</v>
      </c>
      <c r="M95" s="72">
        <f t="shared" si="6"/>
        <v>2263.6000000000004</v>
      </c>
      <c r="N95" s="230">
        <f t="shared" si="7"/>
        <v>0</v>
      </c>
      <c r="O95" s="264">
        <v>5</v>
      </c>
      <c r="P95" s="73">
        <v>0.05</v>
      </c>
      <c r="Q95" s="74">
        <f t="shared" si="8"/>
        <v>0</v>
      </c>
      <c r="R95" s="73">
        <v>10</v>
      </c>
      <c r="S95" s="73">
        <v>10.8</v>
      </c>
      <c r="T95" s="117">
        <f t="shared" si="9"/>
        <v>0</v>
      </c>
      <c r="U95" s="234">
        <f t="shared" si="10"/>
        <v>0</v>
      </c>
      <c r="V95" s="206"/>
      <c r="W95" s="206"/>
      <c r="X95" s="206"/>
      <c r="Y95" s="206"/>
    </row>
    <row r="96" spans="1:25" ht="18" customHeight="1">
      <c r="A96" s="145">
        <f>SUBTOTAL(3,$B$26:B96)</f>
        <v>71</v>
      </c>
      <c r="B96" s="109" t="s">
        <v>1950</v>
      </c>
      <c r="C96" s="109" t="s">
        <v>62</v>
      </c>
      <c r="D96" s="70" t="s">
        <v>1951</v>
      </c>
      <c r="E96" s="147" t="s">
        <v>99</v>
      </c>
      <c r="F96" s="71" t="s">
        <v>65</v>
      </c>
      <c r="G96" s="71" t="s">
        <v>66</v>
      </c>
      <c r="H96" s="71">
        <v>36</v>
      </c>
      <c r="I96" s="71">
        <f t="shared" si="11"/>
        <v>0</v>
      </c>
      <c r="J96" s="71">
        <v>40</v>
      </c>
      <c r="K96" s="113">
        <v>0</v>
      </c>
      <c r="L96" s="73">
        <v>66.569999999999993</v>
      </c>
      <c r="M96" s="72">
        <f t="shared" si="6"/>
        <v>2662.7999999999997</v>
      </c>
      <c r="N96" s="230">
        <f t="shared" si="7"/>
        <v>0</v>
      </c>
      <c r="O96" s="264">
        <v>5</v>
      </c>
      <c r="P96" s="73">
        <v>0.05</v>
      </c>
      <c r="Q96" s="74">
        <f t="shared" si="8"/>
        <v>0</v>
      </c>
      <c r="R96" s="73">
        <v>10</v>
      </c>
      <c r="S96" s="73">
        <v>11.240000000000002</v>
      </c>
      <c r="T96" s="117">
        <f t="shared" si="9"/>
        <v>0</v>
      </c>
      <c r="U96" s="234">
        <f t="shared" si="10"/>
        <v>0</v>
      </c>
      <c r="V96" s="206"/>
      <c r="W96" s="206"/>
      <c r="X96" s="206"/>
      <c r="Y96" s="206"/>
    </row>
    <row r="97" spans="1:25" ht="18" customHeight="1">
      <c r="A97" s="145">
        <f>SUBTOTAL(3,$B$26:B97)</f>
        <v>72</v>
      </c>
      <c r="B97" s="109" t="s">
        <v>1952</v>
      </c>
      <c r="C97" s="109" t="s">
        <v>62</v>
      </c>
      <c r="D97" s="70" t="s">
        <v>1953</v>
      </c>
      <c r="E97" s="147" t="s">
        <v>99</v>
      </c>
      <c r="F97" s="71" t="s">
        <v>65</v>
      </c>
      <c r="G97" s="71" t="s">
        <v>66</v>
      </c>
      <c r="H97" s="71">
        <v>24</v>
      </c>
      <c r="I97" s="71">
        <f t="shared" si="11"/>
        <v>0</v>
      </c>
      <c r="J97" s="71">
        <v>40</v>
      </c>
      <c r="K97" s="113">
        <v>0</v>
      </c>
      <c r="L97" s="73">
        <v>66.569999999999993</v>
      </c>
      <c r="M97" s="72">
        <f t="shared" si="6"/>
        <v>2662.7999999999997</v>
      </c>
      <c r="N97" s="230">
        <f t="shared" si="7"/>
        <v>0</v>
      </c>
      <c r="O97" s="264">
        <v>5</v>
      </c>
      <c r="P97" s="73">
        <v>0.05</v>
      </c>
      <c r="Q97" s="74">
        <f t="shared" si="8"/>
        <v>0</v>
      </c>
      <c r="R97" s="73">
        <v>10</v>
      </c>
      <c r="S97" s="73">
        <v>11.240000000000002</v>
      </c>
      <c r="T97" s="117">
        <f t="shared" si="9"/>
        <v>0</v>
      </c>
      <c r="U97" s="234">
        <f t="shared" si="10"/>
        <v>0</v>
      </c>
      <c r="V97" s="206"/>
      <c r="W97" s="206"/>
      <c r="X97" s="206"/>
      <c r="Y97" s="206"/>
    </row>
    <row r="98" spans="1:25" ht="18" customHeight="1">
      <c r="A98" s="145">
        <f>SUBTOTAL(3,$B$26:B98)</f>
        <v>73</v>
      </c>
      <c r="B98" s="109" t="s">
        <v>1954</v>
      </c>
      <c r="C98" s="109" t="s">
        <v>62</v>
      </c>
      <c r="D98" s="70" t="s">
        <v>1955</v>
      </c>
      <c r="E98" s="147" t="s">
        <v>99</v>
      </c>
      <c r="F98" s="71" t="s">
        <v>65</v>
      </c>
      <c r="G98" s="71" t="s">
        <v>66</v>
      </c>
      <c r="H98" s="71">
        <v>24</v>
      </c>
      <c r="I98" s="71">
        <f t="shared" si="11"/>
        <v>0</v>
      </c>
      <c r="J98" s="71">
        <v>40</v>
      </c>
      <c r="K98" s="113">
        <v>0</v>
      </c>
      <c r="L98" s="73">
        <v>66.569999999999993</v>
      </c>
      <c r="M98" s="72">
        <f t="shared" si="6"/>
        <v>2662.7999999999997</v>
      </c>
      <c r="N98" s="230">
        <f t="shared" si="7"/>
        <v>0</v>
      </c>
      <c r="O98" s="264">
        <v>5</v>
      </c>
      <c r="P98" s="73">
        <v>0.05</v>
      </c>
      <c r="Q98" s="74">
        <f t="shared" si="8"/>
        <v>0</v>
      </c>
      <c r="R98" s="73">
        <v>10</v>
      </c>
      <c r="S98" s="73">
        <v>11.240000000000002</v>
      </c>
      <c r="T98" s="117">
        <f t="shared" si="9"/>
        <v>0</v>
      </c>
      <c r="U98" s="234">
        <f t="shared" si="10"/>
        <v>0</v>
      </c>
      <c r="V98" s="206"/>
      <c r="W98" s="206"/>
      <c r="X98" s="206"/>
      <c r="Y98" s="206"/>
    </row>
    <row r="99" spans="1:25" ht="18" customHeight="1">
      <c r="A99" s="145">
        <f>SUBTOTAL(3,$B$26:B99)</f>
        <v>74</v>
      </c>
      <c r="B99" s="109" t="s">
        <v>1956</v>
      </c>
      <c r="C99" s="109" t="s">
        <v>62</v>
      </c>
      <c r="D99" s="70" t="s">
        <v>1957</v>
      </c>
      <c r="E99" s="147" t="s">
        <v>99</v>
      </c>
      <c r="F99" s="71" t="s">
        <v>65</v>
      </c>
      <c r="G99" s="71" t="s">
        <v>66</v>
      </c>
      <c r="H99" s="71">
        <v>36</v>
      </c>
      <c r="I99" s="71">
        <f t="shared" si="11"/>
        <v>0</v>
      </c>
      <c r="J99" s="71">
        <v>48</v>
      </c>
      <c r="K99" s="113">
        <v>0</v>
      </c>
      <c r="L99" s="73">
        <v>66.569999999999993</v>
      </c>
      <c r="M99" s="72">
        <f t="shared" si="6"/>
        <v>3195.3599999999997</v>
      </c>
      <c r="N99" s="230">
        <f t="shared" si="7"/>
        <v>0</v>
      </c>
      <c r="O99" s="264">
        <v>5</v>
      </c>
      <c r="P99" s="73">
        <v>0.05</v>
      </c>
      <c r="Q99" s="74">
        <f t="shared" si="8"/>
        <v>0</v>
      </c>
      <c r="R99" s="73">
        <v>12</v>
      </c>
      <c r="S99" s="73">
        <v>13.488000000000001</v>
      </c>
      <c r="T99" s="117">
        <f t="shared" si="9"/>
        <v>0</v>
      </c>
      <c r="U99" s="234">
        <f t="shared" si="10"/>
        <v>0</v>
      </c>
      <c r="V99" s="206"/>
      <c r="W99" s="206"/>
      <c r="X99" s="206"/>
      <c r="Y99" s="206"/>
    </row>
    <row r="100" spans="1:25" ht="18" customHeight="1">
      <c r="A100" s="145">
        <f>SUBTOTAL(3,$B$26:B100)</f>
        <v>75</v>
      </c>
      <c r="B100" s="109" t="s">
        <v>1958</v>
      </c>
      <c r="C100" s="109" t="s">
        <v>62</v>
      </c>
      <c r="D100" s="70" t="s">
        <v>1959</v>
      </c>
      <c r="E100" s="147" t="s">
        <v>99</v>
      </c>
      <c r="F100" s="71" t="s">
        <v>65</v>
      </c>
      <c r="G100" s="71" t="s">
        <v>66</v>
      </c>
      <c r="H100" s="71">
        <v>36</v>
      </c>
      <c r="I100" s="71">
        <f t="shared" si="11"/>
        <v>0</v>
      </c>
      <c r="J100" s="71">
        <v>48</v>
      </c>
      <c r="K100" s="113">
        <v>0</v>
      </c>
      <c r="L100" s="73">
        <v>56.59</v>
      </c>
      <c r="M100" s="72">
        <f t="shared" si="6"/>
        <v>2716.32</v>
      </c>
      <c r="N100" s="230">
        <f t="shared" si="7"/>
        <v>0</v>
      </c>
      <c r="O100" s="264">
        <v>5</v>
      </c>
      <c r="P100" s="73">
        <v>0.05</v>
      </c>
      <c r="Q100" s="74">
        <f t="shared" si="8"/>
        <v>0</v>
      </c>
      <c r="R100" s="73">
        <v>12</v>
      </c>
      <c r="S100" s="73">
        <v>13.488000000000001</v>
      </c>
      <c r="T100" s="117">
        <f t="shared" si="9"/>
        <v>0</v>
      </c>
      <c r="U100" s="234">
        <f t="shared" si="10"/>
        <v>0</v>
      </c>
      <c r="V100" s="206"/>
      <c r="W100" s="206"/>
      <c r="X100" s="206"/>
      <c r="Y100" s="206"/>
    </row>
    <row r="101" spans="1:25" ht="18" customHeight="1">
      <c r="A101" s="145">
        <f>SUBTOTAL(3,$B$26:B101)</f>
        <v>76</v>
      </c>
      <c r="B101" s="109" t="s">
        <v>1960</v>
      </c>
      <c r="C101" s="109" t="s">
        <v>62</v>
      </c>
      <c r="D101" s="70" t="s">
        <v>1961</v>
      </c>
      <c r="E101" s="147" t="s">
        <v>93</v>
      </c>
      <c r="F101" s="71" t="s">
        <v>65</v>
      </c>
      <c r="G101" s="71" t="s">
        <v>66</v>
      </c>
      <c r="H101" s="71">
        <v>60</v>
      </c>
      <c r="I101" s="71">
        <f t="shared" si="11"/>
        <v>0</v>
      </c>
      <c r="J101" s="71">
        <v>144</v>
      </c>
      <c r="K101" s="113">
        <v>0</v>
      </c>
      <c r="L101" s="73">
        <v>34.14</v>
      </c>
      <c r="M101" s="72">
        <f t="shared" si="6"/>
        <v>4916.16</v>
      </c>
      <c r="N101" s="230">
        <f t="shared" si="7"/>
        <v>0</v>
      </c>
      <c r="O101" s="264">
        <v>5</v>
      </c>
      <c r="P101" s="73">
        <v>0.05</v>
      </c>
      <c r="Q101" s="74">
        <f t="shared" si="8"/>
        <v>0</v>
      </c>
      <c r="R101" s="73">
        <v>1.44</v>
      </c>
      <c r="S101" s="73">
        <v>1.6559999999999999</v>
      </c>
      <c r="T101" s="117">
        <f t="shared" si="9"/>
        <v>0</v>
      </c>
      <c r="U101" s="234">
        <f t="shared" si="10"/>
        <v>0</v>
      </c>
      <c r="V101" s="206"/>
      <c r="W101" s="206"/>
      <c r="X101" s="206"/>
      <c r="Y101" s="206"/>
    </row>
    <row r="102" spans="1:25" ht="18" customHeight="1">
      <c r="A102" s="145">
        <f>SUBTOTAL(3,$B$26:B102)</f>
        <v>77</v>
      </c>
      <c r="B102" s="109" t="s">
        <v>1962</v>
      </c>
      <c r="C102" s="109" t="s">
        <v>62</v>
      </c>
      <c r="D102" s="70" t="s">
        <v>1963</v>
      </c>
      <c r="E102" s="147" t="s">
        <v>93</v>
      </c>
      <c r="F102" s="71" t="s">
        <v>65</v>
      </c>
      <c r="G102" s="71" t="s">
        <v>66</v>
      </c>
      <c r="H102" s="71">
        <v>60</v>
      </c>
      <c r="I102" s="71">
        <f t="shared" si="11"/>
        <v>0</v>
      </c>
      <c r="J102" s="71">
        <v>144</v>
      </c>
      <c r="K102" s="113">
        <v>0</v>
      </c>
      <c r="L102" s="73">
        <v>34.14</v>
      </c>
      <c r="M102" s="72">
        <f t="shared" si="6"/>
        <v>4916.16</v>
      </c>
      <c r="N102" s="230">
        <f t="shared" si="7"/>
        <v>0</v>
      </c>
      <c r="O102" s="264">
        <v>5</v>
      </c>
      <c r="P102" s="73">
        <v>0.05</v>
      </c>
      <c r="Q102" s="74">
        <f t="shared" si="8"/>
        <v>0</v>
      </c>
      <c r="R102" s="73">
        <v>1.44</v>
      </c>
      <c r="S102" s="73">
        <v>1.6559999999999999</v>
      </c>
      <c r="T102" s="117">
        <f t="shared" si="9"/>
        <v>0</v>
      </c>
      <c r="U102" s="234">
        <f t="shared" si="10"/>
        <v>0</v>
      </c>
      <c r="V102" s="206"/>
      <c r="W102" s="206"/>
      <c r="X102" s="206"/>
      <c r="Y102" s="206"/>
    </row>
    <row r="103" spans="1:25" ht="18" customHeight="1">
      <c r="A103" s="145">
        <f>SUBTOTAL(3,$B$26:B103)</f>
        <v>78</v>
      </c>
      <c r="B103" s="109" t="s">
        <v>1964</v>
      </c>
      <c r="C103" s="109" t="s">
        <v>62</v>
      </c>
      <c r="D103" s="70" t="s">
        <v>1965</v>
      </c>
      <c r="E103" s="147" t="s">
        <v>93</v>
      </c>
      <c r="F103" s="71" t="s">
        <v>65</v>
      </c>
      <c r="G103" s="71" t="s">
        <v>66</v>
      </c>
      <c r="H103" s="71">
        <v>60</v>
      </c>
      <c r="I103" s="71">
        <f t="shared" si="11"/>
        <v>0</v>
      </c>
      <c r="J103" s="71">
        <v>144</v>
      </c>
      <c r="K103" s="113">
        <v>0</v>
      </c>
      <c r="L103" s="73">
        <v>34.14</v>
      </c>
      <c r="M103" s="72">
        <f t="shared" si="6"/>
        <v>4916.16</v>
      </c>
      <c r="N103" s="230">
        <f t="shared" si="7"/>
        <v>0</v>
      </c>
      <c r="O103" s="264">
        <v>5</v>
      </c>
      <c r="P103" s="73">
        <v>0.05</v>
      </c>
      <c r="Q103" s="74">
        <f t="shared" si="8"/>
        <v>0</v>
      </c>
      <c r="R103" s="73">
        <v>1.44</v>
      </c>
      <c r="S103" s="73">
        <v>1.6559999999999999</v>
      </c>
      <c r="T103" s="117">
        <f t="shared" si="9"/>
        <v>0</v>
      </c>
      <c r="U103" s="234">
        <f t="shared" si="10"/>
        <v>0</v>
      </c>
      <c r="V103" s="206"/>
      <c r="W103" s="206"/>
      <c r="X103" s="206"/>
      <c r="Y103" s="206"/>
    </row>
    <row r="104" spans="1:25" ht="18" customHeight="1">
      <c r="A104" s="145">
        <f>SUBTOTAL(3,$B$26:B104)</f>
        <v>79</v>
      </c>
      <c r="B104" s="109" t="s">
        <v>1966</v>
      </c>
      <c r="C104" s="109" t="s">
        <v>62</v>
      </c>
      <c r="D104" s="70" t="s">
        <v>1967</v>
      </c>
      <c r="E104" s="147" t="s">
        <v>93</v>
      </c>
      <c r="F104" s="71" t="s">
        <v>65</v>
      </c>
      <c r="G104" s="71" t="s">
        <v>66</v>
      </c>
      <c r="H104" s="71">
        <v>24</v>
      </c>
      <c r="I104" s="71">
        <f t="shared" si="11"/>
        <v>0</v>
      </c>
      <c r="J104" s="71">
        <v>144</v>
      </c>
      <c r="K104" s="113">
        <v>0</v>
      </c>
      <c r="L104" s="73">
        <v>34.14</v>
      </c>
      <c r="M104" s="72">
        <f t="shared" si="6"/>
        <v>4916.16</v>
      </c>
      <c r="N104" s="230">
        <f t="shared" si="7"/>
        <v>0</v>
      </c>
      <c r="O104" s="264">
        <v>5</v>
      </c>
      <c r="P104" s="73">
        <v>0.05</v>
      </c>
      <c r="Q104" s="74">
        <f t="shared" si="8"/>
        <v>0</v>
      </c>
      <c r="R104" s="73">
        <v>5.1839999999999993</v>
      </c>
      <c r="S104" s="73">
        <v>10.080000000000002</v>
      </c>
      <c r="T104" s="117">
        <f t="shared" si="9"/>
        <v>0</v>
      </c>
      <c r="U104" s="234">
        <f t="shared" si="10"/>
        <v>0</v>
      </c>
      <c r="V104" s="206"/>
      <c r="W104" s="206"/>
      <c r="X104" s="206"/>
      <c r="Y104" s="206"/>
    </row>
    <row r="105" spans="1:25" ht="18" customHeight="1">
      <c r="A105" s="145">
        <f>SUBTOTAL(3,$B$26:B105)</f>
        <v>80</v>
      </c>
      <c r="B105" s="109" t="s">
        <v>1968</v>
      </c>
      <c r="C105" s="109" t="s">
        <v>62</v>
      </c>
      <c r="D105" s="70" t="s">
        <v>1969</v>
      </c>
      <c r="E105" s="147" t="s">
        <v>93</v>
      </c>
      <c r="F105" s="71" t="s">
        <v>65</v>
      </c>
      <c r="G105" s="71" t="s">
        <v>66</v>
      </c>
      <c r="H105" s="71">
        <v>24</v>
      </c>
      <c r="I105" s="71">
        <f t="shared" si="11"/>
        <v>0</v>
      </c>
      <c r="J105" s="71">
        <v>144</v>
      </c>
      <c r="K105" s="113">
        <v>0</v>
      </c>
      <c r="L105" s="73">
        <v>34.14</v>
      </c>
      <c r="M105" s="72">
        <f t="shared" si="6"/>
        <v>4916.16</v>
      </c>
      <c r="N105" s="230">
        <f t="shared" si="7"/>
        <v>0</v>
      </c>
      <c r="O105" s="264">
        <v>5</v>
      </c>
      <c r="P105" s="73">
        <v>0.05</v>
      </c>
      <c r="Q105" s="74">
        <f t="shared" si="8"/>
        <v>0</v>
      </c>
      <c r="R105" s="73">
        <v>5.1839999999999993</v>
      </c>
      <c r="S105" s="73">
        <v>10.080000000000002</v>
      </c>
      <c r="T105" s="117">
        <f t="shared" si="9"/>
        <v>0</v>
      </c>
      <c r="U105" s="234">
        <f t="shared" si="10"/>
        <v>0</v>
      </c>
      <c r="V105" s="206"/>
      <c r="W105" s="206"/>
      <c r="X105" s="206"/>
      <c r="Y105" s="206"/>
    </row>
    <row r="106" spans="1:25" ht="18" customHeight="1">
      <c r="A106" s="145">
        <f>SUBTOTAL(3,$B$26:B106)</f>
        <v>81</v>
      </c>
      <c r="B106" s="109" t="s">
        <v>1970</v>
      </c>
      <c r="C106" s="109" t="s">
        <v>62</v>
      </c>
      <c r="D106" s="70" t="s">
        <v>1971</v>
      </c>
      <c r="E106" s="147">
        <v>0</v>
      </c>
      <c r="F106" s="71" t="s">
        <v>65</v>
      </c>
      <c r="G106" s="71" t="s">
        <v>66</v>
      </c>
      <c r="H106" s="71">
        <v>36</v>
      </c>
      <c r="I106" s="71">
        <f t="shared" si="11"/>
        <v>0</v>
      </c>
      <c r="J106" s="71">
        <v>288</v>
      </c>
      <c r="K106" s="113">
        <v>0</v>
      </c>
      <c r="L106" s="73">
        <v>66.569999999999993</v>
      </c>
      <c r="M106" s="72">
        <f t="shared" si="6"/>
        <v>19172.159999999996</v>
      </c>
      <c r="N106" s="230">
        <f t="shared" si="7"/>
        <v>0</v>
      </c>
      <c r="O106" s="264">
        <v>5</v>
      </c>
      <c r="P106" s="73">
        <v>0.05</v>
      </c>
      <c r="Q106" s="74">
        <f t="shared" si="8"/>
        <v>0</v>
      </c>
      <c r="R106" s="73">
        <v>22.463999999999999</v>
      </c>
      <c r="S106" s="73">
        <v>29.375999999999998</v>
      </c>
      <c r="T106" s="117">
        <f t="shared" si="9"/>
        <v>0</v>
      </c>
      <c r="U106" s="234">
        <f t="shared" si="10"/>
        <v>0</v>
      </c>
      <c r="V106" s="206"/>
      <c r="W106" s="206"/>
      <c r="X106" s="206"/>
      <c r="Y106" s="206"/>
    </row>
    <row r="107" spans="1:25" ht="18" customHeight="1">
      <c r="A107" s="145">
        <f>SUBTOTAL(3,$B$26:B107)</f>
        <v>82</v>
      </c>
      <c r="B107" s="109" t="s">
        <v>1972</v>
      </c>
      <c r="C107" s="109" t="s">
        <v>62</v>
      </c>
      <c r="D107" s="70" t="s">
        <v>1973</v>
      </c>
      <c r="E107" s="147">
        <v>0</v>
      </c>
      <c r="F107" s="71" t="s">
        <v>65</v>
      </c>
      <c r="G107" s="71" t="s">
        <v>66</v>
      </c>
      <c r="H107" s="71">
        <v>36</v>
      </c>
      <c r="I107" s="71">
        <f t="shared" si="11"/>
        <v>0</v>
      </c>
      <c r="J107" s="71">
        <v>144</v>
      </c>
      <c r="K107" s="113">
        <v>0</v>
      </c>
      <c r="L107" s="73">
        <v>54.13</v>
      </c>
      <c r="M107" s="72">
        <f t="shared" si="6"/>
        <v>7794.72</v>
      </c>
      <c r="N107" s="230">
        <f t="shared" si="7"/>
        <v>0</v>
      </c>
      <c r="O107" s="264">
        <v>5</v>
      </c>
      <c r="P107" s="73">
        <v>0.05</v>
      </c>
      <c r="Q107" s="74">
        <f t="shared" si="8"/>
        <v>0</v>
      </c>
      <c r="R107" s="73">
        <v>15.263999999999999</v>
      </c>
      <c r="S107" s="73">
        <v>18.864000000000001</v>
      </c>
      <c r="T107" s="117">
        <f t="shared" si="9"/>
        <v>0</v>
      </c>
      <c r="U107" s="234">
        <f t="shared" si="10"/>
        <v>0</v>
      </c>
      <c r="V107" s="206"/>
      <c r="W107" s="206"/>
      <c r="X107" s="206"/>
      <c r="Y107" s="206"/>
    </row>
    <row r="108" spans="1:25" ht="18" customHeight="1">
      <c r="A108" s="145">
        <f>SUBTOTAL(3,$B$26:B108)</f>
        <v>83</v>
      </c>
      <c r="B108" s="109" t="s">
        <v>1974</v>
      </c>
      <c r="C108" s="109" t="s">
        <v>85</v>
      </c>
      <c r="D108" s="70" t="s">
        <v>1975</v>
      </c>
      <c r="E108" s="147" t="s">
        <v>106</v>
      </c>
      <c r="F108" s="71" t="s">
        <v>65</v>
      </c>
      <c r="G108" s="71" t="s">
        <v>66</v>
      </c>
      <c r="H108" s="71">
        <v>24</v>
      </c>
      <c r="I108" s="71">
        <f t="shared" si="11"/>
        <v>0</v>
      </c>
      <c r="J108" s="71">
        <v>432</v>
      </c>
      <c r="K108" s="113">
        <v>0</v>
      </c>
      <c r="L108" s="73">
        <v>9.99</v>
      </c>
      <c r="M108" s="72">
        <f t="shared" si="6"/>
        <v>4315.68</v>
      </c>
      <c r="N108" s="230">
        <f t="shared" si="7"/>
        <v>0</v>
      </c>
      <c r="O108" s="264">
        <v>5</v>
      </c>
      <c r="P108" s="73">
        <v>7.0000000000000007E-2</v>
      </c>
      <c r="Q108" s="74">
        <f t="shared" si="8"/>
        <v>0</v>
      </c>
      <c r="R108" s="73">
        <v>10.8</v>
      </c>
      <c r="S108" s="73">
        <v>19.007999999999999</v>
      </c>
      <c r="T108" s="117">
        <f t="shared" si="9"/>
        <v>0</v>
      </c>
      <c r="U108" s="234">
        <f t="shared" si="10"/>
        <v>0</v>
      </c>
      <c r="V108" s="206"/>
      <c r="W108" s="206"/>
      <c r="X108" s="206"/>
      <c r="Y108" s="206"/>
    </row>
    <row r="109" spans="1:25" ht="18" customHeight="1">
      <c r="A109" s="145">
        <f>SUBTOTAL(3,$B$26:B109)</f>
        <v>84</v>
      </c>
      <c r="B109" s="109" t="s">
        <v>1976</v>
      </c>
      <c r="C109" s="109" t="s">
        <v>85</v>
      </c>
      <c r="D109" s="70" t="s">
        <v>1977</v>
      </c>
      <c r="E109" s="147" t="s">
        <v>106</v>
      </c>
      <c r="F109" s="71" t="s">
        <v>65</v>
      </c>
      <c r="G109" s="71" t="s">
        <v>66</v>
      </c>
      <c r="H109" s="71">
        <v>24</v>
      </c>
      <c r="I109" s="71">
        <f t="shared" si="11"/>
        <v>0</v>
      </c>
      <c r="J109" s="71">
        <v>432</v>
      </c>
      <c r="K109" s="113">
        <v>0</v>
      </c>
      <c r="L109" s="73">
        <v>9.99</v>
      </c>
      <c r="M109" s="72">
        <f t="shared" si="6"/>
        <v>4315.68</v>
      </c>
      <c r="N109" s="230">
        <f t="shared" si="7"/>
        <v>0</v>
      </c>
      <c r="O109" s="264">
        <v>5</v>
      </c>
      <c r="P109" s="73">
        <v>7.0000000000000007E-2</v>
      </c>
      <c r="Q109" s="74">
        <f t="shared" si="8"/>
        <v>0</v>
      </c>
      <c r="R109" s="73">
        <v>10.8</v>
      </c>
      <c r="S109" s="73">
        <v>19.007999999999999</v>
      </c>
      <c r="T109" s="117">
        <f t="shared" si="9"/>
        <v>0</v>
      </c>
      <c r="U109" s="234">
        <f t="shared" si="10"/>
        <v>0</v>
      </c>
      <c r="V109" s="206"/>
      <c r="W109" s="206"/>
      <c r="X109" s="206"/>
      <c r="Y109" s="206"/>
    </row>
    <row r="110" spans="1:25" ht="18" customHeight="1">
      <c r="A110" s="145">
        <f>SUBTOTAL(3,$B$26:B110)</f>
        <v>85</v>
      </c>
      <c r="B110" s="109" t="s">
        <v>1978</v>
      </c>
      <c r="C110" s="109" t="s">
        <v>85</v>
      </c>
      <c r="D110" s="70" t="s">
        <v>1979</v>
      </c>
      <c r="E110" s="147" t="s">
        <v>106</v>
      </c>
      <c r="F110" s="71" t="s">
        <v>65</v>
      </c>
      <c r="G110" s="71" t="s">
        <v>66</v>
      </c>
      <c r="H110" s="71">
        <v>24</v>
      </c>
      <c r="I110" s="71">
        <f t="shared" si="11"/>
        <v>0</v>
      </c>
      <c r="J110" s="71">
        <v>432</v>
      </c>
      <c r="K110" s="113">
        <v>0</v>
      </c>
      <c r="L110" s="73">
        <v>9.99</v>
      </c>
      <c r="M110" s="72">
        <f t="shared" si="6"/>
        <v>4315.68</v>
      </c>
      <c r="N110" s="230">
        <f t="shared" si="7"/>
        <v>0</v>
      </c>
      <c r="O110" s="264">
        <v>5</v>
      </c>
      <c r="P110" s="73">
        <v>7.0000000000000007E-2</v>
      </c>
      <c r="Q110" s="74">
        <f t="shared" si="8"/>
        <v>0</v>
      </c>
      <c r="R110" s="73">
        <v>10.8</v>
      </c>
      <c r="S110" s="73">
        <v>19.007999999999999</v>
      </c>
      <c r="T110" s="117">
        <f t="shared" si="9"/>
        <v>0</v>
      </c>
      <c r="U110" s="234">
        <f t="shared" si="10"/>
        <v>0</v>
      </c>
      <c r="V110" s="206"/>
      <c r="W110" s="206"/>
      <c r="X110" s="206"/>
      <c r="Y110" s="206"/>
    </row>
    <row r="111" spans="1:25" ht="18" customHeight="1">
      <c r="A111" s="145">
        <f>SUBTOTAL(3,$B$26:B111)</f>
        <v>86</v>
      </c>
      <c r="B111" s="109" t="s">
        <v>1980</v>
      </c>
      <c r="C111" s="109" t="s">
        <v>85</v>
      </c>
      <c r="D111" s="70" t="s">
        <v>1981</v>
      </c>
      <c r="E111" s="147" t="s">
        <v>87</v>
      </c>
      <c r="F111" s="71" t="s">
        <v>65</v>
      </c>
      <c r="G111" s="71" t="s">
        <v>66</v>
      </c>
      <c r="H111" s="71">
        <v>60</v>
      </c>
      <c r="I111" s="71">
        <f t="shared" si="11"/>
        <v>0</v>
      </c>
      <c r="J111" s="71">
        <v>288</v>
      </c>
      <c r="K111" s="113">
        <v>0</v>
      </c>
      <c r="L111" s="73">
        <v>9.99</v>
      </c>
      <c r="M111" s="72">
        <f t="shared" si="6"/>
        <v>2877.12</v>
      </c>
      <c r="N111" s="230">
        <f t="shared" si="7"/>
        <v>0</v>
      </c>
      <c r="O111" s="264">
        <v>5</v>
      </c>
      <c r="P111" s="73">
        <v>7.5997999999999996E-2</v>
      </c>
      <c r="Q111" s="74">
        <f t="shared" si="8"/>
        <v>0</v>
      </c>
      <c r="R111" s="73">
        <v>18</v>
      </c>
      <c r="S111" s="73">
        <v>19.399999999999999</v>
      </c>
      <c r="T111" s="117">
        <f t="shared" si="9"/>
        <v>0</v>
      </c>
      <c r="U111" s="234">
        <f t="shared" si="10"/>
        <v>0</v>
      </c>
      <c r="V111" s="206"/>
      <c r="W111" s="206"/>
      <c r="X111" s="206"/>
      <c r="Y111" s="206"/>
    </row>
    <row r="112" spans="1:25" ht="18" customHeight="1">
      <c r="A112" s="145">
        <f>SUBTOTAL(3,$B$26:B112)</f>
        <v>87</v>
      </c>
      <c r="B112" s="109" t="s">
        <v>1982</v>
      </c>
      <c r="C112" s="109" t="s">
        <v>85</v>
      </c>
      <c r="D112" s="70" t="s">
        <v>1983</v>
      </c>
      <c r="E112" s="147" t="s">
        <v>87</v>
      </c>
      <c r="F112" s="71" t="s">
        <v>65</v>
      </c>
      <c r="G112" s="71" t="s">
        <v>66</v>
      </c>
      <c r="H112" s="71">
        <v>60</v>
      </c>
      <c r="I112" s="71">
        <f t="shared" si="11"/>
        <v>0</v>
      </c>
      <c r="J112" s="71">
        <v>288</v>
      </c>
      <c r="K112" s="113">
        <v>0</v>
      </c>
      <c r="L112" s="73">
        <v>9.99</v>
      </c>
      <c r="M112" s="72">
        <f t="shared" si="6"/>
        <v>2877.12</v>
      </c>
      <c r="N112" s="230">
        <f t="shared" si="7"/>
        <v>0</v>
      </c>
      <c r="O112" s="264">
        <v>5</v>
      </c>
      <c r="P112" s="73">
        <v>7.5997999999999996E-2</v>
      </c>
      <c r="Q112" s="74">
        <f t="shared" si="8"/>
        <v>0</v>
      </c>
      <c r="R112" s="73">
        <v>18</v>
      </c>
      <c r="S112" s="73">
        <v>19.399999999999999</v>
      </c>
      <c r="T112" s="117">
        <f t="shared" si="9"/>
        <v>0</v>
      </c>
      <c r="U112" s="234">
        <f t="shared" si="10"/>
        <v>0</v>
      </c>
      <c r="V112" s="206"/>
      <c r="W112" s="206"/>
      <c r="X112" s="206"/>
      <c r="Y112" s="206"/>
    </row>
    <row r="113" spans="1:25" ht="18" customHeight="1">
      <c r="A113" s="145">
        <f>SUBTOTAL(3,$B$26:B113)</f>
        <v>88</v>
      </c>
      <c r="B113" s="109" t="s">
        <v>1984</v>
      </c>
      <c r="C113" s="109" t="s">
        <v>85</v>
      </c>
      <c r="D113" s="70" t="s">
        <v>1985</v>
      </c>
      <c r="E113" s="147" t="s">
        <v>87</v>
      </c>
      <c r="F113" s="71" t="s">
        <v>65</v>
      </c>
      <c r="G113" s="71" t="s">
        <v>66</v>
      </c>
      <c r="H113" s="71">
        <v>60</v>
      </c>
      <c r="I113" s="71">
        <f t="shared" si="11"/>
        <v>0</v>
      </c>
      <c r="J113" s="71">
        <v>288</v>
      </c>
      <c r="K113" s="113">
        <v>0</v>
      </c>
      <c r="L113" s="73">
        <v>9.99</v>
      </c>
      <c r="M113" s="72">
        <f t="shared" si="6"/>
        <v>2877.12</v>
      </c>
      <c r="N113" s="230">
        <f t="shared" si="7"/>
        <v>0</v>
      </c>
      <c r="O113" s="264">
        <v>5</v>
      </c>
      <c r="P113" s="73">
        <v>7.5997999999999996E-2</v>
      </c>
      <c r="Q113" s="74">
        <f t="shared" si="8"/>
        <v>0</v>
      </c>
      <c r="R113" s="73">
        <v>18</v>
      </c>
      <c r="S113" s="73">
        <v>19.399999999999999</v>
      </c>
      <c r="T113" s="117">
        <f t="shared" si="9"/>
        <v>0</v>
      </c>
      <c r="U113" s="234">
        <f t="shared" si="10"/>
        <v>0</v>
      </c>
      <c r="V113" s="206"/>
      <c r="W113" s="206"/>
      <c r="X113" s="206"/>
      <c r="Y113" s="206"/>
    </row>
    <row r="114" spans="1:25" ht="18" customHeight="1">
      <c r="A114" s="145">
        <f>SUBTOTAL(3,$B$26:B114)</f>
        <v>89</v>
      </c>
      <c r="B114" s="109" t="s">
        <v>84</v>
      </c>
      <c r="C114" s="109" t="s">
        <v>85</v>
      </c>
      <c r="D114" s="70" t="s">
        <v>86</v>
      </c>
      <c r="E114" s="147" t="s">
        <v>87</v>
      </c>
      <c r="F114" s="71" t="s">
        <v>65</v>
      </c>
      <c r="G114" s="71" t="s">
        <v>66</v>
      </c>
      <c r="H114" s="71">
        <v>60</v>
      </c>
      <c r="I114" s="71">
        <f t="shared" si="11"/>
        <v>0</v>
      </c>
      <c r="J114" s="71">
        <v>288</v>
      </c>
      <c r="K114" s="113">
        <v>0</v>
      </c>
      <c r="L114" s="73">
        <v>9.99</v>
      </c>
      <c r="M114" s="72">
        <f t="shared" si="6"/>
        <v>2877.12</v>
      </c>
      <c r="N114" s="230">
        <f t="shared" si="7"/>
        <v>0</v>
      </c>
      <c r="O114" s="264">
        <v>5</v>
      </c>
      <c r="P114" s="73">
        <v>7.5997999999999996E-2</v>
      </c>
      <c r="Q114" s="74">
        <f t="shared" si="8"/>
        <v>0</v>
      </c>
      <c r="R114" s="73">
        <v>18</v>
      </c>
      <c r="S114" s="73">
        <v>19.399999999999999</v>
      </c>
      <c r="T114" s="117">
        <f t="shared" si="9"/>
        <v>0</v>
      </c>
      <c r="U114" s="234">
        <f t="shared" si="10"/>
        <v>0</v>
      </c>
      <c r="V114" s="206"/>
      <c r="W114" s="206"/>
      <c r="X114" s="206"/>
      <c r="Y114" s="206"/>
    </row>
    <row r="115" spans="1:25" ht="18" customHeight="1">
      <c r="A115" s="145">
        <f>SUBTOTAL(3,$B$26:B115)</f>
        <v>90</v>
      </c>
      <c r="B115" s="109" t="s">
        <v>1986</v>
      </c>
      <c r="C115" s="109" t="s">
        <v>85</v>
      </c>
      <c r="D115" s="70" t="s">
        <v>1987</v>
      </c>
      <c r="E115" s="147" t="s">
        <v>87</v>
      </c>
      <c r="F115" s="71" t="s">
        <v>65</v>
      </c>
      <c r="G115" s="71" t="s">
        <v>66</v>
      </c>
      <c r="H115" s="71">
        <v>60</v>
      </c>
      <c r="I115" s="71">
        <f t="shared" si="11"/>
        <v>0</v>
      </c>
      <c r="J115" s="71">
        <v>288</v>
      </c>
      <c r="K115" s="113">
        <v>0</v>
      </c>
      <c r="L115" s="73">
        <v>9.99</v>
      </c>
      <c r="M115" s="72">
        <f t="shared" si="6"/>
        <v>2877.12</v>
      </c>
      <c r="N115" s="230">
        <f t="shared" si="7"/>
        <v>0</v>
      </c>
      <c r="O115" s="264">
        <v>5</v>
      </c>
      <c r="P115" s="73">
        <v>7.5997999999999996E-2</v>
      </c>
      <c r="Q115" s="74">
        <f t="shared" si="8"/>
        <v>0</v>
      </c>
      <c r="R115" s="73">
        <v>18</v>
      </c>
      <c r="S115" s="73">
        <v>19.399999999999999</v>
      </c>
      <c r="T115" s="117">
        <f t="shared" si="9"/>
        <v>0</v>
      </c>
      <c r="U115" s="234">
        <f t="shared" si="10"/>
        <v>0</v>
      </c>
      <c r="V115" s="206"/>
      <c r="W115" s="206"/>
      <c r="X115" s="206"/>
      <c r="Y115" s="206"/>
    </row>
    <row r="116" spans="1:25" ht="18" customHeight="1">
      <c r="A116" s="145">
        <f>SUBTOTAL(3,$B$26:B116)</f>
        <v>91</v>
      </c>
      <c r="B116" s="109" t="s">
        <v>1988</v>
      </c>
      <c r="C116" s="109" t="s">
        <v>85</v>
      </c>
      <c r="D116" s="70" t="s">
        <v>1989</v>
      </c>
      <c r="E116" s="147" t="s">
        <v>87</v>
      </c>
      <c r="F116" s="71" t="s">
        <v>65</v>
      </c>
      <c r="G116" s="71" t="s">
        <v>66</v>
      </c>
      <c r="H116" s="71">
        <v>60</v>
      </c>
      <c r="I116" s="71">
        <f t="shared" si="11"/>
        <v>0</v>
      </c>
      <c r="J116" s="71">
        <v>288</v>
      </c>
      <c r="K116" s="113">
        <v>0</v>
      </c>
      <c r="L116" s="73">
        <v>9.99</v>
      </c>
      <c r="M116" s="72">
        <f t="shared" si="6"/>
        <v>2877.12</v>
      </c>
      <c r="N116" s="230">
        <f t="shared" si="7"/>
        <v>0</v>
      </c>
      <c r="O116" s="264">
        <v>5</v>
      </c>
      <c r="P116" s="73">
        <v>7.5997999999999996E-2</v>
      </c>
      <c r="Q116" s="74">
        <f t="shared" si="8"/>
        <v>0</v>
      </c>
      <c r="R116" s="73">
        <v>18</v>
      </c>
      <c r="S116" s="73">
        <v>19.399999999999999</v>
      </c>
      <c r="T116" s="117">
        <f t="shared" si="9"/>
        <v>0</v>
      </c>
      <c r="U116" s="234">
        <f t="shared" si="10"/>
        <v>0</v>
      </c>
      <c r="V116" s="206"/>
      <c r="W116" s="206"/>
      <c r="X116" s="206"/>
      <c r="Y116" s="206"/>
    </row>
    <row r="117" spans="1:25" ht="18" customHeight="1">
      <c r="A117" s="145">
        <f>SUBTOTAL(3,$B$26:B117)</f>
        <v>92</v>
      </c>
      <c r="B117" s="109" t="s">
        <v>1990</v>
      </c>
      <c r="C117" s="109" t="s">
        <v>85</v>
      </c>
      <c r="D117" s="70" t="s">
        <v>1991</v>
      </c>
      <c r="E117" s="147" t="s">
        <v>87</v>
      </c>
      <c r="F117" s="71" t="s">
        <v>65</v>
      </c>
      <c r="G117" s="71" t="s">
        <v>66</v>
      </c>
      <c r="H117" s="71">
        <v>60</v>
      </c>
      <c r="I117" s="71">
        <f t="shared" si="11"/>
        <v>0</v>
      </c>
      <c r="J117" s="71">
        <v>288</v>
      </c>
      <c r="K117" s="113">
        <v>0</v>
      </c>
      <c r="L117" s="73">
        <v>9.99</v>
      </c>
      <c r="M117" s="72">
        <f t="shared" si="6"/>
        <v>2877.12</v>
      </c>
      <c r="N117" s="230">
        <f t="shared" si="7"/>
        <v>0</v>
      </c>
      <c r="O117" s="264">
        <v>5</v>
      </c>
      <c r="P117" s="73">
        <v>7.5997999999999996E-2</v>
      </c>
      <c r="Q117" s="74">
        <f t="shared" si="8"/>
        <v>0</v>
      </c>
      <c r="R117" s="73">
        <v>18</v>
      </c>
      <c r="S117" s="73">
        <v>19.399999999999999</v>
      </c>
      <c r="T117" s="117">
        <f t="shared" si="9"/>
        <v>0</v>
      </c>
      <c r="U117" s="234">
        <f t="shared" si="10"/>
        <v>0</v>
      </c>
      <c r="V117" s="206"/>
      <c r="W117" s="206"/>
      <c r="X117" s="206"/>
      <c r="Y117" s="206"/>
    </row>
    <row r="118" spans="1:25" ht="18" customHeight="1">
      <c r="A118" s="145">
        <f>SUBTOTAL(3,$B$26:B118)</f>
        <v>93</v>
      </c>
      <c r="B118" s="109" t="s">
        <v>1992</v>
      </c>
      <c r="C118" s="109" t="s">
        <v>85</v>
      </c>
      <c r="D118" s="70" t="s">
        <v>1993</v>
      </c>
      <c r="E118" s="147" t="s">
        <v>87</v>
      </c>
      <c r="F118" s="71" t="s">
        <v>65</v>
      </c>
      <c r="G118" s="71" t="s">
        <v>66</v>
      </c>
      <c r="H118" s="71">
        <v>60</v>
      </c>
      <c r="I118" s="71">
        <f t="shared" si="11"/>
        <v>0</v>
      </c>
      <c r="J118" s="71">
        <v>288</v>
      </c>
      <c r="K118" s="113">
        <v>0</v>
      </c>
      <c r="L118" s="73">
        <v>9.99</v>
      </c>
      <c r="M118" s="72">
        <f t="shared" si="6"/>
        <v>2877.12</v>
      </c>
      <c r="N118" s="230">
        <f t="shared" si="7"/>
        <v>0</v>
      </c>
      <c r="O118" s="264">
        <v>5</v>
      </c>
      <c r="P118" s="73">
        <v>7.5997999999999996E-2</v>
      </c>
      <c r="Q118" s="74">
        <f t="shared" si="8"/>
        <v>0</v>
      </c>
      <c r="R118" s="73">
        <v>18</v>
      </c>
      <c r="S118" s="73">
        <v>19.399999999999999</v>
      </c>
      <c r="T118" s="117">
        <f t="shared" si="9"/>
        <v>0</v>
      </c>
      <c r="U118" s="234">
        <f t="shared" si="10"/>
        <v>0</v>
      </c>
      <c r="V118" s="206"/>
      <c r="W118" s="206"/>
      <c r="X118" s="206"/>
      <c r="Y118" s="206"/>
    </row>
    <row r="119" spans="1:25" ht="18" customHeight="1">
      <c r="A119" s="145">
        <f>SUBTOTAL(3,$B$26:B119)</f>
        <v>94</v>
      </c>
      <c r="B119" s="109" t="s">
        <v>1994</v>
      </c>
      <c r="C119" s="109" t="s">
        <v>85</v>
      </c>
      <c r="D119" s="70" t="s">
        <v>1995</v>
      </c>
      <c r="E119" s="147" t="s">
        <v>87</v>
      </c>
      <c r="F119" s="71" t="s">
        <v>65</v>
      </c>
      <c r="G119" s="71" t="s">
        <v>66</v>
      </c>
      <c r="H119" s="71">
        <v>60</v>
      </c>
      <c r="I119" s="71">
        <f t="shared" si="11"/>
        <v>0</v>
      </c>
      <c r="J119" s="71">
        <v>288</v>
      </c>
      <c r="K119" s="113">
        <v>0</v>
      </c>
      <c r="L119" s="73">
        <v>9.99</v>
      </c>
      <c r="M119" s="72">
        <f t="shared" si="6"/>
        <v>2877.12</v>
      </c>
      <c r="N119" s="230">
        <f t="shared" si="7"/>
        <v>0</v>
      </c>
      <c r="O119" s="264">
        <v>5</v>
      </c>
      <c r="P119" s="73">
        <v>7.5997999999999996E-2</v>
      </c>
      <c r="Q119" s="74">
        <f t="shared" si="8"/>
        <v>0</v>
      </c>
      <c r="R119" s="73">
        <v>18</v>
      </c>
      <c r="S119" s="73">
        <v>19.399999999999999</v>
      </c>
      <c r="T119" s="117">
        <f t="shared" si="9"/>
        <v>0</v>
      </c>
      <c r="U119" s="234">
        <f t="shared" si="10"/>
        <v>0</v>
      </c>
      <c r="V119" s="206"/>
      <c r="W119" s="206"/>
      <c r="X119" s="206"/>
      <c r="Y119" s="206"/>
    </row>
    <row r="120" spans="1:25" ht="18" customHeight="1">
      <c r="A120" s="145">
        <f>SUBTOTAL(3,$B$26:B120)</f>
        <v>95</v>
      </c>
      <c r="B120" s="109" t="s">
        <v>1996</v>
      </c>
      <c r="C120" s="109" t="s">
        <v>85</v>
      </c>
      <c r="D120" s="70" t="s">
        <v>1997</v>
      </c>
      <c r="E120" s="147" t="s">
        <v>87</v>
      </c>
      <c r="F120" s="71" t="s">
        <v>65</v>
      </c>
      <c r="G120" s="71" t="s">
        <v>66</v>
      </c>
      <c r="H120" s="71">
        <v>60</v>
      </c>
      <c r="I120" s="71">
        <f t="shared" si="11"/>
        <v>0</v>
      </c>
      <c r="J120" s="71">
        <v>288</v>
      </c>
      <c r="K120" s="113">
        <v>0</v>
      </c>
      <c r="L120" s="73">
        <v>9.99</v>
      </c>
      <c r="M120" s="72">
        <f t="shared" si="6"/>
        <v>2877.12</v>
      </c>
      <c r="N120" s="230">
        <f t="shared" si="7"/>
        <v>0</v>
      </c>
      <c r="O120" s="264">
        <v>5</v>
      </c>
      <c r="P120" s="73">
        <v>7.5997999999999996E-2</v>
      </c>
      <c r="Q120" s="74">
        <f t="shared" si="8"/>
        <v>0</v>
      </c>
      <c r="R120" s="73">
        <v>18</v>
      </c>
      <c r="S120" s="73">
        <v>19.399999999999999</v>
      </c>
      <c r="T120" s="117">
        <f t="shared" si="9"/>
        <v>0</v>
      </c>
      <c r="U120" s="234">
        <f t="shared" si="10"/>
        <v>0</v>
      </c>
      <c r="V120" s="206"/>
      <c r="W120" s="206"/>
      <c r="X120" s="206"/>
      <c r="Y120" s="206"/>
    </row>
    <row r="121" spans="1:25" ht="18" customHeight="1">
      <c r="A121" s="145">
        <f>SUBTOTAL(3,$B$26:B121)</f>
        <v>96</v>
      </c>
      <c r="B121" s="109" t="s">
        <v>1998</v>
      </c>
      <c r="C121" s="109" t="s">
        <v>85</v>
      </c>
      <c r="D121" s="70" t="s">
        <v>1999</v>
      </c>
      <c r="E121" s="147" t="s">
        <v>2000</v>
      </c>
      <c r="F121" s="71" t="s">
        <v>65</v>
      </c>
      <c r="G121" s="71" t="s">
        <v>66</v>
      </c>
      <c r="H121" s="71">
        <v>24</v>
      </c>
      <c r="I121" s="71">
        <f t="shared" si="11"/>
        <v>0</v>
      </c>
      <c r="J121" s="71">
        <v>288</v>
      </c>
      <c r="K121" s="113">
        <v>0</v>
      </c>
      <c r="L121" s="73">
        <v>13.31</v>
      </c>
      <c r="M121" s="72">
        <f t="shared" si="6"/>
        <v>3833.28</v>
      </c>
      <c r="N121" s="230">
        <f t="shared" si="7"/>
        <v>0</v>
      </c>
      <c r="O121" s="264">
        <v>5</v>
      </c>
      <c r="P121" s="73">
        <v>0.08</v>
      </c>
      <c r="Q121" s="74">
        <f t="shared" si="8"/>
        <v>0</v>
      </c>
      <c r="R121" s="73">
        <v>10.367999999999999</v>
      </c>
      <c r="S121" s="73">
        <v>17.28</v>
      </c>
      <c r="T121" s="117">
        <f t="shared" si="9"/>
        <v>0</v>
      </c>
      <c r="U121" s="234">
        <f t="shared" si="10"/>
        <v>0</v>
      </c>
      <c r="V121" s="206"/>
      <c r="W121" s="206"/>
      <c r="X121" s="206"/>
      <c r="Y121" s="206"/>
    </row>
    <row r="122" spans="1:25" ht="18" customHeight="1">
      <c r="A122" s="145">
        <f>SUBTOTAL(3,$B$26:B122)</f>
        <v>97</v>
      </c>
      <c r="B122" s="109" t="s">
        <v>2001</v>
      </c>
      <c r="C122" s="109" t="s">
        <v>85</v>
      </c>
      <c r="D122" s="70" t="s">
        <v>2002</v>
      </c>
      <c r="E122" s="147" t="s">
        <v>2000</v>
      </c>
      <c r="F122" s="71" t="s">
        <v>65</v>
      </c>
      <c r="G122" s="71" t="s">
        <v>66</v>
      </c>
      <c r="H122" s="71">
        <v>24</v>
      </c>
      <c r="I122" s="71">
        <f t="shared" si="11"/>
        <v>0</v>
      </c>
      <c r="J122" s="71">
        <v>288</v>
      </c>
      <c r="K122" s="113">
        <v>0</v>
      </c>
      <c r="L122" s="73">
        <v>13.31</v>
      </c>
      <c r="M122" s="72">
        <f t="shared" si="6"/>
        <v>3833.28</v>
      </c>
      <c r="N122" s="230">
        <f t="shared" si="7"/>
        <v>0</v>
      </c>
      <c r="O122" s="264">
        <v>5</v>
      </c>
      <c r="P122" s="73">
        <v>0.08</v>
      </c>
      <c r="Q122" s="74">
        <f t="shared" si="8"/>
        <v>0</v>
      </c>
      <c r="R122" s="73">
        <v>10.367999999999999</v>
      </c>
      <c r="S122" s="73">
        <v>16.416</v>
      </c>
      <c r="T122" s="117">
        <f t="shared" si="9"/>
        <v>0</v>
      </c>
      <c r="U122" s="234">
        <f t="shared" si="10"/>
        <v>0</v>
      </c>
      <c r="V122" s="206"/>
      <c r="W122" s="206"/>
      <c r="X122" s="206"/>
      <c r="Y122" s="206"/>
    </row>
    <row r="123" spans="1:25" ht="18" customHeight="1">
      <c r="A123" s="145">
        <f>SUBTOTAL(3,$B$26:B123)</f>
        <v>98</v>
      </c>
      <c r="B123" s="109" t="s">
        <v>2003</v>
      </c>
      <c r="C123" s="109" t="s">
        <v>85</v>
      </c>
      <c r="D123" s="70" t="s">
        <v>2004</v>
      </c>
      <c r="E123" s="147" t="s">
        <v>2000</v>
      </c>
      <c r="F123" s="71" t="s">
        <v>65</v>
      </c>
      <c r="G123" s="71" t="s">
        <v>66</v>
      </c>
      <c r="H123" s="71">
        <v>24</v>
      </c>
      <c r="I123" s="71">
        <f t="shared" si="11"/>
        <v>0</v>
      </c>
      <c r="J123" s="71">
        <v>288</v>
      </c>
      <c r="K123" s="113">
        <v>0</v>
      </c>
      <c r="L123" s="73">
        <v>13.31</v>
      </c>
      <c r="M123" s="72">
        <f t="shared" si="6"/>
        <v>3833.28</v>
      </c>
      <c r="N123" s="230">
        <f t="shared" si="7"/>
        <v>0</v>
      </c>
      <c r="O123" s="264">
        <v>5</v>
      </c>
      <c r="P123" s="73">
        <v>0.08</v>
      </c>
      <c r="Q123" s="74">
        <f t="shared" si="8"/>
        <v>0</v>
      </c>
      <c r="R123" s="73">
        <v>10.367999999999999</v>
      </c>
      <c r="S123" s="73">
        <v>15.84</v>
      </c>
      <c r="T123" s="117">
        <f t="shared" si="9"/>
        <v>0</v>
      </c>
      <c r="U123" s="234">
        <f t="shared" si="10"/>
        <v>0</v>
      </c>
      <c r="V123" s="206"/>
      <c r="W123" s="206"/>
      <c r="X123" s="206"/>
      <c r="Y123" s="206"/>
    </row>
    <row r="124" spans="1:25" ht="18" customHeight="1">
      <c r="A124" s="145">
        <f>SUBTOTAL(3,$B$26:B124)</f>
        <v>99</v>
      </c>
      <c r="B124" s="109" t="s">
        <v>2005</v>
      </c>
      <c r="C124" s="109" t="s">
        <v>85</v>
      </c>
      <c r="D124" s="70" t="s">
        <v>2006</v>
      </c>
      <c r="E124" s="147" t="s">
        <v>2000</v>
      </c>
      <c r="F124" s="71" t="s">
        <v>65</v>
      </c>
      <c r="G124" s="71" t="s">
        <v>66</v>
      </c>
      <c r="H124" s="71">
        <v>24</v>
      </c>
      <c r="I124" s="71">
        <f t="shared" si="11"/>
        <v>0</v>
      </c>
      <c r="J124" s="71">
        <v>288</v>
      </c>
      <c r="K124" s="113">
        <v>0</v>
      </c>
      <c r="L124" s="73">
        <v>13.31</v>
      </c>
      <c r="M124" s="72">
        <f t="shared" si="6"/>
        <v>3833.28</v>
      </c>
      <c r="N124" s="230">
        <f t="shared" si="7"/>
        <v>0</v>
      </c>
      <c r="O124" s="264">
        <v>5</v>
      </c>
      <c r="P124" s="73">
        <v>0.08</v>
      </c>
      <c r="Q124" s="74">
        <f t="shared" si="8"/>
        <v>0</v>
      </c>
      <c r="R124" s="73">
        <v>10.367999999999999</v>
      </c>
      <c r="S124" s="73">
        <v>17.28</v>
      </c>
      <c r="T124" s="117">
        <f t="shared" si="9"/>
        <v>0</v>
      </c>
      <c r="U124" s="234">
        <f t="shared" si="10"/>
        <v>0</v>
      </c>
      <c r="V124" s="206"/>
      <c r="W124" s="206"/>
      <c r="X124" s="206"/>
      <c r="Y124" s="206"/>
    </row>
    <row r="125" spans="1:25" ht="18" customHeight="1">
      <c r="A125" s="145">
        <f>SUBTOTAL(3,$B$26:B125)</f>
        <v>100</v>
      </c>
      <c r="B125" s="109" t="s">
        <v>2007</v>
      </c>
      <c r="C125" s="109" t="s">
        <v>85</v>
      </c>
      <c r="D125" s="70" t="s">
        <v>2008</v>
      </c>
      <c r="E125" s="147" t="s">
        <v>2000</v>
      </c>
      <c r="F125" s="71" t="s">
        <v>65</v>
      </c>
      <c r="G125" s="71" t="s">
        <v>66</v>
      </c>
      <c r="H125" s="71">
        <v>24</v>
      </c>
      <c r="I125" s="71">
        <f t="shared" si="11"/>
        <v>0</v>
      </c>
      <c r="J125" s="71">
        <v>288</v>
      </c>
      <c r="K125" s="113">
        <v>0</v>
      </c>
      <c r="L125" s="73">
        <v>13.31</v>
      </c>
      <c r="M125" s="72">
        <f t="shared" si="6"/>
        <v>3833.28</v>
      </c>
      <c r="N125" s="230">
        <f t="shared" si="7"/>
        <v>0</v>
      </c>
      <c r="O125" s="264">
        <v>5</v>
      </c>
      <c r="P125" s="73">
        <v>0.08</v>
      </c>
      <c r="Q125" s="74">
        <f t="shared" si="8"/>
        <v>0</v>
      </c>
      <c r="R125" s="73">
        <v>10.367999999999999</v>
      </c>
      <c r="S125" s="73">
        <v>17.28</v>
      </c>
      <c r="T125" s="117">
        <f t="shared" si="9"/>
        <v>0</v>
      </c>
      <c r="U125" s="234">
        <f t="shared" si="10"/>
        <v>0</v>
      </c>
      <c r="V125" s="206"/>
      <c r="W125" s="206"/>
      <c r="X125" s="206"/>
      <c r="Y125" s="206"/>
    </row>
    <row r="126" spans="1:25" ht="18" customHeight="1">
      <c r="A126" s="145">
        <f>SUBTOTAL(3,$B$26:B126)</f>
        <v>101</v>
      </c>
      <c r="B126" s="109" t="s">
        <v>2009</v>
      </c>
      <c r="C126" s="109" t="s">
        <v>85</v>
      </c>
      <c r="D126" s="70" t="s">
        <v>2010</v>
      </c>
      <c r="E126" s="147" t="s">
        <v>90</v>
      </c>
      <c r="F126" s="71" t="s">
        <v>65</v>
      </c>
      <c r="G126" s="71" t="s">
        <v>66</v>
      </c>
      <c r="H126" s="71">
        <v>24</v>
      </c>
      <c r="I126" s="71">
        <f t="shared" si="11"/>
        <v>0</v>
      </c>
      <c r="J126" s="71">
        <v>120</v>
      </c>
      <c r="K126" s="113">
        <v>0</v>
      </c>
      <c r="L126" s="73">
        <v>19.97</v>
      </c>
      <c r="M126" s="72">
        <f t="shared" si="6"/>
        <v>2396.3999999999996</v>
      </c>
      <c r="N126" s="230">
        <f t="shared" si="7"/>
        <v>0</v>
      </c>
      <c r="O126" s="264">
        <v>5</v>
      </c>
      <c r="P126" s="73">
        <v>7.0000000000000007E-2</v>
      </c>
      <c r="Q126" s="74">
        <f t="shared" si="8"/>
        <v>0</v>
      </c>
      <c r="R126" s="73">
        <v>16.8</v>
      </c>
      <c r="S126" s="73">
        <v>18.96</v>
      </c>
      <c r="T126" s="117">
        <f t="shared" si="9"/>
        <v>0</v>
      </c>
      <c r="U126" s="234">
        <f t="shared" si="10"/>
        <v>0</v>
      </c>
      <c r="V126" s="206"/>
      <c r="W126" s="206"/>
      <c r="X126" s="206"/>
      <c r="Y126" s="206"/>
    </row>
    <row r="127" spans="1:25" ht="18" customHeight="1">
      <c r="A127" s="145">
        <f>SUBTOTAL(3,$B$26:B127)</f>
        <v>102</v>
      </c>
      <c r="B127" s="109" t="s">
        <v>88</v>
      </c>
      <c r="C127" s="109" t="s">
        <v>85</v>
      </c>
      <c r="D127" s="70" t="s">
        <v>89</v>
      </c>
      <c r="E127" s="147" t="s">
        <v>90</v>
      </c>
      <c r="F127" s="71" t="s">
        <v>65</v>
      </c>
      <c r="G127" s="71" t="s">
        <v>66</v>
      </c>
      <c r="H127" s="71">
        <v>18</v>
      </c>
      <c r="I127" s="71">
        <f t="shared" si="11"/>
        <v>0</v>
      </c>
      <c r="J127" s="71">
        <v>120</v>
      </c>
      <c r="K127" s="113">
        <v>0</v>
      </c>
      <c r="L127" s="73">
        <v>19.97</v>
      </c>
      <c r="M127" s="72">
        <f t="shared" si="6"/>
        <v>2396.3999999999996</v>
      </c>
      <c r="N127" s="230">
        <f t="shared" si="7"/>
        <v>0</v>
      </c>
      <c r="O127" s="264">
        <v>5</v>
      </c>
      <c r="P127" s="73">
        <v>7.0000000000000007E-2</v>
      </c>
      <c r="Q127" s="74">
        <f t="shared" si="8"/>
        <v>0</v>
      </c>
      <c r="R127" s="73">
        <v>16.8</v>
      </c>
      <c r="S127" s="73">
        <v>18.48</v>
      </c>
      <c r="T127" s="117">
        <f t="shared" si="9"/>
        <v>0</v>
      </c>
      <c r="U127" s="234">
        <f t="shared" si="10"/>
        <v>0</v>
      </c>
      <c r="V127" s="206"/>
      <c r="W127" s="206"/>
      <c r="X127" s="206"/>
      <c r="Y127" s="206"/>
    </row>
    <row r="128" spans="1:25" ht="18" customHeight="1">
      <c r="A128" s="145">
        <f>SUBTOTAL(3,$B$26:B128)</f>
        <v>103</v>
      </c>
      <c r="B128" s="109" t="s">
        <v>2011</v>
      </c>
      <c r="C128" s="109" t="s">
        <v>85</v>
      </c>
      <c r="D128" s="70" t="s">
        <v>2012</v>
      </c>
      <c r="E128" s="147" t="s">
        <v>90</v>
      </c>
      <c r="F128" s="71" t="s">
        <v>65</v>
      </c>
      <c r="G128" s="71" t="s">
        <v>66</v>
      </c>
      <c r="H128" s="71">
        <v>24</v>
      </c>
      <c r="I128" s="71">
        <f t="shared" si="11"/>
        <v>0</v>
      </c>
      <c r="J128" s="71">
        <v>120</v>
      </c>
      <c r="K128" s="113">
        <v>0</v>
      </c>
      <c r="L128" s="73">
        <v>19.97</v>
      </c>
      <c r="M128" s="72">
        <f t="shared" si="6"/>
        <v>2396.3999999999996</v>
      </c>
      <c r="N128" s="230">
        <f t="shared" si="7"/>
        <v>0</v>
      </c>
      <c r="O128" s="264">
        <v>5</v>
      </c>
      <c r="P128" s="73">
        <v>7.0000000000000007E-2</v>
      </c>
      <c r="Q128" s="74">
        <f t="shared" si="8"/>
        <v>0</v>
      </c>
      <c r="R128" s="73">
        <v>16.8</v>
      </c>
      <c r="S128" s="73">
        <v>18.84</v>
      </c>
      <c r="T128" s="117">
        <f t="shared" si="9"/>
        <v>0</v>
      </c>
      <c r="U128" s="234">
        <f t="shared" si="10"/>
        <v>0</v>
      </c>
      <c r="V128" s="206"/>
      <c r="W128" s="206"/>
      <c r="X128" s="206"/>
      <c r="Y128" s="206"/>
    </row>
    <row r="129" spans="1:25" ht="18" customHeight="1">
      <c r="A129" s="145">
        <f>SUBTOTAL(3,$B$26:B129)</f>
        <v>104</v>
      </c>
      <c r="B129" s="109" t="s">
        <v>2013</v>
      </c>
      <c r="C129" s="109" t="s">
        <v>85</v>
      </c>
      <c r="D129" s="70" t="s">
        <v>2014</v>
      </c>
      <c r="E129" s="147" t="s">
        <v>90</v>
      </c>
      <c r="F129" s="71" t="s">
        <v>65</v>
      </c>
      <c r="G129" s="71" t="s">
        <v>66</v>
      </c>
      <c r="H129" s="71">
        <v>24</v>
      </c>
      <c r="I129" s="71">
        <f t="shared" si="11"/>
        <v>0</v>
      </c>
      <c r="J129" s="71">
        <v>120</v>
      </c>
      <c r="K129" s="113">
        <v>0</v>
      </c>
      <c r="L129" s="73">
        <v>19.97</v>
      </c>
      <c r="M129" s="72">
        <f t="shared" si="6"/>
        <v>2396.3999999999996</v>
      </c>
      <c r="N129" s="230">
        <f t="shared" si="7"/>
        <v>0</v>
      </c>
      <c r="O129" s="264">
        <v>5</v>
      </c>
      <c r="P129" s="73">
        <v>7.0000000000000007E-2</v>
      </c>
      <c r="Q129" s="74">
        <f t="shared" si="8"/>
        <v>0</v>
      </c>
      <c r="R129" s="73">
        <v>16.8</v>
      </c>
      <c r="S129" s="73">
        <v>19.080000000000002</v>
      </c>
      <c r="T129" s="117">
        <f t="shared" si="9"/>
        <v>0</v>
      </c>
      <c r="U129" s="234">
        <f t="shared" si="10"/>
        <v>0</v>
      </c>
      <c r="V129" s="206"/>
      <c r="W129" s="206"/>
      <c r="X129" s="206"/>
      <c r="Y129" s="206"/>
    </row>
    <row r="130" spans="1:25" ht="18" customHeight="1">
      <c r="A130" s="145">
        <f>SUBTOTAL(3,$B$26:B130)</f>
        <v>105</v>
      </c>
      <c r="B130" s="109" t="s">
        <v>2015</v>
      </c>
      <c r="C130" s="109" t="s">
        <v>85</v>
      </c>
      <c r="D130" s="70" t="s">
        <v>2016</v>
      </c>
      <c r="E130" s="147" t="s">
        <v>90</v>
      </c>
      <c r="F130" s="71" t="s">
        <v>65</v>
      </c>
      <c r="G130" s="71" t="s">
        <v>66</v>
      </c>
      <c r="H130" s="71">
        <v>24</v>
      </c>
      <c r="I130" s="71">
        <f t="shared" si="11"/>
        <v>0</v>
      </c>
      <c r="J130" s="71">
        <v>120</v>
      </c>
      <c r="K130" s="113">
        <v>0</v>
      </c>
      <c r="L130" s="73">
        <v>19.97</v>
      </c>
      <c r="M130" s="72">
        <f t="shared" si="6"/>
        <v>2396.3999999999996</v>
      </c>
      <c r="N130" s="230">
        <f t="shared" si="7"/>
        <v>0</v>
      </c>
      <c r="O130" s="264">
        <v>5</v>
      </c>
      <c r="P130" s="73">
        <v>7.0000000000000007E-2</v>
      </c>
      <c r="Q130" s="74">
        <f t="shared" si="8"/>
        <v>0</v>
      </c>
      <c r="R130" s="73">
        <v>16.8</v>
      </c>
      <c r="S130" s="73">
        <v>18.239999999999998</v>
      </c>
      <c r="T130" s="117">
        <f t="shared" si="9"/>
        <v>0</v>
      </c>
      <c r="U130" s="234">
        <f t="shared" si="10"/>
        <v>0</v>
      </c>
      <c r="V130" s="206"/>
      <c r="W130" s="206"/>
      <c r="X130" s="206"/>
      <c r="Y130" s="206"/>
    </row>
    <row r="131" spans="1:25" ht="18" customHeight="1">
      <c r="A131" s="145">
        <f>SUBTOTAL(3,$B$26:B131)</f>
        <v>106</v>
      </c>
      <c r="B131" s="109" t="s">
        <v>2017</v>
      </c>
      <c r="C131" s="109" t="s">
        <v>85</v>
      </c>
      <c r="D131" s="70" t="s">
        <v>2018</v>
      </c>
      <c r="E131" s="147" t="s">
        <v>2019</v>
      </c>
      <c r="F131" s="71" t="s">
        <v>65</v>
      </c>
      <c r="G131" s="71" t="s">
        <v>66</v>
      </c>
      <c r="H131" s="71">
        <v>24</v>
      </c>
      <c r="I131" s="71">
        <f t="shared" si="11"/>
        <v>0</v>
      </c>
      <c r="J131" s="71">
        <v>432</v>
      </c>
      <c r="K131" s="113">
        <v>0</v>
      </c>
      <c r="L131" s="73">
        <v>6.83</v>
      </c>
      <c r="M131" s="72">
        <f t="shared" si="6"/>
        <v>2950.56</v>
      </c>
      <c r="N131" s="230">
        <f t="shared" si="7"/>
        <v>0</v>
      </c>
      <c r="O131" s="264">
        <v>5</v>
      </c>
      <c r="P131" s="73">
        <v>6.9000000000000006E-2</v>
      </c>
      <c r="Q131" s="74">
        <f t="shared" si="8"/>
        <v>0</v>
      </c>
      <c r="R131" s="73">
        <v>17.28</v>
      </c>
      <c r="S131" s="73">
        <v>22.896000000000001</v>
      </c>
      <c r="T131" s="117">
        <f t="shared" si="9"/>
        <v>0</v>
      </c>
      <c r="U131" s="234">
        <f t="shared" si="10"/>
        <v>0</v>
      </c>
      <c r="V131" s="206"/>
      <c r="W131" s="206"/>
      <c r="X131" s="206"/>
      <c r="Y131" s="206"/>
    </row>
    <row r="132" spans="1:25" ht="18" customHeight="1">
      <c r="A132" s="145">
        <f>SUBTOTAL(3,$B$26:B132)</f>
        <v>107</v>
      </c>
      <c r="B132" s="109" t="s">
        <v>2020</v>
      </c>
      <c r="C132" s="109" t="s">
        <v>85</v>
      </c>
      <c r="D132" s="70" t="s">
        <v>2021</v>
      </c>
      <c r="E132" s="147" t="s">
        <v>2019</v>
      </c>
      <c r="F132" s="71" t="s">
        <v>65</v>
      </c>
      <c r="G132" s="71" t="s">
        <v>66</v>
      </c>
      <c r="H132" s="71">
        <v>24</v>
      </c>
      <c r="I132" s="71">
        <f t="shared" si="11"/>
        <v>0</v>
      </c>
      <c r="J132" s="71">
        <v>432</v>
      </c>
      <c r="K132" s="113">
        <v>0</v>
      </c>
      <c r="L132" s="73">
        <v>6.83</v>
      </c>
      <c r="M132" s="72">
        <f t="shared" si="6"/>
        <v>2950.56</v>
      </c>
      <c r="N132" s="230">
        <f t="shared" si="7"/>
        <v>0</v>
      </c>
      <c r="O132" s="264">
        <v>5</v>
      </c>
      <c r="P132" s="73">
        <v>6.9000000000000006E-2</v>
      </c>
      <c r="Q132" s="74">
        <f t="shared" si="8"/>
        <v>0</v>
      </c>
      <c r="R132" s="73">
        <v>17.28</v>
      </c>
      <c r="S132" s="73">
        <v>22.896000000000001</v>
      </c>
      <c r="T132" s="117">
        <f t="shared" si="9"/>
        <v>0</v>
      </c>
      <c r="U132" s="234">
        <f t="shared" si="10"/>
        <v>0</v>
      </c>
      <c r="V132" s="206"/>
      <c r="W132" s="206"/>
      <c r="X132" s="206"/>
      <c r="Y132" s="206"/>
    </row>
    <row r="133" spans="1:25" ht="18" customHeight="1">
      <c r="A133" s="145">
        <f>SUBTOTAL(3,$B$26:B133)</f>
        <v>108</v>
      </c>
      <c r="B133" s="109" t="s">
        <v>2022</v>
      </c>
      <c r="C133" s="109" t="s">
        <v>85</v>
      </c>
      <c r="D133" s="70" t="s">
        <v>2023</v>
      </c>
      <c r="E133" s="147" t="s">
        <v>2019</v>
      </c>
      <c r="F133" s="71" t="s">
        <v>65</v>
      </c>
      <c r="G133" s="71" t="s">
        <v>66</v>
      </c>
      <c r="H133" s="71">
        <v>24</v>
      </c>
      <c r="I133" s="71">
        <f t="shared" si="11"/>
        <v>0</v>
      </c>
      <c r="J133" s="71">
        <v>432</v>
      </c>
      <c r="K133" s="113">
        <v>0</v>
      </c>
      <c r="L133" s="73">
        <v>6.83</v>
      </c>
      <c r="M133" s="72">
        <f t="shared" si="6"/>
        <v>2950.56</v>
      </c>
      <c r="N133" s="230">
        <f t="shared" si="7"/>
        <v>0</v>
      </c>
      <c r="O133" s="264">
        <v>5</v>
      </c>
      <c r="P133" s="73">
        <v>6.9000000000000006E-2</v>
      </c>
      <c r="Q133" s="74">
        <f t="shared" si="8"/>
        <v>0</v>
      </c>
      <c r="R133" s="73">
        <v>17.28</v>
      </c>
      <c r="S133" s="73">
        <v>23.327999999999999</v>
      </c>
      <c r="T133" s="117">
        <f t="shared" si="9"/>
        <v>0</v>
      </c>
      <c r="U133" s="234">
        <f t="shared" si="10"/>
        <v>0</v>
      </c>
      <c r="V133" s="206"/>
      <c r="W133" s="206"/>
      <c r="X133" s="206"/>
      <c r="Y133" s="206"/>
    </row>
    <row r="134" spans="1:25" ht="18" customHeight="1">
      <c r="A134" s="145">
        <f>SUBTOTAL(3,$B$26:B134)</f>
        <v>109</v>
      </c>
      <c r="B134" s="109" t="s">
        <v>2024</v>
      </c>
      <c r="C134" s="109" t="s">
        <v>85</v>
      </c>
      <c r="D134" s="70" t="s">
        <v>2025</v>
      </c>
      <c r="E134" s="147" t="s">
        <v>2019</v>
      </c>
      <c r="F134" s="71" t="s">
        <v>65</v>
      </c>
      <c r="G134" s="71" t="s">
        <v>66</v>
      </c>
      <c r="H134" s="71">
        <v>24</v>
      </c>
      <c r="I134" s="71">
        <f t="shared" si="11"/>
        <v>0</v>
      </c>
      <c r="J134" s="71">
        <v>432</v>
      </c>
      <c r="K134" s="113">
        <v>0</v>
      </c>
      <c r="L134" s="73">
        <v>6.83</v>
      </c>
      <c r="M134" s="72">
        <f t="shared" si="6"/>
        <v>2950.56</v>
      </c>
      <c r="N134" s="230">
        <f t="shared" si="7"/>
        <v>0</v>
      </c>
      <c r="O134" s="264">
        <v>5</v>
      </c>
      <c r="P134" s="73">
        <v>6.9000000000000006E-2</v>
      </c>
      <c r="Q134" s="74">
        <f t="shared" si="8"/>
        <v>0</v>
      </c>
      <c r="R134" s="73">
        <v>17.28</v>
      </c>
      <c r="S134" s="73">
        <v>23.76</v>
      </c>
      <c r="T134" s="117">
        <f t="shared" si="9"/>
        <v>0</v>
      </c>
      <c r="U134" s="234">
        <f t="shared" si="10"/>
        <v>0</v>
      </c>
      <c r="V134" s="206"/>
      <c r="W134" s="206"/>
      <c r="X134" s="206"/>
      <c r="Y134" s="206"/>
    </row>
    <row r="135" spans="1:25" ht="18" customHeight="1">
      <c r="A135" s="145">
        <f>SUBTOTAL(3,$B$26:B135)</f>
        <v>110</v>
      </c>
      <c r="B135" s="109" t="s">
        <v>2026</v>
      </c>
      <c r="C135" s="109" t="s">
        <v>85</v>
      </c>
      <c r="D135" s="70" t="s">
        <v>2027</v>
      </c>
      <c r="E135" s="147" t="s">
        <v>2028</v>
      </c>
      <c r="F135" s="71" t="s">
        <v>65</v>
      </c>
      <c r="G135" s="71" t="s">
        <v>66</v>
      </c>
      <c r="H135" s="71">
        <v>24</v>
      </c>
      <c r="I135" s="71">
        <f t="shared" si="11"/>
        <v>0</v>
      </c>
      <c r="J135" s="71">
        <v>288</v>
      </c>
      <c r="K135" s="113">
        <v>0</v>
      </c>
      <c r="L135" s="73">
        <v>13.66</v>
      </c>
      <c r="M135" s="72">
        <f t="shared" si="6"/>
        <v>3934.08</v>
      </c>
      <c r="N135" s="230">
        <f t="shared" si="7"/>
        <v>0</v>
      </c>
      <c r="O135" s="264">
        <v>5</v>
      </c>
      <c r="P135" s="73">
        <v>6.9000000000000006E-2</v>
      </c>
      <c r="Q135" s="74">
        <f t="shared" si="8"/>
        <v>0</v>
      </c>
      <c r="R135" s="73">
        <v>17.28</v>
      </c>
      <c r="S135" s="73">
        <v>22.463999999999999</v>
      </c>
      <c r="T135" s="117">
        <f t="shared" si="9"/>
        <v>0</v>
      </c>
      <c r="U135" s="234">
        <f t="shared" si="10"/>
        <v>0</v>
      </c>
      <c r="V135" s="206"/>
      <c r="W135" s="206"/>
      <c r="X135" s="206"/>
      <c r="Y135" s="206"/>
    </row>
    <row r="136" spans="1:25" ht="18" customHeight="1">
      <c r="A136" s="145">
        <f>SUBTOTAL(3,$B$26:B136)</f>
        <v>111</v>
      </c>
      <c r="B136" s="109" t="s">
        <v>91</v>
      </c>
      <c r="C136" s="109" t="s">
        <v>85</v>
      </c>
      <c r="D136" s="70" t="s">
        <v>92</v>
      </c>
      <c r="E136" s="147" t="s">
        <v>93</v>
      </c>
      <c r="F136" s="71" t="s">
        <v>65</v>
      </c>
      <c r="G136" s="71" t="s">
        <v>66</v>
      </c>
      <c r="H136" s="71">
        <v>24</v>
      </c>
      <c r="I136" s="71">
        <f t="shared" si="11"/>
        <v>0</v>
      </c>
      <c r="J136" s="71">
        <v>120</v>
      </c>
      <c r="K136" s="113">
        <v>0</v>
      </c>
      <c r="L136" s="73">
        <v>19.97</v>
      </c>
      <c r="M136" s="72">
        <f t="shared" si="6"/>
        <v>2396.3999999999996</v>
      </c>
      <c r="N136" s="230">
        <f t="shared" si="7"/>
        <v>0</v>
      </c>
      <c r="O136" s="264">
        <v>5</v>
      </c>
      <c r="P136" s="73">
        <v>6.9000000000000006E-2</v>
      </c>
      <c r="Q136" s="74">
        <f t="shared" si="8"/>
        <v>0</v>
      </c>
      <c r="R136" s="73">
        <v>16.8</v>
      </c>
      <c r="S136" s="73">
        <v>18.600000000000001</v>
      </c>
      <c r="T136" s="117">
        <f t="shared" si="9"/>
        <v>0</v>
      </c>
      <c r="U136" s="234">
        <f t="shared" si="10"/>
        <v>0</v>
      </c>
      <c r="V136" s="206"/>
      <c r="W136" s="206"/>
      <c r="X136" s="206"/>
      <c r="Y136" s="206"/>
    </row>
    <row r="137" spans="1:25" ht="18" customHeight="1">
      <c r="A137" s="145">
        <f>SUBTOTAL(3,$B$26:B137)</f>
        <v>112</v>
      </c>
      <c r="B137" s="109" t="s">
        <v>94</v>
      </c>
      <c r="C137" s="109" t="s">
        <v>85</v>
      </c>
      <c r="D137" s="70" t="s">
        <v>95</v>
      </c>
      <c r="E137" s="147" t="s">
        <v>93</v>
      </c>
      <c r="F137" s="71" t="s">
        <v>65</v>
      </c>
      <c r="G137" s="71" t="s">
        <v>66</v>
      </c>
      <c r="H137" s="71">
        <v>24</v>
      </c>
      <c r="I137" s="71">
        <f t="shared" si="11"/>
        <v>0</v>
      </c>
      <c r="J137" s="71">
        <v>120</v>
      </c>
      <c r="K137" s="113">
        <v>0</v>
      </c>
      <c r="L137" s="73">
        <v>19.97</v>
      </c>
      <c r="M137" s="72">
        <f t="shared" si="6"/>
        <v>2396.3999999999996</v>
      </c>
      <c r="N137" s="230">
        <f t="shared" si="7"/>
        <v>0</v>
      </c>
      <c r="O137" s="264">
        <v>5</v>
      </c>
      <c r="P137" s="73">
        <v>6.9000000000000006E-2</v>
      </c>
      <c r="Q137" s="74">
        <f t="shared" si="8"/>
        <v>0</v>
      </c>
      <c r="R137" s="73">
        <v>16.8</v>
      </c>
      <c r="S137" s="73">
        <v>18.239999999999998</v>
      </c>
      <c r="T137" s="117">
        <f t="shared" si="9"/>
        <v>0</v>
      </c>
      <c r="U137" s="234">
        <f t="shared" si="10"/>
        <v>0</v>
      </c>
      <c r="V137" s="206"/>
      <c r="W137" s="206"/>
      <c r="X137" s="206"/>
      <c r="Y137" s="206"/>
    </row>
    <row r="138" spans="1:25" ht="18" customHeight="1">
      <c r="A138" s="145">
        <f>SUBTOTAL(3,$B$26:B138)</f>
        <v>113</v>
      </c>
      <c r="B138" s="109" t="s">
        <v>2029</v>
      </c>
      <c r="C138" s="109" t="s">
        <v>85</v>
      </c>
      <c r="D138" s="70" t="s">
        <v>2030</v>
      </c>
      <c r="E138" s="147" t="s">
        <v>93</v>
      </c>
      <c r="F138" s="71" t="s">
        <v>65</v>
      </c>
      <c r="G138" s="71" t="s">
        <v>66</v>
      </c>
      <c r="H138" s="71">
        <v>24</v>
      </c>
      <c r="I138" s="71">
        <f t="shared" si="11"/>
        <v>0</v>
      </c>
      <c r="J138" s="71">
        <v>120</v>
      </c>
      <c r="K138" s="113">
        <v>0</v>
      </c>
      <c r="L138" s="73">
        <v>19.97</v>
      </c>
      <c r="M138" s="72">
        <f t="shared" si="6"/>
        <v>2396.3999999999996</v>
      </c>
      <c r="N138" s="230">
        <f t="shared" si="7"/>
        <v>0</v>
      </c>
      <c r="O138" s="264">
        <v>5</v>
      </c>
      <c r="P138" s="73">
        <v>6.9000000000000006E-2</v>
      </c>
      <c r="Q138" s="74">
        <f t="shared" si="8"/>
        <v>0</v>
      </c>
      <c r="R138" s="73">
        <v>16.8</v>
      </c>
      <c r="S138" s="73">
        <v>18.239999999999998</v>
      </c>
      <c r="T138" s="117">
        <f t="shared" si="9"/>
        <v>0</v>
      </c>
      <c r="U138" s="234">
        <f t="shared" si="10"/>
        <v>0</v>
      </c>
      <c r="V138" s="206"/>
      <c r="W138" s="206"/>
      <c r="X138" s="206"/>
      <c r="Y138" s="206"/>
    </row>
    <row r="139" spans="1:25" ht="18" customHeight="1">
      <c r="A139" s="145">
        <f>SUBTOTAL(3,$B$26:B139)</f>
        <v>114</v>
      </c>
      <c r="B139" s="109" t="s">
        <v>2031</v>
      </c>
      <c r="C139" s="109" t="s">
        <v>85</v>
      </c>
      <c r="D139" s="70" t="s">
        <v>2032</v>
      </c>
      <c r="E139" s="147" t="s">
        <v>2033</v>
      </c>
      <c r="F139" s="71" t="s">
        <v>65</v>
      </c>
      <c r="G139" s="71" t="s">
        <v>66</v>
      </c>
      <c r="H139" s="71">
        <v>24</v>
      </c>
      <c r="I139" s="71">
        <f t="shared" si="11"/>
        <v>0</v>
      </c>
      <c r="J139" s="71">
        <v>432</v>
      </c>
      <c r="K139" s="113">
        <v>0</v>
      </c>
      <c r="L139" s="73">
        <v>9.99</v>
      </c>
      <c r="M139" s="72">
        <f t="shared" si="6"/>
        <v>4315.68</v>
      </c>
      <c r="N139" s="230">
        <f t="shared" si="7"/>
        <v>0</v>
      </c>
      <c r="O139" s="264">
        <v>5</v>
      </c>
      <c r="P139" s="73">
        <v>7.4999999999999997E-2</v>
      </c>
      <c r="Q139" s="74">
        <f t="shared" si="8"/>
        <v>0</v>
      </c>
      <c r="R139" s="73">
        <v>9.9359999999999999</v>
      </c>
      <c r="S139" s="73">
        <v>18.575999999999997</v>
      </c>
      <c r="T139" s="117">
        <f t="shared" si="9"/>
        <v>0</v>
      </c>
      <c r="U139" s="234">
        <f t="shared" si="10"/>
        <v>0</v>
      </c>
      <c r="V139" s="206"/>
      <c r="W139" s="206"/>
      <c r="X139" s="206"/>
      <c r="Y139" s="206"/>
    </row>
    <row r="140" spans="1:25" ht="18" customHeight="1">
      <c r="A140" s="145">
        <f>SUBTOTAL(3,$B$26:B140)</f>
        <v>115</v>
      </c>
      <c r="B140" s="109" t="s">
        <v>2034</v>
      </c>
      <c r="C140" s="109" t="s">
        <v>85</v>
      </c>
      <c r="D140" s="70" t="s">
        <v>2035</v>
      </c>
      <c r="E140" s="147" t="s">
        <v>2033</v>
      </c>
      <c r="F140" s="71" t="s">
        <v>65</v>
      </c>
      <c r="G140" s="71" t="s">
        <v>66</v>
      </c>
      <c r="H140" s="71">
        <v>24</v>
      </c>
      <c r="I140" s="71">
        <f t="shared" si="11"/>
        <v>0</v>
      </c>
      <c r="J140" s="71">
        <v>432</v>
      </c>
      <c r="K140" s="113">
        <v>0</v>
      </c>
      <c r="L140" s="73">
        <v>9.99</v>
      </c>
      <c r="M140" s="72">
        <f t="shared" si="6"/>
        <v>4315.68</v>
      </c>
      <c r="N140" s="230">
        <f t="shared" si="7"/>
        <v>0</v>
      </c>
      <c r="O140" s="264">
        <v>5</v>
      </c>
      <c r="P140" s="73">
        <v>7.4999999999999997E-2</v>
      </c>
      <c r="Q140" s="74">
        <f t="shared" si="8"/>
        <v>0</v>
      </c>
      <c r="R140" s="73">
        <v>9.9359999999999999</v>
      </c>
      <c r="S140" s="73">
        <v>18.575999999999997</v>
      </c>
      <c r="T140" s="117">
        <f t="shared" si="9"/>
        <v>0</v>
      </c>
      <c r="U140" s="234">
        <f t="shared" si="10"/>
        <v>0</v>
      </c>
      <c r="V140" s="206"/>
      <c r="W140" s="206"/>
      <c r="X140" s="206"/>
      <c r="Y140" s="206"/>
    </row>
    <row r="141" spans="1:25" ht="18" customHeight="1">
      <c r="A141" s="145">
        <f>SUBTOTAL(3,$B$26:B141)</f>
        <v>116</v>
      </c>
      <c r="B141" s="109" t="s">
        <v>2036</v>
      </c>
      <c r="C141" s="109" t="s">
        <v>85</v>
      </c>
      <c r="D141" s="70" t="s">
        <v>2037</v>
      </c>
      <c r="E141" s="147" t="s">
        <v>2019</v>
      </c>
      <c r="F141" s="71" t="s">
        <v>65</v>
      </c>
      <c r="G141" s="71" t="s">
        <v>66</v>
      </c>
      <c r="H141" s="71">
        <v>24</v>
      </c>
      <c r="I141" s="71">
        <f t="shared" si="11"/>
        <v>0</v>
      </c>
      <c r="J141" s="71">
        <v>432</v>
      </c>
      <c r="K141" s="113">
        <v>0</v>
      </c>
      <c r="L141" s="73">
        <v>10</v>
      </c>
      <c r="M141" s="72">
        <f t="shared" si="6"/>
        <v>4320</v>
      </c>
      <c r="N141" s="230">
        <f t="shared" si="7"/>
        <v>0</v>
      </c>
      <c r="O141" s="264">
        <v>5</v>
      </c>
      <c r="P141" s="73">
        <v>6.3E-2</v>
      </c>
      <c r="Q141" s="74">
        <f t="shared" si="8"/>
        <v>0</v>
      </c>
      <c r="R141" s="73">
        <v>8.64</v>
      </c>
      <c r="S141" s="73">
        <v>16.100000000000001</v>
      </c>
      <c r="T141" s="117">
        <f t="shared" si="9"/>
        <v>0</v>
      </c>
      <c r="U141" s="234">
        <f t="shared" si="10"/>
        <v>0</v>
      </c>
      <c r="V141" s="206"/>
      <c r="W141" s="206"/>
      <c r="X141" s="206"/>
      <c r="Y141" s="206"/>
    </row>
    <row r="142" spans="1:25" ht="18" customHeight="1">
      <c r="A142" s="145">
        <f>SUBTOTAL(3,$B$26:B142)</f>
        <v>117</v>
      </c>
      <c r="B142" s="109" t="s">
        <v>2038</v>
      </c>
      <c r="C142" s="109" t="s">
        <v>85</v>
      </c>
      <c r="D142" s="70" t="s">
        <v>2039</v>
      </c>
      <c r="E142" s="147" t="s">
        <v>2019</v>
      </c>
      <c r="F142" s="71" t="s">
        <v>65</v>
      </c>
      <c r="G142" s="71" t="s">
        <v>66</v>
      </c>
      <c r="H142" s="71">
        <v>24</v>
      </c>
      <c r="I142" s="71">
        <f t="shared" si="11"/>
        <v>0</v>
      </c>
      <c r="J142" s="71">
        <v>432</v>
      </c>
      <c r="K142" s="113">
        <v>0</v>
      </c>
      <c r="L142" s="73">
        <v>10</v>
      </c>
      <c r="M142" s="72">
        <f t="shared" si="6"/>
        <v>4320</v>
      </c>
      <c r="N142" s="230">
        <f t="shared" si="7"/>
        <v>0</v>
      </c>
      <c r="O142" s="264">
        <v>5</v>
      </c>
      <c r="P142" s="73">
        <v>6.3E-2</v>
      </c>
      <c r="Q142" s="74">
        <f t="shared" si="8"/>
        <v>0</v>
      </c>
      <c r="R142" s="73">
        <v>8.64</v>
      </c>
      <c r="S142" s="73">
        <v>16.100000000000001</v>
      </c>
      <c r="T142" s="117">
        <f t="shared" si="9"/>
        <v>0</v>
      </c>
      <c r="U142" s="234">
        <f t="shared" si="10"/>
        <v>0</v>
      </c>
      <c r="V142" s="206"/>
      <c r="W142" s="206"/>
      <c r="X142" s="206"/>
      <c r="Y142" s="206"/>
    </row>
    <row r="143" spans="1:25" ht="18" customHeight="1">
      <c r="A143" s="145">
        <f>SUBTOTAL(3,$B$26:B143)</f>
        <v>118</v>
      </c>
      <c r="B143" s="109" t="s">
        <v>2040</v>
      </c>
      <c r="C143" s="109" t="s">
        <v>85</v>
      </c>
      <c r="D143" s="70" t="s">
        <v>2041</v>
      </c>
      <c r="E143" s="147" t="s">
        <v>2019</v>
      </c>
      <c r="F143" s="71" t="s">
        <v>65</v>
      </c>
      <c r="G143" s="71" t="s">
        <v>66</v>
      </c>
      <c r="H143" s="71">
        <v>24</v>
      </c>
      <c r="I143" s="71">
        <f t="shared" si="11"/>
        <v>0</v>
      </c>
      <c r="J143" s="71">
        <v>432</v>
      </c>
      <c r="K143" s="113">
        <v>0</v>
      </c>
      <c r="L143" s="73">
        <v>10</v>
      </c>
      <c r="M143" s="72">
        <f t="shared" si="6"/>
        <v>4320</v>
      </c>
      <c r="N143" s="230">
        <f t="shared" si="7"/>
        <v>0</v>
      </c>
      <c r="O143" s="264">
        <v>5</v>
      </c>
      <c r="P143" s="73">
        <v>6.3E-2</v>
      </c>
      <c r="Q143" s="74">
        <f t="shared" si="8"/>
        <v>0</v>
      </c>
      <c r="R143" s="73">
        <v>8.64</v>
      </c>
      <c r="S143" s="73">
        <v>16.100000000000001</v>
      </c>
      <c r="T143" s="117">
        <f t="shared" si="9"/>
        <v>0</v>
      </c>
      <c r="U143" s="234">
        <f t="shared" si="10"/>
        <v>0</v>
      </c>
      <c r="V143" s="206"/>
      <c r="W143" s="206"/>
      <c r="X143" s="206"/>
      <c r="Y143" s="206"/>
    </row>
    <row r="144" spans="1:25" ht="18" customHeight="1">
      <c r="A144" s="145">
        <f>SUBTOTAL(3,$B$26:B144)</f>
        <v>119</v>
      </c>
      <c r="B144" s="109" t="s">
        <v>2042</v>
      </c>
      <c r="C144" s="109" t="s">
        <v>85</v>
      </c>
      <c r="D144" s="70" t="s">
        <v>2043</v>
      </c>
      <c r="E144" s="147" t="s">
        <v>2019</v>
      </c>
      <c r="F144" s="71" t="s">
        <v>65</v>
      </c>
      <c r="G144" s="71" t="s">
        <v>66</v>
      </c>
      <c r="H144" s="71">
        <v>24</v>
      </c>
      <c r="I144" s="71">
        <f t="shared" si="11"/>
        <v>0</v>
      </c>
      <c r="J144" s="71">
        <v>432</v>
      </c>
      <c r="K144" s="113">
        <v>0</v>
      </c>
      <c r="L144" s="73">
        <v>10</v>
      </c>
      <c r="M144" s="72">
        <f t="shared" si="6"/>
        <v>4320</v>
      </c>
      <c r="N144" s="230">
        <f t="shared" si="7"/>
        <v>0</v>
      </c>
      <c r="O144" s="264">
        <v>5</v>
      </c>
      <c r="P144" s="73">
        <v>6.3E-2</v>
      </c>
      <c r="Q144" s="74">
        <f t="shared" si="8"/>
        <v>0</v>
      </c>
      <c r="R144" s="73">
        <v>8.64</v>
      </c>
      <c r="S144" s="73">
        <v>16.100000000000001</v>
      </c>
      <c r="T144" s="117">
        <f t="shared" si="9"/>
        <v>0</v>
      </c>
      <c r="U144" s="234">
        <f t="shared" si="10"/>
        <v>0</v>
      </c>
      <c r="V144" s="206"/>
      <c r="W144" s="206"/>
      <c r="X144" s="206"/>
      <c r="Y144" s="206"/>
    </row>
    <row r="145" spans="1:25" ht="18" customHeight="1">
      <c r="A145" s="145">
        <f>SUBTOTAL(3,$B$26:B145)</f>
        <v>120</v>
      </c>
      <c r="B145" s="109" t="s">
        <v>2044</v>
      </c>
      <c r="C145" s="109" t="s">
        <v>85</v>
      </c>
      <c r="D145" s="70" t="s">
        <v>2045</v>
      </c>
      <c r="E145" s="147" t="s">
        <v>2019</v>
      </c>
      <c r="F145" s="71" t="s">
        <v>65</v>
      </c>
      <c r="G145" s="71" t="s">
        <v>66</v>
      </c>
      <c r="H145" s="71">
        <v>24</v>
      </c>
      <c r="I145" s="71">
        <f t="shared" si="11"/>
        <v>0</v>
      </c>
      <c r="J145" s="71">
        <v>432</v>
      </c>
      <c r="K145" s="113">
        <v>0</v>
      </c>
      <c r="L145" s="73">
        <v>10</v>
      </c>
      <c r="M145" s="72">
        <f t="shared" si="6"/>
        <v>4320</v>
      </c>
      <c r="N145" s="230">
        <f t="shared" si="7"/>
        <v>0</v>
      </c>
      <c r="O145" s="264">
        <v>5</v>
      </c>
      <c r="P145" s="73">
        <v>6.3E-2</v>
      </c>
      <c r="Q145" s="74">
        <f t="shared" si="8"/>
        <v>0</v>
      </c>
      <c r="R145" s="73">
        <v>8.64</v>
      </c>
      <c r="S145" s="73">
        <v>16.100000000000001</v>
      </c>
      <c r="T145" s="117">
        <f t="shared" si="9"/>
        <v>0</v>
      </c>
      <c r="U145" s="234">
        <f t="shared" si="10"/>
        <v>0</v>
      </c>
      <c r="V145" s="206"/>
      <c r="W145" s="206"/>
      <c r="X145" s="206"/>
      <c r="Y145" s="206"/>
    </row>
    <row r="146" spans="1:25" ht="18" customHeight="1">
      <c r="A146" s="145">
        <f>SUBTOTAL(3,$B$26:B146)</f>
        <v>121</v>
      </c>
      <c r="B146" s="109" t="s">
        <v>2046</v>
      </c>
      <c r="C146" s="109" t="s">
        <v>62</v>
      </c>
      <c r="D146" s="70" t="s">
        <v>2047</v>
      </c>
      <c r="E146" s="147" t="s">
        <v>2048</v>
      </c>
      <c r="F146" s="71" t="s">
        <v>65</v>
      </c>
      <c r="G146" s="71" t="s">
        <v>66</v>
      </c>
      <c r="H146" s="71">
        <v>24</v>
      </c>
      <c r="I146" s="71">
        <f t="shared" si="11"/>
        <v>0</v>
      </c>
      <c r="J146" s="71">
        <v>432</v>
      </c>
      <c r="K146" s="113">
        <v>0</v>
      </c>
      <c r="L146" s="73">
        <v>7.99</v>
      </c>
      <c r="M146" s="72">
        <f t="shared" si="6"/>
        <v>3451.6800000000003</v>
      </c>
      <c r="N146" s="230">
        <f t="shared" si="7"/>
        <v>0</v>
      </c>
      <c r="O146" s="264">
        <v>5</v>
      </c>
      <c r="P146" s="73">
        <v>8.1000000000000003E-2</v>
      </c>
      <c r="Q146" s="74">
        <f t="shared" si="8"/>
        <v>0</v>
      </c>
      <c r="R146" s="73">
        <v>6.9119999999999999</v>
      </c>
      <c r="S146" s="73">
        <v>13.8</v>
      </c>
      <c r="T146" s="117">
        <f t="shared" si="9"/>
        <v>0</v>
      </c>
      <c r="U146" s="234">
        <f t="shared" si="10"/>
        <v>0</v>
      </c>
      <c r="V146" s="206"/>
      <c r="W146" s="206"/>
      <c r="X146" s="206"/>
      <c r="Y146" s="206"/>
    </row>
    <row r="147" spans="1:25" ht="18" customHeight="1">
      <c r="A147" s="145">
        <f>SUBTOTAL(3,$B$26:B147)</f>
        <v>122</v>
      </c>
      <c r="B147" s="109" t="s">
        <v>2049</v>
      </c>
      <c r="C147" s="109" t="s">
        <v>62</v>
      </c>
      <c r="D147" s="70" t="s">
        <v>2050</v>
      </c>
      <c r="E147" s="147" t="s">
        <v>2048</v>
      </c>
      <c r="F147" s="71" t="s">
        <v>65</v>
      </c>
      <c r="G147" s="71" t="s">
        <v>66</v>
      </c>
      <c r="H147" s="71">
        <v>24</v>
      </c>
      <c r="I147" s="71">
        <f t="shared" si="11"/>
        <v>0</v>
      </c>
      <c r="J147" s="71">
        <v>432</v>
      </c>
      <c r="K147" s="113">
        <v>0</v>
      </c>
      <c r="L147" s="73">
        <v>7.99</v>
      </c>
      <c r="M147" s="72">
        <f t="shared" si="6"/>
        <v>3451.6800000000003</v>
      </c>
      <c r="N147" s="230">
        <f t="shared" si="7"/>
        <v>0</v>
      </c>
      <c r="O147" s="264">
        <v>5</v>
      </c>
      <c r="P147" s="73">
        <v>8.1000000000000003E-2</v>
      </c>
      <c r="Q147" s="74">
        <f t="shared" si="8"/>
        <v>0</v>
      </c>
      <c r="R147" s="73">
        <v>6.9119999999999999</v>
      </c>
      <c r="S147" s="73">
        <v>13.8</v>
      </c>
      <c r="T147" s="117">
        <f t="shared" si="9"/>
        <v>0</v>
      </c>
      <c r="U147" s="234">
        <f t="shared" si="10"/>
        <v>0</v>
      </c>
      <c r="V147" s="206"/>
      <c r="W147" s="206"/>
      <c r="X147" s="206"/>
      <c r="Y147" s="206"/>
    </row>
    <row r="148" spans="1:25" ht="18" customHeight="1">
      <c r="A148" s="145">
        <f>SUBTOTAL(3,$B$26:B148)</f>
        <v>123</v>
      </c>
      <c r="B148" s="109" t="s">
        <v>2051</v>
      </c>
      <c r="C148" s="109" t="s">
        <v>62</v>
      </c>
      <c r="D148" s="70" t="s">
        <v>2052</v>
      </c>
      <c r="E148" s="147" t="s">
        <v>2048</v>
      </c>
      <c r="F148" s="71" t="s">
        <v>65</v>
      </c>
      <c r="G148" s="71" t="s">
        <v>66</v>
      </c>
      <c r="H148" s="71">
        <v>24</v>
      </c>
      <c r="I148" s="71">
        <f t="shared" si="11"/>
        <v>0</v>
      </c>
      <c r="J148" s="71">
        <v>432</v>
      </c>
      <c r="K148" s="113">
        <v>0</v>
      </c>
      <c r="L148" s="73">
        <v>7.99</v>
      </c>
      <c r="M148" s="72">
        <f t="shared" si="6"/>
        <v>3451.6800000000003</v>
      </c>
      <c r="N148" s="230">
        <f t="shared" si="7"/>
        <v>0</v>
      </c>
      <c r="O148" s="264">
        <v>5</v>
      </c>
      <c r="P148" s="73">
        <v>8.1000000000000003E-2</v>
      </c>
      <c r="Q148" s="74">
        <f t="shared" si="8"/>
        <v>0</v>
      </c>
      <c r="R148" s="73">
        <v>6.9119999999999999</v>
      </c>
      <c r="S148" s="73">
        <v>13.8</v>
      </c>
      <c r="T148" s="117">
        <f t="shared" si="9"/>
        <v>0</v>
      </c>
      <c r="U148" s="234">
        <f t="shared" si="10"/>
        <v>0</v>
      </c>
      <c r="V148" s="206"/>
      <c r="W148" s="206"/>
      <c r="X148" s="206"/>
      <c r="Y148" s="206"/>
    </row>
    <row r="149" spans="1:25" ht="18" customHeight="1">
      <c r="A149" s="145">
        <f>SUBTOTAL(3,$B$26:B149)</f>
        <v>124</v>
      </c>
      <c r="B149" s="109" t="s">
        <v>2053</v>
      </c>
      <c r="C149" s="109" t="s">
        <v>62</v>
      </c>
      <c r="D149" s="70" t="s">
        <v>2054</v>
      </c>
      <c r="E149" s="147" t="s">
        <v>2048</v>
      </c>
      <c r="F149" s="71" t="s">
        <v>65</v>
      </c>
      <c r="G149" s="71" t="s">
        <v>66</v>
      </c>
      <c r="H149" s="71">
        <v>24</v>
      </c>
      <c r="I149" s="71">
        <f t="shared" si="11"/>
        <v>0</v>
      </c>
      <c r="J149" s="71">
        <v>432</v>
      </c>
      <c r="K149" s="113">
        <v>0</v>
      </c>
      <c r="L149" s="73">
        <v>7.99</v>
      </c>
      <c r="M149" s="72">
        <f t="shared" si="6"/>
        <v>3451.6800000000003</v>
      </c>
      <c r="N149" s="230">
        <f t="shared" si="7"/>
        <v>0</v>
      </c>
      <c r="O149" s="264">
        <v>5</v>
      </c>
      <c r="P149" s="73">
        <v>8.1000000000000003E-2</v>
      </c>
      <c r="Q149" s="74">
        <f t="shared" si="8"/>
        <v>0</v>
      </c>
      <c r="R149" s="73">
        <v>6.9119999999999999</v>
      </c>
      <c r="S149" s="73">
        <v>13.8</v>
      </c>
      <c r="T149" s="117">
        <f t="shared" si="9"/>
        <v>0</v>
      </c>
      <c r="U149" s="234">
        <f t="shared" si="10"/>
        <v>0</v>
      </c>
      <c r="V149" s="206"/>
      <c r="W149" s="206"/>
      <c r="X149" s="206"/>
      <c r="Y149" s="206"/>
    </row>
    <row r="150" spans="1:25" ht="18" customHeight="1">
      <c r="A150" s="145">
        <f>SUBTOTAL(3,$B$26:B150)</f>
        <v>125</v>
      </c>
      <c r="B150" s="109" t="s">
        <v>2055</v>
      </c>
      <c r="C150" s="109" t="s">
        <v>62</v>
      </c>
      <c r="D150" s="70" t="s">
        <v>2056</v>
      </c>
      <c r="E150" s="147" t="s">
        <v>2048</v>
      </c>
      <c r="F150" s="71" t="s">
        <v>65</v>
      </c>
      <c r="G150" s="71" t="s">
        <v>66</v>
      </c>
      <c r="H150" s="71">
        <v>24</v>
      </c>
      <c r="I150" s="71">
        <f t="shared" si="11"/>
        <v>0</v>
      </c>
      <c r="J150" s="71">
        <v>432</v>
      </c>
      <c r="K150" s="113">
        <v>0</v>
      </c>
      <c r="L150" s="73">
        <v>7.99</v>
      </c>
      <c r="M150" s="72">
        <f t="shared" si="6"/>
        <v>3451.6800000000003</v>
      </c>
      <c r="N150" s="230">
        <f t="shared" si="7"/>
        <v>0</v>
      </c>
      <c r="O150" s="264">
        <v>5</v>
      </c>
      <c r="P150" s="73">
        <v>8.1000000000000003E-2</v>
      </c>
      <c r="Q150" s="74">
        <f t="shared" si="8"/>
        <v>0</v>
      </c>
      <c r="R150" s="73">
        <v>6.9119999999999999</v>
      </c>
      <c r="S150" s="73">
        <v>13.8</v>
      </c>
      <c r="T150" s="117">
        <f t="shared" si="9"/>
        <v>0</v>
      </c>
      <c r="U150" s="234">
        <f t="shared" si="10"/>
        <v>0</v>
      </c>
      <c r="V150" s="206"/>
      <c r="W150" s="206"/>
      <c r="X150" s="206"/>
      <c r="Y150" s="206"/>
    </row>
    <row r="151" spans="1:25" ht="18" customHeight="1">
      <c r="A151" s="145">
        <f>SUBTOTAL(3,$B$26:B151)</f>
        <v>126</v>
      </c>
      <c r="B151" s="109" t="s">
        <v>2057</v>
      </c>
      <c r="C151" s="109" t="s">
        <v>62</v>
      </c>
      <c r="D151" s="70" t="s">
        <v>2058</v>
      </c>
      <c r="E151" s="147" t="s">
        <v>2048</v>
      </c>
      <c r="F151" s="71" t="s">
        <v>65</v>
      </c>
      <c r="G151" s="71" t="s">
        <v>66</v>
      </c>
      <c r="H151" s="71">
        <v>24</v>
      </c>
      <c r="I151" s="71">
        <f t="shared" si="11"/>
        <v>0</v>
      </c>
      <c r="J151" s="71">
        <v>432</v>
      </c>
      <c r="K151" s="113">
        <v>0</v>
      </c>
      <c r="L151" s="73">
        <v>9.6</v>
      </c>
      <c r="M151" s="72">
        <f t="shared" si="6"/>
        <v>4147.2</v>
      </c>
      <c r="N151" s="230">
        <f t="shared" si="7"/>
        <v>0</v>
      </c>
      <c r="O151" s="264">
        <v>5</v>
      </c>
      <c r="P151" s="73">
        <v>8.1000000000000003E-2</v>
      </c>
      <c r="Q151" s="74">
        <f t="shared" si="8"/>
        <v>0</v>
      </c>
      <c r="R151" s="73">
        <v>6.9119999999999999</v>
      </c>
      <c r="S151" s="73">
        <v>13.8</v>
      </c>
      <c r="T151" s="117">
        <f t="shared" si="9"/>
        <v>0</v>
      </c>
      <c r="U151" s="234">
        <f t="shared" si="10"/>
        <v>0</v>
      </c>
      <c r="V151" s="206"/>
      <c r="W151" s="206"/>
      <c r="X151" s="206"/>
      <c r="Y151" s="206"/>
    </row>
    <row r="152" spans="1:25" ht="18" customHeight="1">
      <c r="A152" s="145">
        <f>SUBTOTAL(3,$B$26:B152)</f>
        <v>127</v>
      </c>
      <c r="B152" s="109" t="s">
        <v>2059</v>
      </c>
      <c r="C152" s="109" t="s">
        <v>62</v>
      </c>
      <c r="D152" s="70" t="s">
        <v>2060</v>
      </c>
      <c r="E152" s="147" t="s">
        <v>2048</v>
      </c>
      <c r="F152" s="71" t="s">
        <v>65</v>
      </c>
      <c r="G152" s="71" t="s">
        <v>66</v>
      </c>
      <c r="H152" s="71">
        <v>24</v>
      </c>
      <c r="I152" s="71">
        <f t="shared" si="11"/>
        <v>0</v>
      </c>
      <c r="J152" s="71">
        <v>432</v>
      </c>
      <c r="K152" s="113">
        <v>0</v>
      </c>
      <c r="L152" s="73">
        <v>7.99</v>
      </c>
      <c r="M152" s="72">
        <f t="shared" si="6"/>
        <v>3451.6800000000003</v>
      </c>
      <c r="N152" s="230">
        <f t="shared" si="7"/>
        <v>0</v>
      </c>
      <c r="O152" s="264">
        <v>5</v>
      </c>
      <c r="P152" s="73">
        <v>8.1000000000000003E-2</v>
      </c>
      <c r="Q152" s="74">
        <f t="shared" si="8"/>
        <v>0</v>
      </c>
      <c r="R152" s="73">
        <v>6.9119999999999999</v>
      </c>
      <c r="S152" s="73">
        <v>13.8</v>
      </c>
      <c r="T152" s="117">
        <f t="shared" si="9"/>
        <v>0</v>
      </c>
      <c r="U152" s="234">
        <f t="shared" si="10"/>
        <v>0</v>
      </c>
      <c r="V152" s="206"/>
      <c r="W152" s="206"/>
      <c r="X152" s="206"/>
      <c r="Y152" s="206"/>
    </row>
    <row r="153" spans="1:25" ht="18" customHeight="1">
      <c r="A153" s="145">
        <f>SUBTOTAL(3,$B$26:B153)</f>
        <v>128</v>
      </c>
      <c r="B153" s="109" t="s">
        <v>2061</v>
      </c>
      <c r="C153" s="109" t="s">
        <v>62</v>
      </c>
      <c r="D153" s="70" t="s">
        <v>2062</v>
      </c>
      <c r="E153" s="147" t="s">
        <v>2048</v>
      </c>
      <c r="F153" s="71" t="s">
        <v>65</v>
      </c>
      <c r="G153" s="71" t="s">
        <v>66</v>
      </c>
      <c r="H153" s="71">
        <v>24</v>
      </c>
      <c r="I153" s="71">
        <f t="shared" si="11"/>
        <v>0</v>
      </c>
      <c r="J153" s="71">
        <v>432</v>
      </c>
      <c r="K153" s="113">
        <v>0</v>
      </c>
      <c r="L153" s="73">
        <v>7.99</v>
      </c>
      <c r="M153" s="72">
        <f t="shared" si="6"/>
        <v>3451.6800000000003</v>
      </c>
      <c r="N153" s="230">
        <f t="shared" si="7"/>
        <v>0</v>
      </c>
      <c r="O153" s="264">
        <v>5</v>
      </c>
      <c r="P153" s="73">
        <v>8.1000000000000003E-2</v>
      </c>
      <c r="Q153" s="74">
        <f t="shared" si="8"/>
        <v>0</v>
      </c>
      <c r="R153" s="73">
        <v>6.9119999999999999</v>
      </c>
      <c r="S153" s="73">
        <v>13.8</v>
      </c>
      <c r="T153" s="117">
        <f t="shared" si="9"/>
        <v>0</v>
      </c>
      <c r="U153" s="234">
        <f t="shared" si="10"/>
        <v>0</v>
      </c>
      <c r="V153" s="206"/>
      <c r="W153" s="206"/>
      <c r="X153" s="206"/>
      <c r="Y153" s="206"/>
    </row>
    <row r="154" spans="1:25" ht="18" customHeight="1">
      <c r="A154" s="145">
        <f>SUBTOTAL(3,$B$26:B154)</f>
        <v>129</v>
      </c>
      <c r="B154" s="109" t="s">
        <v>2063</v>
      </c>
      <c r="C154" s="109" t="s">
        <v>85</v>
      </c>
      <c r="D154" s="70" t="s">
        <v>2064</v>
      </c>
      <c r="E154" s="147" t="s">
        <v>73</v>
      </c>
      <c r="F154" s="71" t="s">
        <v>65</v>
      </c>
      <c r="G154" s="71" t="s">
        <v>66</v>
      </c>
      <c r="H154" s="71">
        <v>24</v>
      </c>
      <c r="I154" s="71">
        <f t="shared" si="11"/>
        <v>0</v>
      </c>
      <c r="J154" s="71">
        <v>432</v>
      </c>
      <c r="K154" s="113">
        <v>0</v>
      </c>
      <c r="L154" s="73">
        <v>13.31</v>
      </c>
      <c r="M154" s="72">
        <f t="shared" ref="M154:M215" si="12">+J154*L154</f>
        <v>5749.92</v>
      </c>
      <c r="N154" s="230">
        <f t="shared" ref="N154:N215" si="13">M154*K154</f>
        <v>0</v>
      </c>
      <c r="O154" s="264">
        <v>5</v>
      </c>
      <c r="P154" s="73">
        <v>8.1000000000000003E-2</v>
      </c>
      <c r="Q154" s="74">
        <f t="shared" ref="Q154:Q215" si="14">+P154*K154</f>
        <v>0</v>
      </c>
      <c r="R154" s="73">
        <v>6.9119999999999999</v>
      </c>
      <c r="S154" s="73">
        <v>13.8</v>
      </c>
      <c r="T154" s="117">
        <f t="shared" ref="T154:T215" si="15">+K154*R154</f>
        <v>0</v>
      </c>
      <c r="U154" s="234">
        <f t="shared" ref="U154:U215" si="16">S154*K154</f>
        <v>0</v>
      </c>
      <c r="V154" s="206"/>
      <c r="W154" s="206"/>
      <c r="X154" s="206"/>
      <c r="Y154" s="206"/>
    </row>
    <row r="155" spans="1:25" ht="18" customHeight="1">
      <c r="A155" s="145">
        <f>SUBTOTAL(3,$B$26:B155)</f>
        <v>130</v>
      </c>
      <c r="B155" s="109" t="s">
        <v>2065</v>
      </c>
      <c r="C155" s="109" t="s">
        <v>85</v>
      </c>
      <c r="D155" s="70" t="s">
        <v>2066</v>
      </c>
      <c r="E155" s="147" t="s">
        <v>73</v>
      </c>
      <c r="F155" s="71" t="s">
        <v>65</v>
      </c>
      <c r="G155" s="71" t="s">
        <v>66</v>
      </c>
      <c r="H155" s="71">
        <v>24</v>
      </c>
      <c r="I155" s="71">
        <f t="shared" ref="I155:I216" si="17">K155*J155</f>
        <v>0</v>
      </c>
      <c r="J155" s="71">
        <v>432</v>
      </c>
      <c r="K155" s="113">
        <v>0</v>
      </c>
      <c r="L155" s="73">
        <v>13.31</v>
      </c>
      <c r="M155" s="72">
        <f t="shared" si="12"/>
        <v>5749.92</v>
      </c>
      <c r="N155" s="230">
        <f t="shared" si="13"/>
        <v>0</v>
      </c>
      <c r="O155" s="264">
        <v>5</v>
      </c>
      <c r="P155" s="73">
        <v>8.1000000000000003E-2</v>
      </c>
      <c r="Q155" s="74">
        <f t="shared" si="14"/>
        <v>0</v>
      </c>
      <c r="R155" s="73">
        <v>6.9119999999999999</v>
      </c>
      <c r="S155" s="73">
        <v>13.8</v>
      </c>
      <c r="T155" s="117">
        <f t="shared" si="15"/>
        <v>0</v>
      </c>
      <c r="U155" s="234">
        <f t="shared" si="16"/>
        <v>0</v>
      </c>
      <c r="V155" s="206"/>
      <c r="W155" s="206"/>
      <c r="X155" s="206"/>
      <c r="Y155" s="206"/>
    </row>
    <row r="156" spans="1:25" ht="18" customHeight="1">
      <c r="A156" s="145">
        <f>SUBTOTAL(3,$B$26:B156)</f>
        <v>131</v>
      </c>
      <c r="B156" s="109" t="s">
        <v>2067</v>
      </c>
      <c r="C156" s="109" t="s">
        <v>85</v>
      </c>
      <c r="D156" s="70" t="s">
        <v>2068</v>
      </c>
      <c r="E156" s="147" t="s">
        <v>73</v>
      </c>
      <c r="F156" s="71" t="s">
        <v>65</v>
      </c>
      <c r="G156" s="71" t="s">
        <v>66</v>
      </c>
      <c r="H156" s="71">
        <v>24</v>
      </c>
      <c r="I156" s="71">
        <f t="shared" si="17"/>
        <v>0</v>
      </c>
      <c r="J156" s="71">
        <v>432</v>
      </c>
      <c r="K156" s="113">
        <v>0</v>
      </c>
      <c r="L156" s="73">
        <v>13.31</v>
      </c>
      <c r="M156" s="72">
        <f t="shared" si="12"/>
        <v>5749.92</v>
      </c>
      <c r="N156" s="230">
        <f t="shared" si="13"/>
        <v>0</v>
      </c>
      <c r="O156" s="264">
        <v>5</v>
      </c>
      <c r="P156" s="73">
        <v>8.1000000000000003E-2</v>
      </c>
      <c r="Q156" s="74">
        <f t="shared" si="14"/>
        <v>0</v>
      </c>
      <c r="R156" s="73">
        <v>6.9119999999999999</v>
      </c>
      <c r="S156" s="73">
        <v>13.8</v>
      </c>
      <c r="T156" s="117">
        <f t="shared" si="15"/>
        <v>0</v>
      </c>
      <c r="U156" s="234">
        <f t="shared" si="16"/>
        <v>0</v>
      </c>
      <c r="V156" s="206"/>
      <c r="W156" s="206"/>
      <c r="X156" s="206"/>
      <c r="Y156" s="206"/>
    </row>
    <row r="157" spans="1:25" ht="18" customHeight="1">
      <c r="A157" s="145">
        <f>SUBTOTAL(3,$B$26:B157)</f>
        <v>132</v>
      </c>
      <c r="B157" s="109" t="s">
        <v>2069</v>
      </c>
      <c r="C157" s="109" t="s">
        <v>85</v>
      </c>
      <c r="D157" s="70" t="s">
        <v>2070</v>
      </c>
      <c r="E157" s="147" t="s">
        <v>73</v>
      </c>
      <c r="F157" s="71" t="s">
        <v>65</v>
      </c>
      <c r="G157" s="71" t="s">
        <v>66</v>
      </c>
      <c r="H157" s="71">
        <v>24</v>
      </c>
      <c r="I157" s="71">
        <f t="shared" si="17"/>
        <v>0</v>
      </c>
      <c r="J157" s="71">
        <v>432</v>
      </c>
      <c r="K157" s="113">
        <v>0</v>
      </c>
      <c r="L157" s="73">
        <v>13.31</v>
      </c>
      <c r="M157" s="72">
        <f t="shared" si="12"/>
        <v>5749.92</v>
      </c>
      <c r="N157" s="230">
        <f t="shared" si="13"/>
        <v>0</v>
      </c>
      <c r="O157" s="264">
        <v>5</v>
      </c>
      <c r="P157" s="73">
        <v>8.1000000000000003E-2</v>
      </c>
      <c r="Q157" s="74">
        <f t="shared" si="14"/>
        <v>0</v>
      </c>
      <c r="R157" s="73">
        <v>6.9119999999999999</v>
      </c>
      <c r="S157" s="73">
        <v>13.8</v>
      </c>
      <c r="T157" s="117">
        <f t="shared" si="15"/>
        <v>0</v>
      </c>
      <c r="U157" s="234">
        <f t="shared" si="16"/>
        <v>0</v>
      </c>
      <c r="V157" s="206"/>
      <c r="W157" s="206"/>
      <c r="X157" s="206"/>
      <c r="Y157" s="206"/>
    </row>
    <row r="158" spans="1:25" ht="18" customHeight="1">
      <c r="A158" s="145">
        <f>SUBTOTAL(3,$B$26:B158)</f>
        <v>133</v>
      </c>
      <c r="B158" s="109" t="s">
        <v>96</v>
      </c>
      <c r="C158" s="109" t="s">
        <v>97</v>
      </c>
      <c r="D158" s="70" t="s">
        <v>98</v>
      </c>
      <c r="E158" s="147" t="s">
        <v>99</v>
      </c>
      <c r="F158" s="71" t="s">
        <v>65</v>
      </c>
      <c r="G158" s="71" t="s">
        <v>66</v>
      </c>
      <c r="H158" s="71">
        <v>24</v>
      </c>
      <c r="I158" s="71">
        <f t="shared" si="17"/>
        <v>0</v>
      </c>
      <c r="J158" s="71">
        <v>96</v>
      </c>
      <c r="K158" s="113">
        <v>0</v>
      </c>
      <c r="L158" s="73">
        <v>40.97</v>
      </c>
      <c r="M158" s="72">
        <f t="shared" si="12"/>
        <v>3933.12</v>
      </c>
      <c r="N158" s="230">
        <f t="shared" si="13"/>
        <v>0</v>
      </c>
      <c r="O158" s="264">
        <v>5</v>
      </c>
      <c r="P158" s="73">
        <v>0.05</v>
      </c>
      <c r="Q158" s="74">
        <f t="shared" si="14"/>
        <v>0</v>
      </c>
      <c r="R158" s="73">
        <v>24</v>
      </c>
      <c r="S158" s="73">
        <v>27.44</v>
      </c>
      <c r="T158" s="117">
        <f t="shared" si="15"/>
        <v>0</v>
      </c>
      <c r="U158" s="234">
        <f t="shared" si="16"/>
        <v>0</v>
      </c>
      <c r="V158" s="206"/>
      <c r="W158" s="206"/>
      <c r="X158" s="206"/>
      <c r="Y158" s="206"/>
    </row>
    <row r="159" spans="1:25" ht="18" customHeight="1">
      <c r="A159" s="145">
        <f>SUBTOTAL(3,$B$26:B159)</f>
        <v>134</v>
      </c>
      <c r="B159" s="109" t="s">
        <v>100</v>
      </c>
      <c r="C159" s="109" t="s">
        <v>97</v>
      </c>
      <c r="D159" s="70" t="s">
        <v>101</v>
      </c>
      <c r="E159" s="147" t="s">
        <v>102</v>
      </c>
      <c r="F159" s="71" t="s">
        <v>65</v>
      </c>
      <c r="G159" s="71" t="s">
        <v>66</v>
      </c>
      <c r="H159" s="71">
        <v>36</v>
      </c>
      <c r="I159" s="71">
        <f t="shared" si="17"/>
        <v>0</v>
      </c>
      <c r="J159" s="71">
        <v>48</v>
      </c>
      <c r="K159" s="113">
        <v>0</v>
      </c>
      <c r="L159" s="73">
        <v>75.12</v>
      </c>
      <c r="M159" s="72">
        <f t="shared" si="12"/>
        <v>3605.76</v>
      </c>
      <c r="N159" s="230">
        <f t="shared" si="13"/>
        <v>0</v>
      </c>
      <c r="O159" s="264">
        <v>5</v>
      </c>
      <c r="P159" s="73">
        <v>0.05</v>
      </c>
      <c r="Q159" s="74">
        <f t="shared" si="14"/>
        <v>0</v>
      </c>
      <c r="R159" s="73">
        <v>24</v>
      </c>
      <c r="S159" s="73">
        <v>27.503999999999998</v>
      </c>
      <c r="T159" s="117">
        <f t="shared" si="15"/>
        <v>0</v>
      </c>
      <c r="U159" s="234">
        <f t="shared" si="16"/>
        <v>0</v>
      </c>
      <c r="V159" s="206"/>
      <c r="W159" s="206"/>
      <c r="X159" s="206"/>
      <c r="Y159" s="206"/>
    </row>
    <row r="160" spans="1:25" ht="18" customHeight="1">
      <c r="A160" s="145">
        <f>SUBTOTAL(3,$B$26:B160)</f>
        <v>135</v>
      </c>
      <c r="B160" s="109" t="s">
        <v>103</v>
      </c>
      <c r="C160" s="109" t="s">
        <v>104</v>
      </c>
      <c r="D160" s="70" t="s">
        <v>105</v>
      </c>
      <c r="E160" s="147" t="s">
        <v>106</v>
      </c>
      <c r="F160" s="71" t="s">
        <v>65</v>
      </c>
      <c r="G160" s="71" t="s">
        <v>107</v>
      </c>
      <c r="H160" s="71">
        <v>24</v>
      </c>
      <c r="I160" s="71">
        <f t="shared" si="17"/>
        <v>0</v>
      </c>
      <c r="J160" s="71">
        <v>288</v>
      </c>
      <c r="K160" s="113">
        <v>0</v>
      </c>
      <c r="L160" s="73">
        <v>17.47</v>
      </c>
      <c r="M160" s="72">
        <f t="shared" si="12"/>
        <v>5031.3599999999997</v>
      </c>
      <c r="N160" s="230">
        <f t="shared" si="13"/>
        <v>0</v>
      </c>
      <c r="O160" s="275">
        <v>0</v>
      </c>
      <c r="P160" s="73">
        <v>4.3804799999999998E-2</v>
      </c>
      <c r="Q160" s="74">
        <f t="shared" si="14"/>
        <v>0</v>
      </c>
      <c r="R160" s="73">
        <v>7.2</v>
      </c>
      <c r="S160" s="73">
        <v>13.69</v>
      </c>
      <c r="T160" s="117">
        <f t="shared" si="15"/>
        <v>0</v>
      </c>
      <c r="U160" s="234">
        <f t="shared" si="16"/>
        <v>0</v>
      </c>
      <c r="V160" s="206"/>
      <c r="W160" s="206"/>
      <c r="X160" s="206"/>
      <c r="Y160" s="206"/>
    </row>
    <row r="161" spans="1:25" ht="18" customHeight="1">
      <c r="A161" s="145">
        <f>SUBTOTAL(3,$B$26:B161)</f>
        <v>136</v>
      </c>
      <c r="B161" s="109" t="s">
        <v>108</v>
      </c>
      <c r="C161" s="109" t="s">
        <v>104</v>
      </c>
      <c r="D161" s="70" t="s">
        <v>109</v>
      </c>
      <c r="E161" s="147" t="s">
        <v>106</v>
      </c>
      <c r="F161" s="71" t="s">
        <v>65</v>
      </c>
      <c r="G161" s="71" t="s">
        <v>107</v>
      </c>
      <c r="H161" s="71">
        <v>24</v>
      </c>
      <c r="I161" s="71">
        <f t="shared" si="17"/>
        <v>0</v>
      </c>
      <c r="J161" s="71">
        <v>288</v>
      </c>
      <c r="K161" s="113">
        <v>0</v>
      </c>
      <c r="L161" s="73">
        <v>17.47</v>
      </c>
      <c r="M161" s="72">
        <f t="shared" si="12"/>
        <v>5031.3599999999997</v>
      </c>
      <c r="N161" s="230">
        <f t="shared" si="13"/>
        <v>0</v>
      </c>
      <c r="O161" s="275">
        <v>0</v>
      </c>
      <c r="P161" s="73">
        <v>4.3804799999999998E-2</v>
      </c>
      <c r="Q161" s="74">
        <f t="shared" si="14"/>
        <v>0</v>
      </c>
      <c r="R161" s="73">
        <v>7.2</v>
      </c>
      <c r="S161" s="73">
        <v>13.69</v>
      </c>
      <c r="T161" s="117">
        <f t="shared" si="15"/>
        <v>0</v>
      </c>
      <c r="U161" s="234">
        <f t="shared" si="16"/>
        <v>0</v>
      </c>
      <c r="V161" s="206"/>
      <c r="W161" s="206"/>
      <c r="X161" s="206"/>
      <c r="Y161" s="206"/>
    </row>
    <row r="162" spans="1:25" ht="18" customHeight="1">
      <c r="A162" s="145">
        <f>SUBTOTAL(3,$B$26:B162)</f>
        <v>137</v>
      </c>
      <c r="B162" s="109" t="s">
        <v>110</v>
      </c>
      <c r="C162" s="109" t="s">
        <v>104</v>
      </c>
      <c r="D162" s="70" t="s">
        <v>111</v>
      </c>
      <c r="E162" s="147" t="s">
        <v>112</v>
      </c>
      <c r="F162" s="71" t="s">
        <v>65</v>
      </c>
      <c r="G162" s="71" t="s">
        <v>113</v>
      </c>
      <c r="H162" s="71">
        <v>24</v>
      </c>
      <c r="I162" s="71">
        <f t="shared" si="17"/>
        <v>0</v>
      </c>
      <c r="J162" s="71">
        <v>288</v>
      </c>
      <c r="K162" s="113">
        <v>0</v>
      </c>
      <c r="L162" s="73">
        <v>112.29</v>
      </c>
      <c r="M162" s="72">
        <f t="shared" si="12"/>
        <v>32339.52</v>
      </c>
      <c r="N162" s="230">
        <f t="shared" si="13"/>
        <v>0</v>
      </c>
      <c r="O162" s="264">
        <v>18</v>
      </c>
      <c r="P162" s="73">
        <v>4.91172E-2</v>
      </c>
      <c r="Q162" s="74">
        <f t="shared" si="14"/>
        <v>0</v>
      </c>
      <c r="R162" s="73">
        <v>4.32</v>
      </c>
      <c r="S162" s="73">
        <v>12.81</v>
      </c>
      <c r="T162" s="117">
        <f t="shared" si="15"/>
        <v>0</v>
      </c>
      <c r="U162" s="234">
        <f t="shared" si="16"/>
        <v>0</v>
      </c>
      <c r="V162" s="206"/>
      <c r="W162" s="206"/>
      <c r="X162" s="206"/>
      <c r="Y162" s="206"/>
    </row>
    <row r="163" spans="1:25" ht="18" customHeight="1">
      <c r="A163" s="145">
        <f>SUBTOTAL(3,$B$26:B163)</f>
        <v>138</v>
      </c>
      <c r="B163" s="109" t="s">
        <v>114</v>
      </c>
      <c r="C163" s="109" t="s">
        <v>104</v>
      </c>
      <c r="D163" s="70" t="s">
        <v>115</v>
      </c>
      <c r="E163" s="147" t="s">
        <v>112</v>
      </c>
      <c r="F163" s="71" t="s">
        <v>65</v>
      </c>
      <c r="G163" s="71" t="s">
        <v>113</v>
      </c>
      <c r="H163" s="71">
        <v>24</v>
      </c>
      <c r="I163" s="71">
        <f t="shared" si="17"/>
        <v>0</v>
      </c>
      <c r="J163" s="71">
        <v>288</v>
      </c>
      <c r="K163" s="113">
        <v>0</v>
      </c>
      <c r="L163" s="73">
        <v>128.34</v>
      </c>
      <c r="M163" s="72">
        <f t="shared" si="12"/>
        <v>36961.919999999998</v>
      </c>
      <c r="N163" s="230">
        <f t="shared" si="13"/>
        <v>0</v>
      </c>
      <c r="O163" s="264">
        <v>18</v>
      </c>
      <c r="P163" s="73">
        <v>4.91172E-2</v>
      </c>
      <c r="Q163" s="74">
        <f t="shared" si="14"/>
        <v>0</v>
      </c>
      <c r="R163" s="73">
        <v>4.32</v>
      </c>
      <c r="S163" s="73">
        <v>12.81</v>
      </c>
      <c r="T163" s="117">
        <f t="shared" si="15"/>
        <v>0</v>
      </c>
      <c r="U163" s="234">
        <f t="shared" si="16"/>
        <v>0</v>
      </c>
      <c r="V163" s="206"/>
      <c r="W163" s="206"/>
      <c r="X163" s="206"/>
      <c r="Y163" s="206"/>
    </row>
    <row r="164" spans="1:25" ht="18" customHeight="1">
      <c r="A164" s="145">
        <f>SUBTOTAL(3,$B$26:B164)</f>
        <v>139</v>
      </c>
      <c r="B164" s="109" t="s">
        <v>116</v>
      </c>
      <c r="C164" s="109" t="s">
        <v>117</v>
      </c>
      <c r="D164" s="70" t="s">
        <v>118</v>
      </c>
      <c r="E164" s="147" t="s">
        <v>106</v>
      </c>
      <c r="F164" s="71" t="s">
        <v>65</v>
      </c>
      <c r="G164" s="71" t="s">
        <v>107</v>
      </c>
      <c r="H164" s="71">
        <v>24</v>
      </c>
      <c r="I164" s="71">
        <f t="shared" si="17"/>
        <v>0</v>
      </c>
      <c r="J164" s="71">
        <v>288</v>
      </c>
      <c r="K164" s="113">
        <v>0</v>
      </c>
      <c r="L164" s="73">
        <v>17.47</v>
      </c>
      <c r="M164" s="72">
        <f t="shared" si="12"/>
        <v>5031.3599999999997</v>
      </c>
      <c r="N164" s="230">
        <f t="shared" si="13"/>
        <v>0</v>
      </c>
      <c r="O164" s="275">
        <v>0</v>
      </c>
      <c r="P164" s="73">
        <v>4.3804799999999998E-2</v>
      </c>
      <c r="Q164" s="74">
        <f t="shared" si="14"/>
        <v>0</v>
      </c>
      <c r="R164" s="73">
        <v>7.2</v>
      </c>
      <c r="S164" s="73">
        <v>13.5</v>
      </c>
      <c r="T164" s="117">
        <f t="shared" si="15"/>
        <v>0</v>
      </c>
      <c r="U164" s="234">
        <f t="shared" si="16"/>
        <v>0</v>
      </c>
      <c r="V164" s="206"/>
      <c r="W164" s="206"/>
      <c r="X164" s="206"/>
      <c r="Y164" s="206"/>
    </row>
    <row r="165" spans="1:25" ht="18" customHeight="1">
      <c r="A165" s="145">
        <f>SUBTOTAL(3,$B$26:B165)</f>
        <v>140</v>
      </c>
      <c r="B165" s="109" t="s">
        <v>119</v>
      </c>
      <c r="C165" s="109" t="s">
        <v>120</v>
      </c>
      <c r="D165" s="70" t="s">
        <v>121</v>
      </c>
      <c r="E165" s="147" t="s">
        <v>122</v>
      </c>
      <c r="F165" s="71" t="s">
        <v>65</v>
      </c>
      <c r="G165" s="71" t="s">
        <v>107</v>
      </c>
      <c r="H165" s="71">
        <v>24</v>
      </c>
      <c r="I165" s="71">
        <f t="shared" si="17"/>
        <v>0</v>
      </c>
      <c r="J165" s="71">
        <v>288</v>
      </c>
      <c r="K165" s="113">
        <v>0</v>
      </c>
      <c r="L165" s="73">
        <v>34.950000000000003</v>
      </c>
      <c r="M165" s="72">
        <f t="shared" si="12"/>
        <v>10065.6</v>
      </c>
      <c r="N165" s="230">
        <f t="shared" si="13"/>
        <v>0</v>
      </c>
      <c r="O165" s="275">
        <v>0</v>
      </c>
      <c r="P165" s="73">
        <v>4.3804799999999998E-2</v>
      </c>
      <c r="Q165" s="74">
        <f t="shared" si="14"/>
        <v>0</v>
      </c>
      <c r="R165" s="73">
        <v>14.4</v>
      </c>
      <c r="S165" s="73">
        <v>20.77</v>
      </c>
      <c r="T165" s="117">
        <f t="shared" si="15"/>
        <v>0</v>
      </c>
      <c r="U165" s="234">
        <f t="shared" si="16"/>
        <v>0</v>
      </c>
      <c r="V165" s="206"/>
      <c r="W165" s="206"/>
      <c r="X165" s="206"/>
      <c r="Y165" s="206"/>
    </row>
    <row r="166" spans="1:25" ht="18" customHeight="1">
      <c r="A166" s="145">
        <f>SUBTOTAL(3,$B$26:B166)</f>
        <v>141</v>
      </c>
      <c r="B166" s="109" t="s">
        <v>123</v>
      </c>
      <c r="C166" s="109" t="s">
        <v>124</v>
      </c>
      <c r="D166" s="70" t="s">
        <v>125</v>
      </c>
      <c r="E166" s="147" t="s">
        <v>106</v>
      </c>
      <c r="F166" s="71" t="s">
        <v>65</v>
      </c>
      <c r="G166" s="71" t="s">
        <v>107</v>
      </c>
      <c r="H166" s="71">
        <v>24</v>
      </c>
      <c r="I166" s="71">
        <f t="shared" si="17"/>
        <v>0</v>
      </c>
      <c r="J166" s="71">
        <v>96</v>
      </c>
      <c r="K166" s="113">
        <v>0</v>
      </c>
      <c r="L166" s="73">
        <v>27.96</v>
      </c>
      <c r="M166" s="72">
        <f t="shared" si="12"/>
        <v>2684.16</v>
      </c>
      <c r="N166" s="230">
        <f t="shared" si="13"/>
        <v>0</v>
      </c>
      <c r="O166" s="275">
        <v>0</v>
      </c>
      <c r="P166" s="73">
        <v>8.8506000000000001E-2</v>
      </c>
      <c r="Q166" s="74">
        <f t="shared" si="14"/>
        <v>0</v>
      </c>
      <c r="R166" s="73">
        <v>2.4000000000000004</v>
      </c>
      <c r="S166" s="73">
        <v>5.21</v>
      </c>
      <c r="T166" s="117">
        <f t="shared" si="15"/>
        <v>0</v>
      </c>
      <c r="U166" s="234">
        <f t="shared" si="16"/>
        <v>0</v>
      </c>
      <c r="V166" s="206"/>
      <c r="W166" s="206"/>
      <c r="X166" s="206"/>
      <c r="Y166" s="206"/>
    </row>
    <row r="167" spans="1:25" ht="18" customHeight="1">
      <c r="A167" s="145">
        <f>SUBTOTAL(3,$B$26:B167)</f>
        <v>142</v>
      </c>
      <c r="B167" s="109" t="s">
        <v>126</v>
      </c>
      <c r="C167" s="109" t="s">
        <v>124</v>
      </c>
      <c r="D167" s="70" t="s">
        <v>127</v>
      </c>
      <c r="E167" s="147" t="s">
        <v>106</v>
      </c>
      <c r="F167" s="71" t="s">
        <v>65</v>
      </c>
      <c r="G167" s="71" t="s">
        <v>107</v>
      </c>
      <c r="H167" s="71">
        <v>24</v>
      </c>
      <c r="I167" s="71">
        <f t="shared" si="17"/>
        <v>0</v>
      </c>
      <c r="J167" s="71">
        <v>96</v>
      </c>
      <c r="K167" s="113">
        <v>0</v>
      </c>
      <c r="L167" s="73">
        <v>27.96</v>
      </c>
      <c r="M167" s="72">
        <f t="shared" si="12"/>
        <v>2684.16</v>
      </c>
      <c r="N167" s="230">
        <f t="shared" si="13"/>
        <v>0</v>
      </c>
      <c r="O167" s="275">
        <v>0</v>
      </c>
      <c r="P167" s="73">
        <v>8.8506000000000001E-2</v>
      </c>
      <c r="Q167" s="74">
        <f t="shared" si="14"/>
        <v>0</v>
      </c>
      <c r="R167" s="73">
        <v>2.4000000000000004</v>
      </c>
      <c r="S167" s="73">
        <v>5.21</v>
      </c>
      <c r="T167" s="117">
        <f t="shared" si="15"/>
        <v>0</v>
      </c>
      <c r="U167" s="234">
        <f t="shared" si="16"/>
        <v>0</v>
      </c>
      <c r="V167" s="206"/>
      <c r="W167" s="206"/>
      <c r="X167" s="206"/>
      <c r="Y167" s="206"/>
    </row>
    <row r="168" spans="1:25" ht="18" customHeight="1">
      <c r="A168" s="145">
        <f>SUBTOTAL(3,$B$26:B168)</f>
        <v>143</v>
      </c>
      <c r="B168" s="109" t="s">
        <v>128</v>
      </c>
      <c r="C168" s="109" t="s">
        <v>124</v>
      </c>
      <c r="D168" s="70" t="s">
        <v>129</v>
      </c>
      <c r="E168" s="147" t="s">
        <v>106</v>
      </c>
      <c r="F168" s="71" t="s">
        <v>65</v>
      </c>
      <c r="G168" s="71" t="s">
        <v>107</v>
      </c>
      <c r="H168" s="71">
        <v>24</v>
      </c>
      <c r="I168" s="71">
        <f t="shared" si="17"/>
        <v>0</v>
      </c>
      <c r="J168" s="71">
        <v>96</v>
      </c>
      <c r="K168" s="113">
        <v>0</v>
      </c>
      <c r="L168" s="73">
        <v>27.96</v>
      </c>
      <c r="M168" s="72">
        <f t="shared" si="12"/>
        <v>2684.16</v>
      </c>
      <c r="N168" s="230">
        <f t="shared" si="13"/>
        <v>0</v>
      </c>
      <c r="O168" s="275">
        <v>0</v>
      </c>
      <c r="P168" s="73">
        <v>8.8506000000000001E-2</v>
      </c>
      <c r="Q168" s="74">
        <f t="shared" si="14"/>
        <v>0</v>
      </c>
      <c r="R168" s="73">
        <v>2.4000000000000004</v>
      </c>
      <c r="S168" s="73">
        <v>5.21</v>
      </c>
      <c r="T168" s="117">
        <f t="shared" si="15"/>
        <v>0</v>
      </c>
      <c r="U168" s="234">
        <f t="shared" si="16"/>
        <v>0</v>
      </c>
      <c r="V168" s="206"/>
      <c r="W168" s="206"/>
      <c r="X168" s="206"/>
      <c r="Y168" s="206"/>
    </row>
    <row r="169" spans="1:25" ht="18" customHeight="1">
      <c r="A169" s="145">
        <f>SUBTOTAL(3,$B$26:B169)</f>
        <v>144</v>
      </c>
      <c r="B169" s="109" t="s">
        <v>130</v>
      </c>
      <c r="C169" s="109" t="s">
        <v>131</v>
      </c>
      <c r="D169" s="70" t="s">
        <v>132</v>
      </c>
      <c r="E169" s="147" t="s">
        <v>133</v>
      </c>
      <c r="F169" s="71" t="s">
        <v>65</v>
      </c>
      <c r="G169" s="71" t="s">
        <v>134</v>
      </c>
      <c r="H169" s="71">
        <v>24</v>
      </c>
      <c r="I169" s="71">
        <f t="shared" si="17"/>
        <v>0</v>
      </c>
      <c r="J169" s="71">
        <v>216</v>
      </c>
      <c r="K169" s="113">
        <v>0</v>
      </c>
      <c r="L169" s="73">
        <v>17.47</v>
      </c>
      <c r="M169" s="72">
        <f t="shared" si="12"/>
        <v>3773.5199999999995</v>
      </c>
      <c r="N169" s="230">
        <f t="shared" si="13"/>
        <v>0</v>
      </c>
      <c r="O169" s="274">
        <v>0</v>
      </c>
      <c r="P169" s="73">
        <v>5.6817599999999996E-2</v>
      </c>
      <c r="Q169" s="74">
        <f t="shared" si="14"/>
        <v>0</v>
      </c>
      <c r="R169" s="73">
        <v>2.16</v>
      </c>
      <c r="S169" s="73">
        <v>8</v>
      </c>
      <c r="T169" s="117">
        <f t="shared" si="15"/>
        <v>0</v>
      </c>
      <c r="U169" s="234">
        <f t="shared" si="16"/>
        <v>0</v>
      </c>
      <c r="V169" s="206"/>
      <c r="W169" s="206"/>
      <c r="X169" s="206"/>
      <c r="Y169" s="206"/>
    </row>
    <row r="170" spans="1:25" ht="18" customHeight="1">
      <c r="A170" s="145">
        <f>SUBTOTAL(3,$B$26:B170)</f>
        <v>145</v>
      </c>
      <c r="B170" s="109" t="s">
        <v>135</v>
      </c>
      <c r="C170" s="109" t="s">
        <v>136</v>
      </c>
      <c r="D170" s="70" t="s">
        <v>137</v>
      </c>
      <c r="E170" s="147" t="s">
        <v>138</v>
      </c>
      <c r="F170" s="71" t="s">
        <v>65</v>
      </c>
      <c r="G170" s="71" t="s">
        <v>66</v>
      </c>
      <c r="H170" s="71">
        <v>60</v>
      </c>
      <c r="I170" s="71">
        <f t="shared" si="17"/>
        <v>0</v>
      </c>
      <c r="J170" s="71">
        <v>96</v>
      </c>
      <c r="K170" s="113">
        <v>0</v>
      </c>
      <c r="L170" s="73">
        <v>74.27</v>
      </c>
      <c r="M170" s="72">
        <f t="shared" si="12"/>
        <v>7129.92</v>
      </c>
      <c r="N170" s="230">
        <f t="shared" si="13"/>
        <v>0</v>
      </c>
      <c r="O170" s="264">
        <v>5</v>
      </c>
      <c r="P170" s="73">
        <v>0.04</v>
      </c>
      <c r="Q170" s="74">
        <f t="shared" si="14"/>
        <v>0</v>
      </c>
      <c r="R170" s="73">
        <v>13.5</v>
      </c>
      <c r="S170" s="73">
        <v>18.3</v>
      </c>
      <c r="T170" s="117">
        <f t="shared" si="15"/>
        <v>0</v>
      </c>
      <c r="U170" s="234">
        <f t="shared" si="16"/>
        <v>0</v>
      </c>
      <c r="V170" s="206"/>
      <c r="W170" s="206"/>
      <c r="X170" s="206"/>
      <c r="Y170" s="206"/>
    </row>
    <row r="171" spans="1:25" ht="18" customHeight="1">
      <c r="A171" s="145">
        <f>SUBTOTAL(3,$B$26:B171)</f>
        <v>146</v>
      </c>
      <c r="B171" s="109" t="s">
        <v>139</v>
      </c>
      <c r="C171" s="109" t="s">
        <v>140</v>
      </c>
      <c r="D171" s="70" t="s">
        <v>141</v>
      </c>
      <c r="E171" s="147" t="s">
        <v>106</v>
      </c>
      <c r="F171" s="71" t="s">
        <v>65</v>
      </c>
      <c r="G171" s="71" t="s">
        <v>142</v>
      </c>
      <c r="H171" s="71">
        <v>24</v>
      </c>
      <c r="I171" s="71">
        <f t="shared" si="17"/>
        <v>0</v>
      </c>
      <c r="J171" s="71">
        <v>288</v>
      </c>
      <c r="K171" s="113">
        <v>0</v>
      </c>
      <c r="L171" s="73">
        <v>13.31</v>
      </c>
      <c r="M171" s="72">
        <f t="shared" si="12"/>
        <v>3833.28</v>
      </c>
      <c r="N171" s="230">
        <f t="shared" si="13"/>
        <v>0</v>
      </c>
      <c r="O171" s="264">
        <v>5</v>
      </c>
      <c r="P171" s="73">
        <v>4.3804799999999998E-2</v>
      </c>
      <c r="Q171" s="74">
        <f t="shared" si="14"/>
        <v>0</v>
      </c>
      <c r="R171" s="73">
        <v>7.2</v>
      </c>
      <c r="S171" s="73">
        <v>13.69</v>
      </c>
      <c r="T171" s="117">
        <f t="shared" si="15"/>
        <v>0</v>
      </c>
      <c r="U171" s="234">
        <f t="shared" si="16"/>
        <v>0</v>
      </c>
      <c r="V171" s="206"/>
      <c r="W171" s="206"/>
      <c r="X171" s="206"/>
      <c r="Y171" s="206"/>
    </row>
    <row r="172" spans="1:25" ht="18" customHeight="1">
      <c r="A172" s="145">
        <f>SUBTOTAL(3,$B$26:B172)</f>
        <v>147</v>
      </c>
      <c r="B172" s="109" t="s">
        <v>143</v>
      </c>
      <c r="C172" s="109" t="s">
        <v>144</v>
      </c>
      <c r="D172" s="70" t="s">
        <v>145</v>
      </c>
      <c r="E172" s="147" t="s">
        <v>146</v>
      </c>
      <c r="F172" s="71" t="s">
        <v>65</v>
      </c>
      <c r="G172" s="71" t="s">
        <v>147</v>
      </c>
      <c r="H172" s="71">
        <v>24</v>
      </c>
      <c r="I172" s="71">
        <f t="shared" si="17"/>
        <v>0</v>
      </c>
      <c r="J172" s="71">
        <v>200</v>
      </c>
      <c r="K172" s="113">
        <v>0</v>
      </c>
      <c r="L172" s="73">
        <v>17.77</v>
      </c>
      <c r="M172" s="72">
        <f t="shared" si="12"/>
        <v>3554</v>
      </c>
      <c r="N172" s="230">
        <f t="shared" si="13"/>
        <v>0</v>
      </c>
      <c r="O172" s="264">
        <v>18</v>
      </c>
      <c r="P172" s="73">
        <v>0.04</v>
      </c>
      <c r="Q172" s="74">
        <f t="shared" si="14"/>
        <v>0</v>
      </c>
      <c r="R172" s="73">
        <v>20</v>
      </c>
      <c r="S172" s="73">
        <v>21.8</v>
      </c>
      <c r="T172" s="117">
        <f t="shared" si="15"/>
        <v>0</v>
      </c>
      <c r="U172" s="234">
        <f t="shared" si="16"/>
        <v>0</v>
      </c>
      <c r="V172" s="206"/>
      <c r="W172" s="206"/>
      <c r="X172" s="206"/>
      <c r="Y172" s="206"/>
    </row>
    <row r="173" spans="1:25" ht="18" customHeight="1">
      <c r="A173" s="145">
        <f>SUBTOTAL(3,$B$26:B173)</f>
        <v>148</v>
      </c>
      <c r="B173" s="109" t="s">
        <v>148</v>
      </c>
      <c r="C173" s="109" t="s">
        <v>144</v>
      </c>
      <c r="D173" s="70" t="s">
        <v>149</v>
      </c>
      <c r="E173" s="147" t="s">
        <v>146</v>
      </c>
      <c r="F173" s="71" t="s">
        <v>65</v>
      </c>
      <c r="G173" s="71" t="s">
        <v>147</v>
      </c>
      <c r="H173" s="71">
        <v>24</v>
      </c>
      <c r="I173" s="71">
        <f t="shared" si="17"/>
        <v>0</v>
      </c>
      <c r="J173" s="71">
        <v>200</v>
      </c>
      <c r="K173" s="113">
        <v>0</v>
      </c>
      <c r="L173" s="73">
        <v>17.77</v>
      </c>
      <c r="M173" s="72">
        <f t="shared" si="12"/>
        <v>3554</v>
      </c>
      <c r="N173" s="230">
        <f t="shared" si="13"/>
        <v>0</v>
      </c>
      <c r="O173" s="264">
        <v>18</v>
      </c>
      <c r="P173" s="73">
        <v>0.04</v>
      </c>
      <c r="Q173" s="74">
        <f t="shared" si="14"/>
        <v>0</v>
      </c>
      <c r="R173" s="73">
        <v>20</v>
      </c>
      <c r="S173" s="73">
        <v>21.8</v>
      </c>
      <c r="T173" s="117">
        <f t="shared" si="15"/>
        <v>0</v>
      </c>
      <c r="U173" s="234">
        <f t="shared" si="16"/>
        <v>0</v>
      </c>
      <c r="V173" s="206"/>
      <c r="W173" s="206"/>
      <c r="X173" s="206"/>
      <c r="Y173" s="206"/>
    </row>
    <row r="174" spans="1:25" ht="18" customHeight="1">
      <c r="A174" s="145">
        <f>SUBTOTAL(3,$B$26:B174)</f>
        <v>149</v>
      </c>
      <c r="B174" s="109" t="s">
        <v>150</v>
      </c>
      <c r="C174" s="109" t="s">
        <v>144</v>
      </c>
      <c r="D174" s="70" t="s">
        <v>151</v>
      </c>
      <c r="E174" s="147" t="s">
        <v>146</v>
      </c>
      <c r="F174" s="71" t="s">
        <v>65</v>
      </c>
      <c r="G174" s="71" t="s">
        <v>147</v>
      </c>
      <c r="H174" s="71">
        <v>24</v>
      </c>
      <c r="I174" s="71">
        <f t="shared" si="17"/>
        <v>0</v>
      </c>
      <c r="J174" s="71">
        <v>200</v>
      </c>
      <c r="K174" s="113">
        <v>0</v>
      </c>
      <c r="L174" s="73">
        <v>17.77</v>
      </c>
      <c r="M174" s="72">
        <f t="shared" si="12"/>
        <v>3554</v>
      </c>
      <c r="N174" s="230">
        <f t="shared" si="13"/>
        <v>0</v>
      </c>
      <c r="O174" s="264">
        <v>18</v>
      </c>
      <c r="P174" s="73">
        <v>0.04</v>
      </c>
      <c r="Q174" s="74">
        <f t="shared" si="14"/>
        <v>0</v>
      </c>
      <c r="R174" s="73">
        <v>20</v>
      </c>
      <c r="S174" s="73">
        <v>21.8</v>
      </c>
      <c r="T174" s="117">
        <f t="shared" si="15"/>
        <v>0</v>
      </c>
      <c r="U174" s="234">
        <f t="shared" si="16"/>
        <v>0</v>
      </c>
      <c r="V174" s="206"/>
      <c r="W174" s="206"/>
      <c r="X174" s="206"/>
      <c r="Y174" s="206"/>
    </row>
    <row r="175" spans="1:25" ht="18" customHeight="1">
      <c r="A175" s="145">
        <f>SUBTOTAL(3,$B$26:B175)</f>
        <v>150</v>
      </c>
      <c r="B175" s="109" t="s">
        <v>152</v>
      </c>
      <c r="C175" s="109" t="s">
        <v>144</v>
      </c>
      <c r="D175" s="70" t="s">
        <v>153</v>
      </c>
      <c r="E175" s="147" t="s">
        <v>146</v>
      </c>
      <c r="F175" s="71" t="s">
        <v>65</v>
      </c>
      <c r="G175" s="71" t="s">
        <v>147</v>
      </c>
      <c r="H175" s="71">
        <v>24</v>
      </c>
      <c r="I175" s="71">
        <f t="shared" si="17"/>
        <v>0</v>
      </c>
      <c r="J175" s="71">
        <v>200</v>
      </c>
      <c r="K175" s="113">
        <v>0</v>
      </c>
      <c r="L175" s="73">
        <v>17.77</v>
      </c>
      <c r="M175" s="72">
        <f t="shared" si="12"/>
        <v>3554</v>
      </c>
      <c r="N175" s="230">
        <f t="shared" si="13"/>
        <v>0</v>
      </c>
      <c r="O175" s="264">
        <v>18</v>
      </c>
      <c r="P175" s="73">
        <v>0.04</v>
      </c>
      <c r="Q175" s="74">
        <f t="shared" si="14"/>
        <v>0</v>
      </c>
      <c r="R175" s="73">
        <v>20</v>
      </c>
      <c r="S175" s="73">
        <v>21.8</v>
      </c>
      <c r="T175" s="117">
        <f t="shared" si="15"/>
        <v>0</v>
      </c>
      <c r="U175" s="234">
        <f t="shared" si="16"/>
        <v>0</v>
      </c>
      <c r="V175" s="206"/>
      <c r="W175" s="206"/>
      <c r="X175" s="206"/>
      <c r="Y175" s="206"/>
    </row>
    <row r="176" spans="1:25" ht="18" customHeight="1">
      <c r="A176" s="145">
        <f>SUBTOTAL(3,$B$26:B176)</f>
        <v>151</v>
      </c>
      <c r="B176" s="109" t="s">
        <v>154</v>
      </c>
      <c r="C176" s="109" t="s">
        <v>144</v>
      </c>
      <c r="D176" s="70" t="s">
        <v>155</v>
      </c>
      <c r="E176" s="147" t="s">
        <v>146</v>
      </c>
      <c r="F176" s="71" t="s">
        <v>65</v>
      </c>
      <c r="G176" s="71" t="s">
        <v>147</v>
      </c>
      <c r="H176" s="71">
        <v>24</v>
      </c>
      <c r="I176" s="71">
        <f t="shared" si="17"/>
        <v>0</v>
      </c>
      <c r="J176" s="71">
        <v>200</v>
      </c>
      <c r="K176" s="113">
        <v>0</v>
      </c>
      <c r="L176" s="73">
        <v>17.77</v>
      </c>
      <c r="M176" s="72">
        <f t="shared" si="12"/>
        <v>3554</v>
      </c>
      <c r="N176" s="230">
        <f t="shared" si="13"/>
        <v>0</v>
      </c>
      <c r="O176" s="264">
        <v>18</v>
      </c>
      <c r="P176" s="73">
        <v>0.04</v>
      </c>
      <c r="Q176" s="74">
        <f t="shared" si="14"/>
        <v>0</v>
      </c>
      <c r="R176" s="73">
        <v>20</v>
      </c>
      <c r="S176" s="73">
        <v>23.200000000000003</v>
      </c>
      <c r="T176" s="117">
        <f t="shared" si="15"/>
        <v>0</v>
      </c>
      <c r="U176" s="234">
        <f t="shared" si="16"/>
        <v>0</v>
      </c>
      <c r="V176" s="206"/>
      <c r="W176" s="206"/>
      <c r="X176" s="206"/>
      <c r="Y176" s="206"/>
    </row>
    <row r="177" spans="1:25" ht="18" customHeight="1">
      <c r="A177" s="145">
        <f>SUBTOTAL(3,$B$26:B177)</f>
        <v>152</v>
      </c>
      <c r="B177" s="109" t="s">
        <v>156</v>
      </c>
      <c r="C177" s="109" t="s">
        <v>144</v>
      </c>
      <c r="D177" s="70" t="s">
        <v>157</v>
      </c>
      <c r="E177" s="147" t="s">
        <v>146</v>
      </c>
      <c r="F177" s="71" t="s">
        <v>65</v>
      </c>
      <c r="G177" s="71" t="s">
        <v>147</v>
      </c>
      <c r="H177" s="71">
        <v>24</v>
      </c>
      <c r="I177" s="71">
        <f t="shared" si="17"/>
        <v>0</v>
      </c>
      <c r="J177" s="71">
        <v>200</v>
      </c>
      <c r="K177" s="113">
        <v>0</v>
      </c>
      <c r="L177" s="73">
        <v>17.77</v>
      </c>
      <c r="M177" s="72">
        <f t="shared" si="12"/>
        <v>3554</v>
      </c>
      <c r="N177" s="230">
        <f t="shared" si="13"/>
        <v>0</v>
      </c>
      <c r="O177" s="264">
        <v>18</v>
      </c>
      <c r="P177" s="73">
        <v>0.04</v>
      </c>
      <c r="Q177" s="74">
        <f t="shared" si="14"/>
        <v>0</v>
      </c>
      <c r="R177" s="73">
        <v>20</v>
      </c>
      <c r="S177" s="73">
        <v>21.8</v>
      </c>
      <c r="T177" s="117">
        <f t="shared" si="15"/>
        <v>0</v>
      </c>
      <c r="U177" s="234">
        <f t="shared" si="16"/>
        <v>0</v>
      </c>
      <c r="V177" s="206"/>
      <c r="W177" s="206"/>
      <c r="X177" s="206"/>
      <c r="Y177" s="206"/>
    </row>
    <row r="178" spans="1:25" ht="18" customHeight="1">
      <c r="A178" s="145">
        <f>SUBTOTAL(3,$B$26:B178)</f>
        <v>153</v>
      </c>
      <c r="B178" s="109" t="s">
        <v>158</v>
      </c>
      <c r="C178" s="109" t="s">
        <v>104</v>
      </c>
      <c r="D178" s="70" t="s">
        <v>159</v>
      </c>
      <c r="E178" s="147">
        <v>0</v>
      </c>
      <c r="F178" s="71" t="s">
        <v>65</v>
      </c>
      <c r="G178" s="71" t="s">
        <v>107</v>
      </c>
      <c r="H178" s="71">
        <v>24</v>
      </c>
      <c r="I178" s="71">
        <f t="shared" si="17"/>
        <v>0</v>
      </c>
      <c r="J178" s="71">
        <v>48</v>
      </c>
      <c r="K178" s="113">
        <v>0</v>
      </c>
      <c r="L178" s="73">
        <v>61.64</v>
      </c>
      <c r="M178" s="72">
        <f t="shared" si="12"/>
        <v>2958.7200000000003</v>
      </c>
      <c r="N178" s="230">
        <f t="shared" si="13"/>
        <v>0</v>
      </c>
      <c r="O178" s="275">
        <v>0</v>
      </c>
      <c r="P178" s="73">
        <v>0.02</v>
      </c>
      <c r="Q178" s="74">
        <f t="shared" si="14"/>
        <v>0</v>
      </c>
      <c r="R178" s="73">
        <v>0.14400000000000002</v>
      </c>
      <c r="S178" s="73">
        <v>1.6800000000000002</v>
      </c>
      <c r="T178" s="117">
        <f t="shared" si="15"/>
        <v>0</v>
      </c>
      <c r="U178" s="234">
        <f t="shared" si="16"/>
        <v>0</v>
      </c>
      <c r="V178" s="206"/>
      <c r="W178" s="206"/>
      <c r="X178" s="206"/>
      <c r="Y178" s="206"/>
    </row>
    <row r="179" spans="1:25" ht="18" customHeight="1">
      <c r="A179" s="145">
        <f>SUBTOTAL(3,$B$26:B179)</f>
        <v>154</v>
      </c>
      <c r="B179" s="109" t="s">
        <v>160</v>
      </c>
      <c r="C179" s="109" t="s">
        <v>161</v>
      </c>
      <c r="D179" s="70" t="s">
        <v>162</v>
      </c>
      <c r="E179" s="147" t="s">
        <v>122</v>
      </c>
      <c r="F179" s="71" t="s">
        <v>65</v>
      </c>
      <c r="G179" s="71" t="s">
        <v>66</v>
      </c>
      <c r="H179" s="71">
        <v>36</v>
      </c>
      <c r="I179" s="71">
        <f t="shared" si="17"/>
        <v>0</v>
      </c>
      <c r="J179" s="71">
        <v>288</v>
      </c>
      <c r="K179" s="113">
        <v>0</v>
      </c>
      <c r="L179" s="73">
        <v>29.96</v>
      </c>
      <c r="M179" s="72">
        <f t="shared" si="12"/>
        <v>8628.48</v>
      </c>
      <c r="N179" s="230">
        <f t="shared" si="13"/>
        <v>0</v>
      </c>
      <c r="O179" s="264">
        <v>5</v>
      </c>
      <c r="P179" s="73">
        <v>0.03</v>
      </c>
      <c r="Q179" s="74">
        <f t="shared" si="14"/>
        <v>0</v>
      </c>
      <c r="R179" s="73">
        <v>14.4</v>
      </c>
      <c r="S179" s="73">
        <v>22.175999999999998</v>
      </c>
      <c r="T179" s="117">
        <f t="shared" si="15"/>
        <v>0</v>
      </c>
      <c r="U179" s="234">
        <f t="shared" si="16"/>
        <v>0</v>
      </c>
      <c r="V179" s="206"/>
      <c r="W179" s="206"/>
      <c r="X179" s="206"/>
      <c r="Y179" s="206"/>
    </row>
    <row r="180" spans="1:25" ht="18" customHeight="1">
      <c r="A180" s="145">
        <f>SUBTOTAL(3,$B$26:B180)</f>
        <v>155</v>
      </c>
      <c r="B180" s="109" t="s">
        <v>163</v>
      </c>
      <c r="C180" s="109" t="s">
        <v>161</v>
      </c>
      <c r="D180" s="70" t="s">
        <v>164</v>
      </c>
      <c r="E180" s="147" t="s">
        <v>146</v>
      </c>
      <c r="F180" s="71" t="s">
        <v>65</v>
      </c>
      <c r="G180" s="71" t="s">
        <v>66</v>
      </c>
      <c r="H180" s="71">
        <v>36</v>
      </c>
      <c r="I180" s="71">
        <f t="shared" si="17"/>
        <v>0</v>
      </c>
      <c r="J180" s="71">
        <v>216</v>
      </c>
      <c r="K180" s="113">
        <v>0</v>
      </c>
      <c r="L180" s="73">
        <v>53.26</v>
      </c>
      <c r="M180" s="72">
        <f t="shared" si="12"/>
        <v>11504.16</v>
      </c>
      <c r="N180" s="230">
        <f t="shared" si="13"/>
        <v>0</v>
      </c>
      <c r="O180" s="264">
        <v>5</v>
      </c>
      <c r="P180" s="73">
        <v>0.03</v>
      </c>
      <c r="Q180" s="74">
        <f t="shared" si="14"/>
        <v>0</v>
      </c>
      <c r="R180" s="73">
        <v>21.6</v>
      </c>
      <c r="S180" s="73">
        <v>28.944000000000003</v>
      </c>
      <c r="T180" s="117">
        <f t="shared" si="15"/>
        <v>0</v>
      </c>
      <c r="U180" s="234">
        <f t="shared" si="16"/>
        <v>0</v>
      </c>
      <c r="V180" s="206"/>
      <c r="W180" s="206"/>
      <c r="X180" s="206"/>
      <c r="Y180" s="206"/>
    </row>
    <row r="181" spans="1:25" ht="18" customHeight="1">
      <c r="A181" s="145">
        <f>SUBTOTAL(3,$B$26:B181)</f>
        <v>156</v>
      </c>
      <c r="B181" s="109" t="s">
        <v>165</v>
      </c>
      <c r="C181" s="109" t="s">
        <v>166</v>
      </c>
      <c r="D181" s="70" t="s">
        <v>167</v>
      </c>
      <c r="E181" s="147" t="s">
        <v>168</v>
      </c>
      <c r="F181" s="71" t="s">
        <v>65</v>
      </c>
      <c r="G181" s="71" t="s">
        <v>169</v>
      </c>
      <c r="H181" s="71">
        <v>9</v>
      </c>
      <c r="I181" s="71">
        <f t="shared" si="17"/>
        <v>0</v>
      </c>
      <c r="J181" s="71">
        <v>60</v>
      </c>
      <c r="K181" s="113">
        <v>0</v>
      </c>
      <c r="L181" s="73">
        <v>119.81</v>
      </c>
      <c r="M181" s="72">
        <f t="shared" si="12"/>
        <v>7188.6</v>
      </c>
      <c r="N181" s="230">
        <f t="shared" si="13"/>
        <v>0</v>
      </c>
      <c r="O181" s="264">
        <v>12</v>
      </c>
      <c r="P181" s="73">
        <v>2.5999999999999999E-2</v>
      </c>
      <c r="Q181" s="74">
        <f t="shared" si="14"/>
        <v>0</v>
      </c>
      <c r="R181" s="73">
        <v>10.86</v>
      </c>
      <c r="S181" s="73">
        <v>12.84</v>
      </c>
      <c r="T181" s="117">
        <f t="shared" si="15"/>
        <v>0</v>
      </c>
      <c r="U181" s="234">
        <f t="shared" si="16"/>
        <v>0</v>
      </c>
      <c r="V181" s="206"/>
      <c r="W181" s="206"/>
      <c r="X181" s="206"/>
      <c r="Y181" s="206"/>
    </row>
    <row r="182" spans="1:25" ht="18" customHeight="1">
      <c r="A182" s="145">
        <f>SUBTOTAL(3,$B$26:B182)</f>
        <v>157</v>
      </c>
      <c r="B182" s="109" t="s">
        <v>170</v>
      </c>
      <c r="C182" s="109" t="s">
        <v>171</v>
      </c>
      <c r="D182" s="70" t="s">
        <v>172</v>
      </c>
      <c r="E182" s="147" t="s">
        <v>122</v>
      </c>
      <c r="F182" s="71" t="s">
        <v>65</v>
      </c>
      <c r="G182" s="71" t="s">
        <v>173</v>
      </c>
      <c r="H182" s="71">
        <v>12</v>
      </c>
      <c r="I182" s="71">
        <f t="shared" si="17"/>
        <v>0</v>
      </c>
      <c r="J182" s="71">
        <v>200</v>
      </c>
      <c r="K182" s="113">
        <v>0</v>
      </c>
      <c r="L182" s="73">
        <v>23.94</v>
      </c>
      <c r="M182" s="72">
        <f t="shared" si="12"/>
        <v>4788</v>
      </c>
      <c r="N182" s="230">
        <f t="shared" si="13"/>
        <v>0</v>
      </c>
      <c r="O182" s="264">
        <v>5</v>
      </c>
      <c r="P182" s="73">
        <v>2.5999999999999999E-2</v>
      </c>
      <c r="Q182" s="74">
        <f t="shared" si="14"/>
        <v>0</v>
      </c>
      <c r="R182" s="73">
        <v>10</v>
      </c>
      <c r="S182" s="73">
        <v>14.000000000000002</v>
      </c>
      <c r="T182" s="117">
        <f t="shared" si="15"/>
        <v>0</v>
      </c>
      <c r="U182" s="234">
        <f t="shared" si="16"/>
        <v>0</v>
      </c>
      <c r="V182" s="206"/>
      <c r="W182" s="206"/>
      <c r="X182" s="206"/>
      <c r="Y182" s="206"/>
    </row>
    <row r="183" spans="1:25" ht="18" customHeight="1">
      <c r="A183" s="145">
        <f>SUBTOTAL(3,$B$26:B183)</f>
        <v>158</v>
      </c>
      <c r="B183" s="109" t="s">
        <v>174</v>
      </c>
      <c r="C183" s="109" t="s">
        <v>171</v>
      </c>
      <c r="D183" s="70" t="s">
        <v>175</v>
      </c>
      <c r="E183" s="147" t="s">
        <v>146</v>
      </c>
      <c r="F183" s="71" t="s">
        <v>65</v>
      </c>
      <c r="G183" s="71" t="s">
        <v>173</v>
      </c>
      <c r="H183" s="71">
        <v>12</v>
      </c>
      <c r="I183" s="71">
        <f t="shared" si="17"/>
        <v>0</v>
      </c>
      <c r="J183" s="71">
        <v>100</v>
      </c>
      <c r="K183" s="113">
        <v>0</v>
      </c>
      <c r="L183" s="73">
        <v>41.28</v>
      </c>
      <c r="M183" s="72">
        <f t="shared" si="12"/>
        <v>4128</v>
      </c>
      <c r="N183" s="230">
        <f t="shared" si="13"/>
        <v>0</v>
      </c>
      <c r="O183" s="264">
        <v>5</v>
      </c>
      <c r="P183" s="73">
        <v>2.5999999999999999E-2</v>
      </c>
      <c r="Q183" s="74">
        <f t="shared" si="14"/>
        <v>0</v>
      </c>
      <c r="R183" s="73">
        <v>10</v>
      </c>
      <c r="S183" s="73">
        <v>12.5</v>
      </c>
      <c r="T183" s="117">
        <f t="shared" si="15"/>
        <v>0</v>
      </c>
      <c r="U183" s="234">
        <f t="shared" si="16"/>
        <v>0</v>
      </c>
      <c r="V183" s="206"/>
      <c r="W183" s="206"/>
      <c r="X183" s="206"/>
      <c r="Y183" s="206"/>
    </row>
    <row r="184" spans="1:25" ht="18" customHeight="1">
      <c r="A184" s="145">
        <f>SUBTOTAL(3,$B$26:B184)</f>
        <v>159</v>
      </c>
      <c r="B184" s="109" t="s">
        <v>2071</v>
      </c>
      <c r="C184" s="109" t="s">
        <v>177</v>
      </c>
      <c r="D184" s="70" t="s">
        <v>2072</v>
      </c>
      <c r="E184" s="147" t="s">
        <v>168</v>
      </c>
      <c r="F184" s="71" t="s">
        <v>65</v>
      </c>
      <c r="G184" s="71" t="s">
        <v>2073</v>
      </c>
      <c r="H184" s="71">
        <v>9</v>
      </c>
      <c r="I184" s="71">
        <f t="shared" si="17"/>
        <v>0</v>
      </c>
      <c r="J184" s="71">
        <v>48</v>
      </c>
      <c r="K184" s="113">
        <v>0</v>
      </c>
      <c r="L184" s="73">
        <v>67.959999999999994</v>
      </c>
      <c r="M184" s="72">
        <f t="shared" si="12"/>
        <v>3262.08</v>
      </c>
      <c r="N184" s="230">
        <f t="shared" si="13"/>
        <v>0</v>
      </c>
      <c r="O184" s="264">
        <v>5</v>
      </c>
      <c r="P184" s="73">
        <v>2.5999999999999999E-2</v>
      </c>
      <c r="Q184" s="74">
        <f t="shared" si="14"/>
        <v>0</v>
      </c>
      <c r="R184" s="73">
        <v>8.7360000000000007</v>
      </c>
      <c r="S184" s="73">
        <v>10.032</v>
      </c>
      <c r="T184" s="117">
        <f t="shared" si="15"/>
        <v>0</v>
      </c>
      <c r="U184" s="234">
        <f t="shared" si="16"/>
        <v>0</v>
      </c>
      <c r="V184" s="206"/>
      <c r="W184" s="206"/>
      <c r="X184" s="206"/>
      <c r="Y184" s="206"/>
    </row>
    <row r="185" spans="1:25" ht="18" customHeight="1">
      <c r="A185" s="145">
        <f>SUBTOTAL(3,$B$26:B185)</f>
        <v>160</v>
      </c>
      <c r="B185" s="109" t="s">
        <v>2074</v>
      </c>
      <c r="C185" s="109" t="s">
        <v>177</v>
      </c>
      <c r="D185" s="70" t="s">
        <v>2075</v>
      </c>
      <c r="E185" s="147" t="s">
        <v>217</v>
      </c>
      <c r="F185" s="71" t="s">
        <v>65</v>
      </c>
      <c r="G185" s="71" t="s">
        <v>2073</v>
      </c>
      <c r="H185" s="71">
        <v>9</v>
      </c>
      <c r="I185" s="71">
        <f t="shared" si="17"/>
        <v>0</v>
      </c>
      <c r="J185" s="71">
        <v>24</v>
      </c>
      <c r="K185" s="113">
        <v>0</v>
      </c>
      <c r="L185" s="73">
        <v>148.43</v>
      </c>
      <c r="M185" s="72">
        <f t="shared" si="12"/>
        <v>3562.32</v>
      </c>
      <c r="N185" s="230">
        <f t="shared" si="13"/>
        <v>0</v>
      </c>
      <c r="O185" s="264">
        <v>5</v>
      </c>
      <c r="P185" s="73">
        <v>2.5999999999999999E-2</v>
      </c>
      <c r="Q185" s="74">
        <f t="shared" si="14"/>
        <v>0</v>
      </c>
      <c r="R185" s="73">
        <v>10.92</v>
      </c>
      <c r="S185" s="73">
        <v>11.952</v>
      </c>
      <c r="T185" s="117">
        <f t="shared" si="15"/>
        <v>0</v>
      </c>
      <c r="U185" s="234">
        <f t="shared" si="16"/>
        <v>0</v>
      </c>
      <c r="V185" s="206"/>
      <c r="W185" s="206"/>
      <c r="X185" s="206"/>
      <c r="Y185" s="206"/>
    </row>
    <row r="186" spans="1:25" ht="18" customHeight="1">
      <c r="A186" s="145">
        <f>SUBTOTAL(3,$B$26:B186)</f>
        <v>161</v>
      </c>
      <c r="B186" s="109" t="s">
        <v>176</v>
      </c>
      <c r="C186" s="109" t="s">
        <v>177</v>
      </c>
      <c r="D186" s="70" t="s">
        <v>178</v>
      </c>
      <c r="E186" s="147" t="s">
        <v>168</v>
      </c>
      <c r="F186" s="71" t="s">
        <v>65</v>
      </c>
      <c r="G186" s="71" t="s">
        <v>179</v>
      </c>
      <c r="H186" s="71">
        <v>12</v>
      </c>
      <c r="I186" s="71">
        <f t="shared" si="17"/>
        <v>0</v>
      </c>
      <c r="J186" s="71">
        <v>48</v>
      </c>
      <c r="K186" s="113">
        <v>0</v>
      </c>
      <c r="L186" s="73">
        <v>28.76</v>
      </c>
      <c r="M186" s="72">
        <f t="shared" si="12"/>
        <v>1380.48</v>
      </c>
      <c r="N186" s="230">
        <f t="shared" si="13"/>
        <v>0</v>
      </c>
      <c r="O186" s="264">
        <v>5</v>
      </c>
      <c r="P186" s="73">
        <v>2.5999999999999999E-2</v>
      </c>
      <c r="Q186" s="74">
        <f t="shared" si="14"/>
        <v>0</v>
      </c>
      <c r="R186" s="73">
        <v>8.7360000000000007</v>
      </c>
      <c r="S186" s="73">
        <v>9.84</v>
      </c>
      <c r="T186" s="117">
        <f t="shared" si="15"/>
        <v>0</v>
      </c>
      <c r="U186" s="234">
        <f t="shared" si="16"/>
        <v>0</v>
      </c>
      <c r="V186" s="206"/>
      <c r="W186" s="206"/>
      <c r="X186" s="206"/>
      <c r="Y186" s="206"/>
    </row>
    <row r="187" spans="1:25" ht="18" customHeight="1">
      <c r="A187" s="145">
        <f>SUBTOTAL(3,$B$26:B187)</f>
        <v>162</v>
      </c>
      <c r="B187" s="109" t="s">
        <v>2076</v>
      </c>
      <c r="C187" s="109" t="s">
        <v>177</v>
      </c>
      <c r="D187" s="70" t="s">
        <v>2077</v>
      </c>
      <c r="E187" s="147" t="s">
        <v>217</v>
      </c>
      <c r="F187" s="71" t="s">
        <v>65</v>
      </c>
      <c r="G187" s="71" t="s">
        <v>179</v>
      </c>
      <c r="H187" s="71">
        <v>12</v>
      </c>
      <c r="I187" s="71">
        <f t="shared" si="17"/>
        <v>0</v>
      </c>
      <c r="J187" s="71">
        <v>24</v>
      </c>
      <c r="K187" s="113">
        <v>0</v>
      </c>
      <c r="L187" s="73">
        <v>61.76</v>
      </c>
      <c r="M187" s="72">
        <f t="shared" si="12"/>
        <v>1482.24</v>
      </c>
      <c r="N187" s="230">
        <f t="shared" si="13"/>
        <v>0</v>
      </c>
      <c r="O187" s="264">
        <v>5</v>
      </c>
      <c r="P187" s="73">
        <v>2.5999999999999999E-2</v>
      </c>
      <c r="Q187" s="74">
        <f t="shared" si="14"/>
        <v>0</v>
      </c>
      <c r="R187" s="73">
        <v>10.92</v>
      </c>
      <c r="S187" s="73">
        <v>12</v>
      </c>
      <c r="T187" s="117">
        <f t="shared" si="15"/>
        <v>0</v>
      </c>
      <c r="U187" s="234">
        <f t="shared" si="16"/>
        <v>0</v>
      </c>
      <c r="V187" s="206"/>
      <c r="W187" s="206"/>
      <c r="X187" s="206"/>
      <c r="Y187" s="206"/>
    </row>
    <row r="188" spans="1:25" ht="18" customHeight="1">
      <c r="A188" s="145">
        <f>SUBTOTAL(3,$B$26:B188)</f>
        <v>163</v>
      </c>
      <c r="B188" s="109" t="s">
        <v>180</v>
      </c>
      <c r="C188" s="109" t="s">
        <v>181</v>
      </c>
      <c r="D188" s="70" t="s">
        <v>182</v>
      </c>
      <c r="E188" s="147" t="s">
        <v>106</v>
      </c>
      <c r="F188" s="71" t="s">
        <v>65</v>
      </c>
      <c r="G188" s="71" t="s">
        <v>183</v>
      </c>
      <c r="H188" s="71">
        <v>36</v>
      </c>
      <c r="I188" s="71">
        <f t="shared" si="17"/>
        <v>0</v>
      </c>
      <c r="J188" s="71">
        <v>144</v>
      </c>
      <c r="K188" s="113">
        <v>0</v>
      </c>
      <c r="L188" s="73">
        <v>41.09</v>
      </c>
      <c r="M188" s="72">
        <f t="shared" si="12"/>
        <v>5916.9600000000009</v>
      </c>
      <c r="N188" s="230">
        <f t="shared" si="13"/>
        <v>0</v>
      </c>
      <c r="O188" s="264">
        <v>12</v>
      </c>
      <c r="P188" s="73">
        <v>2.7534296999999999E-2</v>
      </c>
      <c r="Q188" s="74">
        <f t="shared" si="14"/>
        <v>0</v>
      </c>
      <c r="R188" s="73">
        <v>3.6</v>
      </c>
      <c r="S188" s="73">
        <v>7.75</v>
      </c>
      <c r="T188" s="117">
        <f t="shared" si="15"/>
        <v>0</v>
      </c>
      <c r="U188" s="234">
        <f t="shared" si="16"/>
        <v>0</v>
      </c>
      <c r="V188" s="206"/>
      <c r="W188" s="206"/>
      <c r="X188" s="206"/>
      <c r="Y188" s="206"/>
    </row>
    <row r="189" spans="1:25" ht="18" customHeight="1">
      <c r="A189" s="145">
        <f>SUBTOTAL(3,$B$26:B189)</f>
        <v>164</v>
      </c>
      <c r="B189" s="109" t="s">
        <v>184</v>
      </c>
      <c r="C189" s="109" t="s">
        <v>185</v>
      </c>
      <c r="D189" s="70" t="s">
        <v>186</v>
      </c>
      <c r="E189" s="147" t="s">
        <v>106</v>
      </c>
      <c r="F189" s="71" t="s">
        <v>65</v>
      </c>
      <c r="G189" s="71" t="s">
        <v>187</v>
      </c>
      <c r="H189" s="71">
        <v>120</v>
      </c>
      <c r="I189" s="71">
        <f t="shared" si="17"/>
        <v>0</v>
      </c>
      <c r="J189" s="71">
        <v>288</v>
      </c>
      <c r="K189" s="113">
        <v>0</v>
      </c>
      <c r="L189" s="73">
        <v>35.54</v>
      </c>
      <c r="M189" s="72">
        <f t="shared" si="12"/>
        <v>10235.52</v>
      </c>
      <c r="N189" s="230">
        <f t="shared" si="13"/>
        <v>0</v>
      </c>
      <c r="O189" s="264">
        <v>18</v>
      </c>
      <c r="P189" s="73">
        <v>4.3804799999999998E-2</v>
      </c>
      <c r="Q189" s="74">
        <f t="shared" si="14"/>
        <v>0</v>
      </c>
      <c r="R189" s="73">
        <v>7.2</v>
      </c>
      <c r="S189" s="73">
        <v>13.9</v>
      </c>
      <c r="T189" s="117">
        <f t="shared" si="15"/>
        <v>0</v>
      </c>
      <c r="U189" s="234">
        <f t="shared" si="16"/>
        <v>0</v>
      </c>
      <c r="V189" s="206"/>
      <c r="W189" s="206"/>
      <c r="X189" s="206"/>
      <c r="Y189" s="206"/>
    </row>
    <row r="190" spans="1:25" ht="18" customHeight="1">
      <c r="A190" s="145">
        <f>SUBTOTAL(3,$B$26:B190)</f>
        <v>165</v>
      </c>
      <c r="B190" s="109" t="s">
        <v>188</v>
      </c>
      <c r="C190" s="109" t="s">
        <v>189</v>
      </c>
      <c r="D190" s="70" t="s">
        <v>190</v>
      </c>
      <c r="E190" s="147" t="s">
        <v>146</v>
      </c>
      <c r="F190" s="71" t="s">
        <v>65</v>
      </c>
      <c r="G190" s="71" t="s">
        <v>191</v>
      </c>
      <c r="H190" s="71">
        <v>24</v>
      </c>
      <c r="I190" s="71">
        <f t="shared" si="17"/>
        <v>0</v>
      </c>
      <c r="J190" s="71">
        <v>96</v>
      </c>
      <c r="K190" s="276">
        <v>0</v>
      </c>
      <c r="L190" s="73">
        <v>41.5</v>
      </c>
      <c r="M190" s="72">
        <f t="shared" si="12"/>
        <v>3984</v>
      </c>
      <c r="N190" s="230">
        <f t="shared" si="13"/>
        <v>0</v>
      </c>
      <c r="O190" s="264">
        <v>18</v>
      </c>
      <c r="P190" s="73">
        <v>2.904255E-2</v>
      </c>
      <c r="Q190" s="74">
        <f t="shared" si="14"/>
        <v>0</v>
      </c>
      <c r="R190" s="73">
        <v>9.6000000000000014</v>
      </c>
      <c r="S190" s="73">
        <v>12.24</v>
      </c>
      <c r="T190" s="117">
        <f t="shared" si="15"/>
        <v>0</v>
      </c>
      <c r="U190" s="234">
        <f t="shared" si="16"/>
        <v>0</v>
      </c>
      <c r="V190" s="206"/>
      <c r="W190" s="206"/>
      <c r="X190" s="206"/>
      <c r="Y190" s="206"/>
    </row>
    <row r="191" spans="1:25" ht="18" customHeight="1">
      <c r="A191" s="145">
        <f>SUBTOTAL(3,$B$26:B191)</f>
        <v>166</v>
      </c>
      <c r="B191" s="109" t="s">
        <v>192</v>
      </c>
      <c r="C191" s="109" t="s">
        <v>189</v>
      </c>
      <c r="D191" s="70" t="s">
        <v>193</v>
      </c>
      <c r="E191" s="147" t="s">
        <v>146</v>
      </c>
      <c r="F191" s="71" t="s">
        <v>65</v>
      </c>
      <c r="G191" s="71" t="s">
        <v>191</v>
      </c>
      <c r="H191" s="71">
        <v>24</v>
      </c>
      <c r="I191" s="71">
        <f t="shared" si="17"/>
        <v>0</v>
      </c>
      <c r="J191" s="71">
        <v>96</v>
      </c>
      <c r="K191" s="113">
        <v>0</v>
      </c>
      <c r="L191" s="73">
        <v>41.5</v>
      </c>
      <c r="M191" s="72">
        <f t="shared" si="12"/>
        <v>3984</v>
      </c>
      <c r="N191" s="230">
        <f t="shared" si="13"/>
        <v>0</v>
      </c>
      <c r="O191" s="264">
        <v>18</v>
      </c>
      <c r="P191" s="73">
        <v>2.904255E-2</v>
      </c>
      <c r="Q191" s="74">
        <f t="shared" si="14"/>
        <v>0</v>
      </c>
      <c r="R191" s="73">
        <v>9.6000000000000014</v>
      </c>
      <c r="S191" s="73">
        <v>12.24</v>
      </c>
      <c r="T191" s="117">
        <f t="shared" si="15"/>
        <v>0</v>
      </c>
      <c r="U191" s="234">
        <f t="shared" si="16"/>
        <v>0</v>
      </c>
      <c r="V191" s="206"/>
      <c r="W191" s="206"/>
      <c r="X191" s="206"/>
      <c r="Y191" s="206"/>
    </row>
    <row r="192" spans="1:25" ht="18" customHeight="1">
      <c r="A192" s="145">
        <f>SUBTOTAL(3,$B$26:B192)</f>
        <v>167</v>
      </c>
      <c r="B192" s="109" t="s">
        <v>194</v>
      </c>
      <c r="C192" s="109" t="s">
        <v>189</v>
      </c>
      <c r="D192" s="70" t="s">
        <v>195</v>
      </c>
      <c r="E192" s="147" t="s">
        <v>146</v>
      </c>
      <c r="F192" s="71" t="s">
        <v>65</v>
      </c>
      <c r="G192" s="71" t="s">
        <v>191</v>
      </c>
      <c r="H192" s="71">
        <v>24</v>
      </c>
      <c r="I192" s="71">
        <f t="shared" si="17"/>
        <v>0</v>
      </c>
      <c r="J192" s="71">
        <v>96</v>
      </c>
      <c r="K192" s="113">
        <v>0</v>
      </c>
      <c r="L192" s="73">
        <v>41.5</v>
      </c>
      <c r="M192" s="72">
        <f t="shared" si="12"/>
        <v>3984</v>
      </c>
      <c r="N192" s="230">
        <f t="shared" si="13"/>
        <v>0</v>
      </c>
      <c r="O192" s="264">
        <v>18</v>
      </c>
      <c r="P192" s="73">
        <v>2.904255E-2</v>
      </c>
      <c r="Q192" s="74">
        <f t="shared" si="14"/>
        <v>0</v>
      </c>
      <c r="R192" s="73">
        <v>9.6000000000000014</v>
      </c>
      <c r="S192" s="73">
        <v>12.24</v>
      </c>
      <c r="T192" s="117">
        <f t="shared" si="15"/>
        <v>0</v>
      </c>
      <c r="U192" s="234">
        <f t="shared" si="16"/>
        <v>0</v>
      </c>
      <c r="V192" s="206"/>
      <c r="W192" s="206"/>
      <c r="X192" s="206"/>
      <c r="Y192" s="206"/>
    </row>
    <row r="193" spans="1:25" ht="18" customHeight="1">
      <c r="A193" s="145">
        <f>SUBTOTAL(3,$B$26:B193)</f>
        <v>168</v>
      </c>
      <c r="B193" s="109" t="s">
        <v>196</v>
      </c>
      <c r="C193" s="109" t="s">
        <v>189</v>
      </c>
      <c r="D193" s="70" t="s">
        <v>197</v>
      </c>
      <c r="E193" s="147" t="s">
        <v>146</v>
      </c>
      <c r="F193" s="71" t="s">
        <v>65</v>
      </c>
      <c r="G193" s="71" t="s">
        <v>191</v>
      </c>
      <c r="H193" s="71">
        <v>24</v>
      </c>
      <c r="I193" s="71">
        <f t="shared" si="17"/>
        <v>0</v>
      </c>
      <c r="J193" s="71">
        <v>96</v>
      </c>
      <c r="K193" s="113">
        <v>0</v>
      </c>
      <c r="L193" s="73">
        <v>41.5</v>
      </c>
      <c r="M193" s="72">
        <f t="shared" si="12"/>
        <v>3984</v>
      </c>
      <c r="N193" s="230">
        <f t="shared" si="13"/>
        <v>0</v>
      </c>
      <c r="O193" s="264">
        <v>18</v>
      </c>
      <c r="P193" s="73">
        <v>2.904255E-2</v>
      </c>
      <c r="Q193" s="74">
        <f t="shared" si="14"/>
        <v>0</v>
      </c>
      <c r="R193" s="73">
        <v>9.6000000000000014</v>
      </c>
      <c r="S193" s="73">
        <v>12.24</v>
      </c>
      <c r="T193" s="117">
        <f t="shared" si="15"/>
        <v>0</v>
      </c>
      <c r="U193" s="234">
        <f t="shared" si="16"/>
        <v>0</v>
      </c>
      <c r="V193" s="206"/>
      <c r="W193" s="206"/>
      <c r="X193" s="206"/>
      <c r="Y193" s="206"/>
    </row>
    <row r="194" spans="1:25" ht="18" customHeight="1">
      <c r="A194" s="145">
        <f>SUBTOTAL(3,$B$26:B194)</f>
        <v>169</v>
      </c>
      <c r="B194" s="109" t="s">
        <v>198</v>
      </c>
      <c r="C194" s="109" t="s">
        <v>199</v>
      </c>
      <c r="D194" s="70" t="s">
        <v>200</v>
      </c>
      <c r="E194" s="147" t="s">
        <v>122</v>
      </c>
      <c r="F194" s="71" t="s">
        <v>65</v>
      </c>
      <c r="G194" s="71" t="s">
        <v>201</v>
      </c>
      <c r="H194" s="71">
        <v>24</v>
      </c>
      <c r="I194" s="71">
        <f t="shared" si="17"/>
        <v>0</v>
      </c>
      <c r="J194" s="71">
        <v>72</v>
      </c>
      <c r="K194" s="113">
        <v>0</v>
      </c>
      <c r="L194" s="73">
        <v>51.88</v>
      </c>
      <c r="M194" s="72">
        <f t="shared" si="12"/>
        <v>3735.36</v>
      </c>
      <c r="N194" s="230">
        <f t="shared" si="13"/>
        <v>0</v>
      </c>
      <c r="O194" s="264">
        <v>18</v>
      </c>
      <c r="P194" s="73">
        <v>1.6371419999999998E-2</v>
      </c>
      <c r="Q194" s="74">
        <f t="shared" si="14"/>
        <v>0</v>
      </c>
      <c r="R194" s="73">
        <v>3.6</v>
      </c>
      <c r="S194" s="73">
        <v>7.71</v>
      </c>
      <c r="T194" s="117">
        <f t="shared" si="15"/>
        <v>0</v>
      </c>
      <c r="U194" s="234">
        <f t="shared" si="16"/>
        <v>0</v>
      </c>
      <c r="V194" s="206"/>
      <c r="W194" s="206"/>
      <c r="X194" s="206"/>
      <c r="Y194" s="206"/>
    </row>
    <row r="195" spans="1:25" ht="18" customHeight="1">
      <c r="A195" s="145">
        <f>SUBTOTAL(3,$B$26:B195)</f>
        <v>170</v>
      </c>
      <c r="B195" s="109" t="s">
        <v>2078</v>
      </c>
      <c r="C195" s="109" t="s">
        <v>199</v>
      </c>
      <c r="D195" s="70" t="s">
        <v>2079</v>
      </c>
      <c r="E195" s="147" t="s">
        <v>122</v>
      </c>
      <c r="F195" s="71" t="s">
        <v>204</v>
      </c>
      <c r="G195" s="71" t="s">
        <v>201</v>
      </c>
      <c r="H195" s="71">
        <v>24</v>
      </c>
      <c r="I195" s="71">
        <f t="shared" si="17"/>
        <v>0</v>
      </c>
      <c r="J195" s="71">
        <v>96</v>
      </c>
      <c r="K195" s="113">
        <v>0</v>
      </c>
      <c r="L195" s="73">
        <v>103.75</v>
      </c>
      <c r="M195" s="72">
        <f t="shared" si="12"/>
        <v>9960</v>
      </c>
      <c r="N195" s="230">
        <f t="shared" si="13"/>
        <v>0</v>
      </c>
      <c r="O195" s="264">
        <v>18</v>
      </c>
      <c r="P195" s="73">
        <v>2.0461E-2</v>
      </c>
      <c r="Q195" s="74">
        <f t="shared" si="14"/>
        <v>0</v>
      </c>
      <c r="R195" s="73">
        <v>4.8000000000000007</v>
      </c>
      <c r="S195" s="73">
        <v>7</v>
      </c>
      <c r="T195" s="117">
        <f t="shared" si="15"/>
        <v>0</v>
      </c>
      <c r="U195" s="234">
        <f t="shared" si="16"/>
        <v>0</v>
      </c>
      <c r="V195" s="206"/>
      <c r="W195" s="206"/>
      <c r="X195" s="206"/>
      <c r="Y195" s="206"/>
    </row>
    <row r="196" spans="1:25" ht="18" customHeight="1">
      <c r="A196" s="145">
        <f>SUBTOTAL(3,$B$26:B196)</f>
        <v>171</v>
      </c>
      <c r="B196" s="109" t="s">
        <v>2080</v>
      </c>
      <c r="C196" s="109" t="s">
        <v>199</v>
      </c>
      <c r="D196" s="70" t="s">
        <v>2081</v>
      </c>
      <c r="E196" s="147" t="s">
        <v>122</v>
      </c>
      <c r="F196" s="71" t="s">
        <v>204</v>
      </c>
      <c r="G196" s="71" t="s">
        <v>201</v>
      </c>
      <c r="H196" s="71">
        <v>24</v>
      </c>
      <c r="I196" s="71">
        <f t="shared" si="17"/>
        <v>0</v>
      </c>
      <c r="J196" s="71">
        <v>96</v>
      </c>
      <c r="K196" s="113">
        <v>0</v>
      </c>
      <c r="L196" s="73">
        <v>48.42</v>
      </c>
      <c r="M196" s="72">
        <f t="shared" si="12"/>
        <v>4648.32</v>
      </c>
      <c r="N196" s="230">
        <f t="shared" si="13"/>
        <v>0</v>
      </c>
      <c r="O196" s="264">
        <v>18</v>
      </c>
      <c r="P196" s="73">
        <v>2.0461E-2</v>
      </c>
      <c r="Q196" s="74">
        <f t="shared" si="14"/>
        <v>0</v>
      </c>
      <c r="R196" s="73">
        <v>4.8000000000000007</v>
      </c>
      <c r="S196" s="73">
        <v>7.01</v>
      </c>
      <c r="T196" s="117">
        <f t="shared" si="15"/>
        <v>0</v>
      </c>
      <c r="U196" s="234">
        <f t="shared" si="16"/>
        <v>0</v>
      </c>
      <c r="V196" s="206"/>
      <c r="W196" s="206"/>
      <c r="X196" s="206"/>
      <c r="Y196" s="206"/>
    </row>
    <row r="197" spans="1:25" ht="18" customHeight="1">
      <c r="A197" s="145">
        <f>SUBTOTAL(3,$B$26:B197)</f>
        <v>172</v>
      </c>
      <c r="B197" s="109" t="s">
        <v>2082</v>
      </c>
      <c r="C197" s="109" t="s">
        <v>199</v>
      </c>
      <c r="D197" s="70" t="s">
        <v>2083</v>
      </c>
      <c r="E197" s="147" t="s">
        <v>122</v>
      </c>
      <c r="F197" s="71" t="s">
        <v>65</v>
      </c>
      <c r="G197" s="71" t="s">
        <v>201</v>
      </c>
      <c r="H197" s="71">
        <v>24</v>
      </c>
      <c r="I197" s="71">
        <f t="shared" si="17"/>
        <v>0</v>
      </c>
      <c r="J197" s="71">
        <v>96</v>
      </c>
      <c r="K197" s="113">
        <v>0</v>
      </c>
      <c r="L197" s="73">
        <v>31.13</v>
      </c>
      <c r="M197" s="72">
        <f t="shared" si="12"/>
        <v>2988.48</v>
      </c>
      <c r="N197" s="230">
        <f t="shared" si="13"/>
        <v>0</v>
      </c>
      <c r="O197" s="264">
        <v>18</v>
      </c>
      <c r="P197" s="73">
        <v>2.3040000000000001E-2</v>
      </c>
      <c r="Q197" s="74">
        <f t="shared" si="14"/>
        <v>0</v>
      </c>
      <c r="R197" s="73">
        <v>4.8000000000000007</v>
      </c>
      <c r="S197" s="73">
        <v>7.1</v>
      </c>
      <c r="T197" s="117">
        <f t="shared" si="15"/>
        <v>0</v>
      </c>
      <c r="U197" s="234">
        <f t="shared" si="16"/>
        <v>0</v>
      </c>
      <c r="V197" s="206"/>
      <c r="W197" s="206"/>
      <c r="X197" s="206"/>
      <c r="Y197" s="206"/>
    </row>
    <row r="198" spans="1:25" ht="18" customHeight="1">
      <c r="A198" s="145">
        <f>SUBTOTAL(3,$B$26:B198)</f>
        <v>173</v>
      </c>
      <c r="B198" s="109" t="s">
        <v>202</v>
      </c>
      <c r="C198" s="109" t="s">
        <v>199</v>
      </c>
      <c r="D198" s="70" t="s">
        <v>203</v>
      </c>
      <c r="E198" s="147" t="s">
        <v>122</v>
      </c>
      <c r="F198" s="71" t="s">
        <v>204</v>
      </c>
      <c r="G198" s="71" t="s">
        <v>205</v>
      </c>
      <c r="H198" s="71">
        <v>24</v>
      </c>
      <c r="I198" s="71">
        <f t="shared" si="17"/>
        <v>0</v>
      </c>
      <c r="J198" s="71">
        <v>96</v>
      </c>
      <c r="K198" s="113">
        <v>0</v>
      </c>
      <c r="L198" s="73">
        <v>41.5</v>
      </c>
      <c r="M198" s="72">
        <f t="shared" si="12"/>
        <v>3984</v>
      </c>
      <c r="N198" s="230">
        <f t="shared" si="13"/>
        <v>0</v>
      </c>
      <c r="O198" s="264">
        <v>18</v>
      </c>
      <c r="P198" s="73">
        <v>2.0461E-2</v>
      </c>
      <c r="Q198" s="74">
        <f t="shared" si="14"/>
        <v>0</v>
      </c>
      <c r="R198" s="73">
        <v>4.8000000000000007</v>
      </c>
      <c r="S198" s="73">
        <v>6.95</v>
      </c>
      <c r="T198" s="117">
        <f t="shared" si="15"/>
        <v>0</v>
      </c>
      <c r="U198" s="234">
        <f t="shared" si="16"/>
        <v>0</v>
      </c>
      <c r="V198" s="206"/>
      <c r="W198" s="206"/>
      <c r="X198" s="206"/>
      <c r="Y198" s="206"/>
    </row>
    <row r="199" spans="1:25" ht="18" customHeight="1">
      <c r="A199" s="145">
        <f>SUBTOTAL(3,$B$26:B199)</f>
        <v>174</v>
      </c>
      <c r="B199" s="109" t="s">
        <v>206</v>
      </c>
      <c r="C199" s="109" t="s">
        <v>199</v>
      </c>
      <c r="D199" s="70" t="s">
        <v>207</v>
      </c>
      <c r="E199" s="147" t="s">
        <v>122</v>
      </c>
      <c r="F199" s="71" t="s">
        <v>65</v>
      </c>
      <c r="G199" s="71" t="s">
        <v>201</v>
      </c>
      <c r="H199" s="71">
        <v>24</v>
      </c>
      <c r="I199" s="71">
        <f t="shared" si="17"/>
        <v>0</v>
      </c>
      <c r="J199" s="71">
        <v>72</v>
      </c>
      <c r="K199" s="113">
        <v>0</v>
      </c>
      <c r="L199" s="73">
        <v>51.88</v>
      </c>
      <c r="M199" s="72">
        <f t="shared" si="12"/>
        <v>3735.36</v>
      </c>
      <c r="N199" s="230">
        <f t="shared" si="13"/>
        <v>0</v>
      </c>
      <c r="O199" s="264">
        <v>18</v>
      </c>
      <c r="P199" s="73">
        <v>1.4742E-2</v>
      </c>
      <c r="Q199" s="74">
        <f t="shared" si="14"/>
        <v>0</v>
      </c>
      <c r="R199" s="73">
        <v>3.6</v>
      </c>
      <c r="S199" s="73">
        <v>4.5</v>
      </c>
      <c r="T199" s="117">
        <f t="shared" si="15"/>
        <v>0</v>
      </c>
      <c r="U199" s="234">
        <f t="shared" si="16"/>
        <v>0</v>
      </c>
      <c r="V199" s="206"/>
      <c r="W199" s="206"/>
      <c r="X199" s="206"/>
      <c r="Y199" s="206"/>
    </row>
    <row r="200" spans="1:25" ht="18" customHeight="1">
      <c r="A200" s="145">
        <f>SUBTOTAL(3,$B$26:B200)</f>
        <v>175</v>
      </c>
      <c r="B200" s="109" t="s">
        <v>208</v>
      </c>
      <c r="C200" s="109" t="s">
        <v>199</v>
      </c>
      <c r="D200" s="70" t="s">
        <v>209</v>
      </c>
      <c r="E200" s="147" t="s">
        <v>122</v>
      </c>
      <c r="F200" s="71" t="s">
        <v>65</v>
      </c>
      <c r="G200" s="71" t="s">
        <v>201</v>
      </c>
      <c r="H200" s="71">
        <v>24</v>
      </c>
      <c r="I200" s="71">
        <f t="shared" si="17"/>
        <v>0</v>
      </c>
      <c r="J200" s="71">
        <v>96</v>
      </c>
      <c r="K200" s="113">
        <v>0</v>
      </c>
      <c r="L200" s="73">
        <v>69.17</v>
      </c>
      <c r="M200" s="72">
        <f t="shared" si="12"/>
        <v>6640.32</v>
      </c>
      <c r="N200" s="230">
        <f t="shared" si="13"/>
        <v>0</v>
      </c>
      <c r="O200" s="264">
        <v>18</v>
      </c>
      <c r="P200" s="73">
        <v>1.9901249999999999E-2</v>
      </c>
      <c r="Q200" s="74">
        <f t="shared" si="14"/>
        <v>0</v>
      </c>
      <c r="R200" s="73">
        <v>4.8000000000000007</v>
      </c>
      <c r="S200" s="73">
        <v>6.41</v>
      </c>
      <c r="T200" s="117">
        <f t="shared" si="15"/>
        <v>0</v>
      </c>
      <c r="U200" s="234">
        <f t="shared" si="16"/>
        <v>0</v>
      </c>
      <c r="V200" s="206"/>
      <c r="W200" s="206"/>
      <c r="X200" s="206"/>
      <c r="Y200" s="206"/>
    </row>
    <row r="201" spans="1:25" ht="18" customHeight="1">
      <c r="A201" s="145">
        <f>SUBTOTAL(3,$B$26:B201)</f>
        <v>176</v>
      </c>
      <c r="B201" s="109" t="s">
        <v>2084</v>
      </c>
      <c r="C201" s="109" t="s">
        <v>199</v>
      </c>
      <c r="D201" s="70" t="s">
        <v>2085</v>
      </c>
      <c r="E201" s="147" t="s">
        <v>122</v>
      </c>
      <c r="F201" s="71" t="s">
        <v>65</v>
      </c>
      <c r="G201" s="71" t="s">
        <v>201</v>
      </c>
      <c r="H201" s="71">
        <v>24</v>
      </c>
      <c r="I201" s="71">
        <f t="shared" si="17"/>
        <v>0</v>
      </c>
      <c r="J201" s="71">
        <v>24</v>
      </c>
      <c r="K201" s="113">
        <v>0</v>
      </c>
      <c r="L201" s="73">
        <v>690.98</v>
      </c>
      <c r="M201" s="72">
        <f t="shared" si="12"/>
        <v>16583.52</v>
      </c>
      <c r="N201" s="230">
        <f t="shared" si="13"/>
        <v>0</v>
      </c>
      <c r="O201" s="264">
        <v>18</v>
      </c>
      <c r="P201" s="73">
        <v>1.2474000000000001E-2</v>
      </c>
      <c r="Q201" s="74">
        <f t="shared" si="14"/>
        <v>0</v>
      </c>
      <c r="R201" s="73">
        <v>1.2000000000000002</v>
      </c>
      <c r="S201" s="73">
        <v>5.05</v>
      </c>
      <c r="T201" s="117">
        <f t="shared" si="15"/>
        <v>0</v>
      </c>
      <c r="U201" s="234">
        <f t="shared" si="16"/>
        <v>0</v>
      </c>
      <c r="V201" s="206"/>
      <c r="W201" s="206"/>
      <c r="X201" s="206"/>
      <c r="Y201" s="206"/>
    </row>
    <row r="202" spans="1:25" ht="18" customHeight="1">
      <c r="A202" s="145">
        <f>SUBTOTAL(3,$B$26:B202)</f>
        <v>177</v>
      </c>
      <c r="B202" s="109" t="s">
        <v>2086</v>
      </c>
      <c r="C202" s="109" t="s">
        <v>199</v>
      </c>
      <c r="D202" s="70" t="s">
        <v>2087</v>
      </c>
      <c r="E202" s="147" t="s">
        <v>122</v>
      </c>
      <c r="F202" s="71" t="s">
        <v>65</v>
      </c>
      <c r="G202" s="71" t="s">
        <v>201</v>
      </c>
      <c r="H202" s="71">
        <v>24</v>
      </c>
      <c r="I202" s="71">
        <f t="shared" si="17"/>
        <v>0</v>
      </c>
      <c r="J202" s="71">
        <v>24</v>
      </c>
      <c r="K202" s="113">
        <v>0</v>
      </c>
      <c r="L202" s="73">
        <v>484.17</v>
      </c>
      <c r="M202" s="72">
        <f t="shared" si="12"/>
        <v>11620.08</v>
      </c>
      <c r="N202" s="230">
        <f t="shared" si="13"/>
        <v>0</v>
      </c>
      <c r="O202" s="264">
        <v>18</v>
      </c>
      <c r="P202" s="73">
        <v>1.1363360000000001E-2</v>
      </c>
      <c r="Q202" s="74">
        <f t="shared" si="14"/>
        <v>0</v>
      </c>
      <c r="R202" s="73">
        <v>1.2000000000000002</v>
      </c>
      <c r="S202" s="73">
        <v>5.05</v>
      </c>
      <c r="T202" s="117">
        <f t="shared" si="15"/>
        <v>0</v>
      </c>
      <c r="U202" s="234">
        <f t="shared" si="16"/>
        <v>0</v>
      </c>
      <c r="V202" s="206"/>
      <c r="W202" s="206"/>
      <c r="X202" s="206"/>
      <c r="Y202" s="206"/>
    </row>
    <row r="203" spans="1:25" ht="18" customHeight="1">
      <c r="A203" s="145">
        <f>SUBTOTAL(3,$B$26:B203)</f>
        <v>178</v>
      </c>
      <c r="B203" s="109" t="s">
        <v>210</v>
      </c>
      <c r="C203" s="109" t="s">
        <v>199</v>
      </c>
      <c r="D203" s="70" t="s">
        <v>211</v>
      </c>
      <c r="E203" s="147" t="s">
        <v>122</v>
      </c>
      <c r="F203" s="71" t="s">
        <v>65</v>
      </c>
      <c r="G203" s="71" t="s">
        <v>201</v>
      </c>
      <c r="H203" s="71">
        <v>24</v>
      </c>
      <c r="I203" s="71">
        <f t="shared" si="17"/>
        <v>0</v>
      </c>
      <c r="J203" s="71">
        <v>72</v>
      </c>
      <c r="K203" s="113">
        <v>0</v>
      </c>
      <c r="L203" s="73">
        <v>48.42</v>
      </c>
      <c r="M203" s="72">
        <f t="shared" si="12"/>
        <v>3486.2400000000002</v>
      </c>
      <c r="N203" s="230">
        <f t="shared" si="13"/>
        <v>0</v>
      </c>
      <c r="O203" s="264">
        <v>18</v>
      </c>
      <c r="P203" s="73">
        <v>1.6979625000000002E-2</v>
      </c>
      <c r="Q203" s="74">
        <f t="shared" si="14"/>
        <v>0</v>
      </c>
      <c r="R203" s="73">
        <v>3.6</v>
      </c>
      <c r="S203" s="73">
        <v>7</v>
      </c>
      <c r="T203" s="117">
        <f t="shared" si="15"/>
        <v>0</v>
      </c>
      <c r="U203" s="234">
        <f t="shared" si="16"/>
        <v>0</v>
      </c>
      <c r="V203" s="206"/>
      <c r="W203" s="206"/>
      <c r="X203" s="206"/>
      <c r="Y203" s="206"/>
    </row>
    <row r="204" spans="1:25" ht="18" customHeight="1">
      <c r="A204" s="145">
        <f>SUBTOTAL(3,$B$26:B204)</f>
        <v>179</v>
      </c>
      <c r="B204" s="109" t="s">
        <v>212</v>
      </c>
      <c r="C204" s="109" t="s">
        <v>199</v>
      </c>
      <c r="D204" s="70" t="s">
        <v>213</v>
      </c>
      <c r="E204" s="147" t="s">
        <v>106</v>
      </c>
      <c r="F204" s="71" t="s">
        <v>65</v>
      </c>
      <c r="G204" s="71" t="s">
        <v>201</v>
      </c>
      <c r="H204" s="71">
        <v>24</v>
      </c>
      <c r="I204" s="71">
        <f t="shared" si="17"/>
        <v>0</v>
      </c>
      <c r="J204" s="71">
        <v>144</v>
      </c>
      <c r="K204" s="113">
        <v>0</v>
      </c>
      <c r="L204" s="73">
        <v>26.98</v>
      </c>
      <c r="M204" s="72">
        <f t="shared" si="12"/>
        <v>3885.12</v>
      </c>
      <c r="N204" s="230">
        <f t="shared" si="13"/>
        <v>0</v>
      </c>
      <c r="O204" s="264">
        <v>18</v>
      </c>
      <c r="P204" s="73">
        <v>1.8832499999999999E-2</v>
      </c>
      <c r="Q204" s="74">
        <f t="shared" si="14"/>
        <v>0</v>
      </c>
      <c r="R204" s="73">
        <v>3.6</v>
      </c>
      <c r="S204" s="73">
        <v>5.55</v>
      </c>
      <c r="T204" s="117">
        <f t="shared" si="15"/>
        <v>0</v>
      </c>
      <c r="U204" s="234">
        <f t="shared" si="16"/>
        <v>0</v>
      </c>
      <c r="V204" s="206"/>
      <c r="W204" s="206"/>
      <c r="X204" s="206"/>
      <c r="Y204" s="206"/>
    </row>
    <row r="205" spans="1:25" ht="18" customHeight="1">
      <c r="A205" s="145">
        <f>SUBTOTAL(3,$B$26:B205)</f>
        <v>180</v>
      </c>
      <c r="B205" s="109" t="s">
        <v>214</v>
      </c>
      <c r="C205" s="109" t="s">
        <v>215</v>
      </c>
      <c r="D205" s="70" t="s">
        <v>216</v>
      </c>
      <c r="E205" s="147" t="s">
        <v>217</v>
      </c>
      <c r="F205" s="71" t="s">
        <v>65</v>
      </c>
      <c r="G205" s="71" t="s">
        <v>218</v>
      </c>
      <c r="H205" s="71">
        <v>24</v>
      </c>
      <c r="I205" s="71">
        <f t="shared" si="17"/>
        <v>0</v>
      </c>
      <c r="J205" s="71">
        <v>24</v>
      </c>
      <c r="K205" s="113">
        <v>0</v>
      </c>
      <c r="L205" s="73">
        <v>57.64</v>
      </c>
      <c r="M205" s="72">
        <f t="shared" si="12"/>
        <v>1383.3600000000001</v>
      </c>
      <c r="N205" s="230">
        <f t="shared" si="13"/>
        <v>0</v>
      </c>
      <c r="O205" s="264">
        <v>18</v>
      </c>
      <c r="P205" s="73">
        <v>2.9406000000000002E-2</v>
      </c>
      <c r="Q205" s="74">
        <f t="shared" si="14"/>
        <v>0</v>
      </c>
      <c r="R205" s="73">
        <v>12</v>
      </c>
      <c r="S205" s="73">
        <v>14.45</v>
      </c>
      <c r="T205" s="117">
        <f t="shared" si="15"/>
        <v>0</v>
      </c>
      <c r="U205" s="234">
        <f t="shared" si="16"/>
        <v>0</v>
      </c>
      <c r="V205" s="206"/>
      <c r="W205" s="206"/>
      <c r="X205" s="206"/>
      <c r="Y205" s="206"/>
    </row>
    <row r="206" spans="1:25" ht="18" customHeight="1">
      <c r="A206" s="145">
        <f>SUBTOTAL(3,$B$26:B206)</f>
        <v>181</v>
      </c>
      <c r="B206" s="109" t="s">
        <v>219</v>
      </c>
      <c r="C206" s="109" t="s">
        <v>215</v>
      </c>
      <c r="D206" s="70" t="s">
        <v>220</v>
      </c>
      <c r="E206" s="147" t="s">
        <v>221</v>
      </c>
      <c r="F206" s="71" t="s">
        <v>65</v>
      </c>
      <c r="G206" s="71" t="s">
        <v>222</v>
      </c>
      <c r="H206" s="71">
        <v>12</v>
      </c>
      <c r="I206" s="71">
        <f t="shared" si="17"/>
        <v>0</v>
      </c>
      <c r="J206" s="71">
        <v>12</v>
      </c>
      <c r="K206" s="113">
        <v>0</v>
      </c>
      <c r="L206" s="73">
        <v>41.5</v>
      </c>
      <c r="M206" s="72">
        <f t="shared" si="12"/>
        <v>498</v>
      </c>
      <c r="N206" s="230">
        <f t="shared" si="13"/>
        <v>0</v>
      </c>
      <c r="O206" s="264">
        <v>18</v>
      </c>
      <c r="P206" s="73">
        <v>2.5000000000000001E-2</v>
      </c>
      <c r="Q206" s="74">
        <f t="shared" si="14"/>
        <v>0</v>
      </c>
      <c r="R206" s="73">
        <v>10.86</v>
      </c>
      <c r="S206" s="73">
        <v>11.6</v>
      </c>
      <c r="T206" s="117">
        <f t="shared" si="15"/>
        <v>0</v>
      </c>
      <c r="U206" s="234">
        <f t="shared" si="16"/>
        <v>0</v>
      </c>
      <c r="V206" s="206"/>
      <c r="W206" s="206"/>
      <c r="X206" s="206"/>
      <c r="Y206" s="206"/>
    </row>
    <row r="207" spans="1:25" ht="18" customHeight="1">
      <c r="A207" s="145">
        <f>SUBTOTAL(3,$B$26:B207)</f>
        <v>182</v>
      </c>
      <c r="B207" s="109" t="s">
        <v>223</v>
      </c>
      <c r="C207" s="109" t="s">
        <v>224</v>
      </c>
      <c r="D207" s="70" t="s">
        <v>225</v>
      </c>
      <c r="E207" s="147" t="s">
        <v>217</v>
      </c>
      <c r="F207" s="71" t="s">
        <v>65</v>
      </c>
      <c r="G207" s="71" t="s">
        <v>226</v>
      </c>
      <c r="H207" s="71">
        <v>24</v>
      </c>
      <c r="I207" s="71">
        <f t="shared" si="17"/>
        <v>0</v>
      </c>
      <c r="J207" s="71">
        <v>12</v>
      </c>
      <c r="K207" s="113">
        <v>0</v>
      </c>
      <c r="L207" s="73">
        <v>58.79</v>
      </c>
      <c r="M207" s="72">
        <f t="shared" si="12"/>
        <v>705.48</v>
      </c>
      <c r="N207" s="230">
        <f t="shared" si="13"/>
        <v>0</v>
      </c>
      <c r="O207" s="264">
        <v>18</v>
      </c>
      <c r="P207" s="73">
        <v>1.694325E-2</v>
      </c>
      <c r="Q207" s="74">
        <f t="shared" si="14"/>
        <v>0</v>
      </c>
      <c r="R207" s="73">
        <v>6</v>
      </c>
      <c r="S207" s="73">
        <v>7.4</v>
      </c>
      <c r="T207" s="117">
        <f t="shared" si="15"/>
        <v>0</v>
      </c>
      <c r="U207" s="234">
        <f t="shared" si="16"/>
        <v>0</v>
      </c>
      <c r="V207" s="206"/>
      <c r="W207" s="206"/>
      <c r="X207" s="206"/>
      <c r="Y207" s="206"/>
    </row>
    <row r="208" spans="1:25" ht="18" customHeight="1">
      <c r="A208" s="145">
        <f>SUBTOTAL(3,$B$26:B208)</f>
        <v>183</v>
      </c>
      <c r="B208" s="109" t="s">
        <v>227</v>
      </c>
      <c r="C208" s="109" t="s">
        <v>228</v>
      </c>
      <c r="D208" s="70" t="s">
        <v>229</v>
      </c>
      <c r="E208" s="147" t="s">
        <v>217</v>
      </c>
      <c r="F208" s="71" t="s">
        <v>65</v>
      </c>
      <c r="G208" s="71" t="s">
        <v>226</v>
      </c>
      <c r="H208" s="71">
        <v>60</v>
      </c>
      <c r="I208" s="71">
        <f t="shared" si="17"/>
        <v>0</v>
      </c>
      <c r="J208" s="71">
        <v>24</v>
      </c>
      <c r="K208" s="113">
        <v>0</v>
      </c>
      <c r="L208" s="73">
        <v>48.42</v>
      </c>
      <c r="M208" s="72">
        <f t="shared" si="12"/>
        <v>1162.08</v>
      </c>
      <c r="N208" s="230">
        <f t="shared" si="13"/>
        <v>0</v>
      </c>
      <c r="O208" s="264">
        <v>18</v>
      </c>
      <c r="P208" s="73">
        <v>2.893944E-2</v>
      </c>
      <c r="Q208" s="74">
        <f t="shared" si="14"/>
        <v>0</v>
      </c>
      <c r="R208" s="73">
        <v>12</v>
      </c>
      <c r="S208" s="73">
        <v>14.65</v>
      </c>
      <c r="T208" s="117">
        <f t="shared" si="15"/>
        <v>0</v>
      </c>
      <c r="U208" s="234">
        <f t="shared" si="16"/>
        <v>0</v>
      </c>
      <c r="V208" s="206"/>
      <c r="W208" s="206"/>
      <c r="X208" s="206"/>
      <c r="Y208" s="206"/>
    </row>
    <row r="209" spans="1:25" ht="18" customHeight="1">
      <c r="A209" s="145">
        <f>SUBTOTAL(3,$B$26:B209)</f>
        <v>184</v>
      </c>
      <c r="B209" s="109" t="s">
        <v>230</v>
      </c>
      <c r="C209" s="109" t="s">
        <v>228</v>
      </c>
      <c r="D209" s="70" t="s">
        <v>231</v>
      </c>
      <c r="E209" s="147" t="s">
        <v>232</v>
      </c>
      <c r="F209" s="71" t="s">
        <v>65</v>
      </c>
      <c r="G209" s="71" t="s">
        <v>226</v>
      </c>
      <c r="H209" s="71">
        <v>60</v>
      </c>
      <c r="I209" s="71">
        <f t="shared" si="17"/>
        <v>0</v>
      </c>
      <c r="J209" s="71">
        <v>24</v>
      </c>
      <c r="K209" s="113">
        <v>0</v>
      </c>
      <c r="L209" s="73">
        <v>51.88</v>
      </c>
      <c r="M209" s="72">
        <f t="shared" si="12"/>
        <v>1245.1200000000001</v>
      </c>
      <c r="N209" s="230">
        <f t="shared" si="13"/>
        <v>0</v>
      </c>
      <c r="O209" s="264">
        <v>18</v>
      </c>
      <c r="P209" s="73">
        <v>0.03</v>
      </c>
      <c r="Q209" s="74">
        <f t="shared" si="14"/>
        <v>0</v>
      </c>
      <c r="R209" s="73">
        <v>12</v>
      </c>
      <c r="S209" s="73">
        <v>14.783999999999999</v>
      </c>
      <c r="T209" s="117">
        <f t="shared" si="15"/>
        <v>0</v>
      </c>
      <c r="U209" s="234">
        <f t="shared" si="16"/>
        <v>0</v>
      </c>
      <c r="V209" s="206"/>
      <c r="W209" s="206"/>
      <c r="X209" s="206"/>
      <c r="Y209" s="206"/>
    </row>
    <row r="210" spans="1:25" ht="18" customHeight="1">
      <c r="A210" s="145">
        <f>SUBTOTAL(3,$B$26:B210)</f>
        <v>185</v>
      </c>
      <c r="B210" s="109" t="s">
        <v>233</v>
      </c>
      <c r="C210" s="109" t="s">
        <v>234</v>
      </c>
      <c r="D210" s="70" t="s">
        <v>235</v>
      </c>
      <c r="E210" s="147" t="s">
        <v>99</v>
      </c>
      <c r="F210" s="71" t="s">
        <v>65</v>
      </c>
      <c r="G210" s="71" t="s">
        <v>236</v>
      </c>
      <c r="H210" s="71">
        <v>60</v>
      </c>
      <c r="I210" s="71">
        <f t="shared" si="17"/>
        <v>0</v>
      </c>
      <c r="J210" s="71">
        <v>50</v>
      </c>
      <c r="K210" s="113">
        <v>0</v>
      </c>
      <c r="L210" s="73">
        <v>10.81</v>
      </c>
      <c r="M210" s="72">
        <f t="shared" si="12"/>
        <v>540.5</v>
      </c>
      <c r="N210" s="230">
        <f t="shared" si="13"/>
        <v>0</v>
      </c>
      <c r="O210" s="264">
        <v>18</v>
      </c>
      <c r="P210" s="73">
        <v>1.0125E-2</v>
      </c>
      <c r="Q210" s="74">
        <f t="shared" si="14"/>
        <v>0</v>
      </c>
      <c r="R210" s="73">
        <v>12.5</v>
      </c>
      <c r="S210" s="73">
        <v>12.96</v>
      </c>
      <c r="T210" s="117">
        <f t="shared" si="15"/>
        <v>0</v>
      </c>
      <c r="U210" s="234">
        <f t="shared" si="16"/>
        <v>0</v>
      </c>
      <c r="V210" s="206"/>
      <c r="W210" s="206"/>
      <c r="X210" s="206"/>
      <c r="Y210" s="206"/>
    </row>
    <row r="211" spans="1:25" ht="18" customHeight="1">
      <c r="A211" s="145">
        <f>SUBTOTAL(3,$B$26:B211)</f>
        <v>186</v>
      </c>
      <c r="B211" s="109" t="s">
        <v>237</v>
      </c>
      <c r="C211" s="109" t="s">
        <v>234</v>
      </c>
      <c r="D211" s="70" t="s">
        <v>238</v>
      </c>
      <c r="E211" s="147" t="s">
        <v>99</v>
      </c>
      <c r="F211" s="71" t="s">
        <v>65</v>
      </c>
      <c r="G211" s="71" t="s">
        <v>236</v>
      </c>
      <c r="H211" s="71">
        <v>36</v>
      </c>
      <c r="I211" s="71">
        <f t="shared" si="17"/>
        <v>0</v>
      </c>
      <c r="J211" s="71">
        <v>50</v>
      </c>
      <c r="K211" s="113">
        <v>0</v>
      </c>
      <c r="L211" s="73">
        <v>13.69</v>
      </c>
      <c r="M211" s="72">
        <f t="shared" si="12"/>
        <v>684.5</v>
      </c>
      <c r="N211" s="230">
        <f t="shared" si="13"/>
        <v>0</v>
      </c>
      <c r="O211" s="264">
        <v>18</v>
      </c>
      <c r="P211" s="73">
        <v>1.0125E-2</v>
      </c>
      <c r="Q211" s="74">
        <f t="shared" si="14"/>
        <v>0</v>
      </c>
      <c r="R211" s="73">
        <v>12.5</v>
      </c>
      <c r="S211" s="73">
        <v>13.5</v>
      </c>
      <c r="T211" s="117">
        <f t="shared" si="15"/>
        <v>0</v>
      </c>
      <c r="U211" s="234">
        <f t="shared" si="16"/>
        <v>0</v>
      </c>
      <c r="V211" s="206"/>
      <c r="W211" s="206"/>
      <c r="X211" s="206"/>
      <c r="Y211" s="206"/>
    </row>
    <row r="212" spans="1:25" ht="18" customHeight="1">
      <c r="A212" s="145">
        <f>SUBTOTAL(3,$B$26:B212)</f>
        <v>187</v>
      </c>
      <c r="B212" s="109" t="s">
        <v>239</v>
      </c>
      <c r="C212" s="109" t="s">
        <v>240</v>
      </c>
      <c r="D212" s="70" t="s">
        <v>241</v>
      </c>
      <c r="E212" s="147" t="s">
        <v>242</v>
      </c>
      <c r="F212" s="71" t="s">
        <v>65</v>
      </c>
      <c r="G212" s="71" t="s">
        <v>243</v>
      </c>
      <c r="H212" s="71">
        <v>60</v>
      </c>
      <c r="I212" s="71">
        <f t="shared" si="17"/>
        <v>0</v>
      </c>
      <c r="J212" s="71">
        <v>60</v>
      </c>
      <c r="K212" s="113">
        <v>0</v>
      </c>
      <c r="L212" s="73">
        <v>7.2</v>
      </c>
      <c r="M212" s="72">
        <f t="shared" si="12"/>
        <v>432</v>
      </c>
      <c r="N212" s="230">
        <f t="shared" si="13"/>
        <v>0</v>
      </c>
      <c r="O212" s="264">
        <v>18</v>
      </c>
      <c r="P212" s="73">
        <v>7.1449000000000009E-3</v>
      </c>
      <c r="Q212" s="74">
        <f t="shared" si="14"/>
        <v>0</v>
      </c>
      <c r="R212" s="73">
        <v>8.6999999999999993</v>
      </c>
      <c r="S212" s="73">
        <v>9.33</v>
      </c>
      <c r="T212" s="117">
        <f t="shared" si="15"/>
        <v>0</v>
      </c>
      <c r="U212" s="234">
        <f t="shared" si="16"/>
        <v>0</v>
      </c>
      <c r="V212" s="206"/>
      <c r="W212" s="206"/>
      <c r="X212" s="206"/>
      <c r="Y212" s="206"/>
    </row>
    <row r="213" spans="1:25" ht="18" customHeight="1">
      <c r="A213" s="145">
        <f>SUBTOTAL(3,$B$26:B213)</f>
        <v>188</v>
      </c>
      <c r="B213" s="109" t="s">
        <v>244</v>
      </c>
      <c r="C213" s="109" t="s">
        <v>240</v>
      </c>
      <c r="D213" s="70" t="s">
        <v>245</v>
      </c>
      <c r="E213" s="147" t="s">
        <v>246</v>
      </c>
      <c r="F213" s="71" t="s">
        <v>65</v>
      </c>
      <c r="G213" s="71" t="s">
        <v>243</v>
      </c>
      <c r="H213" s="71">
        <v>60</v>
      </c>
      <c r="I213" s="71">
        <f t="shared" si="17"/>
        <v>0</v>
      </c>
      <c r="J213" s="71">
        <v>50</v>
      </c>
      <c r="K213" s="113">
        <v>0</v>
      </c>
      <c r="L213" s="73">
        <v>17.29</v>
      </c>
      <c r="M213" s="72">
        <f t="shared" si="12"/>
        <v>864.5</v>
      </c>
      <c r="N213" s="230">
        <f t="shared" si="13"/>
        <v>0</v>
      </c>
      <c r="O213" s="264">
        <v>18</v>
      </c>
      <c r="P213" s="73">
        <v>8.2118399999999998E-3</v>
      </c>
      <c r="Q213" s="74">
        <f t="shared" si="14"/>
        <v>0</v>
      </c>
      <c r="R213" s="73">
        <v>11.25</v>
      </c>
      <c r="S213" s="73">
        <v>13.5</v>
      </c>
      <c r="T213" s="117">
        <f t="shared" si="15"/>
        <v>0</v>
      </c>
      <c r="U213" s="234">
        <f t="shared" si="16"/>
        <v>0</v>
      </c>
      <c r="V213" s="206"/>
      <c r="W213" s="206"/>
      <c r="X213" s="206"/>
      <c r="Y213" s="206"/>
    </row>
    <row r="214" spans="1:25" ht="18" customHeight="1">
      <c r="A214" s="145">
        <f>SUBTOTAL(3,$B$26:B214)</f>
        <v>189</v>
      </c>
      <c r="B214" s="109" t="s">
        <v>247</v>
      </c>
      <c r="C214" s="109" t="s">
        <v>240</v>
      </c>
      <c r="D214" s="70" t="s">
        <v>248</v>
      </c>
      <c r="E214" s="147" t="s">
        <v>249</v>
      </c>
      <c r="F214" s="71" t="s">
        <v>65</v>
      </c>
      <c r="G214" s="71" t="s">
        <v>243</v>
      </c>
      <c r="H214" s="71">
        <v>60</v>
      </c>
      <c r="I214" s="71">
        <f t="shared" si="17"/>
        <v>0</v>
      </c>
      <c r="J214" s="71">
        <v>24</v>
      </c>
      <c r="K214" s="113">
        <v>0</v>
      </c>
      <c r="L214" s="73">
        <v>28.82</v>
      </c>
      <c r="M214" s="72">
        <f t="shared" si="12"/>
        <v>691.68000000000006</v>
      </c>
      <c r="N214" s="230">
        <f t="shared" si="13"/>
        <v>0</v>
      </c>
      <c r="O214" s="264">
        <v>18</v>
      </c>
      <c r="P214" s="73">
        <v>2.5999999999999999E-2</v>
      </c>
      <c r="Q214" s="74">
        <f t="shared" si="14"/>
        <v>0</v>
      </c>
      <c r="R214" s="73">
        <v>12</v>
      </c>
      <c r="S214" s="73">
        <v>14.783999999999999</v>
      </c>
      <c r="T214" s="117">
        <f t="shared" si="15"/>
        <v>0</v>
      </c>
      <c r="U214" s="234">
        <f t="shared" si="16"/>
        <v>0</v>
      </c>
      <c r="V214" s="206"/>
      <c r="W214" s="206"/>
      <c r="X214" s="206"/>
      <c r="Y214" s="206"/>
    </row>
    <row r="215" spans="1:25" ht="18" customHeight="1">
      <c r="A215" s="145">
        <f>SUBTOTAL(3,$B$26:B215)</f>
        <v>190</v>
      </c>
      <c r="B215" s="109" t="s">
        <v>250</v>
      </c>
      <c r="C215" s="109" t="s">
        <v>240</v>
      </c>
      <c r="D215" s="70" t="s">
        <v>251</v>
      </c>
      <c r="E215" s="147" t="s">
        <v>99</v>
      </c>
      <c r="F215" s="71" t="s">
        <v>65</v>
      </c>
      <c r="G215" s="71" t="s">
        <v>243</v>
      </c>
      <c r="H215" s="71">
        <v>60</v>
      </c>
      <c r="I215" s="71">
        <f t="shared" si="17"/>
        <v>0</v>
      </c>
      <c r="J215" s="71">
        <v>50</v>
      </c>
      <c r="K215" s="113">
        <v>0</v>
      </c>
      <c r="L215" s="73">
        <v>15.85</v>
      </c>
      <c r="M215" s="72">
        <f t="shared" si="12"/>
        <v>792.5</v>
      </c>
      <c r="N215" s="230">
        <f t="shared" si="13"/>
        <v>0</v>
      </c>
      <c r="O215" s="264">
        <v>18</v>
      </c>
      <c r="P215" s="73">
        <v>2.5999999999999999E-2</v>
      </c>
      <c r="Q215" s="74">
        <f t="shared" si="14"/>
        <v>0</v>
      </c>
      <c r="R215" s="73">
        <v>12.5</v>
      </c>
      <c r="S215" s="73">
        <v>12.6</v>
      </c>
      <c r="T215" s="117">
        <f t="shared" si="15"/>
        <v>0</v>
      </c>
      <c r="U215" s="234">
        <f t="shared" si="16"/>
        <v>0</v>
      </c>
      <c r="V215" s="206"/>
      <c r="W215" s="206"/>
      <c r="X215" s="206"/>
      <c r="Y215" s="206"/>
    </row>
    <row r="216" spans="1:25" ht="18" customHeight="1">
      <c r="A216" s="145">
        <f>SUBTOTAL(3,$B$26:B216)</f>
        <v>191</v>
      </c>
      <c r="B216" s="109" t="s">
        <v>252</v>
      </c>
      <c r="C216" s="109" t="s">
        <v>240</v>
      </c>
      <c r="D216" s="70" t="s">
        <v>253</v>
      </c>
      <c r="E216" s="147" t="s">
        <v>99</v>
      </c>
      <c r="F216" s="71" t="s">
        <v>65</v>
      </c>
      <c r="G216" s="71" t="s">
        <v>243</v>
      </c>
      <c r="H216" s="71">
        <v>60</v>
      </c>
      <c r="I216" s="71">
        <f t="shared" si="17"/>
        <v>0</v>
      </c>
      <c r="J216" s="71">
        <v>16</v>
      </c>
      <c r="K216" s="113">
        <v>0</v>
      </c>
      <c r="L216" s="73">
        <v>28.82</v>
      </c>
      <c r="M216" s="72">
        <f t="shared" ref="M216:M278" si="18">+J216*L216</f>
        <v>461.12</v>
      </c>
      <c r="N216" s="230">
        <f t="shared" ref="N216:N278" si="19">M216*K216</f>
        <v>0</v>
      </c>
      <c r="O216" s="264">
        <v>18</v>
      </c>
      <c r="P216" s="73">
        <v>2.5999999999999999E-2</v>
      </c>
      <c r="Q216" s="74">
        <f t="shared" ref="Q216:Q278" si="20">+P216*K216</f>
        <v>0</v>
      </c>
      <c r="R216" s="73">
        <v>12</v>
      </c>
      <c r="S216" s="73">
        <v>12.128</v>
      </c>
      <c r="T216" s="117">
        <f t="shared" ref="T216:T278" si="21">+K216*R216</f>
        <v>0</v>
      </c>
      <c r="U216" s="234">
        <f t="shared" ref="U216:U278" si="22">S216*K216</f>
        <v>0</v>
      </c>
      <c r="V216" s="206"/>
      <c r="W216" s="206"/>
      <c r="X216" s="206"/>
      <c r="Y216" s="206"/>
    </row>
    <row r="217" spans="1:25" ht="18" customHeight="1">
      <c r="A217" s="145">
        <f>SUBTOTAL(3,$B$26:B217)</f>
        <v>192</v>
      </c>
      <c r="B217" s="109" t="s">
        <v>254</v>
      </c>
      <c r="C217" s="109" t="s">
        <v>240</v>
      </c>
      <c r="D217" s="70" t="s">
        <v>255</v>
      </c>
      <c r="E217" s="147" t="s">
        <v>249</v>
      </c>
      <c r="F217" s="71" t="s">
        <v>65</v>
      </c>
      <c r="G217" s="71" t="s">
        <v>243</v>
      </c>
      <c r="H217" s="71">
        <v>60</v>
      </c>
      <c r="I217" s="71">
        <f t="shared" ref="I217:I279" si="23">K217*J217</f>
        <v>0</v>
      </c>
      <c r="J217" s="71">
        <v>24</v>
      </c>
      <c r="K217" s="113">
        <v>0</v>
      </c>
      <c r="L217" s="73">
        <v>39.630000000000003</v>
      </c>
      <c r="M217" s="72">
        <f t="shared" si="18"/>
        <v>951.12000000000012</v>
      </c>
      <c r="N217" s="230">
        <f t="shared" si="19"/>
        <v>0</v>
      </c>
      <c r="O217" s="264">
        <v>18</v>
      </c>
      <c r="P217" s="73">
        <v>2.5999999999999999E-2</v>
      </c>
      <c r="Q217" s="74">
        <f t="shared" si="20"/>
        <v>0</v>
      </c>
      <c r="R217" s="73">
        <v>12</v>
      </c>
      <c r="S217" s="73">
        <v>13.368000000000002</v>
      </c>
      <c r="T217" s="117">
        <f t="shared" si="21"/>
        <v>0</v>
      </c>
      <c r="U217" s="234">
        <f t="shared" si="22"/>
        <v>0</v>
      </c>
      <c r="V217" s="206"/>
      <c r="W217" s="206"/>
      <c r="X217" s="206"/>
      <c r="Y217" s="206"/>
    </row>
    <row r="218" spans="1:25" ht="18" customHeight="1">
      <c r="A218" s="145">
        <f>SUBTOTAL(3,$B$26:B218)</f>
        <v>193</v>
      </c>
      <c r="B218" s="109" t="s">
        <v>256</v>
      </c>
      <c r="C218" s="109" t="s">
        <v>240</v>
      </c>
      <c r="D218" s="70" t="s">
        <v>257</v>
      </c>
      <c r="E218" s="147" t="s">
        <v>258</v>
      </c>
      <c r="F218" s="71" t="s">
        <v>65</v>
      </c>
      <c r="G218" s="71" t="s">
        <v>243</v>
      </c>
      <c r="H218" s="71">
        <v>60</v>
      </c>
      <c r="I218" s="71">
        <f t="shared" si="23"/>
        <v>0</v>
      </c>
      <c r="J218" s="71">
        <v>63</v>
      </c>
      <c r="K218" s="113">
        <v>0</v>
      </c>
      <c r="L218" s="73">
        <v>7.2</v>
      </c>
      <c r="M218" s="72">
        <f t="shared" si="18"/>
        <v>453.6</v>
      </c>
      <c r="N218" s="230">
        <f t="shared" si="19"/>
        <v>0</v>
      </c>
      <c r="O218" s="264">
        <v>18</v>
      </c>
      <c r="P218" s="73">
        <v>2.5999999999999999E-2</v>
      </c>
      <c r="Q218" s="74">
        <f t="shared" si="20"/>
        <v>0</v>
      </c>
      <c r="R218" s="73">
        <v>11.024999999999999</v>
      </c>
      <c r="S218" s="73">
        <v>11.97</v>
      </c>
      <c r="T218" s="117">
        <f t="shared" si="21"/>
        <v>0</v>
      </c>
      <c r="U218" s="234">
        <f t="shared" si="22"/>
        <v>0</v>
      </c>
      <c r="V218" s="206"/>
      <c r="W218" s="206"/>
      <c r="X218" s="206"/>
      <c r="Y218" s="206"/>
    </row>
    <row r="219" spans="1:25" ht="18" customHeight="1">
      <c r="A219" s="145">
        <f>SUBTOTAL(3,$B$26:B219)</f>
        <v>194</v>
      </c>
      <c r="B219" s="109" t="s">
        <v>259</v>
      </c>
      <c r="C219" s="109" t="s">
        <v>240</v>
      </c>
      <c r="D219" s="70" t="s">
        <v>260</v>
      </c>
      <c r="E219" s="147" t="s">
        <v>99</v>
      </c>
      <c r="F219" s="71" t="s">
        <v>65</v>
      </c>
      <c r="G219" s="71" t="s">
        <v>243</v>
      </c>
      <c r="H219" s="71">
        <v>36</v>
      </c>
      <c r="I219" s="71">
        <f t="shared" si="23"/>
        <v>0</v>
      </c>
      <c r="J219" s="71">
        <v>12</v>
      </c>
      <c r="K219" s="113">
        <v>0</v>
      </c>
      <c r="L219" s="73">
        <v>47.55</v>
      </c>
      <c r="M219" s="72">
        <f t="shared" si="18"/>
        <v>570.59999999999991</v>
      </c>
      <c r="N219" s="230">
        <f t="shared" si="19"/>
        <v>0</v>
      </c>
      <c r="O219" s="264">
        <v>18</v>
      </c>
      <c r="P219" s="73">
        <v>2.5999999999999999E-2</v>
      </c>
      <c r="Q219" s="74">
        <f t="shared" si="20"/>
        <v>0</v>
      </c>
      <c r="R219" s="73">
        <v>12</v>
      </c>
      <c r="S219" s="73">
        <v>12.299999999999999</v>
      </c>
      <c r="T219" s="117">
        <f t="shared" si="21"/>
        <v>0</v>
      </c>
      <c r="U219" s="234">
        <f t="shared" si="22"/>
        <v>0</v>
      </c>
      <c r="V219" s="206"/>
      <c r="W219" s="206"/>
      <c r="X219" s="206"/>
      <c r="Y219" s="206"/>
    </row>
    <row r="220" spans="1:25" ht="18" customHeight="1">
      <c r="A220" s="145">
        <f>SUBTOTAL(3,$B$26:B220)</f>
        <v>195</v>
      </c>
      <c r="B220" s="109" t="s">
        <v>261</v>
      </c>
      <c r="C220" s="109" t="s">
        <v>240</v>
      </c>
      <c r="D220" s="70" t="s">
        <v>262</v>
      </c>
      <c r="E220" s="147" t="s">
        <v>99</v>
      </c>
      <c r="F220" s="71" t="s">
        <v>65</v>
      </c>
      <c r="G220" s="71" t="s">
        <v>243</v>
      </c>
      <c r="H220" s="71">
        <v>60</v>
      </c>
      <c r="I220" s="71">
        <f t="shared" si="23"/>
        <v>0</v>
      </c>
      <c r="J220" s="71">
        <v>16</v>
      </c>
      <c r="K220" s="113">
        <v>0</v>
      </c>
      <c r="L220" s="73">
        <v>28.82</v>
      </c>
      <c r="M220" s="72">
        <f t="shared" si="18"/>
        <v>461.12</v>
      </c>
      <c r="N220" s="230">
        <f t="shared" si="19"/>
        <v>0</v>
      </c>
      <c r="O220" s="264">
        <v>18</v>
      </c>
      <c r="P220" s="73">
        <v>2.5999999999999999E-2</v>
      </c>
      <c r="Q220" s="74">
        <f t="shared" si="20"/>
        <v>0</v>
      </c>
      <c r="R220" s="73">
        <v>12</v>
      </c>
      <c r="S220" s="73">
        <v>12.544</v>
      </c>
      <c r="T220" s="117">
        <f t="shared" si="21"/>
        <v>0</v>
      </c>
      <c r="U220" s="234">
        <f t="shared" si="22"/>
        <v>0</v>
      </c>
      <c r="V220" s="206"/>
      <c r="W220" s="206"/>
      <c r="X220" s="206"/>
      <c r="Y220" s="206"/>
    </row>
    <row r="221" spans="1:25" ht="18" customHeight="1">
      <c r="A221" s="145">
        <f>SUBTOTAL(3,$B$26:B221)</f>
        <v>196</v>
      </c>
      <c r="B221" s="109" t="s">
        <v>263</v>
      </c>
      <c r="C221" s="109" t="s">
        <v>264</v>
      </c>
      <c r="D221" s="70" t="s">
        <v>265</v>
      </c>
      <c r="E221" s="147" t="s">
        <v>217</v>
      </c>
      <c r="F221" s="71" t="s">
        <v>65</v>
      </c>
      <c r="G221" s="71" t="s">
        <v>226</v>
      </c>
      <c r="H221" s="71">
        <v>60</v>
      </c>
      <c r="I221" s="71">
        <f t="shared" si="23"/>
        <v>0</v>
      </c>
      <c r="J221" s="71">
        <v>12</v>
      </c>
      <c r="K221" s="113">
        <v>0</v>
      </c>
      <c r="L221" s="73">
        <v>48.42</v>
      </c>
      <c r="M221" s="72">
        <f t="shared" si="18"/>
        <v>581.04</v>
      </c>
      <c r="N221" s="230">
        <f t="shared" si="19"/>
        <v>0</v>
      </c>
      <c r="O221" s="264">
        <v>18</v>
      </c>
      <c r="P221" s="73">
        <v>1.694325E-2</v>
      </c>
      <c r="Q221" s="74">
        <f t="shared" si="20"/>
        <v>0</v>
      </c>
      <c r="R221" s="73">
        <v>6</v>
      </c>
      <c r="S221" s="73">
        <v>7.4</v>
      </c>
      <c r="T221" s="117">
        <f t="shared" si="21"/>
        <v>0</v>
      </c>
      <c r="U221" s="234">
        <f t="shared" si="22"/>
        <v>0</v>
      </c>
      <c r="V221" s="206"/>
      <c r="W221" s="206"/>
      <c r="X221" s="206"/>
      <c r="Y221" s="206"/>
    </row>
    <row r="222" spans="1:25" ht="18" customHeight="1">
      <c r="A222" s="145">
        <f>SUBTOTAL(3,$B$26:B222)</f>
        <v>197</v>
      </c>
      <c r="B222" s="109" t="s">
        <v>266</v>
      </c>
      <c r="C222" s="109" t="s">
        <v>264</v>
      </c>
      <c r="D222" s="70" t="s">
        <v>267</v>
      </c>
      <c r="E222" s="147" t="s">
        <v>217</v>
      </c>
      <c r="F222" s="71" t="s">
        <v>65</v>
      </c>
      <c r="G222" s="71" t="s">
        <v>226</v>
      </c>
      <c r="H222" s="71">
        <v>60</v>
      </c>
      <c r="I222" s="71">
        <f t="shared" si="23"/>
        <v>0</v>
      </c>
      <c r="J222" s="71">
        <v>12</v>
      </c>
      <c r="K222" s="113">
        <v>0</v>
      </c>
      <c r="L222" s="73">
        <v>58.79</v>
      </c>
      <c r="M222" s="72">
        <f t="shared" si="18"/>
        <v>705.48</v>
      </c>
      <c r="N222" s="230">
        <f t="shared" si="19"/>
        <v>0</v>
      </c>
      <c r="O222" s="264">
        <v>18</v>
      </c>
      <c r="P222" s="73">
        <v>1.694325E-2</v>
      </c>
      <c r="Q222" s="74">
        <f t="shared" si="20"/>
        <v>0</v>
      </c>
      <c r="R222" s="73">
        <v>6</v>
      </c>
      <c r="S222" s="73">
        <v>7.4</v>
      </c>
      <c r="T222" s="117">
        <f t="shared" si="21"/>
        <v>0</v>
      </c>
      <c r="U222" s="234">
        <f t="shared" si="22"/>
        <v>0</v>
      </c>
      <c r="V222" s="206"/>
      <c r="W222" s="206"/>
      <c r="X222" s="206"/>
      <c r="Y222" s="206"/>
    </row>
    <row r="223" spans="1:25" ht="18" customHeight="1">
      <c r="A223" s="145">
        <f>SUBTOTAL(3,$B$26:B223)</f>
        <v>198</v>
      </c>
      <c r="B223" s="109" t="s">
        <v>268</v>
      </c>
      <c r="C223" s="109" t="s">
        <v>264</v>
      </c>
      <c r="D223" s="70" t="s">
        <v>269</v>
      </c>
      <c r="E223" s="147">
        <v>0</v>
      </c>
      <c r="F223" s="71" t="s">
        <v>65</v>
      </c>
      <c r="G223" s="71" t="s">
        <v>226</v>
      </c>
      <c r="H223" s="71">
        <v>24</v>
      </c>
      <c r="I223" s="71">
        <f t="shared" si="23"/>
        <v>0</v>
      </c>
      <c r="J223" s="71">
        <v>12</v>
      </c>
      <c r="K223" s="113">
        <v>0</v>
      </c>
      <c r="L223" s="73">
        <v>86.46</v>
      </c>
      <c r="M223" s="72">
        <f t="shared" si="18"/>
        <v>1037.52</v>
      </c>
      <c r="N223" s="230">
        <f t="shared" si="19"/>
        <v>0</v>
      </c>
      <c r="O223" s="264">
        <v>18</v>
      </c>
      <c r="P223" s="73">
        <v>0.04</v>
      </c>
      <c r="Q223" s="74">
        <f t="shared" si="20"/>
        <v>0</v>
      </c>
      <c r="R223" s="73">
        <v>12</v>
      </c>
      <c r="S223" s="73">
        <v>14.52</v>
      </c>
      <c r="T223" s="117">
        <f t="shared" si="21"/>
        <v>0</v>
      </c>
      <c r="U223" s="234">
        <f t="shared" si="22"/>
        <v>0</v>
      </c>
      <c r="V223" s="206"/>
      <c r="W223" s="206"/>
      <c r="X223" s="206"/>
      <c r="Y223" s="206"/>
    </row>
    <row r="224" spans="1:25" ht="18" customHeight="1">
      <c r="A224" s="145">
        <f>SUBTOTAL(3,$B$26:B224)</f>
        <v>199</v>
      </c>
      <c r="B224" s="109" t="s">
        <v>270</v>
      </c>
      <c r="C224" s="109" t="s">
        <v>271</v>
      </c>
      <c r="D224" s="70" t="s">
        <v>272</v>
      </c>
      <c r="E224" s="147" t="s">
        <v>273</v>
      </c>
      <c r="F224" s="71" t="s">
        <v>65</v>
      </c>
      <c r="G224" s="71" t="s">
        <v>274</v>
      </c>
      <c r="H224" s="71">
        <v>36</v>
      </c>
      <c r="I224" s="71">
        <f t="shared" si="23"/>
        <v>0</v>
      </c>
      <c r="J224" s="71">
        <v>180</v>
      </c>
      <c r="K224" s="113">
        <v>0</v>
      </c>
      <c r="L224" s="73">
        <v>6.48</v>
      </c>
      <c r="M224" s="72">
        <f t="shared" si="18"/>
        <v>1166.4000000000001</v>
      </c>
      <c r="N224" s="230">
        <f t="shared" si="19"/>
        <v>0</v>
      </c>
      <c r="O224" s="264">
        <v>18</v>
      </c>
      <c r="P224" s="73">
        <v>2.5000000000000001E-2</v>
      </c>
      <c r="Q224" s="74">
        <f t="shared" si="20"/>
        <v>0</v>
      </c>
      <c r="R224" s="73">
        <v>7</v>
      </c>
      <c r="S224" s="73">
        <v>8.9</v>
      </c>
      <c r="T224" s="117">
        <f t="shared" si="21"/>
        <v>0</v>
      </c>
      <c r="U224" s="234">
        <f t="shared" si="22"/>
        <v>0</v>
      </c>
      <c r="V224" s="206"/>
      <c r="W224" s="206"/>
      <c r="X224" s="206"/>
      <c r="Y224" s="206"/>
    </row>
    <row r="225" spans="1:25" ht="18" customHeight="1">
      <c r="A225" s="145">
        <f>SUBTOTAL(3,$B$26:B225)</f>
        <v>200</v>
      </c>
      <c r="B225" s="109" t="s">
        <v>275</v>
      </c>
      <c r="C225" s="109" t="s">
        <v>276</v>
      </c>
      <c r="D225" s="70" t="s">
        <v>277</v>
      </c>
      <c r="E225" s="147" t="s">
        <v>278</v>
      </c>
      <c r="F225" s="71" t="s">
        <v>65</v>
      </c>
      <c r="G225" s="71" t="s">
        <v>274</v>
      </c>
      <c r="H225" s="71">
        <v>36</v>
      </c>
      <c r="I225" s="71">
        <f t="shared" si="23"/>
        <v>0</v>
      </c>
      <c r="J225" s="71">
        <v>180</v>
      </c>
      <c r="K225" s="113">
        <v>0</v>
      </c>
      <c r="L225" s="73">
        <v>12.97</v>
      </c>
      <c r="M225" s="72">
        <f t="shared" si="18"/>
        <v>2334.6</v>
      </c>
      <c r="N225" s="230">
        <f t="shared" si="19"/>
        <v>0</v>
      </c>
      <c r="O225" s="264">
        <v>18</v>
      </c>
      <c r="P225" s="73">
        <v>2.8000000000000001E-2</v>
      </c>
      <c r="Q225" s="74">
        <f t="shared" si="20"/>
        <v>0</v>
      </c>
      <c r="R225" s="73">
        <v>10</v>
      </c>
      <c r="S225" s="73">
        <v>12.3</v>
      </c>
      <c r="T225" s="117">
        <f t="shared" si="21"/>
        <v>0</v>
      </c>
      <c r="U225" s="234">
        <f t="shared" si="22"/>
        <v>0</v>
      </c>
      <c r="V225" s="206"/>
      <c r="W225" s="206"/>
      <c r="X225" s="206"/>
      <c r="Y225" s="206"/>
    </row>
    <row r="226" spans="1:25" ht="18" customHeight="1">
      <c r="A226" s="145">
        <f>SUBTOTAL(3,$B$26:B226)</f>
        <v>201</v>
      </c>
      <c r="B226" s="109" t="s">
        <v>2088</v>
      </c>
      <c r="C226" s="109" t="s">
        <v>280</v>
      </c>
      <c r="D226" s="70" t="s">
        <v>2089</v>
      </c>
      <c r="E226" s="147" t="s">
        <v>282</v>
      </c>
      <c r="F226" s="71" t="s">
        <v>65</v>
      </c>
      <c r="G226" s="71" t="s">
        <v>243</v>
      </c>
      <c r="H226" s="71">
        <v>24</v>
      </c>
      <c r="I226" s="71">
        <f t="shared" si="23"/>
        <v>0</v>
      </c>
      <c r="J226" s="71">
        <v>144</v>
      </c>
      <c r="K226" s="113">
        <v>0</v>
      </c>
      <c r="L226" s="73">
        <v>7.2</v>
      </c>
      <c r="M226" s="72">
        <f t="shared" si="18"/>
        <v>1036.8</v>
      </c>
      <c r="N226" s="230">
        <f t="shared" si="19"/>
        <v>0</v>
      </c>
      <c r="O226" s="264">
        <v>18</v>
      </c>
      <c r="P226" s="73">
        <v>2.4E-2</v>
      </c>
      <c r="Q226" s="74">
        <f t="shared" si="20"/>
        <v>0</v>
      </c>
      <c r="R226" s="73">
        <v>6.4799999999999995</v>
      </c>
      <c r="S226" s="73">
        <v>7.056</v>
      </c>
      <c r="T226" s="117">
        <f t="shared" si="21"/>
        <v>0</v>
      </c>
      <c r="U226" s="234">
        <f t="shared" si="22"/>
        <v>0</v>
      </c>
      <c r="V226" s="206"/>
      <c r="W226" s="206"/>
      <c r="X226" s="206"/>
      <c r="Y226" s="206"/>
    </row>
    <row r="227" spans="1:25" ht="18" customHeight="1">
      <c r="A227" s="145">
        <f>SUBTOTAL(3,$B$26:B227)</f>
        <v>202</v>
      </c>
      <c r="B227" s="109" t="s">
        <v>2090</v>
      </c>
      <c r="C227" s="109" t="s">
        <v>280</v>
      </c>
      <c r="D227" s="70" t="s">
        <v>2091</v>
      </c>
      <c r="E227" s="147" t="s">
        <v>282</v>
      </c>
      <c r="F227" s="71" t="s">
        <v>65</v>
      </c>
      <c r="G227" s="71" t="s">
        <v>243</v>
      </c>
      <c r="H227" s="71">
        <v>24</v>
      </c>
      <c r="I227" s="71">
        <f t="shared" si="23"/>
        <v>0</v>
      </c>
      <c r="J227" s="71">
        <v>144</v>
      </c>
      <c r="K227" s="113">
        <v>0</v>
      </c>
      <c r="L227" s="73">
        <v>7.2</v>
      </c>
      <c r="M227" s="72">
        <f t="shared" si="18"/>
        <v>1036.8</v>
      </c>
      <c r="N227" s="230">
        <f t="shared" si="19"/>
        <v>0</v>
      </c>
      <c r="O227" s="264">
        <v>18</v>
      </c>
      <c r="P227" s="73">
        <v>2.4E-2</v>
      </c>
      <c r="Q227" s="74">
        <f t="shared" si="20"/>
        <v>0</v>
      </c>
      <c r="R227" s="73">
        <v>6.4799999999999995</v>
      </c>
      <c r="S227" s="73">
        <v>7.056</v>
      </c>
      <c r="T227" s="117">
        <f t="shared" si="21"/>
        <v>0</v>
      </c>
      <c r="U227" s="234">
        <f t="shared" si="22"/>
        <v>0</v>
      </c>
      <c r="V227" s="206"/>
      <c r="W227" s="206"/>
      <c r="X227" s="206"/>
      <c r="Y227" s="206"/>
    </row>
    <row r="228" spans="1:25" ht="18" customHeight="1">
      <c r="A228" s="145">
        <f>SUBTOTAL(3,$B$26:B228)</f>
        <v>203</v>
      </c>
      <c r="B228" s="109" t="s">
        <v>2092</v>
      </c>
      <c r="C228" s="109" t="s">
        <v>280</v>
      </c>
      <c r="D228" s="70" t="s">
        <v>2093</v>
      </c>
      <c r="E228" s="147" t="s">
        <v>282</v>
      </c>
      <c r="F228" s="71" t="s">
        <v>65</v>
      </c>
      <c r="G228" s="71" t="s">
        <v>243</v>
      </c>
      <c r="H228" s="71">
        <v>24</v>
      </c>
      <c r="I228" s="71">
        <f t="shared" si="23"/>
        <v>0</v>
      </c>
      <c r="J228" s="71">
        <v>36</v>
      </c>
      <c r="K228" s="113">
        <v>0</v>
      </c>
      <c r="L228" s="73">
        <v>28.82</v>
      </c>
      <c r="M228" s="72">
        <f t="shared" si="18"/>
        <v>1037.52</v>
      </c>
      <c r="N228" s="230">
        <f t="shared" si="19"/>
        <v>0</v>
      </c>
      <c r="O228" s="264">
        <v>18</v>
      </c>
      <c r="P228" s="73">
        <v>2.4E-2</v>
      </c>
      <c r="Q228" s="74">
        <f t="shared" si="20"/>
        <v>0</v>
      </c>
      <c r="R228" s="73">
        <v>6.4799999999999995</v>
      </c>
      <c r="S228" s="73">
        <v>7.056</v>
      </c>
      <c r="T228" s="117">
        <f t="shared" si="21"/>
        <v>0</v>
      </c>
      <c r="U228" s="234">
        <f t="shared" si="22"/>
        <v>0</v>
      </c>
      <c r="V228" s="206"/>
      <c r="W228" s="206"/>
      <c r="X228" s="206"/>
      <c r="Y228" s="206"/>
    </row>
    <row r="229" spans="1:25" ht="18" customHeight="1">
      <c r="A229" s="145">
        <f>SUBTOTAL(3,$B$26:B229)</f>
        <v>204</v>
      </c>
      <c r="B229" s="109" t="s">
        <v>2094</v>
      </c>
      <c r="C229" s="109" t="s">
        <v>280</v>
      </c>
      <c r="D229" s="70" t="s">
        <v>2095</v>
      </c>
      <c r="E229" s="147" t="s">
        <v>282</v>
      </c>
      <c r="F229" s="71" t="s">
        <v>65</v>
      </c>
      <c r="G229" s="71" t="s">
        <v>243</v>
      </c>
      <c r="H229" s="71">
        <v>24</v>
      </c>
      <c r="I229" s="71">
        <f t="shared" si="23"/>
        <v>0</v>
      </c>
      <c r="J229" s="71">
        <v>144</v>
      </c>
      <c r="K229" s="113">
        <v>0</v>
      </c>
      <c r="L229" s="73">
        <v>7.2</v>
      </c>
      <c r="M229" s="72">
        <f t="shared" si="18"/>
        <v>1036.8</v>
      </c>
      <c r="N229" s="230">
        <f t="shared" si="19"/>
        <v>0</v>
      </c>
      <c r="O229" s="264">
        <v>18</v>
      </c>
      <c r="P229" s="73">
        <v>2.4E-2</v>
      </c>
      <c r="Q229" s="74">
        <f t="shared" si="20"/>
        <v>0</v>
      </c>
      <c r="R229" s="73">
        <v>6.4799999999999995</v>
      </c>
      <c r="S229" s="73">
        <v>7.056</v>
      </c>
      <c r="T229" s="117">
        <f t="shared" si="21"/>
        <v>0</v>
      </c>
      <c r="U229" s="234">
        <f t="shared" si="22"/>
        <v>0</v>
      </c>
      <c r="V229" s="206"/>
      <c r="W229" s="206"/>
      <c r="X229" s="206"/>
      <c r="Y229" s="206"/>
    </row>
    <row r="230" spans="1:25" ht="18" customHeight="1">
      <c r="A230" s="145">
        <f>SUBTOTAL(3,$B$26:B230)</f>
        <v>205</v>
      </c>
      <c r="B230" s="109" t="s">
        <v>2096</v>
      </c>
      <c r="C230" s="109" t="s">
        <v>280</v>
      </c>
      <c r="D230" s="70" t="s">
        <v>2097</v>
      </c>
      <c r="E230" s="147" t="s">
        <v>282</v>
      </c>
      <c r="F230" s="71" t="s">
        <v>65</v>
      </c>
      <c r="G230" s="71" t="s">
        <v>243</v>
      </c>
      <c r="H230" s="71">
        <v>24</v>
      </c>
      <c r="I230" s="71">
        <f t="shared" si="23"/>
        <v>0</v>
      </c>
      <c r="J230" s="71">
        <v>36</v>
      </c>
      <c r="K230" s="113">
        <v>0</v>
      </c>
      <c r="L230" s="73">
        <v>28.82</v>
      </c>
      <c r="M230" s="72">
        <f t="shared" si="18"/>
        <v>1037.52</v>
      </c>
      <c r="N230" s="230">
        <f t="shared" si="19"/>
        <v>0</v>
      </c>
      <c r="O230" s="264">
        <v>18</v>
      </c>
      <c r="P230" s="73">
        <v>2.4E-2</v>
      </c>
      <c r="Q230" s="74">
        <f t="shared" si="20"/>
        <v>0</v>
      </c>
      <c r="R230" s="73">
        <v>6.4799999999999995</v>
      </c>
      <c r="S230" s="73">
        <v>7.056</v>
      </c>
      <c r="T230" s="117">
        <f t="shared" si="21"/>
        <v>0</v>
      </c>
      <c r="U230" s="234">
        <f t="shared" si="22"/>
        <v>0</v>
      </c>
      <c r="V230" s="206"/>
      <c r="W230" s="206"/>
      <c r="X230" s="206"/>
      <c r="Y230" s="206"/>
    </row>
    <row r="231" spans="1:25" ht="18" customHeight="1">
      <c r="A231" s="145">
        <f>SUBTOTAL(3,$B$26:B231)</f>
        <v>206</v>
      </c>
      <c r="B231" s="109" t="s">
        <v>279</v>
      </c>
      <c r="C231" s="109" t="s">
        <v>280</v>
      </c>
      <c r="D231" s="70" t="s">
        <v>281</v>
      </c>
      <c r="E231" s="147" t="s">
        <v>282</v>
      </c>
      <c r="F231" s="71" t="s">
        <v>65</v>
      </c>
      <c r="G231" s="71" t="s">
        <v>243</v>
      </c>
      <c r="H231" s="71">
        <v>24</v>
      </c>
      <c r="I231" s="71">
        <f t="shared" si="23"/>
        <v>0</v>
      </c>
      <c r="J231" s="71">
        <v>36</v>
      </c>
      <c r="K231" s="113">
        <v>0</v>
      </c>
      <c r="L231" s="73">
        <v>28.82</v>
      </c>
      <c r="M231" s="72">
        <f t="shared" si="18"/>
        <v>1037.52</v>
      </c>
      <c r="N231" s="230">
        <f t="shared" si="19"/>
        <v>0</v>
      </c>
      <c r="O231" s="264">
        <v>18</v>
      </c>
      <c r="P231" s="73">
        <v>2.4E-2</v>
      </c>
      <c r="Q231" s="74">
        <f t="shared" si="20"/>
        <v>0</v>
      </c>
      <c r="R231" s="73">
        <v>6.4799999999999995</v>
      </c>
      <c r="S231" s="73">
        <v>7.056</v>
      </c>
      <c r="T231" s="117">
        <f t="shared" si="21"/>
        <v>0</v>
      </c>
      <c r="U231" s="234">
        <f t="shared" si="22"/>
        <v>0</v>
      </c>
      <c r="V231" s="206"/>
      <c r="W231" s="206"/>
      <c r="X231" s="206"/>
      <c r="Y231" s="206"/>
    </row>
    <row r="232" spans="1:25" ht="18" customHeight="1">
      <c r="A232" s="145">
        <f>SUBTOTAL(3,$B$26:B232)</f>
        <v>207</v>
      </c>
      <c r="B232" s="109" t="s">
        <v>283</v>
      </c>
      <c r="C232" s="109" t="s">
        <v>280</v>
      </c>
      <c r="D232" s="70" t="s">
        <v>284</v>
      </c>
      <c r="E232" s="147" t="s">
        <v>122</v>
      </c>
      <c r="F232" s="71" t="s">
        <v>65</v>
      </c>
      <c r="G232" s="71" t="s">
        <v>243</v>
      </c>
      <c r="H232" s="71">
        <v>24</v>
      </c>
      <c r="I232" s="71">
        <f t="shared" si="23"/>
        <v>0</v>
      </c>
      <c r="J232" s="71">
        <v>144</v>
      </c>
      <c r="K232" s="113">
        <v>0</v>
      </c>
      <c r="L232" s="73">
        <v>7.2</v>
      </c>
      <c r="M232" s="72">
        <f t="shared" si="18"/>
        <v>1036.8</v>
      </c>
      <c r="N232" s="230">
        <f t="shared" si="19"/>
        <v>0</v>
      </c>
      <c r="O232" s="264">
        <v>18</v>
      </c>
      <c r="P232" s="73">
        <v>2.4E-2</v>
      </c>
      <c r="Q232" s="74">
        <f t="shared" si="20"/>
        <v>0</v>
      </c>
      <c r="R232" s="73">
        <v>7.2</v>
      </c>
      <c r="S232" s="73">
        <v>8.0640000000000001</v>
      </c>
      <c r="T232" s="117">
        <f t="shared" si="21"/>
        <v>0</v>
      </c>
      <c r="U232" s="234">
        <f t="shared" si="22"/>
        <v>0</v>
      </c>
      <c r="V232" s="206"/>
      <c r="W232" s="206"/>
      <c r="X232" s="206"/>
      <c r="Y232" s="206"/>
    </row>
    <row r="233" spans="1:25" ht="18" customHeight="1">
      <c r="A233" s="145">
        <f>SUBTOTAL(3,$B$26:B233)</f>
        <v>208</v>
      </c>
      <c r="B233" s="109" t="s">
        <v>285</v>
      </c>
      <c r="C233" s="109" t="s">
        <v>280</v>
      </c>
      <c r="D233" s="70" t="s">
        <v>286</v>
      </c>
      <c r="E233" s="147" t="s">
        <v>122</v>
      </c>
      <c r="F233" s="71" t="s">
        <v>65</v>
      </c>
      <c r="G233" s="71" t="s">
        <v>243</v>
      </c>
      <c r="H233" s="71">
        <v>24</v>
      </c>
      <c r="I233" s="71">
        <f t="shared" si="23"/>
        <v>0</v>
      </c>
      <c r="J233" s="71">
        <v>36</v>
      </c>
      <c r="K233" s="113">
        <v>0</v>
      </c>
      <c r="L233" s="73">
        <v>27.38</v>
      </c>
      <c r="M233" s="72">
        <f t="shared" si="18"/>
        <v>985.68</v>
      </c>
      <c r="N233" s="230">
        <f t="shared" si="19"/>
        <v>0</v>
      </c>
      <c r="O233" s="264">
        <v>18</v>
      </c>
      <c r="P233" s="73">
        <v>2.4E-2</v>
      </c>
      <c r="Q233" s="74">
        <f t="shared" si="20"/>
        <v>0</v>
      </c>
      <c r="R233" s="73">
        <v>7.2</v>
      </c>
      <c r="S233" s="73">
        <v>7.8479999999999999</v>
      </c>
      <c r="T233" s="117">
        <f t="shared" si="21"/>
        <v>0</v>
      </c>
      <c r="U233" s="234">
        <f t="shared" si="22"/>
        <v>0</v>
      </c>
      <c r="V233" s="206"/>
      <c r="W233" s="206"/>
      <c r="X233" s="206"/>
      <c r="Y233" s="206"/>
    </row>
    <row r="234" spans="1:25" ht="18" customHeight="1">
      <c r="A234" s="145">
        <f>SUBTOTAL(3,$B$26:B234)</f>
        <v>209</v>
      </c>
      <c r="B234" s="109" t="s">
        <v>2098</v>
      </c>
      <c r="C234" s="109" t="s">
        <v>280</v>
      </c>
      <c r="D234" s="70" t="s">
        <v>2099</v>
      </c>
      <c r="E234" s="147" t="s">
        <v>122</v>
      </c>
      <c r="F234" s="71" t="s">
        <v>65</v>
      </c>
      <c r="G234" s="71" t="s">
        <v>243</v>
      </c>
      <c r="H234" s="71">
        <v>24</v>
      </c>
      <c r="I234" s="71">
        <f t="shared" si="23"/>
        <v>0</v>
      </c>
      <c r="J234" s="71">
        <v>36</v>
      </c>
      <c r="K234" s="113">
        <v>0</v>
      </c>
      <c r="L234" s="73">
        <v>28.82</v>
      </c>
      <c r="M234" s="72">
        <f t="shared" si="18"/>
        <v>1037.52</v>
      </c>
      <c r="N234" s="230">
        <f t="shared" si="19"/>
        <v>0</v>
      </c>
      <c r="O234" s="264">
        <v>18</v>
      </c>
      <c r="P234" s="73">
        <v>2.4E-2</v>
      </c>
      <c r="Q234" s="74">
        <f t="shared" si="20"/>
        <v>0</v>
      </c>
      <c r="R234" s="73">
        <v>7.2</v>
      </c>
      <c r="S234" s="73">
        <v>7.8479999999999999</v>
      </c>
      <c r="T234" s="117">
        <f t="shared" si="21"/>
        <v>0</v>
      </c>
      <c r="U234" s="234">
        <f t="shared" si="22"/>
        <v>0</v>
      </c>
      <c r="V234" s="206"/>
      <c r="W234" s="206"/>
      <c r="X234" s="206"/>
      <c r="Y234" s="206"/>
    </row>
    <row r="235" spans="1:25" ht="18" customHeight="1">
      <c r="A235" s="145">
        <f>SUBTOTAL(3,$B$26:B235)</f>
        <v>210</v>
      </c>
      <c r="B235" s="109" t="s">
        <v>287</v>
      </c>
      <c r="C235" s="109" t="s">
        <v>280</v>
      </c>
      <c r="D235" s="70" t="s">
        <v>288</v>
      </c>
      <c r="E235" s="147" t="s">
        <v>289</v>
      </c>
      <c r="F235" s="71" t="s">
        <v>65</v>
      </c>
      <c r="G235" s="71" t="s">
        <v>243</v>
      </c>
      <c r="H235" s="71">
        <v>24</v>
      </c>
      <c r="I235" s="71">
        <f t="shared" si="23"/>
        <v>0</v>
      </c>
      <c r="J235" s="71">
        <v>144</v>
      </c>
      <c r="K235" s="113">
        <v>0</v>
      </c>
      <c r="L235" s="73">
        <v>7.2</v>
      </c>
      <c r="M235" s="72">
        <f t="shared" si="18"/>
        <v>1036.8</v>
      </c>
      <c r="N235" s="230">
        <f t="shared" si="19"/>
        <v>0</v>
      </c>
      <c r="O235" s="264">
        <v>18</v>
      </c>
      <c r="P235" s="73">
        <v>2.4E-2</v>
      </c>
      <c r="Q235" s="74">
        <f t="shared" si="20"/>
        <v>0</v>
      </c>
      <c r="R235" s="73">
        <v>8.2080000000000002</v>
      </c>
      <c r="S235" s="73">
        <v>9.2160000000000011</v>
      </c>
      <c r="T235" s="117">
        <f t="shared" si="21"/>
        <v>0</v>
      </c>
      <c r="U235" s="234">
        <f t="shared" si="22"/>
        <v>0</v>
      </c>
      <c r="V235" s="206"/>
      <c r="W235" s="206"/>
      <c r="X235" s="206"/>
      <c r="Y235" s="206"/>
    </row>
    <row r="236" spans="1:25" ht="18" customHeight="1">
      <c r="A236" s="145">
        <f>SUBTOTAL(3,$B$26:B236)</f>
        <v>211</v>
      </c>
      <c r="B236" s="109" t="s">
        <v>290</v>
      </c>
      <c r="C236" s="109" t="s">
        <v>280</v>
      </c>
      <c r="D236" s="70" t="s">
        <v>291</v>
      </c>
      <c r="E236" s="147" t="s">
        <v>289</v>
      </c>
      <c r="F236" s="71" t="s">
        <v>65</v>
      </c>
      <c r="G236" s="71" t="s">
        <v>243</v>
      </c>
      <c r="H236" s="71">
        <v>24</v>
      </c>
      <c r="I236" s="71">
        <f t="shared" si="23"/>
        <v>0</v>
      </c>
      <c r="J236" s="71">
        <v>144</v>
      </c>
      <c r="K236" s="113">
        <v>0</v>
      </c>
      <c r="L236" s="73">
        <v>7.2</v>
      </c>
      <c r="M236" s="72">
        <f t="shared" si="18"/>
        <v>1036.8</v>
      </c>
      <c r="N236" s="230">
        <f t="shared" si="19"/>
        <v>0</v>
      </c>
      <c r="O236" s="264">
        <v>18</v>
      </c>
      <c r="P236" s="73">
        <v>2.4E-2</v>
      </c>
      <c r="Q236" s="74">
        <f t="shared" si="20"/>
        <v>0</v>
      </c>
      <c r="R236" s="73">
        <v>8.2080000000000002</v>
      </c>
      <c r="S236" s="73">
        <v>9.2160000000000011</v>
      </c>
      <c r="T236" s="117">
        <f t="shared" si="21"/>
        <v>0</v>
      </c>
      <c r="U236" s="234">
        <f t="shared" si="22"/>
        <v>0</v>
      </c>
      <c r="V236" s="206"/>
      <c r="W236" s="206"/>
      <c r="X236" s="206"/>
      <c r="Y236" s="206"/>
    </row>
    <row r="237" spans="1:25" ht="18" customHeight="1">
      <c r="A237" s="145">
        <f>SUBTOTAL(3,$B$26:B237)</f>
        <v>212</v>
      </c>
      <c r="B237" s="109" t="s">
        <v>292</v>
      </c>
      <c r="C237" s="109" t="s">
        <v>280</v>
      </c>
      <c r="D237" s="70" t="s">
        <v>293</v>
      </c>
      <c r="E237" s="147" t="s">
        <v>289</v>
      </c>
      <c r="F237" s="71" t="s">
        <v>65</v>
      </c>
      <c r="G237" s="71" t="s">
        <v>243</v>
      </c>
      <c r="H237" s="71">
        <v>24</v>
      </c>
      <c r="I237" s="71">
        <f t="shared" si="23"/>
        <v>0</v>
      </c>
      <c r="J237" s="71">
        <v>36</v>
      </c>
      <c r="K237" s="113">
        <v>0</v>
      </c>
      <c r="L237" s="73">
        <v>27.38</v>
      </c>
      <c r="M237" s="72">
        <f t="shared" si="18"/>
        <v>985.68</v>
      </c>
      <c r="N237" s="230">
        <f t="shared" si="19"/>
        <v>0</v>
      </c>
      <c r="O237" s="264">
        <v>18</v>
      </c>
      <c r="P237" s="73">
        <v>2.4E-2</v>
      </c>
      <c r="Q237" s="74">
        <f t="shared" si="20"/>
        <v>0</v>
      </c>
      <c r="R237" s="73">
        <v>8.2080000000000002</v>
      </c>
      <c r="S237" s="73">
        <v>8.9640000000000004</v>
      </c>
      <c r="T237" s="117">
        <f t="shared" si="21"/>
        <v>0</v>
      </c>
      <c r="U237" s="234">
        <f t="shared" si="22"/>
        <v>0</v>
      </c>
      <c r="V237" s="206"/>
      <c r="W237" s="206"/>
      <c r="X237" s="206"/>
      <c r="Y237" s="206"/>
    </row>
    <row r="238" spans="1:25" ht="18" customHeight="1">
      <c r="A238" s="145">
        <f>SUBTOTAL(3,$B$26:B238)</f>
        <v>213</v>
      </c>
      <c r="B238" s="109" t="s">
        <v>294</v>
      </c>
      <c r="C238" s="109" t="s">
        <v>280</v>
      </c>
      <c r="D238" s="70" t="s">
        <v>295</v>
      </c>
      <c r="E238" s="147" t="s">
        <v>289</v>
      </c>
      <c r="F238" s="71" t="s">
        <v>65</v>
      </c>
      <c r="G238" s="71" t="s">
        <v>243</v>
      </c>
      <c r="H238" s="71">
        <v>24</v>
      </c>
      <c r="I238" s="71">
        <f t="shared" si="23"/>
        <v>0</v>
      </c>
      <c r="J238" s="71">
        <v>36</v>
      </c>
      <c r="K238" s="113">
        <v>0</v>
      </c>
      <c r="L238" s="73">
        <v>27.38</v>
      </c>
      <c r="M238" s="72">
        <f t="shared" si="18"/>
        <v>985.68</v>
      </c>
      <c r="N238" s="230">
        <f t="shared" si="19"/>
        <v>0</v>
      </c>
      <c r="O238" s="264">
        <v>18</v>
      </c>
      <c r="P238" s="73">
        <v>2.4E-2</v>
      </c>
      <c r="Q238" s="74">
        <f t="shared" si="20"/>
        <v>0</v>
      </c>
      <c r="R238" s="73">
        <v>8.2080000000000002</v>
      </c>
      <c r="S238" s="73">
        <v>8.9640000000000004</v>
      </c>
      <c r="T238" s="117">
        <f t="shared" si="21"/>
        <v>0</v>
      </c>
      <c r="U238" s="234">
        <f t="shared" si="22"/>
        <v>0</v>
      </c>
      <c r="V238" s="206"/>
      <c r="W238" s="206"/>
      <c r="X238" s="206"/>
      <c r="Y238" s="206"/>
    </row>
    <row r="239" spans="1:25" ht="18" customHeight="1">
      <c r="A239" s="145">
        <f>SUBTOTAL(3,$B$26:B239)</f>
        <v>214</v>
      </c>
      <c r="B239" s="109" t="s">
        <v>1797</v>
      </c>
      <c r="C239" s="109" t="s">
        <v>280</v>
      </c>
      <c r="D239" s="70" t="s">
        <v>1798</v>
      </c>
      <c r="E239" s="147" t="s">
        <v>289</v>
      </c>
      <c r="F239" s="71" t="s">
        <v>65</v>
      </c>
      <c r="G239" s="71" t="s">
        <v>243</v>
      </c>
      <c r="H239" s="71">
        <v>24</v>
      </c>
      <c r="I239" s="71">
        <f t="shared" si="23"/>
        <v>0</v>
      </c>
      <c r="J239" s="71">
        <v>36</v>
      </c>
      <c r="K239" s="113">
        <v>0</v>
      </c>
      <c r="L239" s="73">
        <v>28.82</v>
      </c>
      <c r="M239" s="72">
        <f t="shared" si="18"/>
        <v>1037.52</v>
      </c>
      <c r="N239" s="230">
        <f t="shared" si="19"/>
        <v>0</v>
      </c>
      <c r="O239" s="264">
        <v>18</v>
      </c>
      <c r="P239" s="73">
        <v>2.4E-2</v>
      </c>
      <c r="Q239" s="74">
        <f t="shared" si="20"/>
        <v>0</v>
      </c>
      <c r="R239" s="73">
        <v>8.2080000000000002</v>
      </c>
      <c r="S239" s="73">
        <v>9</v>
      </c>
      <c r="T239" s="117">
        <f t="shared" si="21"/>
        <v>0</v>
      </c>
      <c r="U239" s="234">
        <f t="shared" si="22"/>
        <v>0</v>
      </c>
      <c r="V239" s="206"/>
      <c r="W239" s="206"/>
      <c r="X239" s="206"/>
      <c r="Y239" s="206"/>
    </row>
    <row r="240" spans="1:25" ht="18" customHeight="1">
      <c r="A240" s="145">
        <f>SUBTOTAL(3,$B$26:B240)</f>
        <v>215</v>
      </c>
      <c r="B240" s="109" t="s">
        <v>2100</v>
      </c>
      <c r="C240" s="109" t="s">
        <v>280</v>
      </c>
      <c r="D240" s="70" t="s">
        <v>2101</v>
      </c>
      <c r="E240" s="147" t="s">
        <v>289</v>
      </c>
      <c r="F240" s="71" t="s">
        <v>65</v>
      </c>
      <c r="G240" s="71" t="s">
        <v>243</v>
      </c>
      <c r="H240" s="71">
        <v>24</v>
      </c>
      <c r="I240" s="71">
        <f t="shared" si="23"/>
        <v>0</v>
      </c>
      <c r="J240" s="71">
        <v>36</v>
      </c>
      <c r="K240" s="113">
        <v>0</v>
      </c>
      <c r="L240" s="73">
        <v>28.82</v>
      </c>
      <c r="M240" s="72">
        <f t="shared" si="18"/>
        <v>1037.52</v>
      </c>
      <c r="N240" s="230">
        <f t="shared" si="19"/>
        <v>0</v>
      </c>
      <c r="O240" s="264">
        <v>18</v>
      </c>
      <c r="P240" s="73">
        <v>2.4E-2</v>
      </c>
      <c r="Q240" s="74">
        <f t="shared" si="20"/>
        <v>0</v>
      </c>
      <c r="R240" s="73">
        <v>8.2080000000000002</v>
      </c>
      <c r="S240" s="73">
        <v>9</v>
      </c>
      <c r="T240" s="117">
        <f t="shared" si="21"/>
        <v>0</v>
      </c>
      <c r="U240" s="234">
        <f t="shared" si="22"/>
        <v>0</v>
      </c>
      <c r="V240" s="206"/>
      <c r="W240" s="206"/>
      <c r="X240" s="206"/>
      <c r="Y240" s="206"/>
    </row>
    <row r="241" spans="1:25" ht="18" customHeight="1">
      <c r="A241" s="145">
        <f>SUBTOTAL(3,$B$26:B241)</f>
        <v>216</v>
      </c>
      <c r="B241" s="109" t="s">
        <v>2102</v>
      </c>
      <c r="C241" s="109" t="s">
        <v>280</v>
      </c>
      <c r="D241" s="70" t="s">
        <v>2103</v>
      </c>
      <c r="E241" s="147" t="s">
        <v>298</v>
      </c>
      <c r="F241" s="71" t="s">
        <v>65</v>
      </c>
      <c r="G241" s="71" t="s">
        <v>243</v>
      </c>
      <c r="H241" s="71">
        <v>24</v>
      </c>
      <c r="I241" s="71">
        <f t="shared" si="23"/>
        <v>0</v>
      </c>
      <c r="J241" s="71">
        <v>144</v>
      </c>
      <c r="K241" s="113">
        <v>0</v>
      </c>
      <c r="L241" s="73">
        <v>23.06</v>
      </c>
      <c r="M241" s="72">
        <f t="shared" si="18"/>
        <v>3320.64</v>
      </c>
      <c r="N241" s="230">
        <f t="shared" si="19"/>
        <v>0</v>
      </c>
      <c r="O241" s="264">
        <v>18</v>
      </c>
      <c r="P241" s="73">
        <v>2.4E-2</v>
      </c>
      <c r="Q241" s="74">
        <f t="shared" si="20"/>
        <v>0</v>
      </c>
      <c r="R241" s="73">
        <v>10.799999999999999</v>
      </c>
      <c r="S241" s="73">
        <v>11.664</v>
      </c>
      <c r="T241" s="117">
        <f t="shared" si="21"/>
        <v>0</v>
      </c>
      <c r="U241" s="234">
        <f t="shared" si="22"/>
        <v>0</v>
      </c>
      <c r="V241" s="206"/>
      <c r="W241" s="206"/>
      <c r="X241" s="206"/>
      <c r="Y241" s="206"/>
    </row>
    <row r="242" spans="1:25" ht="18" customHeight="1">
      <c r="A242" s="145">
        <f>SUBTOTAL(3,$B$26:B242)</f>
        <v>217</v>
      </c>
      <c r="B242" s="109" t="s">
        <v>296</v>
      </c>
      <c r="C242" s="109" t="s">
        <v>280</v>
      </c>
      <c r="D242" s="70" t="s">
        <v>297</v>
      </c>
      <c r="E242" s="147" t="s">
        <v>298</v>
      </c>
      <c r="F242" s="71" t="s">
        <v>65</v>
      </c>
      <c r="G242" s="71" t="s">
        <v>243</v>
      </c>
      <c r="H242" s="71">
        <v>24</v>
      </c>
      <c r="I242" s="71">
        <f t="shared" si="23"/>
        <v>0</v>
      </c>
      <c r="J242" s="71">
        <v>36</v>
      </c>
      <c r="K242" s="113">
        <v>0</v>
      </c>
      <c r="L242" s="73">
        <v>62.68</v>
      </c>
      <c r="M242" s="72">
        <f t="shared" si="18"/>
        <v>2256.48</v>
      </c>
      <c r="N242" s="230">
        <f t="shared" si="19"/>
        <v>0</v>
      </c>
      <c r="O242" s="264">
        <v>18</v>
      </c>
      <c r="P242" s="73">
        <v>2.4E-2</v>
      </c>
      <c r="Q242" s="74">
        <f t="shared" si="20"/>
        <v>0</v>
      </c>
      <c r="R242" s="73">
        <v>10.799999999999999</v>
      </c>
      <c r="S242" s="73">
        <v>11.844000000000001</v>
      </c>
      <c r="T242" s="117">
        <f t="shared" si="21"/>
        <v>0</v>
      </c>
      <c r="U242" s="234">
        <f t="shared" si="22"/>
        <v>0</v>
      </c>
      <c r="V242" s="206"/>
      <c r="W242" s="206"/>
      <c r="X242" s="206"/>
      <c r="Y242" s="206"/>
    </row>
    <row r="243" spans="1:25" ht="18" customHeight="1">
      <c r="A243" s="145">
        <f>SUBTOTAL(3,$B$26:B243)</f>
        <v>218</v>
      </c>
      <c r="B243" s="109" t="s">
        <v>299</v>
      </c>
      <c r="C243" s="109" t="s">
        <v>280</v>
      </c>
      <c r="D243" s="70" t="s">
        <v>300</v>
      </c>
      <c r="E243" s="147" t="s">
        <v>298</v>
      </c>
      <c r="F243" s="71" t="s">
        <v>65</v>
      </c>
      <c r="G243" s="71" t="s">
        <v>243</v>
      </c>
      <c r="H243" s="71">
        <v>24</v>
      </c>
      <c r="I243" s="71">
        <f t="shared" si="23"/>
        <v>0</v>
      </c>
      <c r="J243" s="71">
        <v>36</v>
      </c>
      <c r="K243" s="113">
        <v>0</v>
      </c>
      <c r="L243" s="73">
        <v>62.68</v>
      </c>
      <c r="M243" s="72">
        <f t="shared" si="18"/>
        <v>2256.48</v>
      </c>
      <c r="N243" s="230">
        <f t="shared" si="19"/>
        <v>0</v>
      </c>
      <c r="O243" s="264">
        <v>18</v>
      </c>
      <c r="P243" s="73">
        <v>2.4E-2</v>
      </c>
      <c r="Q243" s="74">
        <f t="shared" si="20"/>
        <v>0</v>
      </c>
      <c r="R243" s="73">
        <v>10.799999999999999</v>
      </c>
      <c r="S243" s="73">
        <v>11.988000000000001</v>
      </c>
      <c r="T243" s="117">
        <f t="shared" si="21"/>
        <v>0</v>
      </c>
      <c r="U243" s="234">
        <f t="shared" si="22"/>
        <v>0</v>
      </c>
      <c r="V243" s="206"/>
      <c r="W243" s="206"/>
      <c r="X243" s="206"/>
      <c r="Y243" s="206"/>
    </row>
    <row r="244" spans="1:25" ht="18" customHeight="1">
      <c r="A244" s="145">
        <f>SUBTOTAL(3,$B$26:B244)</f>
        <v>219</v>
      </c>
      <c r="B244" s="109" t="s">
        <v>301</v>
      </c>
      <c r="C244" s="109" t="s">
        <v>280</v>
      </c>
      <c r="D244" s="70" t="s">
        <v>302</v>
      </c>
      <c r="E244" s="147" t="s">
        <v>298</v>
      </c>
      <c r="F244" s="71" t="s">
        <v>65</v>
      </c>
      <c r="G244" s="71" t="s">
        <v>243</v>
      </c>
      <c r="H244" s="71">
        <v>24</v>
      </c>
      <c r="I244" s="71">
        <f t="shared" si="23"/>
        <v>0</v>
      </c>
      <c r="J244" s="71">
        <v>100</v>
      </c>
      <c r="K244" s="113">
        <v>0</v>
      </c>
      <c r="L244" s="73">
        <v>39.630000000000003</v>
      </c>
      <c r="M244" s="72">
        <f t="shared" si="18"/>
        <v>3963.0000000000005</v>
      </c>
      <c r="N244" s="230">
        <f t="shared" si="19"/>
        <v>0</v>
      </c>
      <c r="O244" s="264">
        <v>18</v>
      </c>
      <c r="P244" s="73">
        <v>2.4E-2</v>
      </c>
      <c r="Q244" s="74">
        <f t="shared" si="20"/>
        <v>0</v>
      </c>
      <c r="R244" s="73">
        <v>7.5</v>
      </c>
      <c r="S244" s="73">
        <v>8.9</v>
      </c>
      <c r="T244" s="117">
        <f t="shared" si="21"/>
        <v>0</v>
      </c>
      <c r="U244" s="234">
        <f t="shared" si="22"/>
        <v>0</v>
      </c>
      <c r="V244" s="206"/>
      <c r="W244" s="206"/>
      <c r="X244" s="206"/>
      <c r="Y244" s="206"/>
    </row>
    <row r="245" spans="1:25" ht="18" customHeight="1">
      <c r="A245" s="145">
        <f>SUBTOTAL(3,$B$26:B245)</f>
        <v>220</v>
      </c>
      <c r="B245" s="109" t="s">
        <v>303</v>
      </c>
      <c r="C245" s="109" t="s">
        <v>280</v>
      </c>
      <c r="D245" s="70" t="s">
        <v>304</v>
      </c>
      <c r="E245" s="147" t="s">
        <v>298</v>
      </c>
      <c r="F245" s="71" t="s">
        <v>65</v>
      </c>
      <c r="G245" s="71" t="s">
        <v>305</v>
      </c>
      <c r="H245" s="71">
        <v>24</v>
      </c>
      <c r="I245" s="71">
        <f t="shared" si="23"/>
        <v>0</v>
      </c>
      <c r="J245" s="71">
        <v>144</v>
      </c>
      <c r="K245" s="113">
        <v>0</v>
      </c>
      <c r="L245" s="73">
        <v>21.61</v>
      </c>
      <c r="M245" s="72">
        <f t="shared" si="18"/>
        <v>3111.84</v>
      </c>
      <c r="N245" s="230">
        <f t="shared" si="19"/>
        <v>0</v>
      </c>
      <c r="O245" s="264">
        <v>18</v>
      </c>
      <c r="P245" s="73">
        <v>2.4E-2</v>
      </c>
      <c r="Q245" s="74">
        <f t="shared" si="20"/>
        <v>0</v>
      </c>
      <c r="R245" s="73">
        <v>10.799999999999999</v>
      </c>
      <c r="S245" s="73">
        <v>11.808</v>
      </c>
      <c r="T245" s="117">
        <f t="shared" si="21"/>
        <v>0</v>
      </c>
      <c r="U245" s="234">
        <f t="shared" si="22"/>
        <v>0</v>
      </c>
      <c r="V245" s="206"/>
      <c r="W245" s="206"/>
      <c r="X245" s="206"/>
      <c r="Y245" s="206"/>
    </row>
    <row r="246" spans="1:25" ht="18" customHeight="1">
      <c r="A246" s="145">
        <f>SUBTOTAL(3,$B$26:B246)</f>
        <v>221</v>
      </c>
      <c r="B246" s="109" t="s">
        <v>306</v>
      </c>
      <c r="C246" s="109" t="s">
        <v>280</v>
      </c>
      <c r="D246" s="70" t="s">
        <v>307</v>
      </c>
      <c r="E246" s="147" t="s">
        <v>298</v>
      </c>
      <c r="F246" s="71" t="s">
        <v>65</v>
      </c>
      <c r="G246" s="71" t="s">
        <v>243</v>
      </c>
      <c r="H246" s="71">
        <v>24</v>
      </c>
      <c r="I246" s="71">
        <f t="shared" si="23"/>
        <v>0</v>
      </c>
      <c r="J246" s="71">
        <v>144</v>
      </c>
      <c r="K246" s="113">
        <v>0</v>
      </c>
      <c r="L246" s="73">
        <v>15.85</v>
      </c>
      <c r="M246" s="72">
        <f t="shared" si="18"/>
        <v>2282.4</v>
      </c>
      <c r="N246" s="230">
        <f t="shared" si="19"/>
        <v>0</v>
      </c>
      <c r="O246" s="264">
        <v>18</v>
      </c>
      <c r="P246" s="73">
        <v>2.4E-2</v>
      </c>
      <c r="Q246" s="74">
        <f t="shared" si="20"/>
        <v>0</v>
      </c>
      <c r="R246" s="73">
        <v>10.799999999999999</v>
      </c>
      <c r="S246" s="73">
        <v>12.815999999999999</v>
      </c>
      <c r="T246" s="117">
        <f t="shared" si="21"/>
        <v>0</v>
      </c>
      <c r="U246" s="234">
        <f t="shared" si="22"/>
        <v>0</v>
      </c>
      <c r="V246" s="206"/>
      <c r="W246" s="206"/>
      <c r="X246" s="206"/>
      <c r="Y246" s="206"/>
    </row>
    <row r="247" spans="1:25" ht="18" customHeight="1">
      <c r="A247" s="145">
        <f>SUBTOTAL(3,$B$26:B247)</f>
        <v>222</v>
      </c>
      <c r="B247" s="109" t="s">
        <v>308</v>
      </c>
      <c r="C247" s="109" t="s">
        <v>280</v>
      </c>
      <c r="D247" s="70" t="s">
        <v>309</v>
      </c>
      <c r="E247" s="147" t="s">
        <v>298</v>
      </c>
      <c r="F247" s="71" t="s">
        <v>65</v>
      </c>
      <c r="G247" s="71" t="s">
        <v>243</v>
      </c>
      <c r="H247" s="71">
        <v>24</v>
      </c>
      <c r="I247" s="71">
        <f t="shared" si="23"/>
        <v>0</v>
      </c>
      <c r="J247" s="71">
        <v>144</v>
      </c>
      <c r="K247" s="113">
        <v>0</v>
      </c>
      <c r="L247" s="73">
        <v>15.85</v>
      </c>
      <c r="M247" s="72">
        <f t="shared" si="18"/>
        <v>2282.4</v>
      </c>
      <c r="N247" s="230">
        <f t="shared" si="19"/>
        <v>0</v>
      </c>
      <c r="O247" s="264">
        <v>18</v>
      </c>
      <c r="P247" s="73">
        <v>2.4E-2</v>
      </c>
      <c r="Q247" s="74">
        <f t="shared" si="20"/>
        <v>0</v>
      </c>
      <c r="R247" s="73">
        <v>10.799999999999999</v>
      </c>
      <c r="S247" s="73">
        <v>12.959999999999999</v>
      </c>
      <c r="T247" s="117">
        <f t="shared" si="21"/>
        <v>0</v>
      </c>
      <c r="U247" s="234">
        <f t="shared" si="22"/>
        <v>0</v>
      </c>
      <c r="V247" s="206"/>
      <c r="W247" s="206"/>
      <c r="X247" s="206"/>
      <c r="Y247" s="206"/>
    </row>
    <row r="248" spans="1:25" ht="18" customHeight="1">
      <c r="A248" s="145">
        <f>SUBTOTAL(3,$B$26:B248)</f>
        <v>223</v>
      </c>
      <c r="B248" s="109" t="s">
        <v>310</v>
      </c>
      <c r="C248" s="109" t="s">
        <v>280</v>
      </c>
      <c r="D248" s="70" t="s">
        <v>311</v>
      </c>
      <c r="E248" s="147" t="s">
        <v>298</v>
      </c>
      <c r="F248" s="71" t="s">
        <v>65</v>
      </c>
      <c r="G248" s="71" t="s">
        <v>243</v>
      </c>
      <c r="H248" s="71">
        <v>24</v>
      </c>
      <c r="I248" s="71">
        <f t="shared" si="23"/>
        <v>0</v>
      </c>
      <c r="J248" s="71">
        <v>144</v>
      </c>
      <c r="K248" s="113">
        <v>0</v>
      </c>
      <c r="L248" s="73">
        <v>15.85</v>
      </c>
      <c r="M248" s="72">
        <f t="shared" si="18"/>
        <v>2282.4</v>
      </c>
      <c r="N248" s="230">
        <f t="shared" si="19"/>
        <v>0</v>
      </c>
      <c r="O248" s="264">
        <v>18</v>
      </c>
      <c r="P248" s="73">
        <v>2.4E-2</v>
      </c>
      <c r="Q248" s="74">
        <f t="shared" si="20"/>
        <v>0</v>
      </c>
      <c r="R248" s="73">
        <v>10.799999999999999</v>
      </c>
      <c r="S248" s="73">
        <v>12.671999999999999</v>
      </c>
      <c r="T248" s="117">
        <f t="shared" si="21"/>
        <v>0</v>
      </c>
      <c r="U248" s="234">
        <f t="shared" si="22"/>
        <v>0</v>
      </c>
      <c r="V248" s="206"/>
      <c r="W248" s="206"/>
      <c r="X248" s="206"/>
      <c r="Y248" s="206"/>
    </row>
    <row r="249" spans="1:25" ht="18" customHeight="1">
      <c r="A249" s="145">
        <f>SUBTOTAL(3,$B$26:B249)</f>
        <v>224</v>
      </c>
      <c r="B249" s="109" t="s">
        <v>312</v>
      </c>
      <c r="C249" s="109" t="s">
        <v>313</v>
      </c>
      <c r="D249" s="70" t="s">
        <v>314</v>
      </c>
      <c r="E249" s="147" t="s">
        <v>298</v>
      </c>
      <c r="F249" s="71" t="s">
        <v>65</v>
      </c>
      <c r="G249" s="71" t="s">
        <v>305</v>
      </c>
      <c r="H249" s="71">
        <v>24</v>
      </c>
      <c r="I249" s="71">
        <f t="shared" si="23"/>
        <v>0</v>
      </c>
      <c r="J249" s="71">
        <v>36</v>
      </c>
      <c r="K249" s="113">
        <v>0</v>
      </c>
      <c r="L249" s="73">
        <v>64.84</v>
      </c>
      <c r="M249" s="72">
        <f t="shared" si="18"/>
        <v>2334.2400000000002</v>
      </c>
      <c r="N249" s="230">
        <f t="shared" si="19"/>
        <v>0</v>
      </c>
      <c r="O249" s="264">
        <v>18</v>
      </c>
      <c r="P249" s="73">
        <v>2.4E-2</v>
      </c>
      <c r="Q249" s="74">
        <f t="shared" si="20"/>
        <v>0</v>
      </c>
      <c r="R249" s="73">
        <v>10.799999999999999</v>
      </c>
      <c r="S249" s="73">
        <v>11.844000000000001</v>
      </c>
      <c r="T249" s="117">
        <f t="shared" si="21"/>
        <v>0</v>
      </c>
      <c r="U249" s="234">
        <f t="shared" si="22"/>
        <v>0</v>
      </c>
      <c r="V249" s="206"/>
      <c r="W249" s="206"/>
      <c r="X249" s="206"/>
      <c r="Y249" s="206"/>
    </row>
    <row r="250" spans="1:25" ht="18" customHeight="1">
      <c r="A250" s="145">
        <f>SUBTOTAL(3,$B$26:B250)</f>
        <v>225</v>
      </c>
      <c r="B250" s="109" t="s">
        <v>315</v>
      </c>
      <c r="C250" s="109" t="s">
        <v>280</v>
      </c>
      <c r="D250" s="70" t="s">
        <v>316</v>
      </c>
      <c r="E250" s="147" t="s">
        <v>298</v>
      </c>
      <c r="F250" s="71" t="s">
        <v>204</v>
      </c>
      <c r="G250" s="71" t="s">
        <v>243</v>
      </c>
      <c r="H250" s="71">
        <v>24</v>
      </c>
      <c r="I250" s="71">
        <f t="shared" si="23"/>
        <v>0</v>
      </c>
      <c r="J250" s="71">
        <v>144</v>
      </c>
      <c r="K250" s="113">
        <v>0</v>
      </c>
      <c r="L250" s="73">
        <v>16.57</v>
      </c>
      <c r="M250" s="72">
        <f t="shared" si="18"/>
        <v>2386.08</v>
      </c>
      <c r="N250" s="230">
        <f t="shared" si="19"/>
        <v>0</v>
      </c>
      <c r="O250" s="264">
        <v>18</v>
      </c>
      <c r="P250" s="73">
        <v>2.5919999999999999E-2</v>
      </c>
      <c r="Q250" s="74">
        <f t="shared" si="20"/>
        <v>0</v>
      </c>
      <c r="R250" s="73">
        <v>10.799999999999999</v>
      </c>
      <c r="S250" s="73">
        <v>12.5</v>
      </c>
      <c r="T250" s="117">
        <f t="shared" si="21"/>
        <v>0</v>
      </c>
      <c r="U250" s="234">
        <f t="shared" si="22"/>
        <v>0</v>
      </c>
      <c r="V250" s="206"/>
      <c r="W250" s="206"/>
      <c r="X250" s="206"/>
      <c r="Y250" s="206"/>
    </row>
    <row r="251" spans="1:25" ht="18" customHeight="1">
      <c r="A251" s="145">
        <f>SUBTOTAL(3,$B$26:B251)</f>
        <v>226</v>
      </c>
      <c r="B251" s="109" t="s">
        <v>2104</v>
      </c>
      <c r="C251" s="109" t="s">
        <v>280</v>
      </c>
      <c r="D251" s="70" t="s">
        <v>2105</v>
      </c>
      <c r="E251" s="147" t="s">
        <v>298</v>
      </c>
      <c r="F251" s="71" t="s">
        <v>204</v>
      </c>
      <c r="G251" s="71" t="s">
        <v>243</v>
      </c>
      <c r="H251" s="71">
        <v>24</v>
      </c>
      <c r="I251" s="71">
        <f t="shared" si="23"/>
        <v>0</v>
      </c>
      <c r="J251" s="71">
        <v>144</v>
      </c>
      <c r="K251" s="113">
        <v>0</v>
      </c>
      <c r="L251" s="73">
        <v>25.22</v>
      </c>
      <c r="M251" s="72">
        <f t="shared" si="18"/>
        <v>3631.68</v>
      </c>
      <c r="N251" s="230">
        <f t="shared" si="19"/>
        <v>0</v>
      </c>
      <c r="O251" s="264">
        <v>18</v>
      </c>
      <c r="P251" s="73">
        <v>2.5919999999999999E-2</v>
      </c>
      <c r="Q251" s="74">
        <f t="shared" si="20"/>
        <v>0</v>
      </c>
      <c r="R251" s="73">
        <v>10.799999999999999</v>
      </c>
      <c r="S251" s="73">
        <v>12.5</v>
      </c>
      <c r="T251" s="117">
        <f t="shared" si="21"/>
        <v>0</v>
      </c>
      <c r="U251" s="234">
        <f t="shared" si="22"/>
        <v>0</v>
      </c>
      <c r="V251" s="206"/>
      <c r="W251" s="206"/>
      <c r="X251" s="206"/>
      <c r="Y251" s="206"/>
    </row>
    <row r="252" spans="1:25" ht="18" customHeight="1">
      <c r="A252" s="145">
        <f>SUBTOTAL(3,$B$26:B252)</f>
        <v>227</v>
      </c>
      <c r="B252" s="109" t="s">
        <v>317</v>
      </c>
      <c r="C252" s="109" t="s">
        <v>280</v>
      </c>
      <c r="D252" s="70" t="s">
        <v>318</v>
      </c>
      <c r="E252" s="147" t="s">
        <v>298</v>
      </c>
      <c r="F252" s="71" t="s">
        <v>204</v>
      </c>
      <c r="G252" s="71" t="s">
        <v>243</v>
      </c>
      <c r="H252" s="71">
        <v>24</v>
      </c>
      <c r="I252" s="71">
        <f t="shared" si="23"/>
        <v>0</v>
      </c>
      <c r="J252" s="71">
        <v>144</v>
      </c>
      <c r="K252" s="113">
        <v>0</v>
      </c>
      <c r="L252" s="73">
        <v>16.57</v>
      </c>
      <c r="M252" s="72">
        <f t="shared" si="18"/>
        <v>2386.08</v>
      </c>
      <c r="N252" s="230">
        <f t="shared" si="19"/>
        <v>0</v>
      </c>
      <c r="O252" s="264">
        <v>18</v>
      </c>
      <c r="P252" s="73">
        <v>2.5919999999999999E-2</v>
      </c>
      <c r="Q252" s="74">
        <f t="shared" si="20"/>
        <v>0</v>
      </c>
      <c r="R252" s="73">
        <v>10.799999999999999</v>
      </c>
      <c r="S252" s="73">
        <v>12.5</v>
      </c>
      <c r="T252" s="117">
        <f t="shared" si="21"/>
        <v>0</v>
      </c>
      <c r="U252" s="234">
        <f t="shared" si="22"/>
        <v>0</v>
      </c>
      <c r="V252" s="206"/>
      <c r="W252" s="206"/>
      <c r="X252" s="206"/>
      <c r="Y252" s="206"/>
    </row>
    <row r="253" spans="1:25" ht="18" customHeight="1">
      <c r="A253" s="145">
        <f>SUBTOTAL(3,$B$26:B253)</f>
        <v>228</v>
      </c>
      <c r="B253" s="109" t="s">
        <v>319</v>
      </c>
      <c r="C253" s="109" t="s">
        <v>280</v>
      </c>
      <c r="D253" s="70" t="s">
        <v>320</v>
      </c>
      <c r="E253" s="147" t="s">
        <v>298</v>
      </c>
      <c r="F253" s="71" t="s">
        <v>204</v>
      </c>
      <c r="G253" s="71" t="s">
        <v>243</v>
      </c>
      <c r="H253" s="71">
        <v>24</v>
      </c>
      <c r="I253" s="71">
        <f t="shared" si="23"/>
        <v>0</v>
      </c>
      <c r="J253" s="71">
        <v>144</v>
      </c>
      <c r="K253" s="113">
        <v>0</v>
      </c>
      <c r="L253" s="73">
        <v>25.22</v>
      </c>
      <c r="M253" s="72">
        <f t="shared" si="18"/>
        <v>3631.68</v>
      </c>
      <c r="N253" s="230">
        <f t="shared" si="19"/>
        <v>0</v>
      </c>
      <c r="O253" s="264">
        <v>18</v>
      </c>
      <c r="P253" s="73">
        <v>2.5919999999999999E-2</v>
      </c>
      <c r="Q253" s="74">
        <f t="shared" si="20"/>
        <v>0</v>
      </c>
      <c r="R253" s="73">
        <v>10.799999999999999</v>
      </c>
      <c r="S253" s="73">
        <v>12.5</v>
      </c>
      <c r="T253" s="117">
        <f t="shared" si="21"/>
        <v>0</v>
      </c>
      <c r="U253" s="234">
        <f t="shared" si="22"/>
        <v>0</v>
      </c>
      <c r="V253" s="206"/>
      <c r="W253" s="206"/>
      <c r="X253" s="206"/>
      <c r="Y253" s="206"/>
    </row>
    <row r="254" spans="1:25" ht="18" customHeight="1">
      <c r="A254" s="145">
        <f>SUBTOTAL(3,$B$26:B254)</f>
        <v>229</v>
      </c>
      <c r="B254" s="109" t="s">
        <v>321</v>
      </c>
      <c r="C254" s="109" t="s">
        <v>280</v>
      </c>
      <c r="D254" s="70" t="s">
        <v>322</v>
      </c>
      <c r="E254" s="147" t="s">
        <v>298</v>
      </c>
      <c r="F254" s="71" t="s">
        <v>204</v>
      </c>
      <c r="G254" s="71" t="s">
        <v>243</v>
      </c>
      <c r="H254" s="71">
        <v>24</v>
      </c>
      <c r="I254" s="71">
        <f t="shared" si="23"/>
        <v>0</v>
      </c>
      <c r="J254" s="71">
        <v>144</v>
      </c>
      <c r="K254" s="113">
        <v>0</v>
      </c>
      <c r="L254" s="73">
        <v>25.22</v>
      </c>
      <c r="M254" s="72">
        <f t="shared" si="18"/>
        <v>3631.68</v>
      </c>
      <c r="N254" s="230">
        <f t="shared" si="19"/>
        <v>0</v>
      </c>
      <c r="O254" s="264">
        <v>18</v>
      </c>
      <c r="P254" s="73">
        <v>2.5919999999999999E-2</v>
      </c>
      <c r="Q254" s="74">
        <f t="shared" si="20"/>
        <v>0</v>
      </c>
      <c r="R254" s="73">
        <v>10.799999999999999</v>
      </c>
      <c r="S254" s="73">
        <v>12.5</v>
      </c>
      <c r="T254" s="117">
        <f t="shared" si="21"/>
        <v>0</v>
      </c>
      <c r="U254" s="234">
        <f t="shared" si="22"/>
        <v>0</v>
      </c>
      <c r="V254" s="206"/>
      <c r="W254" s="206"/>
      <c r="X254" s="206"/>
      <c r="Y254" s="206"/>
    </row>
    <row r="255" spans="1:25" ht="18" customHeight="1">
      <c r="A255" s="145">
        <f>SUBTOTAL(3,$B$26:B255)</f>
        <v>230</v>
      </c>
      <c r="B255" s="109" t="s">
        <v>323</v>
      </c>
      <c r="C255" s="109" t="s">
        <v>280</v>
      </c>
      <c r="D255" s="70" t="s">
        <v>324</v>
      </c>
      <c r="E255" s="147" t="s">
        <v>298</v>
      </c>
      <c r="F255" s="71" t="s">
        <v>204</v>
      </c>
      <c r="G255" s="71" t="s">
        <v>243</v>
      </c>
      <c r="H255" s="71">
        <v>24</v>
      </c>
      <c r="I255" s="71">
        <f t="shared" si="23"/>
        <v>0</v>
      </c>
      <c r="J255" s="71">
        <v>144</v>
      </c>
      <c r="K255" s="113">
        <v>0</v>
      </c>
      <c r="L255" s="73">
        <v>32.42</v>
      </c>
      <c r="M255" s="72">
        <f t="shared" si="18"/>
        <v>4668.4800000000005</v>
      </c>
      <c r="N255" s="230">
        <f t="shared" si="19"/>
        <v>0</v>
      </c>
      <c r="O255" s="264">
        <v>18</v>
      </c>
      <c r="P255" s="73">
        <v>2.5919999999999999E-2</v>
      </c>
      <c r="Q255" s="74">
        <f t="shared" si="20"/>
        <v>0</v>
      </c>
      <c r="R255" s="73">
        <v>10.799999999999999</v>
      </c>
      <c r="S255" s="73">
        <v>12.5</v>
      </c>
      <c r="T255" s="117">
        <f t="shared" si="21"/>
        <v>0</v>
      </c>
      <c r="U255" s="234">
        <f t="shared" si="22"/>
        <v>0</v>
      </c>
      <c r="V255" s="206"/>
      <c r="W255" s="206"/>
      <c r="X255" s="206"/>
      <c r="Y255" s="206"/>
    </row>
    <row r="256" spans="1:25" ht="18" customHeight="1">
      <c r="A256" s="145">
        <f>SUBTOTAL(3,$B$26:B256)</f>
        <v>231</v>
      </c>
      <c r="B256" s="109" t="s">
        <v>325</v>
      </c>
      <c r="C256" s="109" t="s">
        <v>280</v>
      </c>
      <c r="D256" s="70" t="s">
        <v>326</v>
      </c>
      <c r="E256" s="147" t="s">
        <v>298</v>
      </c>
      <c r="F256" s="71" t="s">
        <v>204</v>
      </c>
      <c r="G256" s="71" t="s">
        <v>243</v>
      </c>
      <c r="H256" s="71">
        <v>24</v>
      </c>
      <c r="I256" s="71">
        <f t="shared" si="23"/>
        <v>0</v>
      </c>
      <c r="J256" s="71">
        <v>144</v>
      </c>
      <c r="K256" s="113">
        <v>0</v>
      </c>
      <c r="L256" s="73">
        <v>16.57</v>
      </c>
      <c r="M256" s="72">
        <f t="shared" si="18"/>
        <v>2386.08</v>
      </c>
      <c r="N256" s="230">
        <f t="shared" si="19"/>
        <v>0</v>
      </c>
      <c r="O256" s="264">
        <v>18</v>
      </c>
      <c r="P256" s="73">
        <v>2.5919999999999999E-2</v>
      </c>
      <c r="Q256" s="74">
        <f t="shared" si="20"/>
        <v>0</v>
      </c>
      <c r="R256" s="73">
        <v>10.799999999999999</v>
      </c>
      <c r="S256" s="73">
        <v>12.5</v>
      </c>
      <c r="T256" s="117">
        <f t="shared" si="21"/>
        <v>0</v>
      </c>
      <c r="U256" s="234">
        <f t="shared" si="22"/>
        <v>0</v>
      </c>
      <c r="V256" s="206"/>
      <c r="W256" s="206"/>
      <c r="X256" s="206"/>
      <c r="Y256" s="206"/>
    </row>
    <row r="257" spans="1:25" ht="18" customHeight="1">
      <c r="A257" s="145">
        <f>SUBTOTAL(3,$B$26:B257)</f>
        <v>232</v>
      </c>
      <c r="B257" s="109" t="s">
        <v>327</v>
      </c>
      <c r="C257" s="109" t="s">
        <v>280</v>
      </c>
      <c r="D257" s="70" t="s">
        <v>328</v>
      </c>
      <c r="E257" s="147" t="s">
        <v>329</v>
      </c>
      <c r="F257" s="71" t="s">
        <v>65</v>
      </c>
      <c r="G257" s="71" t="s">
        <v>243</v>
      </c>
      <c r="H257" s="71">
        <v>24</v>
      </c>
      <c r="I257" s="71">
        <f t="shared" si="23"/>
        <v>0</v>
      </c>
      <c r="J257" s="71">
        <v>48</v>
      </c>
      <c r="K257" s="113">
        <v>0</v>
      </c>
      <c r="L257" s="73">
        <v>43.23</v>
      </c>
      <c r="M257" s="72">
        <f t="shared" si="18"/>
        <v>2075.04</v>
      </c>
      <c r="N257" s="230">
        <f t="shared" si="19"/>
        <v>0</v>
      </c>
      <c r="O257" s="264">
        <v>18</v>
      </c>
      <c r="P257" s="73">
        <v>2.2037500000000002E-2</v>
      </c>
      <c r="Q257" s="74">
        <f t="shared" si="20"/>
        <v>0</v>
      </c>
      <c r="R257" s="73">
        <v>6</v>
      </c>
      <c r="S257" s="73">
        <v>10.7</v>
      </c>
      <c r="T257" s="117">
        <f t="shared" si="21"/>
        <v>0</v>
      </c>
      <c r="U257" s="234">
        <f t="shared" si="22"/>
        <v>0</v>
      </c>
      <c r="V257" s="206"/>
      <c r="W257" s="206"/>
      <c r="X257" s="206"/>
      <c r="Y257" s="206"/>
    </row>
    <row r="258" spans="1:25" ht="18" customHeight="1">
      <c r="A258" s="145">
        <f>SUBTOTAL(3,$B$26:B258)</f>
        <v>233</v>
      </c>
      <c r="B258" s="109" t="s">
        <v>2106</v>
      </c>
      <c r="C258" s="109" t="s">
        <v>280</v>
      </c>
      <c r="D258" s="70" t="s">
        <v>2107</v>
      </c>
      <c r="E258" s="147" t="s">
        <v>329</v>
      </c>
      <c r="F258" s="71" t="s">
        <v>65</v>
      </c>
      <c r="G258" s="71" t="s">
        <v>243</v>
      </c>
      <c r="H258" s="71">
        <v>24</v>
      </c>
      <c r="I258" s="71">
        <f t="shared" si="23"/>
        <v>0</v>
      </c>
      <c r="J258" s="71">
        <v>48</v>
      </c>
      <c r="K258" s="113">
        <v>0</v>
      </c>
      <c r="L258" s="73">
        <v>43.23</v>
      </c>
      <c r="M258" s="72">
        <f t="shared" si="18"/>
        <v>2075.04</v>
      </c>
      <c r="N258" s="230">
        <f t="shared" si="19"/>
        <v>0</v>
      </c>
      <c r="O258" s="264">
        <v>18</v>
      </c>
      <c r="P258" s="73">
        <v>2.5999999999999999E-2</v>
      </c>
      <c r="Q258" s="74">
        <f t="shared" si="20"/>
        <v>0</v>
      </c>
      <c r="R258" s="73">
        <v>6</v>
      </c>
      <c r="S258" s="73">
        <v>6.6240000000000006</v>
      </c>
      <c r="T258" s="117">
        <f t="shared" si="21"/>
        <v>0</v>
      </c>
      <c r="U258" s="234">
        <f t="shared" si="22"/>
        <v>0</v>
      </c>
      <c r="V258" s="206"/>
      <c r="W258" s="206"/>
      <c r="X258" s="206"/>
      <c r="Y258" s="206"/>
    </row>
    <row r="259" spans="1:25" ht="18" customHeight="1">
      <c r="A259" s="145">
        <f>SUBTOTAL(3,$B$26:B259)</f>
        <v>234</v>
      </c>
      <c r="B259" s="109" t="s">
        <v>2108</v>
      </c>
      <c r="C259" s="109" t="s">
        <v>280</v>
      </c>
      <c r="D259" s="70" t="s">
        <v>2109</v>
      </c>
      <c r="E259" s="147" t="s">
        <v>329</v>
      </c>
      <c r="F259" s="71" t="s">
        <v>65</v>
      </c>
      <c r="G259" s="71" t="s">
        <v>243</v>
      </c>
      <c r="H259" s="71">
        <v>24</v>
      </c>
      <c r="I259" s="71">
        <f t="shared" si="23"/>
        <v>0</v>
      </c>
      <c r="J259" s="71">
        <v>30</v>
      </c>
      <c r="K259" s="113">
        <v>0</v>
      </c>
      <c r="L259" s="73">
        <v>129.69</v>
      </c>
      <c r="M259" s="72">
        <f t="shared" si="18"/>
        <v>3890.7</v>
      </c>
      <c r="N259" s="230">
        <f t="shared" si="19"/>
        <v>0</v>
      </c>
      <c r="O259" s="264">
        <v>18</v>
      </c>
      <c r="P259" s="73">
        <v>2.5999999999999999E-2</v>
      </c>
      <c r="Q259" s="74">
        <f t="shared" si="20"/>
        <v>0</v>
      </c>
      <c r="R259" s="73">
        <v>11.25</v>
      </c>
      <c r="S259" s="73">
        <v>12.45</v>
      </c>
      <c r="T259" s="117">
        <f t="shared" si="21"/>
        <v>0</v>
      </c>
      <c r="U259" s="234">
        <f t="shared" si="22"/>
        <v>0</v>
      </c>
      <c r="V259" s="206"/>
      <c r="W259" s="206"/>
      <c r="X259" s="206"/>
      <c r="Y259" s="206"/>
    </row>
    <row r="260" spans="1:25" ht="18" customHeight="1">
      <c r="A260" s="145">
        <f>SUBTOTAL(3,$B$26:B260)</f>
        <v>235</v>
      </c>
      <c r="B260" s="109" t="s">
        <v>2110</v>
      </c>
      <c r="C260" s="109" t="s">
        <v>280</v>
      </c>
      <c r="D260" s="70" t="s">
        <v>2111</v>
      </c>
      <c r="E260" s="147" t="s">
        <v>329</v>
      </c>
      <c r="F260" s="71" t="s">
        <v>65</v>
      </c>
      <c r="G260" s="71" t="s">
        <v>243</v>
      </c>
      <c r="H260" s="71">
        <v>24</v>
      </c>
      <c r="I260" s="71">
        <f t="shared" si="23"/>
        <v>0</v>
      </c>
      <c r="J260" s="71">
        <v>30</v>
      </c>
      <c r="K260" s="113">
        <v>0</v>
      </c>
      <c r="L260" s="73">
        <v>129.69</v>
      </c>
      <c r="M260" s="72">
        <f t="shared" si="18"/>
        <v>3890.7</v>
      </c>
      <c r="N260" s="230">
        <f t="shared" si="19"/>
        <v>0</v>
      </c>
      <c r="O260" s="264">
        <v>18</v>
      </c>
      <c r="P260" s="73">
        <v>2.5999999999999999E-2</v>
      </c>
      <c r="Q260" s="74">
        <f t="shared" si="20"/>
        <v>0</v>
      </c>
      <c r="R260" s="73">
        <v>11.25</v>
      </c>
      <c r="S260" s="73">
        <v>16.05</v>
      </c>
      <c r="T260" s="117">
        <f t="shared" si="21"/>
        <v>0</v>
      </c>
      <c r="U260" s="234">
        <f t="shared" si="22"/>
        <v>0</v>
      </c>
      <c r="V260" s="206"/>
      <c r="W260" s="206"/>
      <c r="X260" s="206"/>
      <c r="Y260" s="206"/>
    </row>
    <row r="261" spans="1:25" ht="18" customHeight="1">
      <c r="A261" s="145">
        <f>SUBTOTAL(3,$B$26:B261)</f>
        <v>236</v>
      </c>
      <c r="B261" s="109" t="s">
        <v>330</v>
      </c>
      <c r="C261" s="109" t="s">
        <v>280</v>
      </c>
      <c r="D261" s="70" t="s">
        <v>331</v>
      </c>
      <c r="E261" s="147" t="s">
        <v>329</v>
      </c>
      <c r="F261" s="71" t="s">
        <v>204</v>
      </c>
      <c r="G261" s="71">
        <v>34011941</v>
      </c>
      <c r="H261" s="71">
        <v>24</v>
      </c>
      <c r="I261" s="71">
        <f t="shared" si="23"/>
        <v>0</v>
      </c>
      <c r="J261" s="71">
        <v>72</v>
      </c>
      <c r="K261" s="113">
        <v>0</v>
      </c>
      <c r="L261" s="73">
        <v>27.62</v>
      </c>
      <c r="M261" s="72">
        <f t="shared" si="18"/>
        <v>1988.64</v>
      </c>
      <c r="N261" s="230">
        <f t="shared" si="19"/>
        <v>0</v>
      </c>
      <c r="O261" s="264">
        <v>18</v>
      </c>
      <c r="P261" s="73">
        <v>2.2037500000000002E-2</v>
      </c>
      <c r="Q261" s="74">
        <f t="shared" si="20"/>
        <v>0</v>
      </c>
      <c r="R261" s="73">
        <v>9</v>
      </c>
      <c r="S261" s="73">
        <v>10.7</v>
      </c>
      <c r="T261" s="117">
        <f t="shared" si="21"/>
        <v>0</v>
      </c>
      <c r="U261" s="234">
        <f t="shared" si="22"/>
        <v>0</v>
      </c>
      <c r="V261" s="206"/>
      <c r="W261" s="206"/>
      <c r="X261" s="206"/>
      <c r="Y261" s="206"/>
    </row>
    <row r="262" spans="1:25" ht="18" customHeight="1">
      <c r="A262" s="145">
        <f>SUBTOTAL(3,$B$26:B262)</f>
        <v>237</v>
      </c>
      <c r="B262" s="109" t="s">
        <v>332</v>
      </c>
      <c r="C262" s="109" t="s">
        <v>280</v>
      </c>
      <c r="D262" s="70" t="s">
        <v>333</v>
      </c>
      <c r="E262" s="147" t="s">
        <v>329</v>
      </c>
      <c r="F262" s="71" t="s">
        <v>204</v>
      </c>
      <c r="G262" s="71">
        <v>34011941</v>
      </c>
      <c r="H262" s="71">
        <v>24</v>
      </c>
      <c r="I262" s="71">
        <f t="shared" si="23"/>
        <v>0</v>
      </c>
      <c r="J262" s="71">
        <v>72</v>
      </c>
      <c r="K262" s="113">
        <v>0</v>
      </c>
      <c r="L262" s="73">
        <v>54.03</v>
      </c>
      <c r="M262" s="72">
        <f t="shared" si="18"/>
        <v>3890.16</v>
      </c>
      <c r="N262" s="230">
        <f t="shared" si="19"/>
        <v>0</v>
      </c>
      <c r="O262" s="264">
        <v>18</v>
      </c>
      <c r="P262" s="73">
        <v>2.2037500000000002E-2</v>
      </c>
      <c r="Q262" s="74">
        <f t="shared" si="20"/>
        <v>0</v>
      </c>
      <c r="R262" s="73">
        <v>9</v>
      </c>
      <c r="S262" s="73">
        <v>10.7</v>
      </c>
      <c r="T262" s="117">
        <f t="shared" si="21"/>
        <v>0</v>
      </c>
      <c r="U262" s="234">
        <f t="shared" si="22"/>
        <v>0</v>
      </c>
      <c r="V262" s="206"/>
      <c r="W262" s="206"/>
      <c r="X262" s="206"/>
      <c r="Y262" s="206"/>
    </row>
    <row r="263" spans="1:25" ht="18" customHeight="1">
      <c r="A263" s="145">
        <f>SUBTOTAL(3,$B$26:B263)</f>
        <v>238</v>
      </c>
      <c r="B263" s="109" t="s">
        <v>334</v>
      </c>
      <c r="C263" s="109" t="s">
        <v>280</v>
      </c>
      <c r="D263" s="70" t="s">
        <v>335</v>
      </c>
      <c r="E263" s="147" t="s">
        <v>329</v>
      </c>
      <c r="F263" s="71" t="s">
        <v>204</v>
      </c>
      <c r="G263" s="71">
        <v>34011941</v>
      </c>
      <c r="H263" s="71">
        <v>24</v>
      </c>
      <c r="I263" s="71">
        <f t="shared" si="23"/>
        <v>0</v>
      </c>
      <c r="J263" s="71">
        <v>72</v>
      </c>
      <c r="K263" s="113">
        <v>0</v>
      </c>
      <c r="L263" s="73">
        <v>26.6</v>
      </c>
      <c r="M263" s="72">
        <f t="shared" si="18"/>
        <v>1915.2</v>
      </c>
      <c r="N263" s="230">
        <f t="shared" si="19"/>
        <v>0</v>
      </c>
      <c r="O263" s="264">
        <v>18</v>
      </c>
      <c r="P263" s="73">
        <v>2.2037500000000002E-2</v>
      </c>
      <c r="Q263" s="74">
        <f t="shared" si="20"/>
        <v>0</v>
      </c>
      <c r="R263" s="73">
        <v>9</v>
      </c>
      <c r="S263" s="73">
        <v>10.7</v>
      </c>
      <c r="T263" s="117">
        <f t="shared" si="21"/>
        <v>0</v>
      </c>
      <c r="U263" s="234">
        <f t="shared" si="22"/>
        <v>0</v>
      </c>
      <c r="V263" s="206"/>
      <c r="W263" s="206"/>
      <c r="X263" s="206"/>
      <c r="Y263" s="206"/>
    </row>
    <row r="264" spans="1:25" ht="18" customHeight="1">
      <c r="A264" s="145">
        <f>SUBTOTAL(3,$B$26:B264)</f>
        <v>239</v>
      </c>
      <c r="B264" s="109" t="s">
        <v>336</v>
      </c>
      <c r="C264" s="109" t="s">
        <v>280</v>
      </c>
      <c r="D264" s="70" t="s">
        <v>337</v>
      </c>
      <c r="E264" s="147" t="s">
        <v>329</v>
      </c>
      <c r="F264" s="71" t="s">
        <v>204</v>
      </c>
      <c r="G264" s="71">
        <v>34011941</v>
      </c>
      <c r="H264" s="71">
        <v>24</v>
      </c>
      <c r="I264" s="71">
        <f t="shared" si="23"/>
        <v>0</v>
      </c>
      <c r="J264" s="71">
        <v>72</v>
      </c>
      <c r="K264" s="113">
        <v>0</v>
      </c>
      <c r="L264" s="73">
        <v>27.62</v>
      </c>
      <c r="M264" s="72">
        <f t="shared" si="18"/>
        <v>1988.64</v>
      </c>
      <c r="N264" s="230">
        <f t="shared" si="19"/>
        <v>0</v>
      </c>
      <c r="O264" s="264">
        <v>18</v>
      </c>
      <c r="P264" s="73">
        <v>2.2037500000000002E-2</v>
      </c>
      <c r="Q264" s="74">
        <f t="shared" si="20"/>
        <v>0</v>
      </c>
      <c r="R264" s="73">
        <v>9</v>
      </c>
      <c r="S264" s="73">
        <v>10.7</v>
      </c>
      <c r="T264" s="117">
        <f t="shared" si="21"/>
        <v>0</v>
      </c>
      <c r="U264" s="234">
        <f t="shared" si="22"/>
        <v>0</v>
      </c>
      <c r="V264" s="206"/>
      <c r="W264" s="206"/>
      <c r="X264" s="206"/>
      <c r="Y264" s="206"/>
    </row>
    <row r="265" spans="1:25" ht="18" customHeight="1">
      <c r="A265" s="145">
        <f>SUBTOTAL(3,$B$26:B265)</f>
        <v>240</v>
      </c>
      <c r="B265" s="109" t="s">
        <v>338</v>
      </c>
      <c r="C265" s="109" t="s">
        <v>280</v>
      </c>
      <c r="D265" s="70" t="s">
        <v>339</v>
      </c>
      <c r="E265" s="147" t="s">
        <v>340</v>
      </c>
      <c r="F265" s="71" t="s">
        <v>65</v>
      </c>
      <c r="G265" s="71" t="s">
        <v>243</v>
      </c>
      <c r="H265" s="71">
        <v>24</v>
      </c>
      <c r="I265" s="71">
        <f t="shared" si="23"/>
        <v>0</v>
      </c>
      <c r="J265" s="71">
        <v>72</v>
      </c>
      <c r="K265" s="113">
        <v>0</v>
      </c>
      <c r="L265" s="73">
        <v>31.7</v>
      </c>
      <c r="M265" s="72">
        <f t="shared" si="18"/>
        <v>2282.4</v>
      </c>
      <c r="N265" s="230">
        <f t="shared" si="19"/>
        <v>0</v>
      </c>
      <c r="O265" s="264">
        <v>18</v>
      </c>
      <c r="P265" s="73">
        <v>2.5999999999999999E-2</v>
      </c>
      <c r="Q265" s="74">
        <f t="shared" si="20"/>
        <v>0</v>
      </c>
      <c r="R265" s="73">
        <v>10.8</v>
      </c>
      <c r="S265" s="73">
        <v>12.42</v>
      </c>
      <c r="T265" s="117">
        <f t="shared" si="21"/>
        <v>0</v>
      </c>
      <c r="U265" s="234">
        <f t="shared" si="22"/>
        <v>0</v>
      </c>
      <c r="V265" s="206"/>
      <c r="W265" s="206"/>
      <c r="X265" s="206"/>
      <c r="Y265" s="206"/>
    </row>
    <row r="266" spans="1:25" ht="18" customHeight="1">
      <c r="A266" s="145">
        <f>SUBTOTAL(3,$B$26:B266)</f>
        <v>241</v>
      </c>
      <c r="B266" s="109" t="s">
        <v>341</v>
      </c>
      <c r="C266" s="109" t="s">
        <v>280</v>
      </c>
      <c r="D266" s="70" t="s">
        <v>342</v>
      </c>
      <c r="E266" s="147" t="s">
        <v>340</v>
      </c>
      <c r="F266" s="71" t="s">
        <v>65</v>
      </c>
      <c r="G266" s="71" t="s">
        <v>243</v>
      </c>
      <c r="H266" s="71">
        <v>24</v>
      </c>
      <c r="I266" s="71">
        <f t="shared" si="23"/>
        <v>0</v>
      </c>
      <c r="J266" s="71">
        <v>72</v>
      </c>
      <c r="K266" s="113">
        <v>0</v>
      </c>
      <c r="L266" s="73">
        <v>31.7</v>
      </c>
      <c r="M266" s="72">
        <f t="shared" si="18"/>
        <v>2282.4</v>
      </c>
      <c r="N266" s="230">
        <f t="shared" si="19"/>
        <v>0</v>
      </c>
      <c r="O266" s="264">
        <v>18</v>
      </c>
      <c r="P266" s="73">
        <v>2.5999999999999999E-2</v>
      </c>
      <c r="Q266" s="74">
        <f t="shared" si="20"/>
        <v>0</v>
      </c>
      <c r="R266" s="73">
        <v>10.8</v>
      </c>
      <c r="S266" s="73">
        <v>12.42</v>
      </c>
      <c r="T266" s="117">
        <f t="shared" si="21"/>
        <v>0</v>
      </c>
      <c r="U266" s="234">
        <f t="shared" si="22"/>
        <v>0</v>
      </c>
      <c r="V266" s="206"/>
      <c r="W266" s="206"/>
      <c r="X266" s="206"/>
      <c r="Y266" s="206"/>
    </row>
    <row r="267" spans="1:25" ht="18" customHeight="1">
      <c r="A267" s="145">
        <f>SUBTOTAL(3,$B$26:B267)</f>
        <v>242</v>
      </c>
      <c r="B267" s="109" t="s">
        <v>343</v>
      </c>
      <c r="C267" s="109" t="s">
        <v>280</v>
      </c>
      <c r="D267" s="70" t="s">
        <v>344</v>
      </c>
      <c r="E267" s="147" t="s">
        <v>340</v>
      </c>
      <c r="F267" s="71" t="s">
        <v>65</v>
      </c>
      <c r="G267" s="71" t="s">
        <v>243</v>
      </c>
      <c r="H267" s="71">
        <v>24</v>
      </c>
      <c r="I267" s="71">
        <f t="shared" si="23"/>
        <v>0</v>
      </c>
      <c r="J267" s="71">
        <v>72</v>
      </c>
      <c r="K267" s="113">
        <v>0</v>
      </c>
      <c r="L267" s="73">
        <v>31.7</v>
      </c>
      <c r="M267" s="72">
        <f t="shared" si="18"/>
        <v>2282.4</v>
      </c>
      <c r="N267" s="230">
        <f t="shared" si="19"/>
        <v>0</v>
      </c>
      <c r="O267" s="264">
        <v>18</v>
      </c>
      <c r="P267" s="73">
        <v>2.5999999999999999E-2</v>
      </c>
      <c r="Q267" s="74">
        <f t="shared" si="20"/>
        <v>0</v>
      </c>
      <c r="R267" s="73">
        <v>10.8</v>
      </c>
      <c r="S267" s="73">
        <v>12.42</v>
      </c>
      <c r="T267" s="117">
        <f t="shared" si="21"/>
        <v>0</v>
      </c>
      <c r="U267" s="234">
        <f t="shared" si="22"/>
        <v>0</v>
      </c>
      <c r="V267" s="206"/>
      <c r="W267" s="206"/>
      <c r="X267" s="206"/>
      <c r="Y267" s="206"/>
    </row>
    <row r="268" spans="1:25" ht="18" customHeight="1">
      <c r="A268" s="145">
        <f>SUBTOTAL(3,$B$26:B268)</f>
        <v>243</v>
      </c>
      <c r="B268" s="109" t="s">
        <v>2112</v>
      </c>
      <c r="C268" s="109" t="s">
        <v>280</v>
      </c>
      <c r="D268" s="70" t="s">
        <v>2113</v>
      </c>
      <c r="E268" s="147" t="s">
        <v>340</v>
      </c>
      <c r="F268" s="71" t="s">
        <v>65</v>
      </c>
      <c r="G268" s="71" t="s">
        <v>243</v>
      </c>
      <c r="H268" s="71">
        <v>24</v>
      </c>
      <c r="I268" s="71">
        <f t="shared" si="23"/>
        <v>0</v>
      </c>
      <c r="J268" s="71">
        <v>72</v>
      </c>
      <c r="K268" s="113">
        <v>0</v>
      </c>
      <c r="L268" s="73">
        <v>39.630000000000003</v>
      </c>
      <c r="M268" s="72">
        <f t="shared" si="18"/>
        <v>2853.36</v>
      </c>
      <c r="N268" s="230">
        <f t="shared" si="19"/>
        <v>0</v>
      </c>
      <c r="O268" s="264">
        <v>18</v>
      </c>
      <c r="P268" s="73">
        <v>2.5999999999999999E-2</v>
      </c>
      <c r="Q268" s="74">
        <f t="shared" si="20"/>
        <v>0</v>
      </c>
      <c r="R268" s="73">
        <v>10.799999999999999</v>
      </c>
      <c r="S268" s="73">
        <v>11.736000000000001</v>
      </c>
      <c r="T268" s="117">
        <f t="shared" si="21"/>
        <v>0</v>
      </c>
      <c r="U268" s="234">
        <f t="shared" si="22"/>
        <v>0</v>
      </c>
      <c r="V268" s="206"/>
      <c r="W268" s="206"/>
      <c r="X268" s="206"/>
      <c r="Y268" s="206"/>
    </row>
    <row r="269" spans="1:25" ht="18" customHeight="1">
      <c r="A269" s="145">
        <f>SUBTOTAL(3,$B$26:B269)</f>
        <v>244</v>
      </c>
      <c r="B269" s="109" t="s">
        <v>2114</v>
      </c>
      <c r="C269" s="109" t="s">
        <v>280</v>
      </c>
      <c r="D269" s="70" t="s">
        <v>2115</v>
      </c>
      <c r="E269" s="147" t="s">
        <v>340</v>
      </c>
      <c r="F269" s="71" t="s">
        <v>65</v>
      </c>
      <c r="G269" s="71" t="s">
        <v>243</v>
      </c>
      <c r="H269" s="71">
        <v>24</v>
      </c>
      <c r="I269" s="71">
        <f t="shared" si="23"/>
        <v>0</v>
      </c>
      <c r="J269" s="71">
        <v>24</v>
      </c>
      <c r="K269" s="113">
        <v>0</v>
      </c>
      <c r="L269" s="73">
        <v>93.66</v>
      </c>
      <c r="M269" s="72">
        <f t="shared" si="18"/>
        <v>2247.84</v>
      </c>
      <c r="N269" s="230">
        <f t="shared" si="19"/>
        <v>0</v>
      </c>
      <c r="O269" s="264">
        <v>18</v>
      </c>
      <c r="P269" s="73">
        <v>2.5999999999999999E-2</v>
      </c>
      <c r="Q269" s="74">
        <f t="shared" si="20"/>
        <v>0</v>
      </c>
      <c r="R269" s="73">
        <v>10.8</v>
      </c>
      <c r="S269" s="73">
        <v>11.712</v>
      </c>
      <c r="T269" s="117">
        <f t="shared" si="21"/>
        <v>0</v>
      </c>
      <c r="U269" s="234">
        <f t="shared" si="22"/>
        <v>0</v>
      </c>
      <c r="V269" s="206"/>
      <c r="W269" s="206"/>
      <c r="X269" s="206"/>
      <c r="Y269" s="206"/>
    </row>
    <row r="270" spans="1:25" ht="18" customHeight="1">
      <c r="A270" s="145">
        <f>SUBTOTAL(3,$B$26:B270)</f>
        <v>245</v>
      </c>
      <c r="B270" s="109" t="s">
        <v>2116</v>
      </c>
      <c r="C270" s="109" t="s">
        <v>280</v>
      </c>
      <c r="D270" s="70" t="s">
        <v>2117</v>
      </c>
      <c r="E270" s="147" t="s">
        <v>340</v>
      </c>
      <c r="F270" s="71" t="s">
        <v>65</v>
      </c>
      <c r="G270" s="71" t="s">
        <v>243</v>
      </c>
      <c r="H270" s="71">
        <v>24</v>
      </c>
      <c r="I270" s="71">
        <f t="shared" si="23"/>
        <v>0</v>
      </c>
      <c r="J270" s="71">
        <v>24</v>
      </c>
      <c r="K270" s="113">
        <v>0</v>
      </c>
      <c r="L270" s="73">
        <v>93.66</v>
      </c>
      <c r="M270" s="72">
        <f t="shared" si="18"/>
        <v>2247.84</v>
      </c>
      <c r="N270" s="230">
        <f t="shared" si="19"/>
        <v>0</v>
      </c>
      <c r="O270" s="264">
        <v>18</v>
      </c>
      <c r="P270" s="73">
        <v>2.5999999999999999E-2</v>
      </c>
      <c r="Q270" s="74">
        <f t="shared" si="20"/>
        <v>0</v>
      </c>
      <c r="R270" s="73">
        <v>10.8</v>
      </c>
      <c r="S270" s="73">
        <v>11.616</v>
      </c>
      <c r="T270" s="117">
        <f t="shared" si="21"/>
        <v>0</v>
      </c>
      <c r="U270" s="234">
        <f t="shared" si="22"/>
        <v>0</v>
      </c>
      <c r="V270" s="206"/>
      <c r="W270" s="206"/>
      <c r="X270" s="206"/>
      <c r="Y270" s="206"/>
    </row>
    <row r="271" spans="1:25" ht="18" customHeight="1">
      <c r="A271" s="145">
        <f>SUBTOTAL(3,$B$26:B271)</f>
        <v>246</v>
      </c>
      <c r="B271" s="109" t="s">
        <v>2118</v>
      </c>
      <c r="C271" s="109" t="s">
        <v>280</v>
      </c>
      <c r="D271" s="70" t="s">
        <v>2119</v>
      </c>
      <c r="E271" s="147" t="s">
        <v>340</v>
      </c>
      <c r="F271" s="71" t="s">
        <v>65</v>
      </c>
      <c r="G271" s="71" t="s">
        <v>243</v>
      </c>
      <c r="H271" s="71">
        <v>24</v>
      </c>
      <c r="I271" s="71">
        <f t="shared" si="23"/>
        <v>0</v>
      </c>
      <c r="J271" s="71">
        <v>24</v>
      </c>
      <c r="K271" s="113">
        <v>0</v>
      </c>
      <c r="L271" s="73">
        <v>93.66</v>
      </c>
      <c r="M271" s="72">
        <f t="shared" si="18"/>
        <v>2247.84</v>
      </c>
      <c r="N271" s="230">
        <f t="shared" si="19"/>
        <v>0</v>
      </c>
      <c r="O271" s="264">
        <v>18</v>
      </c>
      <c r="P271" s="73">
        <v>2.5999999999999999E-2</v>
      </c>
      <c r="Q271" s="74">
        <f t="shared" si="20"/>
        <v>0</v>
      </c>
      <c r="R271" s="73">
        <v>10.8</v>
      </c>
      <c r="S271" s="73">
        <v>13.559999999999999</v>
      </c>
      <c r="T271" s="117">
        <f t="shared" si="21"/>
        <v>0</v>
      </c>
      <c r="U271" s="234">
        <f t="shared" si="22"/>
        <v>0</v>
      </c>
      <c r="V271" s="206"/>
      <c r="W271" s="206"/>
      <c r="X271" s="206"/>
      <c r="Y271" s="206"/>
    </row>
    <row r="272" spans="1:25" ht="18" customHeight="1">
      <c r="A272" s="145">
        <f>SUBTOTAL(3,$B$26:B272)</f>
        <v>247</v>
      </c>
      <c r="B272" s="109" t="s">
        <v>2120</v>
      </c>
      <c r="C272" s="109" t="s">
        <v>280</v>
      </c>
      <c r="D272" s="70" t="s">
        <v>2121</v>
      </c>
      <c r="E272" s="147" t="s">
        <v>340</v>
      </c>
      <c r="F272" s="71" t="s">
        <v>65</v>
      </c>
      <c r="G272" s="71" t="s">
        <v>243</v>
      </c>
      <c r="H272" s="71">
        <v>24</v>
      </c>
      <c r="I272" s="71">
        <f t="shared" si="23"/>
        <v>0</v>
      </c>
      <c r="J272" s="71">
        <v>24</v>
      </c>
      <c r="K272" s="113">
        <v>0</v>
      </c>
      <c r="L272" s="73">
        <v>93.66</v>
      </c>
      <c r="M272" s="72">
        <f t="shared" si="18"/>
        <v>2247.84</v>
      </c>
      <c r="N272" s="230">
        <f t="shared" si="19"/>
        <v>0</v>
      </c>
      <c r="O272" s="264">
        <v>18</v>
      </c>
      <c r="P272" s="73">
        <v>2.5999999999999999E-2</v>
      </c>
      <c r="Q272" s="74">
        <f t="shared" si="20"/>
        <v>0</v>
      </c>
      <c r="R272" s="73">
        <v>10.8</v>
      </c>
      <c r="S272" s="73">
        <v>12.24</v>
      </c>
      <c r="T272" s="117">
        <f t="shared" si="21"/>
        <v>0</v>
      </c>
      <c r="U272" s="234">
        <f t="shared" si="22"/>
        <v>0</v>
      </c>
      <c r="V272" s="206"/>
      <c r="W272" s="206"/>
      <c r="X272" s="206"/>
      <c r="Y272" s="206"/>
    </row>
    <row r="273" spans="1:25" ht="18" customHeight="1">
      <c r="A273" s="145">
        <f>SUBTOTAL(3,$B$26:B273)</f>
        <v>248</v>
      </c>
      <c r="B273" s="109" t="s">
        <v>2122</v>
      </c>
      <c r="C273" s="109" t="s">
        <v>280</v>
      </c>
      <c r="D273" s="70" t="s">
        <v>2123</v>
      </c>
      <c r="E273" s="147" t="s">
        <v>340</v>
      </c>
      <c r="F273" s="71" t="s">
        <v>65</v>
      </c>
      <c r="G273" s="71" t="s">
        <v>243</v>
      </c>
      <c r="H273" s="71">
        <v>24</v>
      </c>
      <c r="I273" s="71">
        <f t="shared" si="23"/>
        <v>0</v>
      </c>
      <c r="J273" s="71">
        <v>24</v>
      </c>
      <c r="K273" s="113">
        <v>0</v>
      </c>
      <c r="L273" s="73">
        <v>93.66</v>
      </c>
      <c r="M273" s="72">
        <f t="shared" si="18"/>
        <v>2247.84</v>
      </c>
      <c r="N273" s="230">
        <f t="shared" si="19"/>
        <v>0</v>
      </c>
      <c r="O273" s="264">
        <v>18</v>
      </c>
      <c r="P273" s="73">
        <v>2.5999999999999999E-2</v>
      </c>
      <c r="Q273" s="74">
        <f t="shared" si="20"/>
        <v>0</v>
      </c>
      <c r="R273" s="73">
        <v>10.8</v>
      </c>
      <c r="S273" s="73">
        <v>12</v>
      </c>
      <c r="T273" s="117">
        <f t="shared" si="21"/>
        <v>0</v>
      </c>
      <c r="U273" s="234">
        <f t="shared" si="22"/>
        <v>0</v>
      </c>
      <c r="V273" s="206"/>
      <c r="W273" s="206"/>
      <c r="X273" s="206"/>
      <c r="Y273" s="206"/>
    </row>
    <row r="274" spans="1:25" ht="18" customHeight="1">
      <c r="A274" s="145">
        <f>SUBTOTAL(3,$B$26:B274)</f>
        <v>249</v>
      </c>
      <c r="B274" s="109" t="s">
        <v>2124</v>
      </c>
      <c r="C274" s="109" t="s">
        <v>280</v>
      </c>
      <c r="D274" s="70" t="s">
        <v>2125</v>
      </c>
      <c r="E274" s="147" t="s">
        <v>340</v>
      </c>
      <c r="F274" s="71" t="s">
        <v>65</v>
      </c>
      <c r="G274" s="71" t="s">
        <v>243</v>
      </c>
      <c r="H274" s="71">
        <v>24</v>
      </c>
      <c r="I274" s="71">
        <f t="shared" si="23"/>
        <v>0</v>
      </c>
      <c r="J274" s="71">
        <v>24</v>
      </c>
      <c r="K274" s="113">
        <v>0</v>
      </c>
      <c r="L274" s="73">
        <v>93.66</v>
      </c>
      <c r="M274" s="72">
        <f t="shared" si="18"/>
        <v>2247.84</v>
      </c>
      <c r="N274" s="230">
        <f t="shared" si="19"/>
        <v>0</v>
      </c>
      <c r="O274" s="264">
        <v>18</v>
      </c>
      <c r="P274" s="73">
        <v>2.5999999999999999E-2</v>
      </c>
      <c r="Q274" s="74">
        <f t="shared" si="20"/>
        <v>0</v>
      </c>
      <c r="R274" s="73">
        <v>10.8</v>
      </c>
      <c r="S274" s="73">
        <v>13.655999999999999</v>
      </c>
      <c r="T274" s="117">
        <f t="shared" si="21"/>
        <v>0</v>
      </c>
      <c r="U274" s="234">
        <f t="shared" si="22"/>
        <v>0</v>
      </c>
      <c r="V274" s="206"/>
      <c r="W274" s="206"/>
      <c r="X274" s="206"/>
      <c r="Y274" s="206"/>
    </row>
    <row r="275" spans="1:25" ht="18" customHeight="1">
      <c r="A275" s="145">
        <f>SUBTOTAL(3,$B$26:B275)</f>
        <v>250</v>
      </c>
      <c r="B275" s="109" t="s">
        <v>2126</v>
      </c>
      <c r="C275" s="109" t="s">
        <v>280</v>
      </c>
      <c r="D275" s="70" t="s">
        <v>2127</v>
      </c>
      <c r="E275" s="147" t="s">
        <v>340</v>
      </c>
      <c r="F275" s="71" t="s">
        <v>65</v>
      </c>
      <c r="G275" s="71" t="s">
        <v>243</v>
      </c>
      <c r="H275" s="71">
        <v>24</v>
      </c>
      <c r="I275" s="71">
        <f t="shared" si="23"/>
        <v>0</v>
      </c>
      <c r="J275" s="71">
        <v>24</v>
      </c>
      <c r="K275" s="113">
        <v>0</v>
      </c>
      <c r="L275" s="73">
        <v>93.66</v>
      </c>
      <c r="M275" s="72">
        <f t="shared" si="18"/>
        <v>2247.84</v>
      </c>
      <c r="N275" s="230">
        <f t="shared" si="19"/>
        <v>0</v>
      </c>
      <c r="O275" s="264">
        <v>18</v>
      </c>
      <c r="P275" s="73">
        <v>2.5999999999999999E-2</v>
      </c>
      <c r="Q275" s="74">
        <f t="shared" si="20"/>
        <v>0</v>
      </c>
      <c r="R275" s="73">
        <v>10.8</v>
      </c>
      <c r="S275" s="73">
        <v>13.584</v>
      </c>
      <c r="T275" s="117">
        <f t="shared" si="21"/>
        <v>0</v>
      </c>
      <c r="U275" s="234">
        <f t="shared" si="22"/>
        <v>0</v>
      </c>
      <c r="V275" s="206"/>
      <c r="W275" s="206"/>
      <c r="X275" s="206"/>
      <c r="Y275" s="206"/>
    </row>
    <row r="276" spans="1:25" ht="18" customHeight="1">
      <c r="A276" s="145">
        <f>SUBTOTAL(3,$B$26:B276)</f>
        <v>251</v>
      </c>
      <c r="B276" s="109" t="s">
        <v>2128</v>
      </c>
      <c r="C276" s="109" t="s">
        <v>280</v>
      </c>
      <c r="D276" s="70" t="s">
        <v>2129</v>
      </c>
      <c r="E276" s="147" t="s">
        <v>340</v>
      </c>
      <c r="F276" s="71" t="s">
        <v>65</v>
      </c>
      <c r="G276" s="71" t="s">
        <v>243</v>
      </c>
      <c r="H276" s="71">
        <v>24</v>
      </c>
      <c r="I276" s="71">
        <f t="shared" si="23"/>
        <v>0</v>
      </c>
      <c r="J276" s="71">
        <v>24</v>
      </c>
      <c r="K276" s="113">
        <v>0</v>
      </c>
      <c r="L276" s="73">
        <v>61.24</v>
      </c>
      <c r="M276" s="72">
        <f t="shared" si="18"/>
        <v>1469.76</v>
      </c>
      <c r="N276" s="230">
        <f t="shared" si="19"/>
        <v>0</v>
      </c>
      <c r="O276" s="264">
        <v>18</v>
      </c>
      <c r="P276" s="73">
        <v>2.5999999999999999E-2</v>
      </c>
      <c r="Q276" s="74">
        <f t="shared" si="20"/>
        <v>0</v>
      </c>
      <c r="R276" s="73">
        <v>10.8</v>
      </c>
      <c r="S276" s="73">
        <v>11.495999999999999</v>
      </c>
      <c r="T276" s="117">
        <f t="shared" si="21"/>
        <v>0</v>
      </c>
      <c r="U276" s="234">
        <f t="shared" si="22"/>
        <v>0</v>
      </c>
      <c r="V276" s="206"/>
      <c r="W276" s="206"/>
      <c r="X276" s="206"/>
      <c r="Y276" s="206"/>
    </row>
    <row r="277" spans="1:25" ht="18" customHeight="1">
      <c r="A277" s="145">
        <f>SUBTOTAL(3,$B$26:B277)</f>
        <v>252</v>
      </c>
      <c r="B277" s="109" t="s">
        <v>345</v>
      </c>
      <c r="C277" s="109" t="s">
        <v>234</v>
      </c>
      <c r="D277" s="70" t="s">
        <v>346</v>
      </c>
      <c r="E277" s="147" t="s">
        <v>146</v>
      </c>
      <c r="F277" s="71" t="s">
        <v>65</v>
      </c>
      <c r="G277" s="71" t="s">
        <v>236</v>
      </c>
      <c r="H277" s="71">
        <v>36</v>
      </c>
      <c r="I277" s="71">
        <f t="shared" si="23"/>
        <v>0</v>
      </c>
      <c r="J277" s="71">
        <v>96</v>
      </c>
      <c r="K277" s="113">
        <v>0</v>
      </c>
      <c r="L277" s="73">
        <v>7.2</v>
      </c>
      <c r="M277" s="72">
        <f t="shared" si="18"/>
        <v>691.2</v>
      </c>
      <c r="N277" s="230">
        <f t="shared" si="19"/>
        <v>0</v>
      </c>
      <c r="O277" s="264">
        <v>18</v>
      </c>
      <c r="P277" s="73">
        <v>2.5000000000000001E-2</v>
      </c>
      <c r="Q277" s="74">
        <f t="shared" si="20"/>
        <v>0</v>
      </c>
      <c r="R277" s="73">
        <v>9.6000000000000014</v>
      </c>
      <c r="S277" s="73">
        <v>9.8879999999999999</v>
      </c>
      <c r="T277" s="117">
        <f t="shared" si="21"/>
        <v>0</v>
      </c>
      <c r="U277" s="234">
        <f t="shared" si="22"/>
        <v>0</v>
      </c>
      <c r="V277" s="206"/>
      <c r="W277" s="206"/>
      <c r="X277" s="206"/>
      <c r="Y277" s="206"/>
    </row>
    <row r="278" spans="1:25" ht="18" customHeight="1">
      <c r="A278" s="145">
        <f>SUBTOTAL(3,$B$26:B278)</f>
        <v>253</v>
      </c>
      <c r="B278" s="109" t="s">
        <v>347</v>
      </c>
      <c r="C278" s="109" t="s">
        <v>234</v>
      </c>
      <c r="D278" s="70" t="s">
        <v>348</v>
      </c>
      <c r="E278" s="147" t="s">
        <v>349</v>
      </c>
      <c r="F278" s="71" t="s">
        <v>65</v>
      </c>
      <c r="G278" s="71" t="s">
        <v>236</v>
      </c>
      <c r="H278" s="71">
        <v>60</v>
      </c>
      <c r="I278" s="71">
        <f t="shared" si="23"/>
        <v>0</v>
      </c>
      <c r="J278" s="71">
        <v>60</v>
      </c>
      <c r="K278" s="113">
        <v>0</v>
      </c>
      <c r="L278" s="73">
        <v>7.2</v>
      </c>
      <c r="M278" s="72">
        <f t="shared" si="18"/>
        <v>432</v>
      </c>
      <c r="N278" s="230">
        <f t="shared" si="19"/>
        <v>0</v>
      </c>
      <c r="O278" s="264">
        <v>18</v>
      </c>
      <c r="P278" s="73">
        <v>2.5000000000000001E-2</v>
      </c>
      <c r="Q278" s="74">
        <f t="shared" si="20"/>
        <v>0</v>
      </c>
      <c r="R278" s="73">
        <v>11.88</v>
      </c>
      <c r="S278" s="73">
        <v>12.299999999999999</v>
      </c>
      <c r="T278" s="117">
        <f t="shared" si="21"/>
        <v>0</v>
      </c>
      <c r="U278" s="234">
        <f t="shared" si="22"/>
        <v>0</v>
      </c>
      <c r="V278" s="206"/>
      <c r="W278" s="206"/>
      <c r="X278" s="206"/>
      <c r="Y278" s="206"/>
    </row>
    <row r="279" spans="1:25" ht="18" customHeight="1">
      <c r="A279" s="145">
        <f>SUBTOTAL(3,$B$26:B279)</f>
        <v>254</v>
      </c>
      <c r="B279" s="109" t="s">
        <v>350</v>
      </c>
      <c r="C279" s="109" t="s">
        <v>234</v>
      </c>
      <c r="D279" s="70" t="s">
        <v>351</v>
      </c>
      <c r="E279" s="147" t="s">
        <v>349</v>
      </c>
      <c r="F279" s="71" t="s">
        <v>65</v>
      </c>
      <c r="G279" s="71" t="s">
        <v>218</v>
      </c>
      <c r="H279" s="71">
        <v>60</v>
      </c>
      <c r="I279" s="71">
        <f t="shared" si="23"/>
        <v>0</v>
      </c>
      <c r="J279" s="71">
        <v>60</v>
      </c>
      <c r="K279" s="113">
        <v>0</v>
      </c>
      <c r="L279" s="73">
        <v>7.2</v>
      </c>
      <c r="M279" s="72">
        <f t="shared" ref="M279:M342" si="24">+J279*L279</f>
        <v>432</v>
      </c>
      <c r="N279" s="230">
        <f t="shared" ref="N279:N342" si="25">M279*K279</f>
        <v>0</v>
      </c>
      <c r="O279" s="264">
        <v>18</v>
      </c>
      <c r="P279" s="73">
        <v>2.5000000000000001E-2</v>
      </c>
      <c r="Q279" s="74">
        <f t="shared" ref="Q279:Q342" si="26">+P279*K279</f>
        <v>0</v>
      </c>
      <c r="R279" s="73">
        <v>11.88</v>
      </c>
      <c r="S279" s="73">
        <v>12.54</v>
      </c>
      <c r="T279" s="117">
        <f t="shared" ref="T279:T342" si="27">+K279*R279</f>
        <v>0</v>
      </c>
      <c r="U279" s="234">
        <f t="shared" ref="U279:U342" si="28">S279*K279</f>
        <v>0</v>
      </c>
      <c r="V279" s="206"/>
      <c r="W279" s="206"/>
      <c r="X279" s="206"/>
      <c r="Y279" s="206"/>
    </row>
    <row r="280" spans="1:25" ht="18" customHeight="1">
      <c r="A280" s="145">
        <f>SUBTOTAL(3,$B$26:B280)</f>
        <v>255</v>
      </c>
      <c r="B280" s="109" t="s">
        <v>352</v>
      </c>
      <c r="C280" s="109" t="s">
        <v>234</v>
      </c>
      <c r="D280" s="70" t="s">
        <v>353</v>
      </c>
      <c r="E280" s="147" t="s">
        <v>99</v>
      </c>
      <c r="F280" s="71" t="s">
        <v>65</v>
      </c>
      <c r="G280" s="71" t="s">
        <v>218</v>
      </c>
      <c r="H280" s="71">
        <v>60</v>
      </c>
      <c r="I280" s="71">
        <f t="shared" ref="I280:I343" si="29">K280*J280</f>
        <v>0</v>
      </c>
      <c r="J280" s="71">
        <v>50</v>
      </c>
      <c r="K280" s="113">
        <v>0</v>
      </c>
      <c r="L280" s="73">
        <v>10.81</v>
      </c>
      <c r="M280" s="72">
        <f t="shared" si="24"/>
        <v>540.5</v>
      </c>
      <c r="N280" s="230">
        <f t="shared" si="25"/>
        <v>0</v>
      </c>
      <c r="O280" s="264">
        <v>18</v>
      </c>
      <c r="P280" s="73">
        <v>2.5000000000000001E-2</v>
      </c>
      <c r="Q280" s="74">
        <f t="shared" si="26"/>
        <v>0</v>
      </c>
      <c r="R280" s="73">
        <v>12.5</v>
      </c>
      <c r="S280" s="73">
        <v>13.100000000000001</v>
      </c>
      <c r="T280" s="117">
        <f t="shared" si="27"/>
        <v>0</v>
      </c>
      <c r="U280" s="234">
        <f t="shared" si="28"/>
        <v>0</v>
      </c>
      <c r="V280" s="206"/>
      <c r="W280" s="206"/>
      <c r="X280" s="206"/>
      <c r="Y280" s="206"/>
    </row>
    <row r="281" spans="1:25" ht="18" customHeight="1">
      <c r="A281" s="145">
        <f>SUBTOTAL(3,$B$26:B281)</f>
        <v>256</v>
      </c>
      <c r="B281" s="109" t="s">
        <v>354</v>
      </c>
      <c r="C281" s="109" t="s">
        <v>234</v>
      </c>
      <c r="D281" s="70" t="s">
        <v>355</v>
      </c>
      <c r="E281" s="147" t="s">
        <v>99</v>
      </c>
      <c r="F281" s="71" t="s">
        <v>65</v>
      </c>
      <c r="G281" s="71" t="s">
        <v>218</v>
      </c>
      <c r="H281" s="71">
        <v>60</v>
      </c>
      <c r="I281" s="71">
        <f t="shared" si="29"/>
        <v>0</v>
      </c>
      <c r="J281" s="71">
        <v>50</v>
      </c>
      <c r="K281" s="113">
        <v>0</v>
      </c>
      <c r="L281" s="73">
        <v>13.69</v>
      </c>
      <c r="M281" s="72">
        <f t="shared" si="24"/>
        <v>684.5</v>
      </c>
      <c r="N281" s="230">
        <f t="shared" si="25"/>
        <v>0</v>
      </c>
      <c r="O281" s="264">
        <v>18</v>
      </c>
      <c r="P281" s="73">
        <v>2.5000000000000001E-2</v>
      </c>
      <c r="Q281" s="74">
        <f t="shared" si="26"/>
        <v>0</v>
      </c>
      <c r="R281" s="73">
        <v>12.5</v>
      </c>
      <c r="S281" s="73">
        <v>13.200000000000001</v>
      </c>
      <c r="T281" s="117">
        <f t="shared" si="27"/>
        <v>0</v>
      </c>
      <c r="U281" s="234">
        <f t="shared" si="28"/>
        <v>0</v>
      </c>
      <c r="V281" s="206"/>
      <c r="W281" s="206"/>
      <c r="X281" s="206"/>
      <c r="Y281" s="206"/>
    </row>
    <row r="282" spans="1:25" ht="18" customHeight="1">
      <c r="A282" s="145">
        <f>SUBTOTAL(3,$B$26:B282)</f>
        <v>257</v>
      </c>
      <c r="B282" s="109" t="s">
        <v>356</v>
      </c>
      <c r="C282" s="109" t="s">
        <v>234</v>
      </c>
      <c r="D282" s="70" t="s">
        <v>357</v>
      </c>
      <c r="E282" s="147" t="s">
        <v>99</v>
      </c>
      <c r="F282" s="71" t="s">
        <v>65</v>
      </c>
      <c r="G282" s="71" t="s">
        <v>236</v>
      </c>
      <c r="H282" s="71">
        <v>36</v>
      </c>
      <c r="I282" s="71">
        <f t="shared" si="29"/>
        <v>0</v>
      </c>
      <c r="J282" s="71">
        <v>50</v>
      </c>
      <c r="K282" s="113">
        <v>0</v>
      </c>
      <c r="L282" s="73">
        <v>21.61</v>
      </c>
      <c r="M282" s="72">
        <f t="shared" si="24"/>
        <v>1080.5</v>
      </c>
      <c r="N282" s="230">
        <f t="shared" si="25"/>
        <v>0</v>
      </c>
      <c r="O282" s="264">
        <v>18</v>
      </c>
      <c r="P282" s="73">
        <v>2.5000000000000001E-2</v>
      </c>
      <c r="Q282" s="74">
        <f t="shared" si="26"/>
        <v>0</v>
      </c>
      <c r="R282" s="73">
        <v>12.5</v>
      </c>
      <c r="S282" s="73">
        <v>12.9</v>
      </c>
      <c r="T282" s="117">
        <f t="shared" si="27"/>
        <v>0</v>
      </c>
      <c r="U282" s="234">
        <f t="shared" si="28"/>
        <v>0</v>
      </c>
      <c r="V282" s="206"/>
      <c r="W282" s="206"/>
      <c r="X282" s="206"/>
      <c r="Y282" s="206"/>
    </row>
    <row r="283" spans="1:25" ht="18" customHeight="1">
      <c r="A283" s="145">
        <f>SUBTOTAL(3,$B$26:B283)</f>
        <v>258</v>
      </c>
      <c r="B283" s="109" t="s">
        <v>358</v>
      </c>
      <c r="C283" s="109" t="s">
        <v>359</v>
      </c>
      <c r="D283" s="70" t="s">
        <v>360</v>
      </c>
      <c r="E283" s="147" t="s">
        <v>102</v>
      </c>
      <c r="F283" s="71" t="s">
        <v>65</v>
      </c>
      <c r="G283" s="71" t="s">
        <v>218</v>
      </c>
      <c r="H283" s="71">
        <v>60</v>
      </c>
      <c r="I283" s="71">
        <f t="shared" si="29"/>
        <v>0</v>
      </c>
      <c r="J283" s="71">
        <v>40</v>
      </c>
      <c r="K283" s="113">
        <v>0</v>
      </c>
      <c r="L283" s="73">
        <v>25.94</v>
      </c>
      <c r="M283" s="72">
        <f t="shared" si="24"/>
        <v>1037.6000000000001</v>
      </c>
      <c r="N283" s="230">
        <f t="shared" si="25"/>
        <v>0</v>
      </c>
      <c r="O283" s="264">
        <v>18</v>
      </c>
      <c r="P283" s="73">
        <v>4.4999999999999998E-2</v>
      </c>
      <c r="Q283" s="74">
        <f t="shared" si="26"/>
        <v>0</v>
      </c>
      <c r="R283" s="73">
        <v>20</v>
      </c>
      <c r="S283" s="73">
        <v>20.240000000000002</v>
      </c>
      <c r="T283" s="117">
        <f t="shared" si="27"/>
        <v>0</v>
      </c>
      <c r="U283" s="234">
        <f t="shared" si="28"/>
        <v>0</v>
      </c>
      <c r="V283" s="206"/>
      <c r="W283" s="206"/>
      <c r="X283" s="206"/>
      <c r="Y283" s="206"/>
    </row>
    <row r="284" spans="1:25" ht="18" customHeight="1">
      <c r="A284" s="145">
        <f>SUBTOTAL(3,$B$26:B284)</f>
        <v>259</v>
      </c>
      <c r="B284" s="109" t="s">
        <v>361</v>
      </c>
      <c r="C284" s="109" t="s">
        <v>359</v>
      </c>
      <c r="D284" s="70" t="s">
        <v>362</v>
      </c>
      <c r="E284" s="147" t="s">
        <v>102</v>
      </c>
      <c r="F284" s="71" t="s">
        <v>65</v>
      </c>
      <c r="G284" s="71" t="s">
        <v>218</v>
      </c>
      <c r="H284" s="71">
        <v>60</v>
      </c>
      <c r="I284" s="71">
        <f t="shared" si="29"/>
        <v>0</v>
      </c>
      <c r="J284" s="71">
        <v>40</v>
      </c>
      <c r="K284" s="113">
        <v>0</v>
      </c>
      <c r="L284" s="73">
        <v>25.94</v>
      </c>
      <c r="M284" s="72">
        <f t="shared" si="24"/>
        <v>1037.6000000000001</v>
      </c>
      <c r="N284" s="230">
        <f t="shared" si="25"/>
        <v>0</v>
      </c>
      <c r="O284" s="264">
        <v>18</v>
      </c>
      <c r="P284" s="73">
        <v>4.4999999999999998E-2</v>
      </c>
      <c r="Q284" s="74">
        <f t="shared" si="26"/>
        <v>0</v>
      </c>
      <c r="R284" s="73">
        <v>20</v>
      </c>
      <c r="S284" s="73">
        <v>20.48</v>
      </c>
      <c r="T284" s="117">
        <f t="shared" si="27"/>
        <v>0</v>
      </c>
      <c r="U284" s="234">
        <f t="shared" si="28"/>
        <v>0</v>
      </c>
      <c r="V284" s="206"/>
      <c r="W284" s="206"/>
      <c r="X284" s="206"/>
      <c r="Y284" s="206"/>
    </row>
    <row r="285" spans="1:25" ht="18" customHeight="1">
      <c r="A285" s="145">
        <f>SUBTOTAL(3,$B$26:B285)</f>
        <v>260</v>
      </c>
      <c r="B285" s="109" t="s">
        <v>363</v>
      </c>
      <c r="C285" s="109" t="s">
        <v>359</v>
      </c>
      <c r="D285" s="70" t="s">
        <v>364</v>
      </c>
      <c r="E285" s="147" t="s">
        <v>102</v>
      </c>
      <c r="F285" s="71" t="s">
        <v>65</v>
      </c>
      <c r="G285" s="71" t="s">
        <v>218</v>
      </c>
      <c r="H285" s="71">
        <v>60</v>
      </c>
      <c r="I285" s="71">
        <f t="shared" si="29"/>
        <v>0</v>
      </c>
      <c r="J285" s="71">
        <v>40</v>
      </c>
      <c r="K285" s="113">
        <v>0</v>
      </c>
      <c r="L285" s="73">
        <v>30.98</v>
      </c>
      <c r="M285" s="72">
        <f t="shared" si="24"/>
        <v>1239.2</v>
      </c>
      <c r="N285" s="230">
        <f t="shared" si="25"/>
        <v>0</v>
      </c>
      <c r="O285" s="264">
        <v>18</v>
      </c>
      <c r="P285" s="73">
        <v>4.4999999999999998E-2</v>
      </c>
      <c r="Q285" s="74">
        <f t="shared" si="26"/>
        <v>0</v>
      </c>
      <c r="R285" s="73">
        <v>20</v>
      </c>
      <c r="S285" s="73">
        <v>20.240000000000002</v>
      </c>
      <c r="T285" s="117">
        <f t="shared" si="27"/>
        <v>0</v>
      </c>
      <c r="U285" s="234">
        <f t="shared" si="28"/>
        <v>0</v>
      </c>
      <c r="V285" s="206"/>
      <c r="W285" s="206"/>
      <c r="X285" s="206"/>
      <c r="Y285" s="206"/>
    </row>
    <row r="286" spans="1:25" ht="18" customHeight="1">
      <c r="A286" s="145">
        <f>SUBTOTAL(3,$B$26:B286)</f>
        <v>261</v>
      </c>
      <c r="B286" s="109" t="s">
        <v>365</v>
      </c>
      <c r="C286" s="109" t="s">
        <v>359</v>
      </c>
      <c r="D286" s="70" t="s">
        <v>366</v>
      </c>
      <c r="E286" s="147" t="s">
        <v>102</v>
      </c>
      <c r="F286" s="71" t="s">
        <v>65</v>
      </c>
      <c r="G286" s="71" t="s">
        <v>218</v>
      </c>
      <c r="H286" s="71">
        <v>60</v>
      </c>
      <c r="I286" s="71">
        <f t="shared" si="29"/>
        <v>0</v>
      </c>
      <c r="J286" s="71">
        <v>40</v>
      </c>
      <c r="K286" s="113">
        <v>0</v>
      </c>
      <c r="L286" s="73">
        <v>30.98</v>
      </c>
      <c r="M286" s="72">
        <f t="shared" si="24"/>
        <v>1239.2</v>
      </c>
      <c r="N286" s="230">
        <f t="shared" si="25"/>
        <v>0</v>
      </c>
      <c r="O286" s="264">
        <v>18</v>
      </c>
      <c r="P286" s="73">
        <v>4.4999999999999998E-2</v>
      </c>
      <c r="Q286" s="74">
        <f t="shared" si="26"/>
        <v>0</v>
      </c>
      <c r="R286" s="73">
        <v>20</v>
      </c>
      <c r="S286" s="73">
        <v>20.440000000000001</v>
      </c>
      <c r="T286" s="117">
        <f t="shared" si="27"/>
        <v>0</v>
      </c>
      <c r="U286" s="234">
        <f t="shared" si="28"/>
        <v>0</v>
      </c>
      <c r="V286" s="206"/>
      <c r="W286" s="206"/>
      <c r="X286" s="206"/>
      <c r="Y286" s="206"/>
    </row>
    <row r="287" spans="1:25" ht="18" customHeight="1">
      <c r="A287" s="145">
        <f>SUBTOTAL(3,$B$26:B287)</f>
        <v>262</v>
      </c>
      <c r="B287" s="109" t="s">
        <v>367</v>
      </c>
      <c r="C287" s="109" t="s">
        <v>359</v>
      </c>
      <c r="D287" s="70" t="s">
        <v>368</v>
      </c>
      <c r="E287" s="147" t="s">
        <v>102</v>
      </c>
      <c r="F287" s="71" t="s">
        <v>65</v>
      </c>
      <c r="G287" s="71" t="s">
        <v>218</v>
      </c>
      <c r="H287" s="71">
        <v>60</v>
      </c>
      <c r="I287" s="71">
        <f t="shared" si="29"/>
        <v>0</v>
      </c>
      <c r="J287" s="71">
        <v>24</v>
      </c>
      <c r="K287" s="113">
        <v>0</v>
      </c>
      <c r="L287" s="73">
        <v>79.25</v>
      </c>
      <c r="M287" s="72">
        <f t="shared" si="24"/>
        <v>1902</v>
      </c>
      <c r="N287" s="230">
        <f t="shared" si="25"/>
        <v>0</v>
      </c>
      <c r="O287" s="264">
        <v>18</v>
      </c>
      <c r="P287" s="73">
        <v>4.4999999999999998E-2</v>
      </c>
      <c r="Q287" s="74">
        <f t="shared" si="26"/>
        <v>0</v>
      </c>
      <c r="R287" s="73">
        <v>12</v>
      </c>
      <c r="S287" s="73">
        <v>14.544</v>
      </c>
      <c r="T287" s="117">
        <f t="shared" si="27"/>
        <v>0</v>
      </c>
      <c r="U287" s="234">
        <f t="shared" si="28"/>
        <v>0</v>
      </c>
      <c r="V287" s="206"/>
      <c r="W287" s="206"/>
      <c r="X287" s="206"/>
      <c r="Y287" s="206"/>
    </row>
    <row r="288" spans="1:25" ht="18" customHeight="1">
      <c r="A288" s="145">
        <f>SUBTOTAL(3,$B$26:B288)</f>
        <v>263</v>
      </c>
      <c r="B288" s="109" t="s">
        <v>369</v>
      </c>
      <c r="C288" s="109" t="s">
        <v>359</v>
      </c>
      <c r="D288" s="70" t="s">
        <v>370</v>
      </c>
      <c r="E288" s="147" t="s">
        <v>371</v>
      </c>
      <c r="F288" s="71" t="s">
        <v>65</v>
      </c>
      <c r="G288" s="71" t="s">
        <v>218</v>
      </c>
      <c r="H288" s="71">
        <v>60</v>
      </c>
      <c r="I288" s="71">
        <f t="shared" si="29"/>
        <v>0</v>
      </c>
      <c r="J288" s="71">
        <v>25</v>
      </c>
      <c r="K288" s="113">
        <v>0</v>
      </c>
      <c r="L288" s="73">
        <v>61.24</v>
      </c>
      <c r="M288" s="72">
        <f t="shared" si="24"/>
        <v>1531</v>
      </c>
      <c r="N288" s="230">
        <f t="shared" si="25"/>
        <v>0</v>
      </c>
      <c r="O288" s="264">
        <v>18</v>
      </c>
      <c r="P288" s="73">
        <v>5.2575999999999998E-2</v>
      </c>
      <c r="Q288" s="74">
        <f t="shared" si="26"/>
        <v>0</v>
      </c>
      <c r="R288" s="73">
        <v>25</v>
      </c>
      <c r="S288" s="73">
        <v>25.55</v>
      </c>
      <c r="T288" s="117">
        <f t="shared" si="27"/>
        <v>0</v>
      </c>
      <c r="U288" s="234">
        <f t="shared" si="28"/>
        <v>0</v>
      </c>
      <c r="V288" s="206"/>
      <c r="W288" s="206"/>
      <c r="X288" s="206"/>
      <c r="Y288" s="206"/>
    </row>
    <row r="289" spans="1:25" ht="18" customHeight="1">
      <c r="A289" s="145">
        <f>SUBTOTAL(3,$B$26:B289)</f>
        <v>264</v>
      </c>
      <c r="B289" s="109" t="s">
        <v>372</v>
      </c>
      <c r="C289" s="109" t="s">
        <v>359</v>
      </c>
      <c r="D289" s="70" t="s">
        <v>373</v>
      </c>
      <c r="E289" s="147" t="s">
        <v>371</v>
      </c>
      <c r="F289" s="71" t="s">
        <v>65</v>
      </c>
      <c r="G289" s="71" t="s">
        <v>218</v>
      </c>
      <c r="H289" s="71">
        <v>60</v>
      </c>
      <c r="I289" s="71">
        <f t="shared" si="29"/>
        <v>0</v>
      </c>
      <c r="J289" s="71">
        <v>25</v>
      </c>
      <c r="K289" s="113">
        <v>0</v>
      </c>
      <c r="L289" s="73">
        <v>61.24</v>
      </c>
      <c r="M289" s="72">
        <f t="shared" si="24"/>
        <v>1531</v>
      </c>
      <c r="N289" s="230">
        <f t="shared" si="25"/>
        <v>0</v>
      </c>
      <c r="O289" s="264">
        <v>18</v>
      </c>
      <c r="P289" s="73">
        <v>4.4999999999999998E-2</v>
      </c>
      <c r="Q289" s="74">
        <f t="shared" si="26"/>
        <v>0</v>
      </c>
      <c r="R289" s="73">
        <v>25</v>
      </c>
      <c r="S289" s="73">
        <v>25.7</v>
      </c>
      <c r="T289" s="117">
        <f t="shared" si="27"/>
        <v>0</v>
      </c>
      <c r="U289" s="234">
        <f t="shared" si="28"/>
        <v>0</v>
      </c>
      <c r="V289" s="206"/>
      <c r="W289" s="206"/>
      <c r="X289" s="206"/>
      <c r="Y289" s="206"/>
    </row>
    <row r="290" spans="1:25" ht="18" customHeight="1">
      <c r="A290" s="145">
        <f>SUBTOTAL(3,$B$26:B290)</f>
        <v>265</v>
      </c>
      <c r="B290" s="109" t="s">
        <v>374</v>
      </c>
      <c r="C290" s="109" t="s">
        <v>359</v>
      </c>
      <c r="D290" s="70" t="s">
        <v>375</v>
      </c>
      <c r="E290" s="147" t="s">
        <v>371</v>
      </c>
      <c r="F290" s="71" t="s">
        <v>65</v>
      </c>
      <c r="G290" s="71" t="s">
        <v>218</v>
      </c>
      <c r="H290" s="71">
        <v>60</v>
      </c>
      <c r="I290" s="71">
        <f t="shared" si="29"/>
        <v>0</v>
      </c>
      <c r="J290" s="71">
        <v>25</v>
      </c>
      <c r="K290" s="113">
        <v>0</v>
      </c>
      <c r="L290" s="73">
        <v>50.43</v>
      </c>
      <c r="M290" s="72">
        <f t="shared" si="24"/>
        <v>1260.75</v>
      </c>
      <c r="N290" s="230">
        <f t="shared" si="25"/>
        <v>0</v>
      </c>
      <c r="O290" s="264">
        <v>18</v>
      </c>
      <c r="P290" s="73">
        <v>5.2575999999999998E-2</v>
      </c>
      <c r="Q290" s="74">
        <f t="shared" si="26"/>
        <v>0</v>
      </c>
      <c r="R290" s="73">
        <v>25</v>
      </c>
      <c r="S290" s="73">
        <v>25.55</v>
      </c>
      <c r="T290" s="117">
        <f t="shared" si="27"/>
        <v>0</v>
      </c>
      <c r="U290" s="234">
        <f t="shared" si="28"/>
        <v>0</v>
      </c>
      <c r="V290" s="206"/>
      <c r="W290" s="206"/>
      <c r="X290" s="206"/>
      <c r="Y290" s="206"/>
    </row>
    <row r="291" spans="1:25" ht="18" customHeight="1">
      <c r="A291" s="145">
        <f>SUBTOTAL(3,$B$26:B291)</f>
        <v>266</v>
      </c>
      <c r="B291" s="109" t="s">
        <v>376</v>
      </c>
      <c r="C291" s="109" t="s">
        <v>359</v>
      </c>
      <c r="D291" s="70" t="s">
        <v>377</v>
      </c>
      <c r="E291" s="147" t="s">
        <v>371</v>
      </c>
      <c r="F291" s="71" t="s">
        <v>65</v>
      </c>
      <c r="G291" s="71" t="s">
        <v>218</v>
      </c>
      <c r="H291" s="71">
        <v>60</v>
      </c>
      <c r="I291" s="71">
        <f t="shared" si="29"/>
        <v>0</v>
      </c>
      <c r="J291" s="71">
        <v>25</v>
      </c>
      <c r="K291" s="113">
        <v>0</v>
      </c>
      <c r="L291" s="73">
        <v>50.43</v>
      </c>
      <c r="M291" s="72">
        <f t="shared" si="24"/>
        <v>1260.75</v>
      </c>
      <c r="N291" s="230">
        <f t="shared" si="25"/>
        <v>0</v>
      </c>
      <c r="O291" s="264">
        <v>18</v>
      </c>
      <c r="P291" s="73">
        <v>4.4999999999999998E-2</v>
      </c>
      <c r="Q291" s="74">
        <f t="shared" si="26"/>
        <v>0</v>
      </c>
      <c r="R291" s="73">
        <v>25</v>
      </c>
      <c r="S291" s="73">
        <v>25.374999999999996</v>
      </c>
      <c r="T291" s="117">
        <f t="shared" si="27"/>
        <v>0</v>
      </c>
      <c r="U291" s="234">
        <f t="shared" si="28"/>
        <v>0</v>
      </c>
      <c r="V291" s="206"/>
      <c r="W291" s="206"/>
      <c r="X291" s="206"/>
      <c r="Y291" s="206"/>
    </row>
    <row r="292" spans="1:25" ht="18" customHeight="1">
      <c r="A292" s="145">
        <f>SUBTOTAL(3,$B$26:B292)</f>
        <v>267</v>
      </c>
      <c r="B292" s="109" t="s">
        <v>378</v>
      </c>
      <c r="C292" s="109" t="s">
        <v>359</v>
      </c>
      <c r="D292" s="70" t="s">
        <v>379</v>
      </c>
      <c r="E292" s="147" t="s">
        <v>371</v>
      </c>
      <c r="F292" s="71" t="s">
        <v>65</v>
      </c>
      <c r="G292" s="71" t="s">
        <v>218</v>
      </c>
      <c r="H292" s="71">
        <v>60</v>
      </c>
      <c r="I292" s="71">
        <f t="shared" si="29"/>
        <v>0</v>
      </c>
      <c r="J292" s="71">
        <v>12</v>
      </c>
      <c r="K292" s="113">
        <v>0</v>
      </c>
      <c r="L292" s="73">
        <v>151.30000000000001</v>
      </c>
      <c r="M292" s="72">
        <f t="shared" si="24"/>
        <v>1815.6000000000001</v>
      </c>
      <c r="N292" s="230">
        <f t="shared" si="25"/>
        <v>0</v>
      </c>
      <c r="O292" s="264">
        <v>18</v>
      </c>
      <c r="P292" s="73">
        <v>3.4045375000000003E-2</v>
      </c>
      <c r="Q292" s="74">
        <f t="shared" si="26"/>
        <v>0</v>
      </c>
      <c r="R292" s="73">
        <v>12</v>
      </c>
      <c r="S292" s="73">
        <v>13.87</v>
      </c>
      <c r="T292" s="117">
        <f t="shared" si="27"/>
        <v>0</v>
      </c>
      <c r="U292" s="234">
        <f t="shared" si="28"/>
        <v>0</v>
      </c>
      <c r="V292" s="206"/>
      <c r="W292" s="206"/>
      <c r="X292" s="206"/>
      <c r="Y292" s="206"/>
    </row>
    <row r="293" spans="1:25" ht="18" customHeight="1">
      <c r="A293" s="145">
        <f>SUBTOTAL(3,$B$26:B293)</f>
        <v>268</v>
      </c>
      <c r="B293" s="109" t="s">
        <v>380</v>
      </c>
      <c r="C293" s="109" t="s">
        <v>359</v>
      </c>
      <c r="D293" s="70" t="s">
        <v>381</v>
      </c>
      <c r="E293" s="147" t="s">
        <v>382</v>
      </c>
      <c r="F293" s="71" t="s">
        <v>65</v>
      </c>
      <c r="G293" s="71" t="s">
        <v>218</v>
      </c>
      <c r="H293" s="71">
        <v>60</v>
      </c>
      <c r="I293" s="71">
        <f t="shared" si="29"/>
        <v>0</v>
      </c>
      <c r="J293" s="71">
        <v>12</v>
      </c>
      <c r="K293" s="113">
        <v>0</v>
      </c>
      <c r="L293" s="73">
        <v>99.43</v>
      </c>
      <c r="M293" s="72">
        <f t="shared" si="24"/>
        <v>1193.1600000000001</v>
      </c>
      <c r="N293" s="230">
        <f t="shared" si="25"/>
        <v>0</v>
      </c>
      <c r="O293" s="264">
        <v>18</v>
      </c>
      <c r="P293" s="73">
        <v>4.4999999999999998E-2</v>
      </c>
      <c r="Q293" s="74">
        <f t="shared" si="26"/>
        <v>0</v>
      </c>
      <c r="R293" s="73">
        <v>24</v>
      </c>
      <c r="S293" s="73">
        <v>24.936</v>
      </c>
      <c r="T293" s="117">
        <f t="shared" si="27"/>
        <v>0</v>
      </c>
      <c r="U293" s="234">
        <f t="shared" si="28"/>
        <v>0</v>
      </c>
      <c r="V293" s="206"/>
      <c r="W293" s="206"/>
      <c r="X293" s="206"/>
      <c r="Y293" s="206"/>
    </row>
    <row r="294" spans="1:25" ht="18" customHeight="1">
      <c r="A294" s="145">
        <f>SUBTOTAL(3,$B$26:B294)</f>
        <v>269</v>
      </c>
      <c r="B294" s="109" t="s">
        <v>383</v>
      </c>
      <c r="C294" s="109" t="s">
        <v>359</v>
      </c>
      <c r="D294" s="70" t="s">
        <v>384</v>
      </c>
      <c r="E294" s="147" t="s">
        <v>382</v>
      </c>
      <c r="F294" s="71" t="s">
        <v>65</v>
      </c>
      <c r="G294" s="71" t="s">
        <v>218</v>
      </c>
      <c r="H294" s="71">
        <v>60</v>
      </c>
      <c r="I294" s="71">
        <f t="shared" si="29"/>
        <v>0</v>
      </c>
      <c r="J294" s="71">
        <v>12</v>
      </c>
      <c r="K294" s="113">
        <v>0</v>
      </c>
      <c r="L294" s="73">
        <v>99.43</v>
      </c>
      <c r="M294" s="72">
        <f t="shared" si="24"/>
        <v>1193.1600000000001</v>
      </c>
      <c r="N294" s="230">
        <f t="shared" si="25"/>
        <v>0</v>
      </c>
      <c r="O294" s="264">
        <v>18</v>
      </c>
      <c r="P294" s="73">
        <v>4.4999999999999998E-2</v>
      </c>
      <c r="Q294" s="74">
        <f t="shared" si="26"/>
        <v>0</v>
      </c>
      <c r="R294" s="73">
        <v>24</v>
      </c>
      <c r="S294" s="73">
        <v>24.335999999999999</v>
      </c>
      <c r="T294" s="117">
        <f t="shared" si="27"/>
        <v>0</v>
      </c>
      <c r="U294" s="234">
        <f t="shared" si="28"/>
        <v>0</v>
      </c>
      <c r="V294" s="206"/>
      <c r="W294" s="206"/>
      <c r="X294" s="206"/>
      <c r="Y294" s="206"/>
    </row>
    <row r="295" spans="1:25" ht="18" customHeight="1">
      <c r="A295" s="145">
        <f>SUBTOTAL(3,$B$26:B295)</f>
        <v>270</v>
      </c>
      <c r="B295" s="109" t="s">
        <v>385</v>
      </c>
      <c r="C295" s="109" t="s">
        <v>359</v>
      </c>
      <c r="D295" s="70" t="s">
        <v>386</v>
      </c>
      <c r="E295" s="147" t="s">
        <v>382</v>
      </c>
      <c r="F295" s="71" t="s">
        <v>65</v>
      </c>
      <c r="G295" s="71" t="s">
        <v>218</v>
      </c>
      <c r="H295" s="71">
        <v>60</v>
      </c>
      <c r="I295" s="71">
        <f t="shared" si="29"/>
        <v>0</v>
      </c>
      <c r="J295" s="71">
        <v>12</v>
      </c>
      <c r="K295" s="113">
        <v>0</v>
      </c>
      <c r="L295" s="73">
        <v>121.04</v>
      </c>
      <c r="M295" s="72">
        <f t="shared" si="24"/>
        <v>1452.48</v>
      </c>
      <c r="N295" s="230">
        <f t="shared" si="25"/>
        <v>0</v>
      </c>
      <c r="O295" s="264">
        <v>18</v>
      </c>
      <c r="P295" s="73">
        <v>4.4999999999999998E-2</v>
      </c>
      <c r="Q295" s="74">
        <f t="shared" si="26"/>
        <v>0</v>
      </c>
      <c r="R295" s="73">
        <v>24</v>
      </c>
      <c r="S295" s="73">
        <v>24.36</v>
      </c>
      <c r="T295" s="117">
        <f t="shared" si="27"/>
        <v>0</v>
      </c>
      <c r="U295" s="234">
        <f t="shared" si="28"/>
        <v>0</v>
      </c>
      <c r="V295" s="206"/>
      <c r="W295" s="206"/>
      <c r="X295" s="206"/>
      <c r="Y295" s="206"/>
    </row>
    <row r="296" spans="1:25" ht="18" customHeight="1">
      <c r="A296" s="145">
        <f>SUBTOTAL(3,$B$26:B296)</f>
        <v>271</v>
      </c>
      <c r="B296" s="109" t="s">
        <v>387</v>
      </c>
      <c r="C296" s="109" t="s">
        <v>359</v>
      </c>
      <c r="D296" s="70" t="s">
        <v>388</v>
      </c>
      <c r="E296" s="147" t="s">
        <v>382</v>
      </c>
      <c r="F296" s="71" t="s">
        <v>65</v>
      </c>
      <c r="G296" s="71" t="s">
        <v>218</v>
      </c>
      <c r="H296" s="71">
        <v>60</v>
      </c>
      <c r="I296" s="71">
        <f t="shared" si="29"/>
        <v>0</v>
      </c>
      <c r="J296" s="71">
        <v>12</v>
      </c>
      <c r="K296" s="113">
        <v>0</v>
      </c>
      <c r="L296" s="73">
        <v>121.04</v>
      </c>
      <c r="M296" s="72">
        <f t="shared" si="24"/>
        <v>1452.48</v>
      </c>
      <c r="N296" s="230">
        <f t="shared" si="25"/>
        <v>0</v>
      </c>
      <c r="O296" s="264">
        <v>18</v>
      </c>
      <c r="P296" s="73">
        <v>4.4999999999999998E-2</v>
      </c>
      <c r="Q296" s="74">
        <f t="shared" si="26"/>
        <v>0</v>
      </c>
      <c r="R296" s="73">
        <v>24</v>
      </c>
      <c r="S296" s="73">
        <v>24.527999999999999</v>
      </c>
      <c r="T296" s="117">
        <f t="shared" si="27"/>
        <v>0</v>
      </c>
      <c r="U296" s="234">
        <f t="shared" si="28"/>
        <v>0</v>
      </c>
      <c r="V296" s="206"/>
      <c r="W296" s="206"/>
      <c r="X296" s="206"/>
      <c r="Y296" s="206"/>
    </row>
    <row r="297" spans="1:25" ht="18" customHeight="1">
      <c r="A297" s="145">
        <f>SUBTOTAL(3,$B$26:B297)</f>
        <v>272</v>
      </c>
      <c r="B297" s="109" t="s">
        <v>389</v>
      </c>
      <c r="C297" s="109" t="s">
        <v>359</v>
      </c>
      <c r="D297" s="70" t="s">
        <v>390</v>
      </c>
      <c r="E297" s="147" t="s">
        <v>391</v>
      </c>
      <c r="F297" s="71" t="s">
        <v>65</v>
      </c>
      <c r="G297" s="71" t="s">
        <v>218</v>
      </c>
      <c r="H297" s="71">
        <v>60</v>
      </c>
      <c r="I297" s="71">
        <f t="shared" si="29"/>
        <v>0</v>
      </c>
      <c r="J297" s="71">
        <v>5</v>
      </c>
      <c r="K297" s="113">
        <v>0</v>
      </c>
      <c r="L297" s="73">
        <v>248.57</v>
      </c>
      <c r="M297" s="72">
        <f t="shared" si="24"/>
        <v>1242.8499999999999</v>
      </c>
      <c r="N297" s="230">
        <f t="shared" si="25"/>
        <v>0</v>
      </c>
      <c r="O297" s="264">
        <v>18</v>
      </c>
      <c r="P297" s="73">
        <v>4.4999999999999998E-2</v>
      </c>
      <c r="Q297" s="74">
        <f t="shared" si="26"/>
        <v>0</v>
      </c>
      <c r="R297" s="73">
        <v>25</v>
      </c>
      <c r="S297" s="73">
        <v>25.240000000000002</v>
      </c>
      <c r="T297" s="117">
        <f t="shared" si="27"/>
        <v>0</v>
      </c>
      <c r="U297" s="234">
        <f t="shared" si="28"/>
        <v>0</v>
      </c>
      <c r="V297" s="206"/>
      <c r="W297" s="206"/>
      <c r="X297" s="206"/>
      <c r="Y297" s="206"/>
    </row>
    <row r="298" spans="1:25" ht="18" customHeight="1">
      <c r="A298" s="145">
        <f>SUBTOTAL(3,$B$26:B298)</f>
        <v>273</v>
      </c>
      <c r="B298" s="109" t="s">
        <v>392</v>
      </c>
      <c r="C298" s="109" t="s">
        <v>359</v>
      </c>
      <c r="D298" s="70" t="s">
        <v>393</v>
      </c>
      <c r="E298" s="147" t="s">
        <v>391</v>
      </c>
      <c r="F298" s="71" t="s">
        <v>65</v>
      </c>
      <c r="G298" s="71" t="s">
        <v>218</v>
      </c>
      <c r="H298" s="71">
        <v>60</v>
      </c>
      <c r="I298" s="71">
        <f t="shared" si="29"/>
        <v>0</v>
      </c>
      <c r="J298" s="71">
        <v>5</v>
      </c>
      <c r="K298" s="113">
        <v>0</v>
      </c>
      <c r="L298" s="73">
        <v>248.57</v>
      </c>
      <c r="M298" s="72">
        <f t="shared" si="24"/>
        <v>1242.8499999999999</v>
      </c>
      <c r="N298" s="230">
        <f t="shared" si="25"/>
        <v>0</v>
      </c>
      <c r="O298" s="264">
        <v>18</v>
      </c>
      <c r="P298" s="73">
        <v>4.4999999999999998E-2</v>
      </c>
      <c r="Q298" s="74">
        <f t="shared" si="26"/>
        <v>0</v>
      </c>
      <c r="R298" s="73">
        <v>25</v>
      </c>
      <c r="S298" s="73">
        <v>25.325000000000003</v>
      </c>
      <c r="T298" s="117">
        <f t="shared" si="27"/>
        <v>0</v>
      </c>
      <c r="U298" s="234">
        <f t="shared" si="28"/>
        <v>0</v>
      </c>
      <c r="V298" s="206"/>
      <c r="W298" s="206"/>
      <c r="X298" s="206"/>
      <c r="Y298" s="206"/>
    </row>
    <row r="299" spans="1:25" ht="18" customHeight="1">
      <c r="A299" s="145">
        <f>SUBTOTAL(3,$B$26:B299)</f>
        <v>274</v>
      </c>
      <c r="B299" s="109" t="s">
        <v>394</v>
      </c>
      <c r="C299" s="109" t="s">
        <v>395</v>
      </c>
      <c r="D299" s="70" t="s">
        <v>396</v>
      </c>
      <c r="E299" s="147" t="s">
        <v>168</v>
      </c>
      <c r="F299" s="71" t="s">
        <v>65</v>
      </c>
      <c r="G299" s="71" t="s">
        <v>397</v>
      </c>
      <c r="H299" s="71">
        <v>24</v>
      </c>
      <c r="I299" s="71">
        <f t="shared" si="29"/>
        <v>0</v>
      </c>
      <c r="J299" s="71">
        <v>48</v>
      </c>
      <c r="K299" s="113">
        <v>0</v>
      </c>
      <c r="L299" s="73">
        <v>31.13</v>
      </c>
      <c r="M299" s="72">
        <f t="shared" si="24"/>
        <v>1494.24</v>
      </c>
      <c r="N299" s="230">
        <f t="shared" si="25"/>
        <v>0</v>
      </c>
      <c r="O299" s="264">
        <v>18</v>
      </c>
      <c r="P299" s="73">
        <v>2.3086700000000002E-2</v>
      </c>
      <c r="Q299" s="74">
        <f t="shared" si="26"/>
        <v>0</v>
      </c>
      <c r="R299" s="73">
        <v>9.6000000000000014</v>
      </c>
      <c r="S299" s="73">
        <v>11.040000000000003</v>
      </c>
      <c r="T299" s="117">
        <f t="shared" si="27"/>
        <v>0</v>
      </c>
      <c r="U299" s="234">
        <f t="shared" si="28"/>
        <v>0</v>
      </c>
      <c r="V299" s="206"/>
      <c r="W299" s="206"/>
      <c r="X299" s="206"/>
      <c r="Y299" s="206"/>
    </row>
    <row r="300" spans="1:25" ht="18" customHeight="1">
      <c r="A300" s="145">
        <f>SUBTOTAL(3,$B$26:B300)</f>
        <v>275</v>
      </c>
      <c r="B300" s="109" t="s">
        <v>398</v>
      </c>
      <c r="C300" s="109" t="s">
        <v>395</v>
      </c>
      <c r="D300" s="70" t="s">
        <v>399</v>
      </c>
      <c r="E300" s="147" t="s">
        <v>400</v>
      </c>
      <c r="F300" s="71" t="s">
        <v>65</v>
      </c>
      <c r="G300" s="71" t="s">
        <v>397</v>
      </c>
      <c r="H300" s="71">
        <v>24</v>
      </c>
      <c r="I300" s="71">
        <f t="shared" si="29"/>
        <v>0</v>
      </c>
      <c r="J300" s="71">
        <v>30</v>
      </c>
      <c r="K300" s="113">
        <v>0</v>
      </c>
      <c r="L300" s="73">
        <v>41.5</v>
      </c>
      <c r="M300" s="72">
        <f t="shared" si="24"/>
        <v>1245</v>
      </c>
      <c r="N300" s="230">
        <f t="shared" si="25"/>
        <v>0</v>
      </c>
      <c r="O300" s="264">
        <v>18</v>
      </c>
      <c r="P300" s="73">
        <v>2.5000000000000001E-2</v>
      </c>
      <c r="Q300" s="74">
        <f t="shared" si="26"/>
        <v>0</v>
      </c>
      <c r="R300" s="73">
        <v>7.5</v>
      </c>
      <c r="S300" s="73">
        <v>8.6300000000000008</v>
      </c>
      <c r="T300" s="117">
        <f t="shared" si="27"/>
        <v>0</v>
      </c>
      <c r="U300" s="234">
        <f t="shared" si="28"/>
        <v>0</v>
      </c>
      <c r="V300" s="206"/>
      <c r="W300" s="206"/>
      <c r="X300" s="206"/>
      <c r="Y300" s="206"/>
    </row>
    <row r="301" spans="1:25" ht="18" customHeight="1">
      <c r="A301" s="145">
        <f>SUBTOTAL(3,$B$26:B301)</f>
        <v>276</v>
      </c>
      <c r="B301" s="109" t="s">
        <v>401</v>
      </c>
      <c r="C301" s="109" t="s">
        <v>395</v>
      </c>
      <c r="D301" s="70" t="s">
        <v>402</v>
      </c>
      <c r="E301" s="147" t="s">
        <v>400</v>
      </c>
      <c r="F301" s="71" t="s">
        <v>204</v>
      </c>
      <c r="G301" s="71" t="s">
        <v>397</v>
      </c>
      <c r="H301" s="71">
        <v>24</v>
      </c>
      <c r="I301" s="71">
        <f t="shared" si="29"/>
        <v>0</v>
      </c>
      <c r="J301" s="71">
        <v>30</v>
      </c>
      <c r="K301" s="113">
        <v>0</v>
      </c>
      <c r="L301" s="73">
        <v>41.5</v>
      </c>
      <c r="M301" s="72">
        <f t="shared" si="24"/>
        <v>1245</v>
      </c>
      <c r="N301" s="230">
        <f t="shared" si="25"/>
        <v>0</v>
      </c>
      <c r="O301" s="264">
        <v>18</v>
      </c>
      <c r="P301" s="73">
        <v>1.7684999999999996E-2</v>
      </c>
      <c r="Q301" s="74">
        <f t="shared" si="26"/>
        <v>0</v>
      </c>
      <c r="R301" s="73">
        <v>7.5</v>
      </c>
      <c r="S301" s="73">
        <v>8.625</v>
      </c>
      <c r="T301" s="117">
        <f t="shared" si="27"/>
        <v>0</v>
      </c>
      <c r="U301" s="234">
        <f t="shared" si="28"/>
        <v>0</v>
      </c>
      <c r="V301" s="206"/>
      <c r="W301" s="206"/>
      <c r="X301" s="206"/>
      <c r="Y301" s="206"/>
    </row>
    <row r="302" spans="1:25" ht="18" customHeight="1">
      <c r="A302" s="145">
        <f>SUBTOTAL(3,$B$26:B302)</f>
        <v>277</v>
      </c>
      <c r="B302" s="109" t="s">
        <v>403</v>
      </c>
      <c r="C302" s="109" t="s">
        <v>395</v>
      </c>
      <c r="D302" s="70" t="s">
        <v>404</v>
      </c>
      <c r="E302" s="147" t="s">
        <v>168</v>
      </c>
      <c r="F302" s="71" t="s">
        <v>65</v>
      </c>
      <c r="G302" s="71" t="s">
        <v>397</v>
      </c>
      <c r="H302" s="71">
        <v>24</v>
      </c>
      <c r="I302" s="71">
        <f t="shared" si="29"/>
        <v>0</v>
      </c>
      <c r="J302" s="71">
        <v>48</v>
      </c>
      <c r="K302" s="113">
        <v>0</v>
      </c>
      <c r="L302" s="73">
        <v>31.13</v>
      </c>
      <c r="M302" s="72">
        <f t="shared" si="24"/>
        <v>1494.24</v>
      </c>
      <c r="N302" s="230">
        <f t="shared" si="25"/>
        <v>0</v>
      </c>
      <c r="O302" s="264">
        <v>18</v>
      </c>
      <c r="P302" s="73">
        <v>2.3086700000000002E-2</v>
      </c>
      <c r="Q302" s="74">
        <f t="shared" si="26"/>
        <v>0</v>
      </c>
      <c r="R302" s="73">
        <v>9.6000000000000014</v>
      </c>
      <c r="S302" s="73">
        <v>11.040000000000003</v>
      </c>
      <c r="T302" s="117">
        <f t="shared" si="27"/>
        <v>0</v>
      </c>
      <c r="U302" s="234">
        <f t="shared" si="28"/>
        <v>0</v>
      </c>
      <c r="V302" s="206"/>
      <c r="W302" s="206"/>
      <c r="X302" s="206"/>
      <c r="Y302" s="206"/>
    </row>
    <row r="303" spans="1:25" ht="21" customHeight="1">
      <c r="A303" s="145">
        <f>SUBTOTAL(3,$B$26:B303)</f>
        <v>278</v>
      </c>
      <c r="B303" s="109" t="s">
        <v>405</v>
      </c>
      <c r="C303" s="109" t="s">
        <v>395</v>
      </c>
      <c r="D303" s="70" t="s">
        <v>406</v>
      </c>
      <c r="E303" s="147" t="s">
        <v>407</v>
      </c>
      <c r="F303" s="71" t="s">
        <v>65</v>
      </c>
      <c r="G303" s="71" t="s">
        <v>397</v>
      </c>
      <c r="H303" s="71">
        <v>24</v>
      </c>
      <c r="I303" s="71">
        <f t="shared" si="29"/>
        <v>0</v>
      </c>
      <c r="J303" s="71">
        <v>12</v>
      </c>
      <c r="K303" s="113">
        <v>0</v>
      </c>
      <c r="L303" s="73">
        <v>121.04</v>
      </c>
      <c r="M303" s="72">
        <f t="shared" si="24"/>
        <v>1452.48</v>
      </c>
      <c r="N303" s="230">
        <f t="shared" si="25"/>
        <v>0</v>
      </c>
      <c r="O303" s="264">
        <v>18</v>
      </c>
      <c r="P303" s="73">
        <v>2.8000000000000001E-2</v>
      </c>
      <c r="Q303" s="74">
        <f t="shared" si="26"/>
        <v>0</v>
      </c>
      <c r="R303" s="73">
        <v>12.24</v>
      </c>
      <c r="S303" s="73">
        <v>14.22</v>
      </c>
      <c r="T303" s="117">
        <f t="shared" si="27"/>
        <v>0</v>
      </c>
      <c r="U303" s="234">
        <f t="shared" si="28"/>
        <v>0</v>
      </c>
      <c r="V303" s="206"/>
      <c r="W303" s="206"/>
      <c r="X303" s="206"/>
      <c r="Y303" s="206"/>
    </row>
    <row r="304" spans="1:25" ht="18" customHeight="1">
      <c r="A304" s="145">
        <f>SUBTOTAL(3,$B$26:B304)</f>
        <v>279</v>
      </c>
      <c r="B304" s="109" t="s">
        <v>408</v>
      </c>
      <c r="C304" s="109" t="s">
        <v>395</v>
      </c>
      <c r="D304" s="70" t="s">
        <v>409</v>
      </c>
      <c r="E304" s="147" t="s">
        <v>410</v>
      </c>
      <c r="F304" s="71" t="s">
        <v>65</v>
      </c>
      <c r="G304" s="71" t="s">
        <v>397</v>
      </c>
      <c r="H304" s="71">
        <v>24</v>
      </c>
      <c r="I304" s="71">
        <f t="shared" si="29"/>
        <v>0</v>
      </c>
      <c r="J304" s="71">
        <v>12</v>
      </c>
      <c r="K304" s="113">
        <v>0</v>
      </c>
      <c r="L304" s="73">
        <v>76.08</v>
      </c>
      <c r="M304" s="72">
        <f t="shared" si="24"/>
        <v>912.96</v>
      </c>
      <c r="N304" s="230">
        <f t="shared" si="25"/>
        <v>0</v>
      </c>
      <c r="O304" s="264">
        <v>18</v>
      </c>
      <c r="P304" s="73">
        <v>2.8000000000000001E-2</v>
      </c>
      <c r="Q304" s="74">
        <f t="shared" si="26"/>
        <v>0</v>
      </c>
      <c r="R304" s="73">
        <v>9.18</v>
      </c>
      <c r="S304" s="73">
        <v>10.452</v>
      </c>
      <c r="T304" s="117">
        <f t="shared" si="27"/>
        <v>0</v>
      </c>
      <c r="U304" s="234">
        <f t="shared" si="28"/>
        <v>0</v>
      </c>
      <c r="V304" s="206"/>
      <c r="W304" s="206"/>
      <c r="X304" s="206"/>
      <c r="Y304" s="206"/>
    </row>
    <row r="305" spans="1:25" ht="18" customHeight="1">
      <c r="A305" s="145">
        <f>SUBTOTAL(3,$B$26:B305)</f>
        <v>280</v>
      </c>
      <c r="B305" s="109" t="s">
        <v>411</v>
      </c>
      <c r="C305" s="109" t="s">
        <v>412</v>
      </c>
      <c r="D305" s="70" t="s">
        <v>413</v>
      </c>
      <c r="E305" s="147" t="s">
        <v>414</v>
      </c>
      <c r="F305" s="71" t="s">
        <v>65</v>
      </c>
      <c r="G305" s="71" t="s">
        <v>305</v>
      </c>
      <c r="H305" s="71">
        <v>24</v>
      </c>
      <c r="I305" s="71">
        <f t="shared" si="29"/>
        <v>0</v>
      </c>
      <c r="J305" s="71">
        <v>36</v>
      </c>
      <c r="K305" s="113">
        <v>0</v>
      </c>
      <c r="L305" s="73">
        <v>101.05</v>
      </c>
      <c r="M305" s="72">
        <f t="shared" si="24"/>
        <v>3637.7999999999997</v>
      </c>
      <c r="N305" s="230">
        <f t="shared" si="25"/>
        <v>0</v>
      </c>
      <c r="O305" s="264">
        <v>5</v>
      </c>
      <c r="P305" s="73">
        <v>2.5999999999999999E-2</v>
      </c>
      <c r="Q305" s="74">
        <f t="shared" si="26"/>
        <v>0</v>
      </c>
      <c r="R305" s="73">
        <v>9.6120000000000001</v>
      </c>
      <c r="S305" s="73">
        <v>11.700000000000001</v>
      </c>
      <c r="T305" s="117">
        <f t="shared" si="27"/>
        <v>0</v>
      </c>
      <c r="U305" s="234">
        <f t="shared" si="28"/>
        <v>0</v>
      </c>
      <c r="V305" s="206"/>
      <c r="W305" s="206"/>
      <c r="X305" s="206"/>
      <c r="Y305" s="206"/>
    </row>
    <row r="306" spans="1:25" ht="18" customHeight="1">
      <c r="A306" s="145">
        <f>SUBTOTAL(3,$B$26:B306)</f>
        <v>281</v>
      </c>
      <c r="B306" s="109" t="s">
        <v>415</v>
      </c>
      <c r="C306" s="109" t="s">
        <v>412</v>
      </c>
      <c r="D306" s="70" t="s">
        <v>416</v>
      </c>
      <c r="E306" s="147" t="s">
        <v>417</v>
      </c>
      <c r="F306" s="71" t="s">
        <v>65</v>
      </c>
      <c r="G306" s="71" t="s">
        <v>305</v>
      </c>
      <c r="H306" s="71">
        <v>24</v>
      </c>
      <c r="I306" s="71">
        <f t="shared" si="29"/>
        <v>0</v>
      </c>
      <c r="J306" s="71">
        <v>96</v>
      </c>
      <c r="K306" s="113">
        <v>0</v>
      </c>
      <c r="L306" s="73">
        <v>19.43</v>
      </c>
      <c r="M306" s="72">
        <f t="shared" si="24"/>
        <v>1865.28</v>
      </c>
      <c r="N306" s="230">
        <f t="shared" si="25"/>
        <v>0</v>
      </c>
      <c r="O306" s="264">
        <v>5</v>
      </c>
      <c r="P306" s="73">
        <v>2.5999999999999999E-2</v>
      </c>
      <c r="Q306" s="74">
        <f t="shared" si="26"/>
        <v>0</v>
      </c>
      <c r="R306" s="73">
        <v>4.1280000000000001</v>
      </c>
      <c r="S306" s="73">
        <v>6.24</v>
      </c>
      <c r="T306" s="117">
        <f t="shared" si="27"/>
        <v>0</v>
      </c>
      <c r="U306" s="234">
        <f t="shared" si="28"/>
        <v>0</v>
      </c>
      <c r="V306" s="206"/>
      <c r="W306" s="206"/>
      <c r="X306" s="206"/>
      <c r="Y306" s="206"/>
    </row>
    <row r="307" spans="1:25" ht="18" customHeight="1">
      <c r="A307" s="145">
        <f>SUBTOTAL(3,$B$26:B307)</f>
        <v>282</v>
      </c>
      <c r="B307" s="109" t="s">
        <v>418</v>
      </c>
      <c r="C307" s="109" t="s">
        <v>412</v>
      </c>
      <c r="D307" s="70" t="s">
        <v>419</v>
      </c>
      <c r="E307" s="147" t="s">
        <v>420</v>
      </c>
      <c r="F307" s="71" t="s">
        <v>65</v>
      </c>
      <c r="G307" s="71" t="s">
        <v>305</v>
      </c>
      <c r="H307" s="71">
        <v>24</v>
      </c>
      <c r="I307" s="71">
        <f t="shared" si="29"/>
        <v>0</v>
      </c>
      <c r="J307" s="71">
        <v>72</v>
      </c>
      <c r="K307" s="113">
        <v>0</v>
      </c>
      <c r="L307" s="73">
        <v>42.75</v>
      </c>
      <c r="M307" s="72">
        <f t="shared" si="24"/>
        <v>3078</v>
      </c>
      <c r="N307" s="230">
        <f t="shared" si="25"/>
        <v>0</v>
      </c>
      <c r="O307" s="264">
        <v>5</v>
      </c>
      <c r="P307" s="73">
        <v>2.5999999999999999E-2</v>
      </c>
      <c r="Q307" s="74">
        <f t="shared" si="26"/>
        <v>0</v>
      </c>
      <c r="R307" s="73">
        <v>7.7039999999999997</v>
      </c>
      <c r="S307" s="73">
        <v>10.080000000000002</v>
      </c>
      <c r="T307" s="117">
        <f t="shared" si="27"/>
        <v>0</v>
      </c>
      <c r="U307" s="234">
        <f t="shared" si="28"/>
        <v>0</v>
      </c>
      <c r="V307" s="206"/>
      <c r="W307" s="206"/>
      <c r="X307" s="206"/>
      <c r="Y307" s="206"/>
    </row>
    <row r="308" spans="1:25" ht="18" customHeight="1">
      <c r="A308" s="145">
        <f>SUBTOTAL(3,$B$26:B308)</f>
        <v>283</v>
      </c>
      <c r="B308" s="109" t="s">
        <v>421</v>
      </c>
      <c r="C308" s="109" t="s">
        <v>412</v>
      </c>
      <c r="D308" s="70" t="s">
        <v>422</v>
      </c>
      <c r="E308" s="147" t="s">
        <v>414</v>
      </c>
      <c r="F308" s="71" t="s">
        <v>65</v>
      </c>
      <c r="G308" s="71" t="s">
        <v>305</v>
      </c>
      <c r="H308" s="71">
        <v>24</v>
      </c>
      <c r="I308" s="71">
        <f t="shared" si="29"/>
        <v>0</v>
      </c>
      <c r="J308" s="71">
        <v>36</v>
      </c>
      <c r="K308" s="113">
        <v>0</v>
      </c>
      <c r="L308" s="73">
        <v>101.05</v>
      </c>
      <c r="M308" s="72">
        <f t="shared" si="24"/>
        <v>3637.7999999999997</v>
      </c>
      <c r="N308" s="230">
        <f t="shared" si="25"/>
        <v>0</v>
      </c>
      <c r="O308" s="264">
        <v>5</v>
      </c>
      <c r="P308" s="73">
        <v>2.5999999999999999E-2</v>
      </c>
      <c r="Q308" s="74">
        <f t="shared" si="26"/>
        <v>0</v>
      </c>
      <c r="R308" s="73">
        <v>9.18</v>
      </c>
      <c r="S308" s="73">
        <v>10.404</v>
      </c>
      <c r="T308" s="117">
        <f t="shared" si="27"/>
        <v>0</v>
      </c>
      <c r="U308" s="234">
        <f t="shared" si="28"/>
        <v>0</v>
      </c>
      <c r="V308" s="206"/>
      <c r="W308" s="206"/>
      <c r="X308" s="206"/>
      <c r="Y308" s="206"/>
    </row>
    <row r="309" spans="1:25" ht="18" customHeight="1">
      <c r="A309" s="145">
        <f>SUBTOTAL(3,$B$26:B309)</f>
        <v>284</v>
      </c>
      <c r="B309" s="109" t="s">
        <v>423</v>
      </c>
      <c r="C309" s="109" t="s">
        <v>412</v>
      </c>
      <c r="D309" s="70" t="s">
        <v>424</v>
      </c>
      <c r="E309" s="147" t="s">
        <v>420</v>
      </c>
      <c r="F309" s="71" t="s">
        <v>65</v>
      </c>
      <c r="G309" s="71" t="s">
        <v>305</v>
      </c>
      <c r="H309" s="71">
        <v>24</v>
      </c>
      <c r="I309" s="71">
        <f t="shared" si="29"/>
        <v>0</v>
      </c>
      <c r="J309" s="71">
        <v>72</v>
      </c>
      <c r="K309" s="113">
        <v>0</v>
      </c>
      <c r="L309" s="73">
        <v>42.75</v>
      </c>
      <c r="M309" s="72">
        <f t="shared" si="24"/>
        <v>3078</v>
      </c>
      <c r="N309" s="230">
        <f t="shared" si="25"/>
        <v>0</v>
      </c>
      <c r="O309" s="264">
        <v>5</v>
      </c>
      <c r="P309" s="73">
        <v>2.5999999999999999E-2</v>
      </c>
      <c r="Q309" s="74">
        <f t="shared" si="26"/>
        <v>0</v>
      </c>
      <c r="R309" s="73">
        <v>7.3439999999999994</v>
      </c>
      <c r="S309" s="73">
        <v>9.8640000000000008</v>
      </c>
      <c r="T309" s="117">
        <f t="shared" si="27"/>
        <v>0</v>
      </c>
      <c r="U309" s="234">
        <f t="shared" si="28"/>
        <v>0</v>
      </c>
      <c r="V309" s="206"/>
      <c r="W309" s="206"/>
      <c r="X309" s="206"/>
      <c r="Y309" s="206"/>
    </row>
    <row r="310" spans="1:25" ht="18" customHeight="1">
      <c r="A310" s="145">
        <f>SUBTOTAL(3,$B$26:B310)</f>
        <v>285</v>
      </c>
      <c r="B310" s="109" t="s">
        <v>425</v>
      </c>
      <c r="C310" s="109" t="s">
        <v>426</v>
      </c>
      <c r="D310" s="70" t="s">
        <v>427</v>
      </c>
      <c r="E310" s="147" t="s">
        <v>168</v>
      </c>
      <c r="F310" s="71" t="s">
        <v>65</v>
      </c>
      <c r="G310" s="71" t="s">
        <v>305</v>
      </c>
      <c r="H310" s="71">
        <v>24</v>
      </c>
      <c r="I310" s="71">
        <f t="shared" si="29"/>
        <v>0</v>
      </c>
      <c r="J310" s="71">
        <v>36</v>
      </c>
      <c r="K310" s="113">
        <v>0</v>
      </c>
      <c r="L310" s="73">
        <v>76.08</v>
      </c>
      <c r="M310" s="72">
        <f t="shared" si="24"/>
        <v>2738.88</v>
      </c>
      <c r="N310" s="230">
        <f t="shared" si="25"/>
        <v>0</v>
      </c>
      <c r="O310" s="264">
        <v>18</v>
      </c>
      <c r="P310" s="73">
        <v>2.5999999999999999E-2</v>
      </c>
      <c r="Q310" s="74">
        <f t="shared" si="26"/>
        <v>0</v>
      </c>
      <c r="R310" s="73">
        <v>6.4079999999999995</v>
      </c>
      <c r="S310" s="73">
        <v>8.4240000000000013</v>
      </c>
      <c r="T310" s="117">
        <f t="shared" si="27"/>
        <v>0</v>
      </c>
      <c r="U310" s="234">
        <f t="shared" si="28"/>
        <v>0</v>
      </c>
      <c r="V310" s="206"/>
      <c r="W310" s="206"/>
      <c r="X310" s="206"/>
      <c r="Y310" s="206"/>
    </row>
    <row r="311" spans="1:25" ht="18" customHeight="1">
      <c r="A311" s="145">
        <f>SUBTOTAL(3,$B$26:B311)</f>
        <v>286</v>
      </c>
      <c r="B311" s="109" t="s">
        <v>428</v>
      </c>
      <c r="C311" s="109" t="s">
        <v>426</v>
      </c>
      <c r="D311" s="70" t="s">
        <v>429</v>
      </c>
      <c r="E311" s="147" t="s">
        <v>217</v>
      </c>
      <c r="F311" s="71" t="s">
        <v>65</v>
      </c>
      <c r="G311" s="71" t="s">
        <v>305</v>
      </c>
      <c r="H311" s="71">
        <v>24</v>
      </c>
      <c r="I311" s="71">
        <f t="shared" si="29"/>
        <v>0</v>
      </c>
      <c r="J311" s="71">
        <v>24</v>
      </c>
      <c r="K311" s="113">
        <v>0</v>
      </c>
      <c r="L311" s="73">
        <v>138.34</v>
      </c>
      <c r="M311" s="72">
        <f t="shared" si="24"/>
        <v>3320.16</v>
      </c>
      <c r="N311" s="230">
        <f t="shared" si="25"/>
        <v>0</v>
      </c>
      <c r="O311" s="264">
        <v>18</v>
      </c>
      <c r="P311" s="73">
        <v>2.5999999999999999E-2</v>
      </c>
      <c r="Q311" s="74">
        <f t="shared" si="26"/>
        <v>0</v>
      </c>
      <c r="R311" s="73">
        <v>10.68</v>
      </c>
      <c r="S311" s="73">
        <v>12.84</v>
      </c>
      <c r="T311" s="117">
        <f t="shared" si="27"/>
        <v>0</v>
      </c>
      <c r="U311" s="234">
        <f t="shared" si="28"/>
        <v>0</v>
      </c>
      <c r="V311" s="206"/>
      <c r="W311" s="206"/>
      <c r="X311" s="206"/>
      <c r="Y311" s="206"/>
    </row>
    <row r="312" spans="1:25" ht="18" customHeight="1">
      <c r="A312" s="145">
        <f>SUBTOTAL(3,$B$26:B312)</f>
        <v>287</v>
      </c>
      <c r="B312" s="109" t="s">
        <v>430</v>
      </c>
      <c r="C312" s="109" t="s">
        <v>431</v>
      </c>
      <c r="D312" s="70" t="s">
        <v>432</v>
      </c>
      <c r="E312" s="147" t="s">
        <v>433</v>
      </c>
      <c r="F312" s="71" t="s">
        <v>65</v>
      </c>
      <c r="G312" s="71" t="s">
        <v>305</v>
      </c>
      <c r="H312" s="71">
        <v>24</v>
      </c>
      <c r="I312" s="71">
        <f t="shared" si="29"/>
        <v>0</v>
      </c>
      <c r="J312" s="71">
        <v>72</v>
      </c>
      <c r="K312" s="113">
        <v>0</v>
      </c>
      <c r="L312" s="73">
        <v>36.89</v>
      </c>
      <c r="M312" s="72">
        <f t="shared" si="24"/>
        <v>2656.08</v>
      </c>
      <c r="N312" s="230">
        <f t="shared" si="25"/>
        <v>0</v>
      </c>
      <c r="O312" s="264">
        <v>18</v>
      </c>
      <c r="P312" s="73">
        <v>2.8000000000000001E-2</v>
      </c>
      <c r="Q312" s="74">
        <f t="shared" si="26"/>
        <v>0</v>
      </c>
      <c r="R312" s="73">
        <v>8.9280000000000008</v>
      </c>
      <c r="S312" s="73">
        <v>10.943999999999999</v>
      </c>
      <c r="T312" s="117">
        <f t="shared" si="27"/>
        <v>0</v>
      </c>
      <c r="U312" s="234">
        <f t="shared" si="28"/>
        <v>0</v>
      </c>
      <c r="V312" s="206"/>
      <c r="W312" s="206"/>
      <c r="X312" s="206"/>
      <c r="Y312" s="206"/>
    </row>
    <row r="313" spans="1:25" ht="18" customHeight="1">
      <c r="A313" s="145">
        <f>SUBTOTAL(3,$B$26:B313)</f>
        <v>288</v>
      </c>
      <c r="B313" s="109" t="s">
        <v>434</v>
      </c>
      <c r="C313" s="109" t="s">
        <v>435</v>
      </c>
      <c r="D313" s="70" t="s">
        <v>436</v>
      </c>
      <c r="E313" s="147" t="s">
        <v>437</v>
      </c>
      <c r="F313" s="71" t="s">
        <v>65</v>
      </c>
      <c r="G313" s="71" t="s">
        <v>205</v>
      </c>
      <c r="H313" s="71">
        <v>18</v>
      </c>
      <c r="I313" s="71">
        <f t="shared" si="29"/>
        <v>0</v>
      </c>
      <c r="J313" s="71">
        <v>96</v>
      </c>
      <c r="K313" s="113">
        <v>0</v>
      </c>
      <c r="L313" s="73">
        <v>48.42</v>
      </c>
      <c r="M313" s="72">
        <f t="shared" si="24"/>
        <v>4648.32</v>
      </c>
      <c r="N313" s="230">
        <f t="shared" si="25"/>
        <v>0</v>
      </c>
      <c r="O313" s="264">
        <v>18</v>
      </c>
      <c r="P313" s="73">
        <v>3.1387499999999999E-2</v>
      </c>
      <c r="Q313" s="74">
        <f t="shared" si="26"/>
        <v>0</v>
      </c>
      <c r="R313" s="73">
        <v>5.76</v>
      </c>
      <c r="S313" s="73">
        <v>8.4499999999999993</v>
      </c>
      <c r="T313" s="117">
        <f t="shared" si="27"/>
        <v>0</v>
      </c>
      <c r="U313" s="234">
        <f t="shared" si="28"/>
        <v>0</v>
      </c>
      <c r="V313" s="206"/>
      <c r="W313" s="206"/>
      <c r="X313" s="206"/>
      <c r="Y313" s="206"/>
    </row>
    <row r="314" spans="1:25" ht="18" customHeight="1">
      <c r="A314" s="145">
        <f>SUBTOTAL(3,$B$26:B314)</f>
        <v>289</v>
      </c>
      <c r="B314" s="109" t="s">
        <v>438</v>
      </c>
      <c r="C314" s="109" t="s">
        <v>435</v>
      </c>
      <c r="D314" s="70" t="s">
        <v>439</v>
      </c>
      <c r="E314" s="147" t="s">
        <v>437</v>
      </c>
      <c r="F314" s="71" t="s">
        <v>65</v>
      </c>
      <c r="G314" s="71" t="s">
        <v>205</v>
      </c>
      <c r="H314" s="71">
        <v>18</v>
      </c>
      <c r="I314" s="71">
        <f t="shared" si="29"/>
        <v>0</v>
      </c>
      <c r="J314" s="71">
        <v>96</v>
      </c>
      <c r="K314" s="113">
        <v>0</v>
      </c>
      <c r="L314" s="73">
        <v>48.42</v>
      </c>
      <c r="M314" s="72">
        <f t="shared" si="24"/>
        <v>4648.32</v>
      </c>
      <c r="N314" s="230">
        <f t="shared" si="25"/>
        <v>0</v>
      </c>
      <c r="O314" s="264">
        <v>18</v>
      </c>
      <c r="P314" s="73">
        <v>3.1387499999999999E-2</v>
      </c>
      <c r="Q314" s="74">
        <f t="shared" si="26"/>
        <v>0</v>
      </c>
      <c r="R314" s="73">
        <v>5.76</v>
      </c>
      <c r="S314" s="73">
        <v>8.44</v>
      </c>
      <c r="T314" s="117">
        <f t="shared" si="27"/>
        <v>0</v>
      </c>
      <c r="U314" s="234">
        <f t="shared" si="28"/>
        <v>0</v>
      </c>
      <c r="V314" s="206"/>
      <c r="W314" s="206"/>
      <c r="X314" s="206"/>
      <c r="Y314" s="206"/>
    </row>
    <row r="315" spans="1:25" ht="18" customHeight="1">
      <c r="A315" s="145">
        <f>SUBTOTAL(3,$B$26:B315)</f>
        <v>290</v>
      </c>
      <c r="B315" s="109" t="s">
        <v>440</v>
      </c>
      <c r="C315" s="109" t="s">
        <v>435</v>
      </c>
      <c r="D315" s="70" t="s">
        <v>441</v>
      </c>
      <c r="E315" s="147" t="s">
        <v>442</v>
      </c>
      <c r="F315" s="71" t="s">
        <v>204</v>
      </c>
      <c r="G315" s="71" t="s">
        <v>443</v>
      </c>
      <c r="H315" s="71">
        <v>24</v>
      </c>
      <c r="I315" s="71">
        <f t="shared" si="29"/>
        <v>0</v>
      </c>
      <c r="J315" s="71">
        <v>96</v>
      </c>
      <c r="K315" s="113">
        <v>0</v>
      </c>
      <c r="L315" s="73">
        <v>38.04</v>
      </c>
      <c r="M315" s="72">
        <f t="shared" si="24"/>
        <v>3651.84</v>
      </c>
      <c r="N315" s="230">
        <f t="shared" si="25"/>
        <v>0</v>
      </c>
      <c r="O315" s="264">
        <v>18</v>
      </c>
      <c r="P315" s="73">
        <v>1.9812799999999998E-2</v>
      </c>
      <c r="Q315" s="74">
        <f t="shared" si="26"/>
        <v>0</v>
      </c>
      <c r="R315" s="73">
        <v>5.76</v>
      </c>
      <c r="S315" s="73">
        <v>7.67</v>
      </c>
      <c r="T315" s="117">
        <f t="shared" si="27"/>
        <v>0</v>
      </c>
      <c r="U315" s="234">
        <f t="shared" si="28"/>
        <v>0</v>
      </c>
      <c r="V315" s="206"/>
      <c r="W315" s="206"/>
      <c r="X315" s="206"/>
      <c r="Y315" s="206"/>
    </row>
    <row r="316" spans="1:25" ht="18" customHeight="1">
      <c r="A316" s="145">
        <f>SUBTOTAL(3,$B$26:B316)</f>
        <v>291</v>
      </c>
      <c r="B316" s="109" t="s">
        <v>444</v>
      </c>
      <c r="C316" s="109" t="s">
        <v>435</v>
      </c>
      <c r="D316" s="70" t="s">
        <v>445</v>
      </c>
      <c r="E316" s="147" t="s">
        <v>442</v>
      </c>
      <c r="F316" s="71" t="s">
        <v>65</v>
      </c>
      <c r="G316" s="71" t="s">
        <v>443</v>
      </c>
      <c r="H316" s="71">
        <v>18</v>
      </c>
      <c r="I316" s="71">
        <f t="shared" si="29"/>
        <v>0</v>
      </c>
      <c r="J316" s="71">
        <v>96</v>
      </c>
      <c r="K316" s="113">
        <v>0</v>
      </c>
      <c r="L316" s="73">
        <v>38.04</v>
      </c>
      <c r="M316" s="72">
        <f t="shared" si="24"/>
        <v>3651.84</v>
      </c>
      <c r="N316" s="230">
        <f t="shared" si="25"/>
        <v>0</v>
      </c>
      <c r="O316" s="264">
        <v>18</v>
      </c>
      <c r="P316" s="73">
        <v>1.9812799999999998E-2</v>
      </c>
      <c r="Q316" s="74">
        <f t="shared" si="26"/>
        <v>0</v>
      </c>
      <c r="R316" s="73">
        <v>5.76</v>
      </c>
      <c r="S316" s="73">
        <v>7.67</v>
      </c>
      <c r="T316" s="117">
        <f t="shared" si="27"/>
        <v>0</v>
      </c>
      <c r="U316" s="234">
        <f t="shared" si="28"/>
        <v>0</v>
      </c>
      <c r="V316" s="206"/>
      <c r="W316" s="206"/>
      <c r="X316" s="206"/>
      <c r="Y316" s="206"/>
    </row>
    <row r="317" spans="1:25" ht="18" customHeight="1">
      <c r="A317" s="145">
        <f>SUBTOTAL(3,$B$26:B317)</f>
        <v>292</v>
      </c>
      <c r="B317" s="109" t="s">
        <v>446</v>
      </c>
      <c r="C317" s="109" t="s">
        <v>435</v>
      </c>
      <c r="D317" s="70" t="s">
        <v>447</v>
      </c>
      <c r="E317" s="147" t="s">
        <v>442</v>
      </c>
      <c r="F317" s="71" t="s">
        <v>65</v>
      </c>
      <c r="G317" s="71" t="s">
        <v>443</v>
      </c>
      <c r="H317" s="71">
        <v>18</v>
      </c>
      <c r="I317" s="71">
        <f t="shared" si="29"/>
        <v>0</v>
      </c>
      <c r="J317" s="71">
        <v>96</v>
      </c>
      <c r="K317" s="113">
        <v>0</v>
      </c>
      <c r="L317" s="73">
        <v>38.04</v>
      </c>
      <c r="M317" s="72">
        <f t="shared" si="24"/>
        <v>3651.84</v>
      </c>
      <c r="N317" s="230">
        <f t="shared" si="25"/>
        <v>0</v>
      </c>
      <c r="O317" s="264">
        <v>18</v>
      </c>
      <c r="P317" s="73">
        <v>1.9812799999999998E-2</v>
      </c>
      <c r="Q317" s="74">
        <f t="shared" si="26"/>
        <v>0</v>
      </c>
      <c r="R317" s="73">
        <v>5.76</v>
      </c>
      <c r="S317" s="73">
        <v>7.67</v>
      </c>
      <c r="T317" s="117">
        <f t="shared" si="27"/>
        <v>0</v>
      </c>
      <c r="U317" s="234">
        <f t="shared" si="28"/>
        <v>0</v>
      </c>
      <c r="V317" s="206"/>
      <c r="W317" s="206"/>
      <c r="X317" s="206"/>
      <c r="Y317" s="206"/>
    </row>
    <row r="318" spans="1:25" ht="18" customHeight="1">
      <c r="A318" s="145">
        <f>SUBTOTAL(3,$B$26:B318)</f>
        <v>293</v>
      </c>
      <c r="B318" s="109" t="s">
        <v>448</v>
      </c>
      <c r="C318" s="109" t="s">
        <v>435</v>
      </c>
      <c r="D318" s="70" t="s">
        <v>449</v>
      </c>
      <c r="E318" s="147" t="s">
        <v>442</v>
      </c>
      <c r="F318" s="71" t="s">
        <v>65</v>
      </c>
      <c r="G318" s="71" t="s">
        <v>443</v>
      </c>
      <c r="H318" s="71">
        <v>18</v>
      </c>
      <c r="I318" s="71">
        <f t="shared" si="29"/>
        <v>0</v>
      </c>
      <c r="J318" s="71">
        <v>96</v>
      </c>
      <c r="K318" s="113">
        <v>0</v>
      </c>
      <c r="L318" s="73">
        <v>38.04</v>
      </c>
      <c r="M318" s="72">
        <f t="shared" si="24"/>
        <v>3651.84</v>
      </c>
      <c r="N318" s="230">
        <f t="shared" si="25"/>
        <v>0</v>
      </c>
      <c r="O318" s="264">
        <v>18</v>
      </c>
      <c r="P318" s="73">
        <v>1.9812799999999998E-2</v>
      </c>
      <c r="Q318" s="74">
        <f t="shared" si="26"/>
        <v>0</v>
      </c>
      <c r="R318" s="73">
        <v>5.76</v>
      </c>
      <c r="S318" s="73">
        <v>7.67</v>
      </c>
      <c r="T318" s="117">
        <f t="shared" si="27"/>
        <v>0</v>
      </c>
      <c r="U318" s="234">
        <f t="shared" si="28"/>
        <v>0</v>
      </c>
      <c r="V318" s="206"/>
      <c r="W318" s="206"/>
      <c r="X318" s="206"/>
      <c r="Y318" s="206"/>
    </row>
    <row r="319" spans="1:25" ht="18" customHeight="1">
      <c r="A319" s="145">
        <f>SUBTOTAL(3,$B$26:B319)</f>
        <v>294</v>
      </c>
      <c r="B319" s="109" t="s">
        <v>450</v>
      </c>
      <c r="C319" s="109" t="s">
        <v>435</v>
      </c>
      <c r="D319" s="70" t="s">
        <v>451</v>
      </c>
      <c r="E319" s="147" t="s">
        <v>442</v>
      </c>
      <c r="F319" s="71" t="s">
        <v>65</v>
      </c>
      <c r="G319" s="71" t="s">
        <v>443</v>
      </c>
      <c r="H319" s="71">
        <v>24</v>
      </c>
      <c r="I319" s="71">
        <f t="shared" si="29"/>
        <v>0</v>
      </c>
      <c r="J319" s="71">
        <v>96</v>
      </c>
      <c r="K319" s="113">
        <v>0</v>
      </c>
      <c r="L319" s="73">
        <v>48.42</v>
      </c>
      <c r="M319" s="72">
        <f t="shared" si="24"/>
        <v>4648.32</v>
      </c>
      <c r="N319" s="230">
        <f t="shared" si="25"/>
        <v>0</v>
      </c>
      <c r="O319" s="264">
        <v>18</v>
      </c>
      <c r="P319" s="73">
        <v>1.9812799999999998E-2</v>
      </c>
      <c r="Q319" s="74">
        <f t="shared" si="26"/>
        <v>0</v>
      </c>
      <c r="R319" s="73">
        <v>5.76</v>
      </c>
      <c r="S319" s="73">
        <v>7.67</v>
      </c>
      <c r="T319" s="117">
        <f t="shared" si="27"/>
        <v>0</v>
      </c>
      <c r="U319" s="234">
        <f t="shared" si="28"/>
        <v>0</v>
      </c>
      <c r="V319" s="206"/>
      <c r="W319" s="206"/>
      <c r="X319" s="206"/>
      <c r="Y319" s="206"/>
    </row>
    <row r="320" spans="1:25" ht="18" customHeight="1">
      <c r="A320" s="145">
        <f>SUBTOTAL(3,$B$26:B320)</f>
        <v>295</v>
      </c>
      <c r="B320" s="109" t="s">
        <v>452</v>
      </c>
      <c r="C320" s="109" t="s">
        <v>435</v>
      </c>
      <c r="D320" s="70" t="s">
        <v>453</v>
      </c>
      <c r="E320" s="147" t="s">
        <v>442</v>
      </c>
      <c r="F320" s="71" t="s">
        <v>65</v>
      </c>
      <c r="G320" s="71" t="s">
        <v>443</v>
      </c>
      <c r="H320" s="71">
        <v>24</v>
      </c>
      <c r="I320" s="71">
        <f t="shared" si="29"/>
        <v>0</v>
      </c>
      <c r="J320" s="71">
        <v>96</v>
      </c>
      <c r="K320" s="113">
        <v>0</v>
      </c>
      <c r="L320" s="73">
        <v>41.5</v>
      </c>
      <c r="M320" s="72">
        <f t="shared" si="24"/>
        <v>3984</v>
      </c>
      <c r="N320" s="230">
        <f t="shared" si="25"/>
        <v>0</v>
      </c>
      <c r="O320" s="264">
        <v>18</v>
      </c>
      <c r="P320" s="73">
        <v>1.9812799999999998E-2</v>
      </c>
      <c r="Q320" s="74">
        <f t="shared" si="26"/>
        <v>0</v>
      </c>
      <c r="R320" s="73">
        <v>5.76</v>
      </c>
      <c r="S320" s="73">
        <v>7.67</v>
      </c>
      <c r="T320" s="117">
        <f t="shared" si="27"/>
        <v>0</v>
      </c>
      <c r="U320" s="234">
        <f t="shared" si="28"/>
        <v>0</v>
      </c>
      <c r="V320" s="206"/>
      <c r="W320" s="206"/>
      <c r="X320" s="206"/>
      <c r="Y320" s="206"/>
    </row>
    <row r="321" spans="1:25" ht="18" customHeight="1">
      <c r="A321" s="145">
        <f>SUBTOTAL(3,$B$26:B321)</f>
        <v>296</v>
      </c>
      <c r="B321" s="109" t="s">
        <v>454</v>
      </c>
      <c r="C321" s="109" t="s">
        <v>435</v>
      </c>
      <c r="D321" s="70" t="s">
        <v>455</v>
      </c>
      <c r="E321" s="147" t="s">
        <v>146</v>
      </c>
      <c r="F321" s="71" t="s">
        <v>204</v>
      </c>
      <c r="G321" s="71" t="s">
        <v>443</v>
      </c>
      <c r="H321" s="71">
        <v>24</v>
      </c>
      <c r="I321" s="71">
        <f t="shared" si="29"/>
        <v>0</v>
      </c>
      <c r="J321" s="71">
        <v>96</v>
      </c>
      <c r="K321" s="113">
        <v>0</v>
      </c>
      <c r="L321" s="73">
        <v>65.709999999999994</v>
      </c>
      <c r="M321" s="72">
        <f t="shared" si="24"/>
        <v>6308.16</v>
      </c>
      <c r="N321" s="230">
        <f t="shared" si="25"/>
        <v>0</v>
      </c>
      <c r="O321" s="264">
        <v>18</v>
      </c>
      <c r="P321" s="73">
        <v>2.904255E-2</v>
      </c>
      <c r="Q321" s="74">
        <f t="shared" si="26"/>
        <v>0</v>
      </c>
      <c r="R321" s="73">
        <v>9.6000000000000014</v>
      </c>
      <c r="S321" s="73">
        <v>12.36</v>
      </c>
      <c r="T321" s="117">
        <f t="shared" si="27"/>
        <v>0</v>
      </c>
      <c r="U321" s="234">
        <f t="shared" si="28"/>
        <v>0</v>
      </c>
      <c r="V321" s="206"/>
      <c r="W321" s="206"/>
      <c r="X321" s="206"/>
      <c r="Y321" s="206"/>
    </row>
    <row r="322" spans="1:25" ht="18" customHeight="1">
      <c r="A322" s="145">
        <f>SUBTOTAL(3,$B$26:B322)</f>
        <v>297</v>
      </c>
      <c r="B322" s="109" t="s">
        <v>456</v>
      </c>
      <c r="C322" s="109" t="s">
        <v>435</v>
      </c>
      <c r="D322" s="70" t="s">
        <v>457</v>
      </c>
      <c r="E322" s="147" t="s">
        <v>146</v>
      </c>
      <c r="F322" s="71" t="s">
        <v>65</v>
      </c>
      <c r="G322" s="71" t="s">
        <v>443</v>
      </c>
      <c r="H322" s="71">
        <v>24</v>
      </c>
      <c r="I322" s="71">
        <f t="shared" si="29"/>
        <v>0</v>
      </c>
      <c r="J322" s="71">
        <v>96</v>
      </c>
      <c r="K322" s="113">
        <v>0</v>
      </c>
      <c r="L322" s="73">
        <v>72.63</v>
      </c>
      <c r="M322" s="72">
        <f t="shared" si="24"/>
        <v>6972.48</v>
      </c>
      <c r="N322" s="230">
        <f t="shared" si="25"/>
        <v>0</v>
      </c>
      <c r="O322" s="264">
        <v>18</v>
      </c>
      <c r="P322" s="73">
        <v>2.904255E-2</v>
      </c>
      <c r="Q322" s="74">
        <f t="shared" si="26"/>
        <v>0</v>
      </c>
      <c r="R322" s="73">
        <v>9.6000000000000014</v>
      </c>
      <c r="S322" s="73">
        <v>12.36</v>
      </c>
      <c r="T322" s="117">
        <f t="shared" si="27"/>
        <v>0</v>
      </c>
      <c r="U322" s="234">
        <f t="shared" si="28"/>
        <v>0</v>
      </c>
      <c r="V322" s="206"/>
      <c r="W322" s="206"/>
      <c r="X322" s="206"/>
      <c r="Y322" s="206"/>
    </row>
    <row r="323" spans="1:25" ht="18" customHeight="1">
      <c r="A323" s="145">
        <f>SUBTOTAL(3,$B$26:B323)</f>
        <v>298</v>
      </c>
      <c r="B323" s="109" t="s">
        <v>458</v>
      </c>
      <c r="C323" s="109" t="s">
        <v>435</v>
      </c>
      <c r="D323" s="70" t="s">
        <v>459</v>
      </c>
      <c r="E323" s="147" t="s">
        <v>146</v>
      </c>
      <c r="F323" s="71" t="s">
        <v>65</v>
      </c>
      <c r="G323" s="71" t="s">
        <v>443</v>
      </c>
      <c r="H323" s="71">
        <v>24</v>
      </c>
      <c r="I323" s="71">
        <f t="shared" si="29"/>
        <v>0</v>
      </c>
      <c r="J323" s="71">
        <v>48</v>
      </c>
      <c r="K323" s="113">
        <v>0</v>
      </c>
      <c r="L323" s="73">
        <v>76.3</v>
      </c>
      <c r="M323" s="72">
        <f t="shared" si="24"/>
        <v>3662.3999999999996</v>
      </c>
      <c r="N323" s="230">
        <f t="shared" si="25"/>
        <v>0</v>
      </c>
      <c r="O323" s="264">
        <v>18</v>
      </c>
      <c r="P323" s="73">
        <v>2.5000000000000001E-2</v>
      </c>
      <c r="Q323" s="74">
        <f t="shared" si="26"/>
        <v>0</v>
      </c>
      <c r="R323" s="73">
        <v>9.6</v>
      </c>
      <c r="S323" s="73">
        <v>11.1</v>
      </c>
      <c r="T323" s="117">
        <f t="shared" si="27"/>
        <v>0</v>
      </c>
      <c r="U323" s="234">
        <f t="shared" si="28"/>
        <v>0</v>
      </c>
      <c r="V323" s="206"/>
      <c r="W323" s="206"/>
      <c r="X323" s="206"/>
      <c r="Y323" s="206"/>
    </row>
    <row r="324" spans="1:25" ht="18" customHeight="1">
      <c r="A324" s="145">
        <f>SUBTOTAL(3,$B$26:B324)</f>
        <v>299</v>
      </c>
      <c r="B324" s="109" t="s">
        <v>460</v>
      </c>
      <c r="C324" s="109" t="s">
        <v>435</v>
      </c>
      <c r="D324" s="70" t="s">
        <v>461</v>
      </c>
      <c r="E324" s="147" t="s">
        <v>146</v>
      </c>
      <c r="F324" s="71" t="s">
        <v>65</v>
      </c>
      <c r="G324" s="71" t="s">
        <v>443</v>
      </c>
      <c r="H324" s="71">
        <v>24</v>
      </c>
      <c r="I324" s="71">
        <f t="shared" si="29"/>
        <v>0</v>
      </c>
      <c r="J324" s="71">
        <v>48</v>
      </c>
      <c r="K324" s="113">
        <v>0</v>
      </c>
      <c r="L324" s="73">
        <v>76.3</v>
      </c>
      <c r="M324" s="72">
        <f t="shared" si="24"/>
        <v>3662.3999999999996</v>
      </c>
      <c r="N324" s="230">
        <f t="shared" si="25"/>
        <v>0</v>
      </c>
      <c r="O324" s="264">
        <v>18</v>
      </c>
      <c r="P324" s="73">
        <v>2.5000000000000001E-2</v>
      </c>
      <c r="Q324" s="74">
        <f t="shared" si="26"/>
        <v>0</v>
      </c>
      <c r="R324" s="73">
        <v>9.6</v>
      </c>
      <c r="S324" s="73">
        <v>11.1</v>
      </c>
      <c r="T324" s="117">
        <f t="shared" si="27"/>
        <v>0</v>
      </c>
      <c r="U324" s="234">
        <f t="shared" si="28"/>
        <v>0</v>
      </c>
      <c r="V324" s="206"/>
      <c r="W324" s="206"/>
      <c r="X324" s="206"/>
      <c r="Y324" s="206"/>
    </row>
    <row r="325" spans="1:25" ht="18" customHeight="1">
      <c r="A325" s="145">
        <f>SUBTOTAL(3,$B$26:B325)</f>
        <v>300</v>
      </c>
      <c r="B325" s="109" t="s">
        <v>462</v>
      </c>
      <c r="C325" s="109" t="s">
        <v>435</v>
      </c>
      <c r="D325" s="70" t="s">
        <v>463</v>
      </c>
      <c r="E325" s="147" t="s">
        <v>146</v>
      </c>
      <c r="F325" s="71" t="s">
        <v>65</v>
      </c>
      <c r="G325" s="71" t="s">
        <v>443</v>
      </c>
      <c r="H325" s="71">
        <v>24</v>
      </c>
      <c r="I325" s="71">
        <f t="shared" si="29"/>
        <v>0</v>
      </c>
      <c r="J325" s="71">
        <v>48</v>
      </c>
      <c r="K325" s="113">
        <v>0</v>
      </c>
      <c r="L325" s="73">
        <v>79.8</v>
      </c>
      <c r="M325" s="72">
        <f t="shared" si="24"/>
        <v>3830.3999999999996</v>
      </c>
      <c r="N325" s="230">
        <f t="shared" si="25"/>
        <v>0</v>
      </c>
      <c r="O325" s="264">
        <v>18</v>
      </c>
      <c r="P325" s="73">
        <v>2.5000000000000001E-2</v>
      </c>
      <c r="Q325" s="74">
        <f t="shared" si="26"/>
        <v>0</v>
      </c>
      <c r="R325" s="73">
        <v>9.6</v>
      </c>
      <c r="S325" s="73">
        <v>11.1</v>
      </c>
      <c r="T325" s="117">
        <f t="shared" si="27"/>
        <v>0</v>
      </c>
      <c r="U325" s="234">
        <f t="shared" si="28"/>
        <v>0</v>
      </c>
      <c r="V325" s="206"/>
      <c r="W325" s="206"/>
      <c r="X325" s="206"/>
      <c r="Y325" s="206"/>
    </row>
    <row r="326" spans="1:25" ht="18" customHeight="1">
      <c r="A326" s="145">
        <f>SUBTOTAL(3,$B$26:B326)</f>
        <v>301</v>
      </c>
      <c r="B326" s="109" t="s">
        <v>464</v>
      </c>
      <c r="C326" s="109" t="s">
        <v>465</v>
      </c>
      <c r="D326" s="70" t="s">
        <v>466</v>
      </c>
      <c r="E326" s="147" t="s">
        <v>442</v>
      </c>
      <c r="F326" s="71" t="s">
        <v>65</v>
      </c>
      <c r="G326" s="71" t="s">
        <v>443</v>
      </c>
      <c r="H326" s="71">
        <v>24</v>
      </c>
      <c r="I326" s="71">
        <f t="shared" si="29"/>
        <v>0</v>
      </c>
      <c r="J326" s="71">
        <v>96</v>
      </c>
      <c r="K326" s="113">
        <v>0</v>
      </c>
      <c r="L326" s="73">
        <v>51.88</v>
      </c>
      <c r="M326" s="72">
        <f t="shared" si="24"/>
        <v>4980.4800000000005</v>
      </c>
      <c r="N326" s="230">
        <f t="shared" si="25"/>
        <v>0</v>
      </c>
      <c r="O326" s="264">
        <v>18</v>
      </c>
      <c r="P326" s="73">
        <v>1.2393E-2</v>
      </c>
      <c r="Q326" s="74">
        <f t="shared" si="26"/>
        <v>0</v>
      </c>
      <c r="R326" s="73">
        <v>5.76</v>
      </c>
      <c r="S326" s="73">
        <v>7.76</v>
      </c>
      <c r="T326" s="117">
        <f t="shared" si="27"/>
        <v>0</v>
      </c>
      <c r="U326" s="234">
        <f t="shared" si="28"/>
        <v>0</v>
      </c>
      <c r="V326" s="206"/>
      <c r="W326" s="206"/>
      <c r="X326" s="206"/>
      <c r="Y326" s="206"/>
    </row>
    <row r="327" spans="1:25" ht="18" customHeight="1">
      <c r="A327" s="145">
        <f>SUBTOTAL(3,$B$26:B327)</f>
        <v>302</v>
      </c>
      <c r="B327" s="109" t="s">
        <v>2130</v>
      </c>
      <c r="C327" s="109" t="s">
        <v>2131</v>
      </c>
      <c r="D327" s="70" t="s">
        <v>2132</v>
      </c>
      <c r="E327" s="147" t="s">
        <v>437</v>
      </c>
      <c r="F327" s="71" t="s">
        <v>65</v>
      </c>
      <c r="G327" s="71" t="s">
        <v>443</v>
      </c>
      <c r="H327" s="71">
        <v>18</v>
      </c>
      <c r="I327" s="71">
        <f t="shared" si="29"/>
        <v>0</v>
      </c>
      <c r="J327" s="71">
        <v>96</v>
      </c>
      <c r="K327" s="113">
        <v>0</v>
      </c>
      <c r="L327" s="73">
        <v>48.42</v>
      </c>
      <c r="M327" s="72">
        <f t="shared" si="24"/>
        <v>4648.32</v>
      </c>
      <c r="N327" s="230">
        <f t="shared" si="25"/>
        <v>0</v>
      </c>
      <c r="O327" s="264">
        <v>18</v>
      </c>
      <c r="P327" s="73">
        <v>3.1387499999999999E-2</v>
      </c>
      <c r="Q327" s="74">
        <f t="shared" si="26"/>
        <v>0</v>
      </c>
      <c r="R327" s="73">
        <v>5.76</v>
      </c>
      <c r="S327" s="73">
        <v>8.4499999999999993</v>
      </c>
      <c r="T327" s="117">
        <f t="shared" si="27"/>
        <v>0</v>
      </c>
      <c r="U327" s="234">
        <f t="shared" si="28"/>
        <v>0</v>
      </c>
      <c r="V327" s="206"/>
      <c r="W327" s="206"/>
      <c r="X327" s="206"/>
      <c r="Y327" s="206"/>
    </row>
    <row r="328" spans="1:25" ht="18" customHeight="1">
      <c r="A328" s="145">
        <f>SUBTOTAL(3,$B$26:B328)</f>
        <v>303</v>
      </c>
      <c r="B328" s="109" t="s">
        <v>467</v>
      </c>
      <c r="C328" s="109" t="s">
        <v>468</v>
      </c>
      <c r="D328" s="70" t="s">
        <v>469</v>
      </c>
      <c r="E328" s="147" t="s">
        <v>442</v>
      </c>
      <c r="F328" s="71" t="s">
        <v>65</v>
      </c>
      <c r="G328" s="71" t="s">
        <v>443</v>
      </c>
      <c r="H328" s="71">
        <v>24</v>
      </c>
      <c r="I328" s="71">
        <f t="shared" si="29"/>
        <v>0</v>
      </c>
      <c r="J328" s="71">
        <v>96</v>
      </c>
      <c r="K328" s="113">
        <v>0</v>
      </c>
      <c r="L328" s="73">
        <v>48.42</v>
      </c>
      <c r="M328" s="72">
        <f t="shared" si="24"/>
        <v>4648.32</v>
      </c>
      <c r="N328" s="230">
        <f t="shared" si="25"/>
        <v>0</v>
      </c>
      <c r="O328" s="264">
        <v>18</v>
      </c>
      <c r="P328" s="73">
        <v>1.9812799999999998E-2</v>
      </c>
      <c r="Q328" s="74">
        <f t="shared" si="26"/>
        <v>0</v>
      </c>
      <c r="R328" s="73">
        <v>5.76</v>
      </c>
      <c r="S328" s="73">
        <v>7.6</v>
      </c>
      <c r="T328" s="117">
        <f t="shared" si="27"/>
        <v>0</v>
      </c>
      <c r="U328" s="234">
        <f t="shared" si="28"/>
        <v>0</v>
      </c>
      <c r="V328" s="206"/>
      <c r="W328" s="206"/>
      <c r="X328" s="206"/>
      <c r="Y328" s="206"/>
    </row>
    <row r="329" spans="1:25" ht="18" customHeight="1">
      <c r="A329" s="145">
        <f>SUBTOTAL(3,$B$26:B329)</f>
        <v>304</v>
      </c>
      <c r="B329" s="109" t="s">
        <v>470</v>
      </c>
      <c r="C329" s="109" t="s">
        <v>471</v>
      </c>
      <c r="D329" s="70" t="s">
        <v>472</v>
      </c>
      <c r="E329" s="147" t="s">
        <v>437</v>
      </c>
      <c r="F329" s="71" t="s">
        <v>65</v>
      </c>
      <c r="G329" s="71" t="s">
        <v>201</v>
      </c>
      <c r="H329" s="71">
        <v>18</v>
      </c>
      <c r="I329" s="71">
        <f t="shared" si="29"/>
        <v>0</v>
      </c>
      <c r="J329" s="71">
        <v>96</v>
      </c>
      <c r="K329" s="113">
        <v>0</v>
      </c>
      <c r="L329" s="73">
        <v>34.58</v>
      </c>
      <c r="M329" s="72">
        <f t="shared" si="24"/>
        <v>3319.68</v>
      </c>
      <c r="N329" s="230">
        <f t="shared" si="25"/>
        <v>0</v>
      </c>
      <c r="O329" s="264">
        <v>18</v>
      </c>
      <c r="P329" s="73">
        <v>3.2759999999999997E-2</v>
      </c>
      <c r="Q329" s="74">
        <f t="shared" si="26"/>
        <v>0</v>
      </c>
      <c r="R329" s="73">
        <v>5.76</v>
      </c>
      <c r="S329" s="73">
        <v>8.1999999999999993</v>
      </c>
      <c r="T329" s="117">
        <f t="shared" si="27"/>
        <v>0</v>
      </c>
      <c r="U329" s="234">
        <f t="shared" si="28"/>
        <v>0</v>
      </c>
      <c r="V329" s="206"/>
      <c r="W329" s="206"/>
      <c r="X329" s="206"/>
      <c r="Y329" s="206"/>
    </row>
    <row r="330" spans="1:25" ht="18" customHeight="1">
      <c r="A330" s="145">
        <f>SUBTOTAL(3,$B$26:B330)</f>
        <v>305</v>
      </c>
      <c r="B330" s="109" t="s">
        <v>473</v>
      </c>
      <c r="C330" s="109" t="s">
        <v>471</v>
      </c>
      <c r="D330" s="70" t="s">
        <v>474</v>
      </c>
      <c r="E330" s="147" t="s">
        <v>437</v>
      </c>
      <c r="F330" s="71" t="s">
        <v>65</v>
      </c>
      <c r="G330" s="71" t="s">
        <v>201</v>
      </c>
      <c r="H330" s="71">
        <v>18</v>
      </c>
      <c r="I330" s="71">
        <f t="shared" si="29"/>
        <v>0</v>
      </c>
      <c r="J330" s="71">
        <v>96</v>
      </c>
      <c r="K330" s="113">
        <v>0</v>
      </c>
      <c r="L330" s="73">
        <v>41.5</v>
      </c>
      <c r="M330" s="72">
        <f t="shared" si="24"/>
        <v>3984</v>
      </c>
      <c r="N330" s="230">
        <f t="shared" si="25"/>
        <v>0</v>
      </c>
      <c r="O330" s="264">
        <v>18</v>
      </c>
      <c r="P330" s="73">
        <v>3.2759999999999997E-2</v>
      </c>
      <c r="Q330" s="74">
        <f t="shared" si="26"/>
        <v>0</v>
      </c>
      <c r="R330" s="73">
        <v>5.76</v>
      </c>
      <c r="S330" s="73">
        <v>8.1999999999999993</v>
      </c>
      <c r="T330" s="117">
        <f t="shared" si="27"/>
        <v>0</v>
      </c>
      <c r="U330" s="234">
        <f t="shared" si="28"/>
        <v>0</v>
      </c>
      <c r="V330" s="206"/>
      <c r="W330" s="206"/>
      <c r="X330" s="206"/>
      <c r="Y330" s="206"/>
    </row>
    <row r="331" spans="1:25" ht="18" customHeight="1">
      <c r="A331" s="145">
        <f>SUBTOTAL(3,$B$26:B331)</f>
        <v>306</v>
      </c>
      <c r="B331" s="109" t="s">
        <v>475</v>
      </c>
      <c r="C331" s="109" t="s">
        <v>471</v>
      </c>
      <c r="D331" s="70" t="s">
        <v>476</v>
      </c>
      <c r="E331" s="147" t="s">
        <v>477</v>
      </c>
      <c r="F331" s="71" t="s">
        <v>65</v>
      </c>
      <c r="G331" s="71" t="s">
        <v>201</v>
      </c>
      <c r="H331" s="71">
        <v>18</v>
      </c>
      <c r="I331" s="71">
        <f t="shared" si="29"/>
        <v>0</v>
      </c>
      <c r="J331" s="71">
        <v>60</v>
      </c>
      <c r="K331" s="113">
        <v>0</v>
      </c>
      <c r="L331" s="73">
        <v>83</v>
      </c>
      <c r="M331" s="72">
        <f t="shared" si="24"/>
        <v>4980</v>
      </c>
      <c r="N331" s="230">
        <f t="shared" si="25"/>
        <v>0</v>
      </c>
      <c r="O331" s="264">
        <v>18</v>
      </c>
      <c r="P331" s="73">
        <v>2.8690200000000006E-2</v>
      </c>
      <c r="Q331" s="74">
        <f t="shared" si="26"/>
        <v>0</v>
      </c>
      <c r="R331" s="73">
        <v>9</v>
      </c>
      <c r="S331" s="73">
        <v>11.4</v>
      </c>
      <c r="T331" s="117">
        <f t="shared" si="27"/>
        <v>0</v>
      </c>
      <c r="U331" s="234">
        <f t="shared" si="28"/>
        <v>0</v>
      </c>
      <c r="V331" s="206"/>
      <c r="W331" s="206"/>
      <c r="X331" s="206"/>
      <c r="Y331" s="206"/>
    </row>
    <row r="332" spans="1:25" ht="18" customHeight="1">
      <c r="A332" s="145">
        <f>SUBTOTAL(3,$B$26:B332)</f>
        <v>307</v>
      </c>
      <c r="B332" s="109" t="s">
        <v>478</v>
      </c>
      <c r="C332" s="109" t="s">
        <v>471</v>
      </c>
      <c r="D332" s="70" t="s">
        <v>479</v>
      </c>
      <c r="E332" s="147" t="s">
        <v>477</v>
      </c>
      <c r="F332" s="71" t="s">
        <v>204</v>
      </c>
      <c r="G332" s="71" t="s">
        <v>201</v>
      </c>
      <c r="H332" s="71">
        <v>24</v>
      </c>
      <c r="I332" s="71">
        <f t="shared" si="29"/>
        <v>0</v>
      </c>
      <c r="J332" s="71">
        <v>60</v>
      </c>
      <c r="K332" s="113">
        <v>0</v>
      </c>
      <c r="L332" s="73">
        <v>69.17</v>
      </c>
      <c r="M332" s="72">
        <f t="shared" si="24"/>
        <v>4150.2</v>
      </c>
      <c r="N332" s="230">
        <f t="shared" si="25"/>
        <v>0</v>
      </c>
      <c r="O332" s="264">
        <v>18</v>
      </c>
      <c r="P332" s="73">
        <v>2.8690200000000006E-2</v>
      </c>
      <c r="Q332" s="74">
        <f t="shared" si="26"/>
        <v>0</v>
      </c>
      <c r="R332" s="73">
        <v>9</v>
      </c>
      <c r="S332" s="73">
        <v>11.4</v>
      </c>
      <c r="T332" s="117">
        <f t="shared" si="27"/>
        <v>0</v>
      </c>
      <c r="U332" s="234">
        <f t="shared" si="28"/>
        <v>0</v>
      </c>
      <c r="V332" s="206"/>
      <c r="W332" s="206"/>
      <c r="X332" s="206"/>
      <c r="Y332" s="206"/>
    </row>
    <row r="333" spans="1:25" ht="18" customHeight="1">
      <c r="A333" s="145">
        <f>SUBTOTAL(3,$B$26:B333)</f>
        <v>308</v>
      </c>
      <c r="B333" s="109" t="s">
        <v>480</v>
      </c>
      <c r="C333" s="109" t="s">
        <v>471</v>
      </c>
      <c r="D333" s="70" t="s">
        <v>481</v>
      </c>
      <c r="E333" s="147" t="s">
        <v>400</v>
      </c>
      <c r="F333" s="71" t="s">
        <v>65</v>
      </c>
      <c r="G333" s="71" t="s">
        <v>482</v>
      </c>
      <c r="H333" s="71">
        <v>24</v>
      </c>
      <c r="I333" s="71">
        <f t="shared" si="29"/>
        <v>0</v>
      </c>
      <c r="J333" s="71">
        <v>24</v>
      </c>
      <c r="K333" s="113">
        <v>0</v>
      </c>
      <c r="L333" s="73">
        <v>103.75</v>
      </c>
      <c r="M333" s="72">
        <f t="shared" si="24"/>
        <v>2490</v>
      </c>
      <c r="N333" s="230">
        <f t="shared" si="25"/>
        <v>0</v>
      </c>
      <c r="O333" s="264">
        <v>18</v>
      </c>
      <c r="P333" s="73">
        <v>1.9550999999999999E-2</v>
      </c>
      <c r="Q333" s="74">
        <f t="shared" si="26"/>
        <v>0</v>
      </c>
      <c r="R333" s="73">
        <v>6</v>
      </c>
      <c r="S333" s="73">
        <v>8.5</v>
      </c>
      <c r="T333" s="117">
        <f t="shared" si="27"/>
        <v>0</v>
      </c>
      <c r="U333" s="234">
        <f t="shared" si="28"/>
        <v>0</v>
      </c>
      <c r="V333" s="206"/>
      <c r="W333" s="206"/>
      <c r="X333" s="206"/>
      <c r="Y333" s="206"/>
    </row>
    <row r="334" spans="1:25" ht="18" customHeight="1">
      <c r="A334" s="145">
        <f>SUBTOTAL(3,$B$26:B334)</f>
        <v>309</v>
      </c>
      <c r="B334" s="109" t="s">
        <v>2133</v>
      </c>
      <c r="C334" s="109" t="s">
        <v>471</v>
      </c>
      <c r="D334" s="70" t="s">
        <v>2134</v>
      </c>
      <c r="E334" s="147" t="s">
        <v>122</v>
      </c>
      <c r="F334" s="71" t="s">
        <v>65</v>
      </c>
      <c r="G334" s="71" t="s">
        <v>2135</v>
      </c>
      <c r="H334" s="71">
        <v>24</v>
      </c>
      <c r="I334" s="71">
        <f t="shared" si="29"/>
        <v>0</v>
      </c>
      <c r="J334" s="71">
        <v>96</v>
      </c>
      <c r="K334" s="113">
        <v>0</v>
      </c>
      <c r="L334" s="73">
        <v>27.67</v>
      </c>
      <c r="M334" s="72">
        <f t="shared" si="24"/>
        <v>2656.32</v>
      </c>
      <c r="N334" s="230">
        <f t="shared" si="25"/>
        <v>0</v>
      </c>
      <c r="O334" s="264">
        <v>18</v>
      </c>
      <c r="P334" s="73">
        <v>2.145E-2</v>
      </c>
      <c r="Q334" s="74">
        <f t="shared" si="26"/>
        <v>0</v>
      </c>
      <c r="R334" s="73">
        <v>4.8000000000000007</v>
      </c>
      <c r="S334" s="73">
        <v>6.8</v>
      </c>
      <c r="T334" s="117">
        <f t="shared" si="27"/>
        <v>0</v>
      </c>
      <c r="U334" s="234">
        <f t="shared" si="28"/>
        <v>0</v>
      </c>
      <c r="V334" s="206"/>
      <c r="W334" s="206"/>
      <c r="X334" s="206"/>
      <c r="Y334" s="206"/>
    </row>
    <row r="335" spans="1:25" ht="18" customHeight="1">
      <c r="A335" s="145">
        <f>SUBTOTAL(3,$B$26:B335)</f>
        <v>310</v>
      </c>
      <c r="B335" s="109" t="s">
        <v>2136</v>
      </c>
      <c r="C335" s="109" t="s">
        <v>471</v>
      </c>
      <c r="D335" s="70" t="s">
        <v>2137</v>
      </c>
      <c r="E335" s="147" t="s">
        <v>2138</v>
      </c>
      <c r="F335" s="71" t="s">
        <v>65</v>
      </c>
      <c r="G335" s="71" t="s">
        <v>191</v>
      </c>
      <c r="H335" s="71">
        <v>24</v>
      </c>
      <c r="I335" s="71">
        <f t="shared" si="29"/>
        <v>0</v>
      </c>
      <c r="J335" s="71">
        <v>96</v>
      </c>
      <c r="K335" s="113">
        <v>0</v>
      </c>
      <c r="L335" s="73">
        <v>27.67</v>
      </c>
      <c r="M335" s="72">
        <f t="shared" si="24"/>
        <v>2656.32</v>
      </c>
      <c r="N335" s="230">
        <f t="shared" si="25"/>
        <v>0</v>
      </c>
      <c r="O335" s="264">
        <v>18</v>
      </c>
      <c r="P335" s="73">
        <v>2.5000000000000001E-2</v>
      </c>
      <c r="Q335" s="74">
        <f t="shared" si="26"/>
        <v>0</v>
      </c>
      <c r="R335" s="73">
        <v>5.76</v>
      </c>
      <c r="S335" s="73">
        <v>7.7759999999999998</v>
      </c>
      <c r="T335" s="117">
        <f t="shared" si="27"/>
        <v>0</v>
      </c>
      <c r="U335" s="234">
        <f t="shared" si="28"/>
        <v>0</v>
      </c>
      <c r="V335" s="206"/>
      <c r="W335" s="206"/>
      <c r="X335" s="206"/>
      <c r="Y335" s="206"/>
    </row>
    <row r="336" spans="1:25" ht="18" customHeight="1">
      <c r="A336" s="145">
        <f>SUBTOTAL(3,$B$26:B336)</f>
        <v>311</v>
      </c>
      <c r="B336" s="109" t="s">
        <v>2139</v>
      </c>
      <c r="C336" s="109" t="s">
        <v>471</v>
      </c>
      <c r="D336" s="70" t="s">
        <v>2140</v>
      </c>
      <c r="E336" s="147" t="s">
        <v>2138</v>
      </c>
      <c r="F336" s="71" t="s">
        <v>65</v>
      </c>
      <c r="G336" s="71" t="s">
        <v>191</v>
      </c>
      <c r="H336" s="71">
        <v>24</v>
      </c>
      <c r="I336" s="71">
        <f t="shared" si="29"/>
        <v>0</v>
      </c>
      <c r="J336" s="71">
        <v>96</v>
      </c>
      <c r="K336" s="113">
        <v>0</v>
      </c>
      <c r="L336" s="73">
        <v>34.58</v>
      </c>
      <c r="M336" s="72">
        <f t="shared" si="24"/>
        <v>3319.68</v>
      </c>
      <c r="N336" s="230">
        <f t="shared" si="25"/>
        <v>0</v>
      </c>
      <c r="O336" s="264">
        <v>18</v>
      </c>
      <c r="P336" s="73">
        <v>2.5000000000000001E-2</v>
      </c>
      <c r="Q336" s="74">
        <f t="shared" si="26"/>
        <v>0</v>
      </c>
      <c r="R336" s="73">
        <v>5.76</v>
      </c>
      <c r="S336" s="73">
        <v>7.7759999999999998</v>
      </c>
      <c r="T336" s="117">
        <f t="shared" si="27"/>
        <v>0</v>
      </c>
      <c r="U336" s="234">
        <f t="shared" si="28"/>
        <v>0</v>
      </c>
      <c r="V336" s="206"/>
      <c r="W336" s="206"/>
      <c r="X336" s="206"/>
      <c r="Y336" s="206"/>
    </row>
    <row r="337" spans="1:25" ht="18" customHeight="1">
      <c r="A337" s="145">
        <f>SUBTOTAL(3,$B$26:B337)</f>
        <v>312</v>
      </c>
      <c r="B337" s="109" t="s">
        <v>483</v>
      </c>
      <c r="C337" s="109" t="s">
        <v>484</v>
      </c>
      <c r="D337" s="70" t="s">
        <v>485</v>
      </c>
      <c r="E337" s="147" t="s">
        <v>486</v>
      </c>
      <c r="F337" s="71" t="s">
        <v>65</v>
      </c>
      <c r="G337" s="71" t="s">
        <v>487</v>
      </c>
      <c r="H337" s="71">
        <v>18</v>
      </c>
      <c r="I337" s="71">
        <f t="shared" si="29"/>
        <v>0</v>
      </c>
      <c r="J337" s="71">
        <v>72</v>
      </c>
      <c r="K337" s="113">
        <v>0</v>
      </c>
      <c r="L337" s="73">
        <v>51.88</v>
      </c>
      <c r="M337" s="72">
        <f t="shared" si="24"/>
        <v>3735.36</v>
      </c>
      <c r="N337" s="230">
        <f t="shared" si="25"/>
        <v>0</v>
      </c>
      <c r="O337" s="264">
        <v>18</v>
      </c>
      <c r="P337" s="73">
        <v>2.8000000000000001E-2</v>
      </c>
      <c r="Q337" s="74">
        <f t="shared" si="26"/>
        <v>0</v>
      </c>
      <c r="R337" s="73">
        <v>5.76</v>
      </c>
      <c r="S337" s="73">
        <v>8.136000000000001</v>
      </c>
      <c r="T337" s="117">
        <f t="shared" si="27"/>
        <v>0</v>
      </c>
      <c r="U337" s="234">
        <f t="shared" si="28"/>
        <v>0</v>
      </c>
      <c r="V337" s="206"/>
      <c r="W337" s="206"/>
      <c r="X337" s="206"/>
      <c r="Y337" s="206"/>
    </row>
    <row r="338" spans="1:25" ht="18" customHeight="1">
      <c r="A338" s="145">
        <f>SUBTOTAL(3,$B$26:B338)</f>
        <v>313</v>
      </c>
      <c r="B338" s="109" t="s">
        <v>488</v>
      </c>
      <c r="C338" s="109" t="s">
        <v>489</v>
      </c>
      <c r="D338" s="70" t="s">
        <v>490</v>
      </c>
      <c r="E338" s="147" t="s">
        <v>491</v>
      </c>
      <c r="F338" s="71" t="s">
        <v>65</v>
      </c>
      <c r="G338" s="71" t="s">
        <v>492</v>
      </c>
      <c r="H338" s="71">
        <v>24</v>
      </c>
      <c r="I338" s="71">
        <f t="shared" si="29"/>
        <v>0</v>
      </c>
      <c r="J338" s="71">
        <v>72</v>
      </c>
      <c r="K338" s="113">
        <v>0</v>
      </c>
      <c r="L338" s="73">
        <v>41.5</v>
      </c>
      <c r="M338" s="72">
        <f t="shared" si="24"/>
        <v>2988</v>
      </c>
      <c r="N338" s="230">
        <f t="shared" si="25"/>
        <v>0</v>
      </c>
      <c r="O338" s="264">
        <v>18</v>
      </c>
      <c r="P338" s="73">
        <v>2.5998840000000002E-2</v>
      </c>
      <c r="Q338" s="74">
        <f t="shared" si="26"/>
        <v>0</v>
      </c>
      <c r="R338" s="73">
        <v>7.2</v>
      </c>
      <c r="S338" s="73">
        <v>8.0640000000000001</v>
      </c>
      <c r="T338" s="117">
        <f t="shared" si="27"/>
        <v>0</v>
      </c>
      <c r="U338" s="234">
        <f t="shared" si="28"/>
        <v>0</v>
      </c>
      <c r="V338" s="206"/>
      <c r="W338" s="206"/>
      <c r="X338" s="206"/>
      <c r="Y338" s="206"/>
    </row>
    <row r="339" spans="1:25" ht="18" customHeight="1">
      <c r="A339" s="145">
        <f>SUBTOTAL(3,$B$26:B339)</f>
        <v>314</v>
      </c>
      <c r="B339" s="109" t="s">
        <v>2141</v>
      </c>
      <c r="C339" s="109" t="s">
        <v>489</v>
      </c>
      <c r="D339" s="70" t="s">
        <v>2142</v>
      </c>
      <c r="E339" s="147" t="s">
        <v>2143</v>
      </c>
      <c r="F339" s="71" t="s">
        <v>65</v>
      </c>
      <c r="G339" s="71" t="s">
        <v>492</v>
      </c>
      <c r="H339" s="71">
        <v>24</v>
      </c>
      <c r="I339" s="71">
        <f t="shared" si="29"/>
        <v>0</v>
      </c>
      <c r="J339" s="71">
        <v>96</v>
      </c>
      <c r="K339" s="113">
        <v>0</v>
      </c>
      <c r="L339" s="73">
        <v>69.17</v>
      </c>
      <c r="M339" s="72">
        <f t="shared" si="24"/>
        <v>6640.32</v>
      </c>
      <c r="N339" s="230">
        <f t="shared" si="25"/>
        <v>0</v>
      </c>
      <c r="O339" s="264">
        <v>18</v>
      </c>
      <c r="P339" s="73">
        <v>2.5999999999999999E-2</v>
      </c>
      <c r="Q339" s="74">
        <f t="shared" si="26"/>
        <v>0</v>
      </c>
      <c r="R339" s="73">
        <v>9.6000000000000014</v>
      </c>
      <c r="S339" s="73">
        <v>12.768000000000001</v>
      </c>
      <c r="T339" s="117">
        <f t="shared" si="27"/>
        <v>0</v>
      </c>
      <c r="U339" s="234">
        <f t="shared" si="28"/>
        <v>0</v>
      </c>
      <c r="V339" s="206"/>
      <c r="W339" s="206"/>
      <c r="X339" s="206"/>
      <c r="Y339" s="206"/>
    </row>
    <row r="340" spans="1:25" ht="18" customHeight="1">
      <c r="A340" s="145">
        <f>SUBTOTAL(3,$B$26:B340)</f>
        <v>315</v>
      </c>
      <c r="B340" s="109" t="s">
        <v>493</v>
      </c>
      <c r="C340" s="109" t="s">
        <v>489</v>
      </c>
      <c r="D340" s="70" t="s">
        <v>494</v>
      </c>
      <c r="E340" s="147" t="s">
        <v>168</v>
      </c>
      <c r="F340" s="71" t="s">
        <v>65</v>
      </c>
      <c r="G340" s="71" t="s">
        <v>492</v>
      </c>
      <c r="H340" s="71">
        <v>24</v>
      </c>
      <c r="I340" s="71">
        <f t="shared" si="29"/>
        <v>0</v>
      </c>
      <c r="J340" s="71">
        <v>48</v>
      </c>
      <c r="K340" s="113">
        <v>0</v>
      </c>
      <c r="L340" s="73">
        <v>124.5</v>
      </c>
      <c r="M340" s="72">
        <f t="shared" si="24"/>
        <v>5976</v>
      </c>
      <c r="N340" s="230">
        <f t="shared" si="25"/>
        <v>0</v>
      </c>
      <c r="O340" s="264">
        <v>18</v>
      </c>
      <c r="P340" s="73">
        <v>2.3664000000000001E-2</v>
      </c>
      <c r="Q340" s="74">
        <f t="shared" si="26"/>
        <v>0</v>
      </c>
      <c r="R340" s="73">
        <v>9.6000000000000014</v>
      </c>
      <c r="S340" s="73">
        <v>10.752000000000002</v>
      </c>
      <c r="T340" s="117">
        <f t="shared" si="27"/>
        <v>0</v>
      </c>
      <c r="U340" s="234">
        <f t="shared" si="28"/>
        <v>0</v>
      </c>
      <c r="V340" s="206"/>
      <c r="W340" s="206"/>
      <c r="X340" s="206"/>
      <c r="Y340" s="206"/>
    </row>
    <row r="341" spans="1:25" ht="18" customHeight="1">
      <c r="A341" s="145">
        <f>SUBTOTAL(3,$B$26:B341)</f>
        <v>316</v>
      </c>
      <c r="B341" s="109" t="s">
        <v>2144</v>
      </c>
      <c r="C341" s="109" t="s">
        <v>489</v>
      </c>
      <c r="D341" s="70" t="s">
        <v>2145</v>
      </c>
      <c r="E341" s="147" t="s">
        <v>2146</v>
      </c>
      <c r="F341" s="71" t="s">
        <v>65</v>
      </c>
      <c r="G341" s="71" t="s">
        <v>492</v>
      </c>
      <c r="H341" s="71">
        <v>24</v>
      </c>
      <c r="I341" s="71">
        <f t="shared" si="29"/>
        <v>0</v>
      </c>
      <c r="J341" s="71">
        <v>36</v>
      </c>
      <c r="K341" s="113">
        <v>0</v>
      </c>
      <c r="L341" s="73">
        <v>183.29</v>
      </c>
      <c r="M341" s="72">
        <f t="shared" si="24"/>
        <v>6598.44</v>
      </c>
      <c r="N341" s="230">
        <f t="shared" si="25"/>
        <v>0</v>
      </c>
      <c r="O341" s="264">
        <v>18</v>
      </c>
      <c r="P341" s="73">
        <v>2.8568799999999998E-2</v>
      </c>
      <c r="Q341" s="74">
        <f t="shared" si="26"/>
        <v>0</v>
      </c>
      <c r="R341" s="73">
        <v>10.799999999999999</v>
      </c>
      <c r="S341" s="73">
        <v>12.095999999999998</v>
      </c>
      <c r="T341" s="117">
        <f t="shared" si="27"/>
        <v>0</v>
      </c>
      <c r="U341" s="234">
        <f t="shared" si="28"/>
        <v>0</v>
      </c>
      <c r="V341" s="206"/>
      <c r="W341" s="206"/>
      <c r="X341" s="206"/>
      <c r="Y341" s="206"/>
    </row>
    <row r="342" spans="1:25" ht="18" customHeight="1">
      <c r="A342" s="145">
        <f>SUBTOTAL(3,$B$26:B342)</f>
        <v>317</v>
      </c>
      <c r="B342" s="109" t="s">
        <v>495</v>
      </c>
      <c r="C342" s="109" t="s">
        <v>489</v>
      </c>
      <c r="D342" s="70" t="s">
        <v>496</v>
      </c>
      <c r="E342" s="147" t="s">
        <v>497</v>
      </c>
      <c r="F342" s="71" t="s">
        <v>65</v>
      </c>
      <c r="G342" s="71" t="s">
        <v>492</v>
      </c>
      <c r="H342" s="71">
        <v>24</v>
      </c>
      <c r="I342" s="71">
        <f t="shared" si="29"/>
        <v>0</v>
      </c>
      <c r="J342" s="71">
        <v>24</v>
      </c>
      <c r="K342" s="113">
        <v>0</v>
      </c>
      <c r="L342" s="73">
        <v>242.09</v>
      </c>
      <c r="M342" s="72">
        <f t="shared" si="24"/>
        <v>5810.16</v>
      </c>
      <c r="N342" s="230">
        <f t="shared" si="25"/>
        <v>0</v>
      </c>
      <c r="O342" s="264">
        <v>18</v>
      </c>
      <c r="P342" s="73">
        <v>2.5999999999999999E-2</v>
      </c>
      <c r="Q342" s="74">
        <f t="shared" si="26"/>
        <v>0</v>
      </c>
      <c r="R342" s="73">
        <v>9.6000000000000014</v>
      </c>
      <c r="S342" s="73">
        <v>11.423999999999999</v>
      </c>
      <c r="T342" s="117">
        <f t="shared" si="27"/>
        <v>0</v>
      </c>
      <c r="U342" s="234">
        <f t="shared" si="28"/>
        <v>0</v>
      </c>
      <c r="V342" s="206"/>
      <c r="W342" s="206"/>
      <c r="X342" s="206"/>
      <c r="Y342" s="206"/>
    </row>
    <row r="343" spans="1:25" ht="18" customHeight="1">
      <c r="A343" s="145">
        <f>SUBTOTAL(3,$B$26:B343)</f>
        <v>318</v>
      </c>
      <c r="B343" s="109" t="s">
        <v>2147</v>
      </c>
      <c r="C343" s="109" t="s">
        <v>199</v>
      </c>
      <c r="D343" s="70" t="s">
        <v>2148</v>
      </c>
      <c r="E343" s="147" t="s">
        <v>2149</v>
      </c>
      <c r="F343" s="71" t="s">
        <v>65</v>
      </c>
      <c r="G343" s="71" t="s">
        <v>201</v>
      </c>
      <c r="H343" s="71">
        <v>24</v>
      </c>
      <c r="I343" s="71">
        <f t="shared" si="29"/>
        <v>0</v>
      </c>
      <c r="J343" s="71">
        <v>576</v>
      </c>
      <c r="K343" s="113">
        <v>0</v>
      </c>
      <c r="L343" s="73">
        <v>4.84</v>
      </c>
      <c r="M343" s="72">
        <f t="shared" ref="M343:M406" si="30">+J343*L343</f>
        <v>2787.84</v>
      </c>
      <c r="N343" s="230">
        <f t="shared" ref="N343:N406" si="31">M343*K343</f>
        <v>0</v>
      </c>
      <c r="O343" s="264">
        <v>18</v>
      </c>
      <c r="P343" s="73">
        <v>2.5999999999999999E-2</v>
      </c>
      <c r="Q343" s="74">
        <f t="shared" ref="Q343:Q406" si="32">+P343*K343</f>
        <v>0</v>
      </c>
      <c r="R343" s="73">
        <v>5.1839999999999993</v>
      </c>
      <c r="S343" s="73">
        <v>7.4879999999999995</v>
      </c>
      <c r="T343" s="117">
        <f t="shared" ref="T343:T406" si="33">+K343*R343</f>
        <v>0</v>
      </c>
      <c r="U343" s="234">
        <f t="shared" ref="U343:U406" si="34">S343*K343</f>
        <v>0</v>
      </c>
      <c r="V343" s="206"/>
      <c r="W343" s="206"/>
      <c r="X343" s="206"/>
      <c r="Y343" s="206"/>
    </row>
    <row r="344" spans="1:25" ht="18" customHeight="1">
      <c r="A344" s="145">
        <f>SUBTOTAL(3,$B$26:B344)</f>
        <v>319</v>
      </c>
      <c r="B344" s="109" t="s">
        <v>2150</v>
      </c>
      <c r="C344" s="109" t="s">
        <v>199</v>
      </c>
      <c r="D344" s="70" t="s">
        <v>2151</v>
      </c>
      <c r="E344" s="147" t="s">
        <v>2152</v>
      </c>
      <c r="F344" s="71" t="s">
        <v>65</v>
      </c>
      <c r="G344" s="71" t="s">
        <v>201</v>
      </c>
      <c r="H344" s="71">
        <v>24</v>
      </c>
      <c r="I344" s="71">
        <f t="shared" ref="I344:I407" si="35">K344*J344</f>
        <v>0</v>
      </c>
      <c r="J344" s="71">
        <v>576</v>
      </c>
      <c r="K344" s="113">
        <v>0</v>
      </c>
      <c r="L344" s="73">
        <v>4.84</v>
      </c>
      <c r="M344" s="72">
        <f t="shared" si="30"/>
        <v>2787.84</v>
      </c>
      <c r="N344" s="230">
        <f t="shared" si="31"/>
        <v>0</v>
      </c>
      <c r="O344" s="264">
        <v>18</v>
      </c>
      <c r="P344" s="73">
        <v>2.5999999999999999E-2</v>
      </c>
      <c r="Q344" s="74">
        <f t="shared" si="32"/>
        <v>0</v>
      </c>
      <c r="R344" s="73">
        <v>6.9119999999999999</v>
      </c>
      <c r="S344" s="73">
        <v>8.64</v>
      </c>
      <c r="T344" s="117">
        <f t="shared" si="33"/>
        <v>0</v>
      </c>
      <c r="U344" s="234">
        <f t="shared" si="34"/>
        <v>0</v>
      </c>
      <c r="V344" s="206"/>
      <c r="W344" s="206"/>
      <c r="X344" s="206"/>
      <c r="Y344" s="206"/>
    </row>
    <row r="345" spans="1:25" ht="18" customHeight="1">
      <c r="A345" s="145">
        <f>SUBTOTAL(3,$B$26:B345)</f>
        <v>320</v>
      </c>
      <c r="B345" s="109" t="s">
        <v>2153</v>
      </c>
      <c r="C345" s="109" t="s">
        <v>199</v>
      </c>
      <c r="D345" s="70" t="s">
        <v>2154</v>
      </c>
      <c r="E345" s="147" t="s">
        <v>2155</v>
      </c>
      <c r="F345" s="71" t="s">
        <v>65</v>
      </c>
      <c r="G345" s="71" t="s">
        <v>201</v>
      </c>
      <c r="H345" s="71">
        <v>24</v>
      </c>
      <c r="I345" s="71">
        <f t="shared" si="35"/>
        <v>0</v>
      </c>
      <c r="J345" s="71">
        <v>36</v>
      </c>
      <c r="K345" s="113">
        <v>0</v>
      </c>
      <c r="L345" s="73">
        <v>275.98</v>
      </c>
      <c r="M345" s="72">
        <f t="shared" si="30"/>
        <v>9935.2800000000007</v>
      </c>
      <c r="N345" s="230">
        <f t="shared" si="31"/>
        <v>0</v>
      </c>
      <c r="O345" s="264">
        <v>18</v>
      </c>
      <c r="P345" s="73">
        <v>2.5999999999999999E-2</v>
      </c>
      <c r="Q345" s="74">
        <f t="shared" si="32"/>
        <v>0</v>
      </c>
      <c r="R345" s="73">
        <v>0.54</v>
      </c>
      <c r="S345" s="73">
        <v>3.024</v>
      </c>
      <c r="T345" s="117">
        <f t="shared" si="33"/>
        <v>0</v>
      </c>
      <c r="U345" s="234">
        <f t="shared" si="34"/>
        <v>0</v>
      </c>
      <c r="V345" s="206"/>
      <c r="W345" s="206"/>
      <c r="X345" s="206"/>
      <c r="Y345" s="206"/>
    </row>
    <row r="346" spans="1:25" ht="18" customHeight="1">
      <c r="A346" s="145">
        <f>SUBTOTAL(3,$B$26:B346)</f>
        <v>321</v>
      </c>
      <c r="B346" s="109" t="s">
        <v>2156</v>
      </c>
      <c r="C346" s="109" t="s">
        <v>199</v>
      </c>
      <c r="D346" s="70" t="s">
        <v>2157</v>
      </c>
      <c r="E346" s="147" t="s">
        <v>2155</v>
      </c>
      <c r="F346" s="71" t="s">
        <v>65</v>
      </c>
      <c r="G346" s="71" t="s">
        <v>201</v>
      </c>
      <c r="H346" s="71">
        <v>24</v>
      </c>
      <c r="I346" s="71">
        <f t="shared" si="35"/>
        <v>0</v>
      </c>
      <c r="J346" s="71">
        <v>36</v>
      </c>
      <c r="K346" s="113">
        <v>0</v>
      </c>
      <c r="L346" s="73">
        <v>207.5</v>
      </c>
      <c r="M346" s="72">
        <f t="shared" si="30"/>
        <v>7470</v>
      </c>
      <c r="N346" s="230">
        <f t="shared" si="31"/>
        <v>0</v>
      </c>
      <c r="O346" s="264">
        <v>18</v>
      </c>
      <c r="P346" s="73">
        <v>2.5999999999999999E-2</v>
      </c>
      <c r="Q346" s="74">
        <f t="shared" si="32"/>
        <v>0</v>
      </c>
      <c r="R346" s="73">
        <v>0.54</v>
      </c>
      <c r="S346" s="73">
        <v>2.988</v>
      </c>
      <c r="T346" s="117">
        <f t="shared" si="33"/>
        <v>0</v>
      </c>
      <c r="U346" s="234">
        <f t="shared" si="34"/>
        <v>0</v>
      </c>
      <c r="V346" s="206"/>
      <c r="W346" s="206"/>
      <c r="X346" s="206"/>
      <c r="Y346" s="206"/>
    </row>
    <row r="347" spans="1:25" ht="18" customHeight="1">
      <c r="A347" s="145">
        <f>SUBTOTAL(3,$B$26:B347)</f>
        <v>322</v>
      </c>
      <c r="B347" s="109" t="s">
        <v>2158</v>
      </c>
      <c r="C347" s="109" t="s">
        <v>199</v>
      </c>
      <c r="D347" s="70" t="s">
        <v>2159</v>
      </c>
      <c r="E347" s="147" t="s">
        <v>146</v>
      </c>
      <c r="F347" s="71" t="s">
        <v>65</v>
      </c>
      <c r="G347" s="71" t="s">
        <v>2160</v>
      </c>
      <c r="H347" s="71">
        <v>24</v>
      </c>
      <c r="I347" s="71">
        <f t="shared" si="35"/>
        <v>0</v>
      </c>
      <c r="J347" s="71">
        <v>72</v>
      </c>
      <c r="K347" s="113">
        <v>0</v>
      </c>
      <c r="L347" s="73">
        <v>38.04</v>
      </c>
      <c r="M347" s="72">
        <f t="shared" si="30"/>
        <v>2738.88</v>
      </c>
      <c r="N347" s="230">
        <f t="shared" si="31"/>
        <v>0</v>
      </c>
      <c r="O347" s="264">
        <v>18</v>
      </c>
      <c r="P347" s="73">
        <v>2.3199000000000001E-2</v>
      </c>
      <c r="Q347" s="74">
        <f t="shared" si="32"/>
        <v>0</v>
      </c>
      <c r="R347" s="73">
        <v>7.2</v>
      </c>
      <c r="S347" s="73">
        <v>9.25</v>
      </c>
      <c r="T347" s="117">
        <f t="shared" si="33"/>
        <v>0</v>
      </c>
      <c r="U347" s="234">
        <f t="shared" si="34"/>
        <v>0</v>
      </c>
      <c r="V347" s="206"/>
      <c r="W347" s="206"/>
      <c r="X347" s="206"/>
      <c r="Y347" s="206"/>
    </row>
    <row r="348" spans="1:25" ht="18" customHeight="1">
      <c r="A348" s="145">
        <f>SUBTOTAL(3,$B$26:B348)</f>
        <v>323</v>
      </c>
      <c r="B348" s="109" t="s">
        <v>2161</v>
      </c>
      <c r="C348" s="109" t="s">
        <v>199</v>
      </c>
      <c r="D348" s="70" t="s">
        <v>2162</v>
      </c>
      <c r="E348" s="147" t="s">
        <v>629</v>
      </c>
      <c r="F348" s="71" t="s">
        <v>65</v>
      </c>
      <c r="G348" s="71" t="s">
        <v>492</v>
      </c>
      <c r="H348" s="71">
        <v>24</v>
      </c>
      <c r="I348" s="71">
        <f t="shared" si="35"/>
        <v>0</v>
      </c>
      <c r="J348" s="71">
        <v>12</v>
      </c>
      <c r="K348" s="113">
        <v>0</v>
      </c>
      <c r="L348" s="73">
        <v>293.95999999999998</v>
      </c>
      <c r="M348" s="72">
        <f t="shared" si="30"/>
        <v>3527.5199999999995</v>
      </c>
      <c r="N348" s="230">
        <f t="shared" si="31"/>
        <v>0</v>
      </c>
      <c r="O348" s="264">
        <v>18</v>
      </c>
      <c r="P348" s="73">
        <v>2.5999999999999999E-2</v>
      </c>
      <c r="Q348" s="74">
        <f t="shared" si="32"/>
        <v>0</v>
      </c>
      <c r="R348" s="73">
        <v>2.4000000000000004</v>
      </c>
      <c r="S348" s="73">
        <v>3.1680000000000001</v>
      </c>
      <c r="T348" s="117">
        <f t="shared" si="33"/>
        <v>0</v>
      </c>
      <c r="U348" s="234">
        <f t="shared" si="34"/>
        <v>0</v>
      </c>
      <c r="V348" s="206"/>
      <c r="W348" s="206"/>
      <c r="X348" s="206"/>
      <c r="Y348" s="206"/>
    </row>
    <row r="349" spans="1:25" ht="18" customHeight="1">
      <c r="A349" s="145">
        <f>SUBTOTAL(3,$B$26:B349)</f>
        <v>324</v>
      </c>
      <c r="B349" s="109" t="s">
        <v>498</v>
      </c>
      <c r="C349" s="109" t="s">
        <v>499</v>
      </c>
      <c r="D349" s="70" t="s">
        <v>500</v>
      </c>
      <c r="E349" s="147" t="s">
        <v>501</v>
      </c>
      <c r="F349" s="71" t="s">
        <v>65</v>
      </c>
      <c r="G349" s="71" t="s">
        <v>191</v>
      </c>
      <c r="H349" s="71">
        <v>12</v>
      </c>
      <c r="I349" s="71">
        <f t="shared" si="35"/>
        <v>0</v>
      </c>
      <c r="J349" s="71">
        <v>120</v>
      </c>
      <c r="K349" s="113">
        <v>0</v>
      </c>
      <c r="L349" s="73">
        <v>19.45</v>
      </c>
      <c r="M349" s="72">
        <f t="shared" si="30"/>
        <v>2334</v>
      </c>
      <c r="N349" s="230">
        <f t="shared" si="31"/>
        <v>0</v>
      </c>
      <c r="O349" s="264">
        <v>18</v>
      </c>
      <c r="P349" s="73">
        <v>2.4E-2</v>
      </c>
      <c r="Q349" s="74">
        <f t="shared" si="32"/>
        <v>0</v>
      </c>
      <c r="R349" s="73">
        <v>1.7999999999999998</v>
      </c>
      <c r="S349" s="73">
        <v>3.1199999999999997</v>
      </c>
      <c r="T349" s="117">
        <f t="shared" si="33"/>
        <v>0</v>
      </c>
      <c r="U349" s="234">
        <f t="shared" si="34"/>
        <v>0</v>
      </c>
      <c r="V349" s="206"/>
      <c r="W349" s="206"/>
      <c r="X349" s="206"/>
      <c r="Y349" s="206"/>
    </row>
    <row r="350" spans="1:25" ht="18" customHeight="1">
      <c r="A350" s="145">
        <f>SUBTOTAL(3,$B$26:B350)</f>
        <v>325</v>
      </c>
      <c r="B350" s="109" t="s">
        <v>502</v>
      </c>
      <c r="C350" s="109" t="s">
        <v>499</v>
      </c>
      <c r="D350" s="70" t="s">
        <v>503</v>
      </c>
      <c r="E350" s="147" t="s">
        <v>504</v>
      </c>
      <c r="F350" s="71" t="s">
        <v>65</v>
      </c>
      <c r="G350" s="71" t="s">
        <v>191</v>
      </c>
      <c r="H350" s="71">
        <v>12</v>
      </c>
      <c r="I350" s="71">
        <f t="shared" si="35"/>
        <v>0</v>
      </c>
      <c r="J350" s="71">
        <v>120</v>
      </c>
      <c r="K350" s="113">
        <v>0</v>
      </c>
      <c r="L350" s="73">
        <v>12.97</v>
      </c>
      <c r="M350" s="72">
        <f t="shared" si="30"/>
        <v>1556.4</v>
      </c>
      <c r="N350" s="230">
        <f t="shared" si="31"/>
        <v>0</v>
      </c>
      <c r="O350" s="264">
        <v>18</v>
      </c>
      <c r="P350" s="73">
        <v>1.2992E-2</v>
      </c>
      <c r="Q350" s="74">
        <f t="shared" si="32"/>
        <v>0</v>
      </c>
      <c r="R350" s="73">
        <v>2.4</v>
      </c>
      <c r="S350" s="73">
        <v>3.67</v>
      </c>
      <c r="T350" s="117">
        <f t="shared" si="33"/>
        <v>0</v>
      </c>
      <c r="U350" s="234">
        <f t="shared" si="34"/>
        <v>0</v>
      </c>
      <c r="V350" s="206"/>
      <c r="W350" s="206"/>
      <c r="X350" s="206"/>
      <c r="Y350" s="206"/>
    </row>
    <row r="351" spans="1:25" ht="18" customHeight="1">
      <c r="A351" s="145">
        <f>SUBTOTAL(3,$B$26:B351)</f>
        <v>326</v>
      </c>
      <c r="B351" s="109" t="s">
        <v>505</v>
      </c>
      <c r="C351" s="109" t="s">
        <v>499</v>
      </c>
      <c r="D351" s="70" t="s">
        <v>506</v>
      </c>
      <c r="E351" s="147" t="s">
        <v>504</v>
      </c>
      <c r="F351" s="71" t="s">
        <v>65</v>
      </c>
      <c r="G351" s="71" t="s">
        <v>191</v>
      </c>
      <c r="H351" s="71">
        <v>12</v>
      </c>
      <c r="I351" s="71">
        <f t="shared" si="35"/>
        <v>0</v>
      </c>
      <c r="J351" s="71">
        <v>120</v>
      </c>
      <c r="K351" s="113">
        <v>0</v>
      </c>
      <c r="L351" s="73">
        <v>12.97</v>
      </c>
      <c r="M351" s="72">
        <f t="shared" si="30"/>
        <v>1556.4</v>
      </c>
      <c r="N351" s="230">
        <f t="shared" si="31"/>
        <v>0</v>
      </c>
      <c r="O351" s="264">
        <v>18</v>
      </c>
      <c r="P351" s="73">
        <v>1.2992E-2</v>
      </c>
      <c r="Q351" s="74">
        <f t="shared" si="32"/>
        <v>0</v>
      </c>
      <c r="R351" s="73">
        <v>2.4</v>
      </c>
      <c r="S351" s="73">
        <v>3.67</v>
      </c>
      <c r="T351" s="117">
        <f t="shared" si="33"/>
        <v>0</v>
      </c>
      <c r="U351" s="234">
        <f t="shared" si="34"/>
        <v>0</v>
      </c>
      <c r="V351" s="206"/>
      <c r="W351" s="206"/>
      <c r="X351" s="206"/>
      <c r="Y351" s="206"/>
    </row>
    <row r="352" spans="1:25" ht="18" customHeight="1">
      <c r="A352" s="145">
        <f>SUBTOTAL(3,$B$26:B352)</f>
        <v>327</v>
      </c>
      <c r="B352" s="109" t="s">
        <v>507</v>
      </c>
      <c r="C352" s="109" t="s">
        <v>499</v>
      </c>
      <c r="D352" s="70" t="s">
        <v>508</v>
      </c>
      <c r="E352" s="147" t="s">
        <v>504</v>
      </c>
      <c r="F352" s="71" t="s">
        <v>65</v>
      </c>
      <c r="G352" s="71" t="s">
        <v>191</v>
      </c>
      <c r="H352" s="71">
        <v>12</v>
      </c>
      <c r="I352" s="71">
        <f t="shared" si="35"/>
        <v>0</v>
      </c>
      <c r="J352" s="71">
        <v>120</v>
      </c>
      <c r="K352" s="113">
        <v>0</v>
      </c>
      <c r="L352" s="73">
        <v>12.97</v>
      </c>
      <c r="M352" s="72">
        <f t="shared" si="30"/>
        <v>1556.4</v>
      </c>
      <c r="N352" s="230">
        <f t="shared" si="31"/>
        <v>0</v>
      </c>
      <c r="O352" s="264">
        <v>18</v>
      </c>
      <c r="P352" s="73">
        <v>1.2992E-2</v>
      </c>
      <c r="Q352" s="74">
        <f t="shared" si="32"/>
        <v>0</v>
      </c>
      <c r="R352" s="73">
        <v>2.4</v>
      </c>
      <c r="S352" s="73">
        <v>3.67</v>
      </c>
      <c r="T352" s="117">
        <f t="shared" si="33"/>
        <v>0</v>
      </c>
      <c r="U352" s="234">
        <f t="shared" si="34"/>
        <v>0</v>
      </c>
      <c r="V352" s="206"/>
      <c r="W352" s="206"/>
      <c r="X352" s="206"/>
      <c r="Y352" s="206"/>
    </row>
    <row r="353" spans="1:25" ht="18" customHeight="1">
      <c r="A353" s="145">
        <f>SUBTOTAL(3,$B$26:B353)</f>
        <v>328</v>
      </c>
      <c r="B353" s="109" t="s">
        <v>509</v>
      </c>
      <c r="C353" s="109" t="s">
        <v>499</v>
      </c>
      <c r="D353" s="70" t="s">
        <v>510</v>
      </c>
      <c r="E353" s="147" t="s">
        <v>504</v>
      </c>
      <c r="F353" s="71" t="s">
        <v>65</v>
      </c>
      <c r="G353" s="71" t="s">
        <v>191</v>
      </c>
      <c r="H353" s="71">
        <v>12</v>
      </c>
      <c r="I353" s="71">
        <f t="shared" si="35"/>
        <v>0</v>
      </c>
      <c r="J353" s="71">
        <v>120</v>
      </c>
      <c r="K353" s="113">
        <v>0</v>
      </c>
      <c r="L353" s="73">
        <v>19.45</v>
      </c>
      <c r="M353" s="72">
        <f t="shared" si="30"/>
        <v>2334</v>
      </c>
      <c r="N353" s="230">
        <f t="shared" si="31"/>
        <v>0</v>
      </c>
      <c r="O353" s="264">
        <v>18</v>
      </c>
      <c r="P353" s="73">
        <v>1.2992E-2</v>
      </c>
      <c r="Q353" s="74">
        <f t="shared" si="32"/>
        <v>0</v>
      </c>
      <c r="R353" s="73">
        <v>2.4</v>
      </c>
      <c r="S353" s="73">
        <v>3.67</v>
      </c>
      <c r="T353" s="117">
        <f t="shared" si="33"/>
        <v>0</v>
      </c>
      <c r="U353" s="234">
        <f t="shared" si="34"/>
        <v>0</v>
      </c>
      <c r="V353" s="206"/>
      <c r="W353" s="206"/>
      <c r="X353" s="206"/>
      <c r="Y353" s="206"/>
    </row>
    <row r="354" spans="1:25" ht="18" customHeight="1">
      <c r="A354" s="145">
        <f>SUBTOTAL(3,$B$26:B354)</f>
        <v>329</v>
      </c>
      <c r="B354" s="109" t="s">
        <v>511</v>
      </c>
      <c r="C354" s="109" t="s">
        <v>499</v>
      </c>
      <c r="D354" s="70" t="s">
        <v>512</v>
      </c>
      <c r="E354" s="147" t="s">
        <v>513</v>
      </c>
      <c r="F354" s="71" t="s">
        <v>65</v>
      </c>
      <c r="G354" s="71" t="s">
        <v>191</v>
      </c>
      <c r="H354" s="71">
        <v>12</v>
      </c>
      <c r="I354" s="71">
        <f t="shared" si="35"/>
        <v>0</v>
      </c>
      <c r="J354" s="71">
        <v>60</v>
      </c>
      <c r="K354" s="113">
        <v>0</v>
      </c>
      <c r="L354" s="73">
        <v>22.7</v>
      </c>
      <c r="M354" s="72">
        <f t="shared" si="30"/>
        <v>1362</v>
      </c>
      <c r="N354" s="230">
        <f t="shared" si="31"/>
        <v>0</v>
      </c>
      <c r="O354" s="264">
        <v>18</v>
      </c>
      <c r="P354" s="73">
        <v>1.2992E-2</v>
      </c>
      <c r="Q354" s="74">
        <f t="shared" si="32"/>
        <v>0</v>
      </c>
      <c r="R354" s="73">
        <v>1.2</v>
      </c>
      <c r="S354" s="73">
        <v>3.5</v>
      </c>
      <c r="T354" s="117">
        <f t="shared" si="33"/>
        <v>0</v>
      </c>
      <c r="U354" s="234">
        <f t="shared" si="34"/>
        <v>0</v>
      </c>
      <c r="V354" s="206"/>
      <c r="W354" s="206"/>
      <c r="X354" s="206"/>
      <c r="Y354" s="206"/>
    </row>
    <row r="355" spans="1:25" ht="18" customHeight="1">
      <c r="A355" s="145">
        <f>SUBTOTAL(3,$B$26:B355)</f>
        <v>330</v>
      </c>
      <c r="B355" s="109" t="s">
        <v>514</v>
      </c>
      <c r="C355" s="109" t="s">
        <v>499</v>
      </c>
      <c r="D355" s="70" t="s">
        <v>515</v>
      </c>
      <c r="E355" s="147" t="s">
        <v>513</v>
      </c>
      <c r="F355" s="71" t="s">
        <v>65</v>
      </c>
      <c r="G355" s="71" t="s">
        <v>191</v>
      </c>
      <c r="H355" s="71">
        <v>12</v>
      </c>
      <c r="I355" s="71">
        <f t="shared" si="35"/>
        <v>0</v>
      </c>
      <c r="J355" s="71">
        <v>60</v>
      </c>
      <c r="K355" s="113">
        <v>0</v>
      </c>
      <c r="L355" s="73">
        <v>25.94</v>
      </c>
      <c r="M355" s="72">
        <f t="shared" si="30"/>
        <v>1556.4</v>
      </c>
      <c r="N355" s="230">
        <f t="shared" si="31"/>
        <v>0</v>
      </c>
      <c r="O355" s="264">
        <v>18</v>
      </c>
      <c r="P355" s="73">
        <v>1.2992E-2</v>
      </c>
      <c r="Q355" s="74">
        <f t="shared" si="32"/>
        <v>0</v>
      </c>
      <c r="R355" s="73">
        <v>1.2</v>
      </c>
      <c r="S355" s="73">
        <v>3.5</v>
      </c>
      <c r="T355" s="117">
        <f t="shared" si="33"/>
        <v>0</v>
      </c>
      <c r="U355" s="234">
        <f t="shared" si="34"/>
        <v>0</v>
      </c>
      <c r="V355" s="206"/>
      <c r="W355" s="206"/>
      <c r="X355" s="206"/>
      <c r="Y355" s="206"/>
    </row>
    <row r="356" spans="1:25" ht="18" customHeight="1">
      <c r="A356" s="145">
        <f>SUBTOTAL(3,$B$26:B356)</f>
        <v>331</v>
      </c>
      <c r="B356" s="109" t="s">
        <v>516</v>
      </c>
      <c r="C356" s="109" t="s">
        <v>499</v>
      </c>
      <c r="D356" s="70" t="s">
        <v>517</v>
      </c>
      <c r="E356" s="147" t="s">
        <v>146</v>
      </c>
      <c r="F356" s="71" t="s">
        <v>204</v>
      </c>
      <c r="G356" s="71" t="s">
        <v>518</v>
      </c>
      <c r="H356" s="71">
        <v>24</v>
      </c>
      <c r="I356" s="71">
        <f t="shared" si="35"/>
        <v>0</v>
      </c>
      <c r="J356" s="71">
        <v>72</v>
      </c>
      <c r="K356" s="113">
        <v>0</v>
      </c>
      <c r="L356" s="73">
        <v>27.67</v>
      </c>
      <c r="M356" s="72">
        <f t="shared" si="30"/>
        <v>1992.2400000000002</v>
      </c>
      <c r="N356" s="230">
        <f t="shared" si="31"/>
        <v>0</v>
      </c>
      <c r="O356" s="264">
        <v>18</v>
      </c>
      <c r="P356" s="73">
        <v>2.3435999999999998E-2</v>
      </c>
      <c r="Q356" s="74">
        <f t="shared" si="32"/>
        <v>0</v>
      </c>
      <c r="R356" s="73">
        <v>7.2</v>
      </c>
      <c r="S356" s="73">
        <v>8.64</v>
      </c>
      <c r="T356" s="117">
        <f t="shared" si="33"/>
        <v>0</v>
      </c>
      <c r="U356" s="234">
        <f t="shared" si="34"/>
        <v>0</v>
      </c>
      <c r="V356" s="206"/>
      <c r="W356" s="206"/>
      <c r="X356" s="206"/>
      <c r="Y356" s="206"/>
    </row>
    <row r="357" spans="1:25" ht="18" customHeight="1">
      <c r="A357" s="145">
        <f>SUBTOTAL(3,$B$26:B357)</f>
        <v>332</v>
      </c>
      <c r="B357" s="109" t="s">
        <v>2163</v>
      </c>
      <c r="C357" s="109" t="s">
        <v>189</v>
      </c>
      <c r="D357" s="70" t="s">
        <v>2164</v>
      </c>
      <c r="E357" s="147" t="s">
        <v>2165</v>
      </c>
      <c r="F357" s="71" t="s">
        <v>65</v>
      </c>
      <c r="G357" s="71" t="s">
        <v>521</v>
      </c>
      <c r="H357" s="71">
        <v>24</v>
      </c>
      <c r="I357" s="71">
        <f t="shared" si="35"/>
        <v>0</v>
      </c>
      <c r="J357" s="71">
        <v>960</v>
      </c>
      <c r="K357" s="113">
        <v>0</v>
      </c>
      <c r="L357" s="73">
        <v>0.66</v>
      </c>
      <c r="M357" s="72">
        <f t="shared" si="30"/>
        <v>633.6</v>
      </c>
      <c r="N357" s="230">
        <f t="shared" si="31"/>
        <v>0</v>
      </c>
      <c r="O357" s="264">
        <v>18</v>
      </c>
      <c r="P357" s="73">
        <v>2.5999999999999999E-2</v>
      </c>
      <c r="Q357" s="74">
        <f t="shared" si="32"/>
        <v>0</v>
      </c>
      <c r="R357" s="73">
        <v>4.8</v>
      </c>
      <c r="S357" s="73">
        <v>5.76</v>
      </c>
      <c r="T357" s="117">
        <f t="shared" si="33"/>
        <v>0</v>
      </c>
      <c r="U357" s="234">
        <f t="shared" si="34"/>
        <v>0</v>
      </c>
      <c r="V357" s="206"/>
      <c r="W357" s="206"/>
      <c r="X357" s="206"/>
      <c r="Y357" s="206"/>
    </row>
    <row r="358" spans="1:25" ht="18" customHeight="1">
      <c r="A358" s="145">
        <f>SUBTOTAL(3,$B$26:B358)</f>
        <v>333</v>
      </c>
      <c r="B358" s="109" t="s">
        <v>2166</v>
      </c>
      <c r="C358" s="109" t="s">
        <v>189</v>
      </c>
      <c r="D358" s="70" t="s">
        <v>2167</v>
      </c>
      <c r="E358" s="147" t="s">
        <v>2165</v>
      </c>
      <c r="F358" s="71" t="s">
        <v>65</v>
      </c>
      <c r="G358" s="71" t="s">
        <v>521</v>
      </c>
      <c r="H358" s="71">
        <v>24</v>
      </c>
      <c r="I358" s="71">
        <f t="shared" si="35"/>
        <v>0</v>
      </c>
      <c r="J358" s="71">
        <v>960</v>
      </c>
      <c r="K358" s="113">
        <v>0</v>
      </c>
      <c r="L358" s="73">
        <v>1.32</v>
      </c>
      <c r="M358" s="72">
        <f t="shared" si="30"/>
        <v>1267.2</v>
      </c>
      <c r="N358" s="230">
        <f t="shared" si="31"/>
        <v>0</v>
      </c>
      <c r="O358" s="264">
        <v>18</v>
      </c>
      <c r="P358" s="73">
        <v>2.5999999999999999E-2</v>
      </c>
      <c r="Q358" s="74">
        <f t="shared" si="32"/>
        <v>0</v>
      </c>
      <c r="R358" s="73">
        <v>5.76</v>
      </c>
      <c r="S358" s="73">
        <v>6.72</v>
      </c>
      <c r="T358" s="117">
        <f t="shared" si="33"/>
        <v>0</v>
      </c>
      <c r="U358" s="234">
        <f t="shared" si="34"/>
        <v>0</v>
      </c>
      <c r="V358" s="206"/>
      <c r="W358" s="206"/>
      <c r="X358" s="206"/>
      <c r="Y358" s="206"/>
    </row>
    <row r="359" spans="1:25" ht="18" customHeight="1">
      <c r="A359" s="145">
        <f>SUBTOTAL(3,$B$26:B359)</f>
        <v>334</v>
      </c>
      <c r="B359" s="109" t="s">
        <v>2168</v>
      </c>
      <c r="C359" s="109" t="s">
        <v>189</v>
      </c>
      <c r="D359" s="70" t="s">
        <v>2169</v>
      </c>
      <c r="E359" s="147" t="s">
        <v>2170</v>
      </c>
      <c r="F359" s="71" t="s">
        <v>65</v>
      </c>
      <c r="G359" s="71" t="s">
        <v>521</v>
      </c>
      <c r="H359" s="71">
        <v>24</v>
      </c>
      <c r="I359" s="71">
        <f t="shared" si="35"/>
        <v>0</v>
      </c>
      <c r="J359" s="71">
        <v>320</v>
      </c>
      <c r="K359" s="113">
        <v>0</v>
      </c>
      <c r="L359" s="73">
        <v>2.64</v>
      </c>
      <c r="M359" s="72">
        <f t="shared" si="30"/>
        <v>844.80000000000007</v>
      </c>
      <c r="N359" s="230">
        <f t="shared" si="31"/>
        <v>0</v>
      </c>
      <c r="O359" s="264">
        <v>18</v>
      </c>
      <c r="P359" s="73">
        <v>2.5999999999999999E-2</v>
      </c>
      <c r="Q359" s="74">
        <f t="shared" si="32"/>
        <v>0</v>
      </c>
      <c r="R359" s="73">
        <v>6.08</v>
      </c>
      <c r="S359" s="73">
        <v>6.7200000000000006</v>
      </c>
      <c r="T359" s="117">
        <f t="shared" si="33"/>
        <v>0</v>
      </c>
      <c r="U359" s="234">
        <f t="shared" si="34"/>
        <v>0</v>
      </c>
      <c r="V359" s="206"/>
      <c r="W359" s="206"/>
      <c r="X359" s="206"/>
      <c r="Y359" s="206"/>
    </row>
    <row r="360" spans="1:25" ht="18" customHeight="1">
      <c r="A360" s="145">
        <f>SUBTOTAL(3,$B$26:B360)</f>
        <v>335</v>
      </c>
      <c r="B360" s="109" t="s">
        <v>2171</v>
      </c>
      <c r="C360" s="109" t="s">
        <v>189</v>
      </c>
      <c r="D360" s="70" t="s">
        <v>2172</v>
      </c>
      <c r="E360" s="147" t="s">
        <v>2165</v>
      </c>
      <c r="F360" s="71" t="s">
        <v>65</v>
      </c>
      <c r="G360" s="71" t="s">
        <v>521</v>
      </c>
      <c r="H360" s="71">
        <v>24</v>
      </c>
      <c r="I360" s="71">
        <f t="shared" si="35"/>
        <v>0</v>
      </c>
      <c r="J360" s="71">
        <v>960</v>
      </c>
      <c r="K360" s="113">
        <v>0</v>
      </c>
      <c r="L360" s="73">
        <v>1.98</v>
      </c>
      <c r="M360" s="72">
        <f t="shared" si="30"/>
        <v>1900.8</v>
      </c>
      <c r="N360" s="230">
        <f t="shared" si="31"/>
        <v>0</v>
      </c>
      <c r="O360" s="264">
        <v>18</v>
      </c>
      <c r="P360" s="73">
        <v>2.5999999999999999E-2</v>
      </c>
      <c r="Q360" s="74">
        <f t="shared" si="32"/>
        <v>0</v>
      </c>
      <c r="R360" s="73">
        <v>7.68</v>
      </c>
      <c r="S360" s="73">
        <v>8.6399999999999988</v>
      </c>
      <c r="T360" s="117">
        <f t="shared" si="33"/>
        <v>0</v>
      </c>
      <c r="U360" s="234">
        <f t="shared" si="34"/>
        <v>0</v>
      </c>
      <c r="V360" s="206"/>
      <c r="W360" s="206"/>
      <c r="X360" s="206"/>
      <c r="Y360" s="206"/>
    </row>
    <row r="361" spans="1:25" ht="18" customHeight="1">
      <c r="A361" s="145">
        <f>SUBTOTAL(3,$B$26:B361)</f>
        <v>336</v>
      </c>
      <c r="B361" s="109" t="s">
        <v>2173</v>
      </c>
      <c r="C361" s="109" t="s">
        <v>189</v>
      </c>
      <c r="D361" s="70" t="s">
        <v>2174</v>
      </c>
      <c r="E361" s="147" t="s">
        <v>2165</v>
      </c>
      <c r="F361" s="71" t="s">
        <v>65</v>
      </c>
      <c r="G361" s="71" t="s">
        <v>521</v>
      </c>
      <c r="H361" s="71">
        <v>24</v>
      </c>
      <c r="I361" s="71">
        <f t="shared" si="35"/>
        <v>0</v>
      </c>
      <c r="J361" s="71">
        <v>960</v>
      </c>
      <c r="K361" s="113">
        <v>0</v>
      </c>
      <c r="L361" s="73">
        <v>0.66</v>
      </c>
      <c r="M361" s="72">
        <f t="shared" si="30"/>
        <v>633.6</v>
      </c>
      <c r="N361" s="230">
        <f t="shared" si="31"/>
        <v>0</v>
      </c>
      <c r="O361" s="264">
        <v>18</v>
      </c>
      <c r="P361" s="73">
        <v>2.5999999999999999E-2</v>
      </c>
      <c r="Q361" s="74">
        <f t="shared" si="32"/>
        <v>0</v>
      </c>
      <c r="R361" s="73">
        <v>4.8</v>
      </c>
      <c r="S361" s="73">
        <v>5.76</v>
      </c>
      <c r="T361" s="117">
        <f t="shared" si="33"/>
        <v>0</v>
      </c>
      <c r="U361" s="234">
        <f t="shared" si="34"/>
        <v>0</v>
      </c>
      <c r="V361" s="206"/>
      <c r="W361" s="206"/>
      <c r="X361" s="206"/>
      <c r="Y361" s="206"/>
    </row>
    <row r="362" spans="1:25" ht="18" customHeight="1">
      <c r="A362" s="145">
        <f>SUBTOTAL(3,$B$26:B362)</f>
        <v>337</v>
      </c>
      <c r="B362" s="109" t="s">
        <v>2175</v>
      </c>
      <c r="C362" s="109" t="s">
        <v>189</v>
      </c>
      <c r="D362" s="70" t="s">
        <v>2176</v>
      </c>
      <c r="E362" s="147" t="s">
        <v>2177</v>
      </c>
      <c r="F362" s="71" t="s">
        <v>65</v>
      </c>
      <c r="G362" s="71" t="s">
        <v>521</v>
      </c>
      <c r="H362" s="71">
        <v>24</v>
      </c>
      <c r="I362" s="71">
        <f t="shared" si="35"/>
        <v>0</v>
      </c>
      <c r="J362" s="71">
        <v>960</v>
      </c>
      <c r="K362" s="113">
        <v>0</v>
      </c>
      <c r="L362" s="73">
        <v>0.66</v>
      </c>
      <c r="M362" s="72">
        <f t="shared" si="30"/>
        <v>633.6</v>
      </c>
      <c r="N362" s="230">
        <f t="shared" si="31"/>
        <v>0</v>
      </c>
      <c r="O362" s="264">
        <v>18</v>
      </c>
      <c r="P362" s="73">
        <v>1.5048000000000001E-2</v>
      </c>
      <c r="Q362" s="74">
        <f t="shared" si="32"/>
        <v>0</v>
      </c>
      <c r="R362" s="73">
        <v>4.8</v>
      </c>
      <c r="S362" s="73">
        <v>6</v>
      </c>
      <c r="T362" s="117">
        <f t="shared" si="33"/>
        <v>0</v>
      </c>
      <c r="U362" s="234">
        <f t="shared" si="34"/>
        <v>0</v>
      </c>
      <c r="V362" s="206"/>
      <c r="W362" s="206"/>
      <c r="X362" s="206"/>
      <c r="Y362" s="206"/>
    </row>
    <row r="363" spans="1:25" ht="18" customHeight="1">
      <c r="A363" s="145">
        <f>SUBTOTAL(3,$B$26:B363)</f>
        <v>338</v>
      </c>
      <c r="B363" s="109" t="s">
        <v>2178</v>
      </c>
      <c r="C363" s="109" t="s">
        <v>189</v>
      </c>
      <c r="D363" s="70" t="s">
        <v>2179</v>
      </c>
      <c r="E363" s="147" t="s">
        <v>491</v>
      </c>
      <c r="F363" s="71" t="s">
        <v>65</v>
      </c>
      <c r="G363" s="71" t="s">
        <v>521</v>
      </c>
      <c r="H363" s="71">
        <v>24</v>
      </c>
      <c r="I363" s="71">
        <f t="shared" si="35"/>
        <v>0</v>
      </c>
      <c r="J363" s="71">
        <v>36</v>
      </c>
      <c r="K363" s="113">
        <v>0</v>
      </c>
      <c r="L363" s="73">
        <v>83</v>
      </c>
      <c r="M363" s="72">
        <f t="shared" si="30"/>
        <v>2988</v>
      </c>
      <c r="N363" s="230">
        <f t="shared" si="31"/>
        <v>0</v>
      </c>
      <c r="O363" s="264">
        <v>18</v>
      </c>
      <c r="P363" s="73">
        <v>1.5048000000000001E-2</v>
      </c>
      <c r="Q363" s="74">
        <f t="shared" si="32"/>
        <v>0</v>
      </c>
      <c r="R363" s="73">
        <v>3.6</v>
      </c>
      <c r="S363" s="73">
        <v>5.8</v>
      </c>
      <c r="T363" s="117">
        <f t="shared" si="33"/>
        <v>0</v>
      </c>
      <c r="U363" s="234">
        <f t="shared" si="34"/>
        <v>0</v>
      </c>
      <c r="V363" s="206"/>
      <c r="W363" s="206"/>
      <c r="X363" s="206"/>
      <c r="Y363" s="206"/>
    </row>
    <row r="364" spans="1:25" ht="18" customHeight="1">
      <c r="A364" s="145">
        <f>SUBTOTAL(3,$B$26:B364)</f>
        <v>339</v>
      </c>
      <c r="B364" s="109" t="s">
        <v>519</v>
      </c>
      <c r="C364" s="250" t="s">
        <v>189</v>
      </c>
      <c r="D364" s="70" t="s">
        <v>520</v>
      </c>
      <c r="E364" s="147" t="s">
        <v>168</v>
      </c>
      <c r="F364" s="71" t="s">
        <v>204</v>
      </c>
      <c r="G364" s="71" t="s">
        <v>521</v>
      </c>
      <c r="H364" s="71">
        <v>24</v>
      </c>
      <c r="I364" s="71">
        <f t="shared" si="35"/>
        <v>0</v>
      </c>
      <c r="J364" s="71">
        <v>36</v>
      </c>
      <c r="K364" s="113">
        <v>0</v>
      </c>
      <c r="L364" s="73">
        <v>99.91</v>
      </c>
      <c r="M364" s="72">
        <f t="shared" si="30"/>
        <v>3596.7599999999998</v>
      </c>
      <c r="N364" s="230">
        <f t="shared" si="31"/>
        <v>0</v>
      </c>
      <c r="O364" s="264">
        <v>18</v>
      </c>
      <c r="P364" s="73">
        <v>1.8861375E-2</v>
      </c>
      <c r="Q364" s="74">
        <f t="shared" si="32"/>
        <v>0</v>
      </c>
      <c r="R364" s="73">
        <v>6.48</v>
      </c>
      <c r="S364" s="73">
        <v>8.5</v>
      </c>
      <c r="T364" s="117">
        <f t="shared" si="33"/>
        <v>0</v>
      </c>
      <c r="U364" s="234">
        <f t="shared" si="34"/>
        <v>0</v>
      </c>
      <c r="V364" s="206"/>
      <c r="W364" s="206"/>
      <c r="X364" s="206"/>
      <c r="Y364" s="206"/>
    </row>
    <row r="365" spans="1:25" ht="18" customHeight="1">
      <c r="A365" s="145">
        <f>SUBTOTAL(3,$B$26:B365)</f>
        <v>340</v>
      </c>
      <c r="B365" s="109" t="s">
        <v>2180</v>
      </c>
      <c r="C365" s="250" t="s">
        <v>189</v>
      </c>
      <c r="D365" s="70" t="s">
        <v>2181</v>
      </c>
      <c r="E365" s="147" t="s">
        <v>168</v>
      </c>
      <c r="F365" s="71" t="s">
        <v>204</v>
      </c>
      <c r="G365" s="71">
        <v>33051090</v>
      </c>
      <c r="H365" s="71">
        <v>24</v>
      </c>
      <c r="I365" s="71">
        <f t="shared" si="35"/>
        <v>0</v>
      </c>
      <c r="J365" s="71">
        <v>36</v>
      </c>
      <c r="K365" s="113">
        <v>0</v>
      </c>
      <c r="L365" s="73">
        <v>92.22</v>
      </c>
      <c r="M365" s="72">
        <f t="shared" si="30"/>
        <v>3319.92</v>
      </c>
      <c r="N365" s="230">
        <f t="shared" si="31"/>
        <v>0</v>
      </c>
      <c r="O365" s="264">
        <v>18</v>
      </c>
      <c r="P365" s="73">
        <v>1.8861375E-2</v>
      </c>
      <c r="Q365" s="74">
        <f t="shared" si="32"/>
        <v>0</v>
      </c>
      <c r="R365" s="73">
        <v>6.48</v>
      </c>
      <c r="S365" s="73">
        <v>8.5</v>
      </c>
      <c r="T365" s="117">
        <f t="shared" si="33"/>
        <v>0</v>
      </c>
      <c r="U365" s="234">
        <f t="shared" si="34"/>
        <v>0</v>
      </c>
      <c r="V365" s="206"/>
      <c r="W365" s="206"/>
      <c r="X365" s="206"/>
      <c r="Y365" s="206"/>
    </row>
    <row r="366" spans="1:25" ht="18" customHeight="1">
      <c r="A366" s="145">
        <f>SUBTOTAL(3,$B$26:B366)</f>
        <v>341</v>
      </c>
      <c r="B366" s="109" t="s">
        <v>2182</v>
      </c>
      <c r="C366" s="250" t="s">
        <v>189</v>
      </c>
      <c r="D366" s="70" t="s">
        <v>2183</v>
      </c>
      <c r="E366" s="147" t="s">
        <v>168</v>
      </c>
      <c r="F366" s="71" t="s">
        <v>204</v>
      </c>
      <c r="G366" s="71">
        <v>33051090</v>
      </c>
      <c r="H366" s="71">
        <v>24</v>
      </c>
      <c r="I366" s="71">
        <f t="shared" si="35"/>
        <v>0</v>
      </c>
      <c r="J366" s="71">
        <v>36</v>
      </c>
      <c r="K366" s="113">
        <v>0</v>
      </c>
      <c r="L366" s="73">
        <v>76.849999999999994</v>
      </c>
      <c r="M366" s="72">
        <f t="shared" si="30"/>
        <v>2766.6</v>
      </c>
      <c r="N366" s="230">
        <f t="shared" si="31"/>
        <v>0</v>
      </c>
      <c r="O366" s="264">
        <v>18</v>
      </c>
      <c r="P366" s="73">
        <v>1.8861375E-2</v>
      </c>
      <c r="Q366" s="74">
        <f t="shared" si="32"/>
        <v>0</v>
      </c>
      <c r="R366" s="73">
        <v>6.48</v>
      </c>
      <c r="S366" s="73">
        <v>8.5</v>
      </c>
      <c r="T366" s="117">
        <f t="shared" si="33"/>
        <v>0</v>
      </c>
      <c r="U366" s="234">
        <f t="shared" si="34"/>
        <v>0</v>
      </c>
      <c r="V366" s="206"/>
      <c r="W366" s="206"/>
      <c r="X366" s="206"/>
      <c r="Y366" s="206"/>
    </row>
    <row r="367" spans="1:25" ht="18" customHeight="1">
      <c r="A367" s="145">
        <f>SUBTOTAL(3,$B$26:B367)</f>
        <v>342</v>
      </c>
      <c r="B367" s="109" t="s">
        <v>2184</v>
      </c>
      <c r="C367" s="250" t="s">
        <v>189</v>
      </c>
      <c r="D367" s="70" t="s">
        <v>2185</v>
      </c>
      <c r="E367" s="147" t="s">
        <v>168</v>
      </c>
      <c r="F367" s="71" t="s">
        <v>204</v>
      </c>
      <c r="G367" s="71" t="s">
        <v>521</v>
      </c>
      <c r="H367" s="71">
        <v>24</v>
      </c>
      <c r="I367" s="71">
        <f t="shared" si="35"/>
        <v>0</v>
      </c>
      <c r="J367" s="71">
        <v>36</v>
      </c>
      <c r="K367" s="113">
        <v>0</v>
      </c>
      <c r="L367" s="73">
        <v>92.22</v>
      </c>
      <c r="M367" s="72">
        <f t="shared" si="30"/>
        <v>3319.92</v>
      </c>
      <c r="N367" s="230">
        <f t="shared" si="31"/>
        <v>0</v>
      </c>
      <c r="O367" s="264">
        <v>18</v>
      </c>
      <c r="P367" s="73">
        <v>1.8861375E-2</v>
      </c>
      <c r="Q367" s="74">
        <f t="shared" si="32"/>
        <v>0</v>
      </c>
      <c r="R367" s="73">
        <v>6.48</v>
      </c>
      <c r="S367" s="73">
        <v>8.5</v>
      </c>
      <c r="T367" s="117">
        <f t="shared" si="33"/>
        <v>0</v>
      </c>
      <c r="U367" s="234">
        <f t="shared" si="34"/>
        <v>0</v>
      </c>
      <c r="V367" s="206"/>
      <c r="W367" s="206"/>
      <c r="X367" s="206"/>
      <c r="Y367" s="206"/>
    </row>
    <row r="368" spans="1:25" ht="18" customHeight="1">
      <c r="A368" s="145">
        <f>SUBTOTAL(3,$B$26:B368)</f>
        <v>343</v>
      </c>
      <c r="B368" s="109" t="s">
        <v>2186</v>
      </c>
      <c r="C368" s="250" t="s">
        <v>189</v>
      </c>
      <c r="D368" s="70" t="s">
        <v>2187</v>
      </c>
      <c r="E368" s="147" t="s">
        <v>168</v>
      </c>
      <c r="F368" s="71" t="s">
        <v>65</v>
      </c>
      <c r="G368" s="71" t="s">
        <v>521</v>
      </c>
      <c r="H368" s="71">
        <v>24</v>
      </c>
      <c r="I368" s="71">
        <f t="shared" si="35"/>
        <v>0</v>
      </c>
      <c r="J368" s="71">
        <v>36</v>
      </c>
      <c r="K368" s="113">
        <v>0</v>
      </c>
      <c r="L368" s="73">
        <v>92.22</v>
      </c>
      <c r="M368" s="72">
        <f t="shared" si="30"/>
        <v>3319.92</v>
      </c>
      <c r="N368" s="230">
        <f t="shared" si="31"/>
        <v>0</v>
      </c>
      <c r="O368" s="264">
        <v>18</v>
      </c>
      <c r="P368" s="73">
        <v>1.8861375E-2</v>
      </c>
      <c r="Q368" s="74">
        <f t="shared" si="32"/>
        <v>0</v>
      </c>
      <c r="R368" s="73">
        <v>6.48</v>
      </c>
      <c r="S368" s="73">
        <v>8.5</v>
      </c>
      <c r="T368" s="117">
        <f t="shared" si="33"/>
        <v>0</v>
      </c>
      <c r="U368" s="234">
        <f t="shared" si="34"/>
        <v>0</v>
      </c>
      <c r="V368" s="206"/>
      <c r="W368" s="206"/>
      <c r="X368" s="206"/>
      <c r="Y368" s="206"/>
    </row>
    <row r="369" spans="1:25" ht="18" customHeight="1">
      <c r="A369" s="145">
        <f>SUBTOTAL(3,$B$26:B369)</f>
        <v>344</v>
      </c>
      <c r="B369" s="109" t="s">
        <v>522</v>
      </c>
      <c r="C369" s="250" t="s">
        <v>189</v>
      </c>
      <c r="D369" s="70" t="s">
        <v>523</v>
      </c>
      <c r="E369" s="147" t="s">
        <v>168</v>
      </c>
      <c r="F369" s="71" t="s">
        <v>65</v>
      </c>
      <c r="G369" s="71" t="s">
        <v>521</v>
      </c>
      <c r="H369" s="71">
        <v>24</v>
      </c>
      <c r="I369" s="71">
        <f t="shared" si="35"/>
        <v>0</v>
      </c>
      <c r="J369" s="71">
        <v>36</v>
      </c>
      <c r="K369" s="113">
        <v>0</v>
      </c>
      <c r="L369" s="73">
        <v>92.22</v>
      </c>
      <c r="M369" s="72">
        <f t="shared" si="30"/>
        <v>3319.92</v>
      </c>
      <c r="N369" s="230">
        <f t="shared" si="31"/>
        <v>0</v>
      </c>
      <c r="O369" s="264">
        <v>18</v>
      </c>
      <c r="P369" s="73">
        <v>1.8861375E-2</v>
      </c>
      <c r="Q369" s="74">
        <f t="shared" si="32"/>
        <v>0</v>
      </c>
      <c r="R369" s="73">
        <v>6.48</v>
      </c>
      <c r="S369" s="73">
        <v>8.5</v>
      </c>
      <c r="T369" s="117">
        <f t="shared" si="33"/>
        <v>0</v>
      </c>
      <c r="U369" s="234">
        <f t="shared" si="34"/>
        <v>0</v>
      </c>
      <c r="V369" s="206"/>
      <c r="W369" s="206"/>
      <c r="X369" s="206"/>
      <c r="Y369" s="206"/>
    </row>
    <row r="370" spans="1:25" ht="18" customHeight="1">
      <c r="A370" s="145">
        <f>SUBTOTAL(3,$B$26:B370)</f>
        <v>345</v>
      </c>
      <c r="B370" s="109" t="s">
        <v>524</v>
      </c>
      <c r="C370" s="250" t="s">
        <v>189</v>
      </c>
      <c r="D370" s="70" t="s">
        <v>525</v>
      </c>
      <c r="E370" s="147" t="s">
        <v>168</v>
      </c>
      <c r="F370" s="71" t="s">
        <v>65</v>
      </c>
      <c r="G370" s="71" t="s">
        <v>521</v>
      </c>
      <c r="H370" s="71">
        <v>24</v>
      </c>
      <c r="I370" s="71">
        <f t="shared" si="35"/>
        <v>0</v>
      </c>
      <c r="J370" s="71">
        <v>36</v>
      </c>
      <c r="K370" s="113">
        <v>0</v>
      </c>
      <c r="L370" s="73">
        <v>92.22</v>
      </c>
      <c r="M370" s="72">
        <f t="shared" si="30"/>
        <v>3319.92</v>
      </c>
      <c r="N370" s="230">
        <f t="shared" si="31"/>
        <v>0</v>
      </c>
      <c r="O370" s="264">
        <v>18</v>
      </c>
      <c r="P370" s="73">
        <v>1.8861375E-2</v>
      </c>
      <c r="Q370" s="74">
        <f t="shared" si="32"/>
        <v>0</v>
      </c>
      <c r="R370" s="73">
        <v>6.48</v>
      </c>
      <c r="S370" s="73">
        <v>8.5</v>
      </c>
      <c r="T370" s="117">
        <f t="shared" si="33"/>
        <v>0</v>
      </c>
      <c r="U370" s="234">
        <f t="shared" si="34"/>
        <v>0</v>
      </c>
      <c r="V370" s="206"/>
      <c r="W370" s="206"/>
      <c r="X370" s="206"/>
      <c r="Y370" s="206"/>
    </row>
    <row r="371" spans="1:25" ht="18" customHeight="1">
      <c r="A371" s="145">
        <f>SUBTOTAL(3,$B$26:B371)</f>
        <v>346</v>
      </c>
      <c r="B371" s="109" t="s">
        <v>526</v>
      </c>
      <c r="C371" s="250" t="s">
        <v>189</v>
      </c>
      <c r="D371" s="70" t="s">
        <v>527</v>
      </c>
      <c r="E371" s="147" t="s">
        <v>168</v>
      </c>
      <c r="F371" s="71" t="s">
        <v>204</v>
      </c>
      <c r="G371" s="71" t="s">
        <v>521</v>
      </c>
      <c r="H371" s="71">
        <v>24</v>
      </c>
      <c r="I371" s="71">
        <f t="shared" si="35"/>
        <v>0</v>
      </c>
      <c r="J371" s="71">
        <v>36</v>
      </c>
      <c r="K371" s="113">
        <v>0</v>
      </c>
      <c r="L371" s="73">
        <v>99.91</v>
      </c>
      <c r="M371" s="72">
        <f t="shared" si="30"/>
        <v>3596.7599999999998</v>
      </c>
      <c r="N371" s="230">
        <f t="shared" si="31"/>
        <v>0</v>
      </c>
      <c r="O371" s="264">
        <v>18</v>
      </c>
      <c r="P371" s="73">
        <v>1.8861375E-2</v>
      </c>
      <c r="Q371" s="74">
        <f t="shared" si="32"/>
        <v>0</v>
      </c>
      <c r="R371" s="73">
        <v>7.2</v>
      </c>
      <c r="S371" s="73">
        <v>9.1999999999999993</v>
      </c>
      <c r="T371" s="117">
        <f t="shared" si="33"/>
        <v>0</v>
      </c>
      <c r="U371" s="234">
        <f t="shared" si="34"/>
        <v>0</v>
      </c>
      <c r="V371" s="206" t="s">
        <v>528</v>
      </c>
      <c r="W371" s="206"/>
      <c r="X371" s="206"/>
      <c r="Y371" s="206"/>
    </row>
    <row r="372" spans="1:25" ht="18" customHeight="1">
      <c r="A372" s="145">
        <f>SUBTOTAL(3,$B$26:B372)</f>
        <v>347</v>
      </c>
      <c r="B372" s="109" t="s">
        <v>2188</v>
      </c>
      <c r="C372" s="250" t="s">
        <v>189</v>
      </c>
      <c r="D372" s="70" t="s">
        <v>2189</v>
      </c>
      <c r="E372" s="147" t="s">
        <v>168</v>
      </c>
      <c r="F372" s="71" t="s">
        <v>204</v>
      </c>
      <c r="G372" s="71" t="s">
        <v>521</v>
      </c>
      <c r="H372" s="71">
        <v>24</v>
      </c>
      <c r="I372" s="71">
        <f t="shared" si="35"/>
        <v>0</v>
      </c>
      <c r="J372" s="71">
        <v>36</v>
      </c>
      <c r="K372" s="113">
        <v>0</v>
      </c>
      <c r="L372" s="73">
        <v>92.22</v>
      </c>
      <c r="M372" s="72">
        <f t="shared" si="30"/>
        <v>3319.92</v>
      </c>
      <c r="N372" s="230">
        <f t="shared" si="31"/>
        <v>0</v>
      </c>
      <c r="O372" s="264">
        <v>18</v>
      </c>
      <c r="P372" s="73">
        <v>1.8861375E-2</v>
      </c>
      <c r="Q372" s="74">
        <f t="shared" si="32"/>
        <v>0</v>
      </c>
      <c r="R372" s="73">
        <v>7.2</v>
      </c>
      <c r="S372" s="73">
        <v>9.1999999999999993</v>
      </c>
      <c r="T372" s="117">
        <f t="shared" si="33"/>
        <v>0</v>
      </c>
      <c r="U372" s="234">
        <f t="shared" si="34"/>
        <v>0</v>
      </c>
      <c r="V372" s="206" t="s">
        <v>2190</v>
      </c>
      <c r="W372" s="206"/>
      <c r="X372" s="206"/>
      <c r="Y372" s="206"/>
    </row>
    <row r="373" spans="1:25" ht="18" customHeight="1">
      <c r="A373" s="145">
        <f>SUBTOTAL(3,$B$26:B373)</f>
        <v>348</v>
      </c>
      <c r="B373" s="109" t="s">
        <v>2191</v>
      </c>
      <c r="C373" s="250" t="s">
        <v>189</v>
      </c>
      <c r="D373" s="70" t="s">
        <v>2192</v>
      </c>
      <c r="E373" s="147" t="s">
        <v>168</v>
      </c>
      <c r="F373" s="71" t="s">
        <v>204</v>
      </c>
      <c r="G373" s="71" t="s">
        <v>521</v>
      </c>
      <c r="H373" s="71">
        <v>24</v>
      </c>
      <c r="I373" s="71">
        <f t="shared" si="35"/>
        <v>0</v>
      </c>
      <c r="J373" s="71">
        <v>36</v>
      </c>
      <c r="K373" s="113">
        <v>0</v>
      </c>
      <c r="L373" s="73">
        <v>92.22</v>
      </c>
      <c r="M373" s="72">
        <f t="shared" si="30"/>
        <v>3319.92</v>
      </c>
      <c r="N373" s="230">
        <f t="shared" si="31"/>
        <v>0</v>
      </c>
      <c r="O373" s="264">
        <v>18</v>
      </c>
      <c r="P373" s="73">
        <v>1.8861375E-2</v>
      </c>
      <c r="Q373" s="74">
        <f t="shared" si="32"/>
        <v>0</v>
      </c>
      <c r="R373" s="73">
        <v>7.2</v>
      </c>
      <c r="S373" s="73">
        <v>9.1999999999999993</v>
      </c>
      <c r="T373" s="117">
        <f t="shared" si="33"/>
        <v>0</v>
      </c>
      <c r="U373" s="234">
        <f t="shared" si="34"/>
        <v>0</v>
      </c>
      <c r="V373" s="206" t="s">
        <v>2193</v>
      </c>
      <c r="W373" s="206"/>
      <c r="X373" s="206"/>
      <c r="Y373" s="206"/>
    </row>
    <row r="374" spans="1:25" ht="18" customHeight="1">
      <c r="A374" s="145">
        <f>SUBTOTAL(3,$B$26:B374)</f>
        <v>349</v>
      </c>
      <c r="B374" s="109" t="s">
        <v>529</v>
      </c>
      <c r="C374" s="250" t="s">
        <v>189</v>
      </c>
      <c r="D374" s="70" t="s">
        <v>530</v>
      </c>
      <c r="E374" s="147" t="s">
        <v>168</v>
      </c>
      <c r="F374" s="71" t="s">
        <v>204</v>
      </c>
      <c r="G374" s="71" t="s">
        <v>521</v>
      </c>
      <c r="H374" s="71">
        <v>24</v>
      </c>
      <c r="I374" s="71">
        <f t="shared" si="35"/>
        <v>0</v>
      </c>
      <c r="J374" s="71">
        <v>36</v>
      </c>
      <c r="K374" s="113">
        <v>0</v>
      </c>
      <c r="L374" s="73">
        <v>92.22</v>
      </c>
      <c r="M374" s="72">
        <f t="shared" si="30"/>
        <v>3319.92</v>
      </c>
      <c r="N374" s="230">
        <f t="shared" si="31"/>
        <v>0</v>
      </c>
      <c r="O374" s="264">
        <v>18</v>
      </c>
      <c r="P374" s="73">
        <v>1.8861375E-2</v>
      </c>
      <c r="Q374" s="74">
        <f t="shared" si="32"/>
        <v>0</v>
      </c>
      <c r="R374" s="73">
        <v>7.2</v>
      </c>
      <c r="S374" s="73">
        <v>9.1999999999999993</v>
      </c>
      <c r="T374" s="117">
        <f t="shared" si="33"/>
        <v>0</v>
      </c>
      <c r="U374" s="234">
        <f t="shared" si="34"/>
        <v>0</v>
      </c>
      <c r="V374" s="206" t="s">
        <v>531</v>
      </c>
      <c r="W374" s="206"/>
      <c r="X374" s="206"/>
      <c r="Y374" s="206"/>
    </row>
    <row r="375" spans="1:25" ht="18" customHeight="1">
      <c r="A375" s="145">
        <f>SUBTOTAL(3,$B$26:B375)</f>
        <v>350</v>
      </c>
      <c r="B375" s="109" t="s">
        <v>532</v>
      </c>
      <c r="C375" s="250" t="s">
        <v>189</v>
      </c>
      <c r="D375" s="70" t="s">
        <v>533</v>
      </c>
      <c r="E375" s="147" t="s">
        <v>168</v>
      </c>
      <c r="F375" s="71" t="s">
        <v>204</v>
      </c>
      <c r="G375" s="71" t="s">
        <v>521</v>
      </c>
      <c r="H375" s="71">
        <v>24</v>
      </c>
      <c r="I375" s="71">
        <f t="shared" si="35"/>
        <v>0</v>
      </c>
      <c r="J375" s="71">
        <v>36</v>
      </c>
      <c r="K375" s="113">
        <v>0</v>
      </c>
      <c r="L375" s="73">
        <v>92.22</v>
      </c>
      <c r="M375" s="72">
        <f t="shared" si="30"/>
        <v>3319.92</v>
      </c>
      <c r="N375" s="230">
        <f t="shared" si="31"/>
        <v>0</v>
      </c>
      <c r="O375" s="264">
        <v>18</v>
      </c>
      <c r="P375" s="73">
        <v>1.8861375E-2</v>
      </c>
      <c r="Q375" s="74">
        <f t="shared" si="32"/>
        <v>0</v>
      </c>
      <c r="R375" s="73">
        <v>7.2</v>
      </c>
      <c r="S375" s="73">
        <v>9.1999999999999993</v>
      </c>
      <c r="T375" s="117">
        <f t="shared" si="33"/>
        <v>0</v>
      </c>
      <c r="U375" s="234">
        <f t="shared" si="34"/>
        <v>0</v>
      </c>
      <c r="V375" s="206" t="s">
        <v>534</v>
      </c>
      <c r="W375" s="206"/>
      <c r="Y375" s="206"/>
    </row>
    <row r="376" spans="1:25" ht="18" customHeight="1">
      <c r="A376" s="145">
        <f>SUBTOTAL(3,$B$26:B376)</f>
        <v>351</v>
      </c>
      <c r="B376" s="109" t="s">
        <v>2194</v>
      </c>
      <c r="C376" s="109" t="s">
        <v>189</v>
      </c>
      <c r="D376" s="70" t="s">
        <v>2195</v>
      </c>
      <c r="E376" s="147" t="s">
        <v>1574</v>
      </c>
      <c r="F376" s="71" t="s">
        <v>204</v>
      </c>
      <c r="G376" s="71" t="s">
        <v>521</v>
      </c>
      <c r="H376" s="71">
        <v>24</v>
      </c>
      <c r="I376" s="71">
        <f t="shared" si="35"/>
        <v>0</v>
      </c>
      <c r="J376" s="71">
        <v>24</v>
      </c>
      <c r="K376" s="113">
        <v>0</v>
      </c>
      <c r="L376" s="73">
        <v>124.5</v>
      </c>
      <c r="M376" s="72">
        <f t="shared" si="30"/>
        <v>2988</v>
      </c>
      <c r="N376" s="230">
        <f t="shared" si="31"/>
        <v>0</v>
      </c>
      <c r="O376" s="264">
        <v>18</v>
      </c>
      <c r="P376" s="73">
        <v>2.4725250000000001E-2</v>
      </c>
      <c r="Q376" s="74">
        <f t="shared" si="32"/>
        <v>0</v>
      </c>
      <c r="R376" s="73">
        <v>10.8</v>
      </c>
      <c r="S376" s="73">
        <v>13.3</v>
      </c>
      <c r="T376" s="117">
        <f t="shared" si="33"/>
        <v>0</v>
      </c>
      <c r="U376" s="234">
        <f t="shared" si="34"/>
        <v>0</v>
      </c>
      <c r="V376" s="206"/>
      <c r="W376" s="206"/>
      <c r="X376" s="206"/>
      <c r="Y376" s="206"/>
    </row>
    <row r="377" spans="1:25" ht="18" customHeight="1">
      <c r="A377" s="145">
        <f>SUBTOTAL(3,$B$26:B377)</f>
        <v>352</v>
      </c>
      <c r="B377" s="109" t="s">
        <v>2196</v>
      </c>
      <c r="C377" s="109" t="s">
        <v>189</v>
      </c>
      <c r="D377" s="70" t="s">
        <v>2197</v>
      </c>
      <c r="E377" s="147" t="s">
        <v>1574</v>
      </c>
      <c r="F377" s="71" t="s">
        <v>204</v>
      </c>
      <c r="G377" s="71" t="s">
        <v>521</v>
      </c>
      <c r="H377" s="71">
        <v>24</v>
      </c>
      <c r="I377" s="71">
        <f t="shared" si="35"/>
        <v>0</v>
      </c>
      <c r="J377" s="71">
        <v>24</v>
      </c>
      <c r="K377" s="113">
        <v>0</v>
      </c>
      <c r="L377" s="73">
        <v>145.25</v>
      </c>
      <c r="M377" s="72">
        <f t="shared" si="30"/>
        <v>3486</v>
      </c>
      <c r="N377" s="230">
        <f t="shared" si="31"/>
        <v>0</v>
      </c>
      <c r="O377" s="264">
        <v>18</v>
      </c>
      <c r="P377" s="73">
        <v>2.4725250000000001E-2</v>
      </c>
      <c r="Q377" s="74">
        <f t="shared" si="32"/>
        <v>0</v>
      </c>
      <c r="R377" s="73">
        <v>10.8</v>
      </c>
      <c r="S377" s="73">
        <v>13.25</v>
      </c>
      <c r="T377" s="117">
        <f t="shared" si="33"/>
        <v>0</v>
      </c>
      <c r="U377" s="234">
        <f t="shared" si="34"/>
        <v>0</v>
      </c>
      <c r="V377" s="206"/>
      <c r="W377" s="206"/>
      <c r="X377" s="206"/>
      <c r="Y377" s="206"/>
    </row>
    <row r="378" spans="1:25" ht="18" customHeight="1">
      <c r="A378" s="145">
        <f>SUBTOTAL(3,$B$26:B378)</f>
        <v>353</v>
      </c>
      <c r="B378" s="109" t="s">
        <v>2198</v>
      </c>
      <c r="C378" s="109" t="s">
        <v>189</v>
      </c>
      <c r="D378" s="70" t="s">
        <v>2185</v>
      </c>
      <c r="E378" s="147" t="s">
        <v>1574</v>
      </c>
      <c r="F378" s="71" t="s">
        <v>204</v>
      </c>
      <c r="G378" s="71" t="s">
        <v>521</v>
      </c>
      <c r="H378" s="71">
        <v>24</v>
      </c>
      <c r="I378" s="71">
        <f t="shared" si="35"/>
        <v>0</v>
      </c>
      <c r="J378" s="71">
        <v>24</v>
      </c>
      <c r="K378" s="113">
        <v>0</v>
      </c>
      <c r="L378" s="73">
        <v>147.85</v>
      </c>
      <c r="M378" s="72">
        <f t="shared" si="30"/>
        <v>3548.3999999999996</v>
      </c>
      <c r="N378" s="230">
        <f t="shared" si="31"/>
        <v>0</v>
      </c>
      <c r="O378" s="264">
        <v>18</v>
      </c>
      <c r="P378" s="73">
        <v>2.4725250000000001E-2</v>
      </c>
      <c r="Q378" s="74">
        <f t="shared" si="32"/>
        <v>0</v>
      </c>
      <c r="R378" s="73">
        <v>10.8</v>
      </c>
      <c r="S378" s="73">
        <v>13.25</v>
      </c>
      <c r="T378" s="117">
        <f t="shared" si="33"/>
        <v>0</v>
      </c>
      <c r="U378" s="234">
        <f t="shared" si="34"/>
        <v>0</v>
      </c>
      <c r="V378" s="206"/>
      <c r="W378" s="206"/>
      <c r="X378" s="206"/>
      <c r="Y378" s="206"/>
    </row>
    <row r="379" spans="1:25" ht="18" customHeight="1">
      <c r="A379" s="145">
        <f>SUBTOTAL(3,$B$26:B379)</f>
        <v>354</v>
      </c>
      <c r="B379" s="109" t="s">
        <v>2199</v>
      </c>
      <c r="C379" s="109" t="s">
        <v>189</v>
      </c>
      <c r="D379" s="70" t="s">
        <v>2200</v>
      </c>
      <c r="E379" s="147" t="s">
        <v>1574</v>
      </c>
      <c r="F379" s="71" t="s">
        <v>65</v>
      </c>
      <c r="G379" s="71" t="s">
        <v>521</v>
      </c>
      <c r="H379" s="71">
        <v>24</v>
      </c>
      <c r="I379" s="71">
        <f t="shared" si="35"/>
        <v>0</v>
      </c>
      <c r="J379" s="71">
        <v>24</v>
      </c>
      <c r="K379" s="113">
        <v>0</v>
      </c>
      <c r="L379" s="73">
        <v>138.34</v>
      </c>
      <c r="M379" s="72">
        <f t="shared" si="30"/>
        <v>3320.16</v>
      </c>
      <c r="N379" s="230">
        <f t="shared" si="31"/>
        <v>0</v>
      </c>
      <c r="O379" s="264">
        <v>18</v>
      </c>
      <c r="P379" s="73">
        <v>2.4725250000000001E-2</v>
      </c>
      <c r="Q379" s="74">
        <f t="shared" si="32"/>
        <v>0</v>
      </c>
      <c r="R379" s="73">
        <v>10.8</v>
      </c>
      <c r="S379" s="73">
        <v>13.25</v>
      </c>
      <c r="T379" s="117">
        <f t="shared" si="33"/>
        <v>0</v>
      </c>
      <c r="U379" s="234">
        <f t="shared" si="34"/>
        <v>0</v>
      </c>
      <c r="V379" s="206"/>
      <c r="W379" s="206"/>
      <c r="X379" s="206"/>
      <c r="Y379" s="206"/>
    </row>
    <row r="380" spans="1:25" ht="18" customHeight="1">
      <c r="A380" s="145">
        <f>SUBTOTAL(3,$B$26:B380)</f>
        <v>355</v>
      </c>
      <c r="B380" s="109" t="s">
        <v>2201</v>
      </c>
      <c r="C380" s="109" t="s">
        <v>189</v>
      </c>
      <c r="D380" s="70" t="s">
        <v>2202</v>
      </c>
      <c r="E380" s="147" t="s">
        <v>1574</v>
      </c>
      <c r="F380" s="71" t="s">
        <v>204</v>
      </c>
      <c r="G380" s="71" t="s">
        <v>521</v>
      </c>
      <c r="H380" s="71">
        <v>24</v>
      </c>
      <c r="I380" s="71">
        <f t="shared" si="35"/>
        <v>0</v>
      </c>
      <c r="J380" s="71">
        <v>24</v>
      </c>
      <c r="K380" s="113">
        <v>0</v>
      </c>
      <c r="L380" s="73">
        <v>152.16999999999999</v>
      </c>
      <c r="M380" s="72">
        <f t="shared" si="30"/>
        <v>3652.08</v>
      </c>
      <c r="N380" s="230">
        <f t="shared" si="31"/>
        <v>0</v>
      </c>
      <c r="O380" s="264">
        <v>18</v>
      </c>
      <c r="P380" s="73">
        <v>2.4725250000000001E-2</v>
      </c>
      <c r="Q380" s="74">
        <f t="shared" si="32"/>
        <v>0</v>
      </c>
      <c r="R380" s="73">
        <v>10.8</v>
      </c>
      <c r="S380" s="73">
        <v>13.25</v>
      </c>
      <c r="T380" s="117">
        <f t="shared" si="33"/>
        <v>0</v>
      </c>
      <c r="U380" s="234">
        <f t="shared" si="34"/>
        <v>0</v>
      </c>
      <c r="V380" s="206"/>
      <c r="W380" s="206"/>
      <c r="X380" s="206"/>
      <c r="Y380" s="206"/>
    </row>
    <row r="381" spans="1:25" ht="18" customHeight="1">
      <c r="A381" s="145">
        <f>SUBTOTAL(3,$B$26:B381)</f>
        <v>356</v>
      </c>
      <c r="B381" s="109" t="s">
        <v>2203</v>
      </c>
      <c r="C381" s="109" t="s">
        <v>189</v>
      </c>
      <c r="D381" s="70" t="s">
        <v>2204</v>
      </c>
      <c r="E381" s="147" t="s">
        <v>1574</v>
      </c>
      <c r="F381" s="71" t="s">
        <v>65</v>
      </c>
      <c r="G381" s="71" t="s">
        <v>521</v>
      </c>
      <c r="H381" s="71">
        <v>24</v>
      </c>
      <c r="I381" s="71">
        <f t="shared" si="35"/>
        <v>0</v>
      </c>
      <c r="J381" s="71">
        <v>24</v>
      </c>
      <c r="K381" s="113">
        <v>0</v>
      </c>
      <c r="L381" s="73">
        <v>124.5</v>
      </c>
      <c r="M381" s="72">
        <f t="shared" si="30"/>
        <v>2988</v>
      </c>
      <c r="N381" s="230">
        <f t="shared" si="31"/>
        <v>0</v>
      </c>
      <c r="O381" s="264">
        <v>18</v>
      </c>
      <c r="P381" s="73">
        <v>2.4725250000000001E-2</v>
      </c>
      <c r="Q381" s="74">
        <f t="shared" si="32"/>
        <v>0</v>
      </c>
      <c r="R381" s="73">
        <v>10.8</v>
      </c>
      <c r="S381" s="73">
        <v>13.25</v>
      </c>
      <c r="T381" s="117">
        <f t="shared" si="33"/>
        <v>0</v>
      </c>
      <c r="U381" s="234">
        <f t="shared" si="34"/>
        <v>0</v>
      </c>
      <c r="V381" s="206"/>
      <c r="W381" s="206"/>
      <c r="X381" s="206"/>
      <c r="Y381" s="206"/>
    </row>
    <row r="382" spans="1:25" ht="18" customHeight="1">
      <c r="A382" s="145">
        <f>SUBTOTAL(3,$B$26:B382)</f>
        <v>357</v>
      </c>
      <c r="B382" s="109" t="s">
        <v>2205</v>
      </c>
      <c r="C382" s="109" t="s">
        <v>536</v>
      </c>
      <c r="D382" s="70" t="s">
        <v>2206</v>
      </c>
      <c r="E382" s="147" t="s">
        <v>417</v>
      </c>
      <c r="F382" s="71" t="s">
        <v>65</v>
      </c>
      <c r="G382" s="71" t="s">
        <v>2207</v>
      </c>
      <c r="H382" s="71">
        <v>24</v>
      </c>
      <c r="I382" s="71">
        <f t="shared" si="35"/>
        <v>0</v>
      </c>
      <c r="J382" s="71">
        <v>144</v>
      </c>
      <c r="K382" s="113">
        <v>0</v>
      </c>
      <c r="L382" s="73">
        <v>24.21</v>
      </c>
      <c r="M382" s="72">
        <f t="shared" si="30"/>
        <v>3486.2400000000002</v>
      </c>
      <c r="N382" s="230">
        <f t="shared" si="31"/>
        <v>0</v>
      </c>
      <c r="O382" s="264">
        <v>18</v>
      </c>
      <c r="P382" s="73">
        <v>2.1901439999999998E-2</v>
      </c>
      <c r="Q382" s="74">
        <f t="shared" si="32"/>
        <v>0</v>
      </c>
      <c r="R382" s="73">
        <v>7.2</v>
      </c>
      <c r="S382" s="73">
        <v>8.2799999999999994</v>
      </c>
      <c r="T382" s="117">
        <f t="shared" si="33"/>
        <v>0</v>
      </c>
      <c r="U382" s="234">
        <f t="shared" si="34"/>
        <v>0</v>
      </c>
      <c r="V382" s="206"/>
      <c r="W382" s="206"/>
      <c r="X382" s="206"/>
      <c r="Y382" s="206"/>
    </row>
    <row r="383" spans="1:25" ht="18" customHeight="1">
      <c r="A383" s="145">
        <f>SUBTOTAL(3,$B$26:B383)</f>
        <v>358</v>
      </c>
      <c r="B383" s="109" t="s">
        <v>535</v>
      </c>
      <c r="C383" s="109" t="s">
        <v>536</v>
      </c>
      <c r="D383" s="70" t="s">
        <v>537</v>
      </c>
      <c r="E383" s="147" t="s">
        <v>417</v>
      </c>
      <c r="F383" s="71" t="s">
        <v>65</v>
      </c>
      <c r="G383" s="71" t="s">
        <v>538</v>
      </c>
      <c r="H383" s="71">
        <v>24</v>
      </c>
      <c r="I383" s="71">
        <f t="shared" si="35"/>
        <v>0</v>
      </c>
      <c r="J383" s="71">
        <v>144</v>
      </c>
      <c r="K383" s="113">
        <v>0</v>
      </c>
      <c r="L383" s="73">
        <v>17.29</v>
      </c>
      <c r="M383" s="72">
        <f t="shared" si="30"/>
        <v>2489.7599999999998</v>
      </c>
      <c r="N383" s="230">
        <f t="shared" si="31"/>
        <v>0</v>
      </c>
      <c r="O383" s="264">
        <v>18</v>
      </c>
      <c r="P383" s="73">
        <v>2.5999999999999999E-2</v>
      </c>
      <c r="Q383" s="74">
        <f t="shared" si="32"/>
        <v>0</v>
      </c>
      <c r="R383" s="73">
        <v>6.7679999999999998</v>
      </c>
      <c r="S383" s="73">
        <v>9.6479999999999997</v>
      </c>
      <c r="T383" s="117">
        <f t="shared" si="33"/>
        <v>0</v>
      </c>
      <c r="U383" s="234">
        <f t="shared" si="34"/>
        <v>0</v>
      </c>
      <c r="V383" s="206"/>
      <c r="W383" s="206"/>
      <c r="X383" s="206"/>
      <c r="Y383" s="206"/>
    </row>
    <row r="384" spans="1:25" ht="18" customHeight="1">
      <c r="A384" s="145">
        <f>SUBTOTAL(3,$B$26:B384)</f>
        <v>359</v>
      </c>
      <c r="B384" s="109" t="s">
        <v>539</v>
      </c>
      <c r="C384" s="109" t="s">
        <v>536</v>
      </c>
      <c r="D384" s="70" t="s">
        <v>540</v>
      </c>
      <c r="E384" s="147" t="s">
        <v>417</v>
      </c>
      <c r="F384" s="71" t="s">
        <v>65</v>
      </c>
      <c r="G384" s="71" t="s">
        <v>538</v>
      </c>
      <c r="H384" s="71">
        <v>24</v>
      </c>
      <c r="I384" s="71">
        <f t="shared" si="35"/>
        <v>0</v>
      </c>
      <c r="J384" s="71">
        <v>144</v>
      </c>
      <c r="K384" s="113">
        <v>0</v>
      </c>
      <c r="L384" s="73">
        <v>24.21</v>
      </c>
      <c r="M384" s="72">
        <f t="shared" si="30"/>
        <v>3486.2400000000002</v>
      </c>
      <c r="N384" s="230">
        <f t="shared" si="31"/>
        <v>0</v>
      </c>
      <c r="O384" s="264">
        <v>18</v>
      </c>
      <c r="P384" s="73">
        <v>2.5999999999999999E-2</v>
      </c>
      <c r="Q384" s="74">
        <f t="shared" si="32"/>
        <v>0</v>
      </c>
      <c r="R384" s="73">
        <v>6.7679999999999998</v>
      </c>
      <c r="S384" s="73">
        <v>9.7920000000000016</v>
      </c>
      <c r="T384" s="117">
        <f t="shared" si="33"/>
        <v>0</v>
      </c>
      <c r="U384" s="234">
        <f t="shared" si="34"/>
        <v>0</v>
      </c>
      <c r="V384" s="206"/>
      <c r="W384" s="206"/>
      <c r="X384" s="206"/>
      <c r="Y384" s="206"/>
    </row>
    <row r="385" spans="1:25" ht="18" customHeight="1">
      <c r="A385" s="145">
        <f>SUBTOTAL(3,$B$26:B385)</f>
        <v>360</v>
      </c>
      <c r="B385" s="109" t="s">
        <v>541</v>
      </c>
      <c r="C385" s="109" t="s">
        <v>536</v>
      </c>
      <c r="D385" s="70" t="s">
        <v>542</v>
      </c>
      <c r="E385" s="147" t="s">
        <v>491</v>
      </c>
      <c r="F385" s="71" t="s">
        <v>65</v>
      </c>
      <c r="G385" s="71" t="s">
        <v>538</v>
      </c>
      <c r="H385" s="71">
        <v>24</v>
      </c>
      <c r="I385" s="71">
        <f t="shared" si="35"/>
        <v>0</v>
      </c>
      <c r="J385" s="71">
        <v>96</v>
      </c>
      <c r="K385" s="276">
        <v>0</v>
      </c>
      <c r="L385" s="73">
        <v>44.96</v>
      </c>
      <c r="M385" s="72">
        <f t="shared" si="30"/>
        <v>4316.16</v>
      </c>
      <c r="N385" s="230">
        <f t="shared" si="31"/>
        <v>0</v>
      </c>
      <c r="O385" s="264">
        <v>18</v>
      </c>
      <c r="P385" s="73">
        <v>2.8511999999999999E-2</v>
      </c>
      <c r="Q385" s="74">
        <f t="shared" si="32"/>
        <v>0</v>
      </c>
      <c r="R385" s="73">
        <v>9.6000000000000014</v>
      </c>
      <c r="S385" s="73">
        <v>11.57</v>
      </c>
      <c r="T385" s="117">
        <f t="shared" si="33"/>
        <v>0</v>
      </c>
      <c r="U385" s="234">
        <f t="shared" si="34"/>
        <v>0</v>
      </c>
      <c r="V385" s="206"/>
      <c r="W385" s="206"/>
      <c r="X385" s="206"/>
      <c r="Y385" s="206"/>
    </row>
    <row r="386" spans="1:25" ht="18" customHeight="1">
      <c r="A386" s="145">
        <f>SUBTOTAL(3,$B$26:B386)</f>
        <v>361</v>
      </c>
      <c r="B386" s="109" t="s">
        <v>543</v>
      </c>
      <c r="C386" s="109" t="s">
        <v>536</v>
      </c>
      <c r="D386" s="70" t="s">
        <v>544</v>
      </c>
      <c r="E386" s="147" t="s">
        <v>491</v>
      </c>
      <c r="F386" s="71" t="s">
        <v>65</v>
      </c>
      <c r="G386" s="71" t="s">
        <v>538</v>
      </c>
      <c r="H386" s="71">
        <v>24</v>
      </c>
      <c r="I386" s="71">
        <f t="shared" si="35"/>
        <v>0</v>
      </c>
      <c r="J386" s="71">
        <v>96</v>
      </c>
      <c r="K386" s="113">
        <v>0</v>
      </c>
      <c r="L386" s="73">
        <v>31.13</v>
      </c>
      <c r="M386" s="72">
        <f t="shared" si="30"/>
        <v>2988.48</v>
      </c>
      <c r="N386" s="230">
        <f t="shared" si="31"/>
        <v>0</v>
      </c>
      <c r="O386" s="264">
        <v>18</v>
      </c>
      <c r="P386" s="73">
        <v>2.8511999999999999E-2</v>
      </c>
      <c r="Q386" s="74">
        <f t="shared" si="32"/>
        <v>0</v>
      </c>
      <c r="R386" s="73">
        <v>9.6000000000000014</v>
      </c>
      <c r="S386" s="73">
        <v>11.57</v>
      </c>
      <c r="T386" s="117">
        <f t="shared" si="33"/>
        <v>0</v>
      </c>
      <c r="U386" s="234">
        <f t="shared" si="34"/>
        <v>0</v>
      </c>
      <c r="V386" s="206"/>
      <c r="W386" s="206"/>
      <c r="X386" s="206"/>
      <c r="Y386" s="206"/>
    </row>
    <row r="387" spans="1:25" ht="18" customHeight="1">
      <c r="A387" s="145">
        <f>SUBTOTAL(3,$B$26:B387)</f>
        <v>362</v>
      </c>
      <c r="B387" s="109" t="s">
        <v>2208</v>
      </c>
      <c r="C387" s="109" t="s">
        <v>536</v>
      </c>
      <c r="D387" s="70" t="s">
        <v>2209</v>
      </c>
      <c r="E387" s="147" t="s">
        <v>491</v>
      </c>
      <c r="F387" s="71" t="s">
        <v>65</v>
      </c>
      <c r="G387" s="71" t="s">
        <v>2207</v>
      </c>
      <c r="H387" s="71">
        <v>24</v>
      </c>
      <c r="I387" s="71">
        <f t="shared" si="35"/>
        <v>0</v>
      </c>
      <c r="J387" s="71">
        <v>96</v>
      </c>
      <c r="K387" s="113">
        <v>0</v>
      </c>
      <c r="L387" s="73">
        <v>44.96</v>
      </c>
      <c r="M387" s="72">
        <f t="shared" si="30"/>
        <v>4316.16</v>
      </c>
      <c r="N387" s="230">
        <f t="shared" si="31"/>
        <v>0</v>
      </c>
      <c r="O387" s="264">
        <v>18</v>
      </c>
      <c r="P387" s="73">
        <v>2.8511999999999999E-2</v>
      </c>
      <c r="Q387" s="74">
        <f t="shared" si="32"/>
        <v>0</v>
      </c>
      <c r="R387" s="73">
        <v>9.6000000000000014</v>
      </c>
      <c r="S387" s="73">
        <v>10.560000000000002</v>
      </c>
      <c r="T387" s="117">
        <f t="shared" si="33"/>
        <v>0</v>
      </c>
      <c r="U387" s="234">
        <f t="shared" si="34"/>
        <v>0</v>
      </c>
      <c r="V387" s="206"/>
      <c r="W387" s="206"/>
      <c r="X387" s="206"/>
      <c r="Y387" s="206"/>
    </row>
    <row r="388" spans="1:25" ht="18" customHeight="1">
      <c r="A388" s="145">
        <f>SUBTOTAL(3,$B$26:B388)</f>
        <v>363</v>
      </c>
      <c r="B388" s="109" t="s">
        <v>2210</v>
      </c>
      <c r="C388" s="109" t="s">
        <v>536</v>
      </c>
      <c r="D388" s="70" t="s">
        <v>2211</v>
      </c>
      <c r="E388" s="147" t="s">
        <v>2143</v>
      </c>
      <c r="F388" s="71" t="s">
        <v>65</v>
      </c>
      <c r="G388" s="71" t="s">
        <v>538</v>
      </c>
      <c r="H388" s="71">
        <v>24</v>
      </c>
      <c r="I388" s="71">
        <f t="shared" si="35"/>
        <v>0</v>
      </c>
      <c r="J388" s="71">
        <v>24</v>
      </c>
      <c r="K388" s="113">
        <v>0</v>
      </c>
      <c r="L388" s="73">
        <v>276.67</v>
      </c>
      <c r="M388" s="72">
        <f t="shared" si="30"/>
        <v>6640.08</v>
      </c>
      <c r="N388" s="230">
        <f t="shared" si="31"/>
        <v>0</v>
      </c>
      <c r="O388" s="264">
        <v>18</v>
      </c>
      <c r="P388" s="73">
        <v>2.5999999999999999E-2</v>
      </c>
      <c r="Q388" s="74">
        <f t="shared" si="32"/>
        <v>0</v>
      </c>
      <c r="R388" s="73">
        <v>2.1840000000000002</v>
      </c>
      <c r="S388" s="73">
        <v>3.4559999999999995</v>
      </c>
      <c r="T388" s="117">
        <f t="shared" si="33"/>
        <v>0</v>
      </c>
      <c r="U388" s="234">
        <f t="shared" si="34"/>
        <v>0</v>
      </c>
      <c r="V388" s="206"/>
      <c r="W388" s="206"/>
      <c r="X388" s="206"/>
      <c r="Y388" s="206"/>
    </row>
    <row r="389" spans="1:25" ht="18" customHeight="1">
      <c r="A389" s="145">
        <f>SUBTOTAL(3,$B$26:B389)</f>
        <v>364</v>
      </c>
      <c r="B389" s="109" t="s">
        <v>2212</v>
      </c>
      <c r="C389" s="109" t="s">
        <v>536</v>
      </c>
      <c r="D389" s="70" t="s">
        <v>2213</v>
      </c>
      <c r="E389" s="147" t="s">
        <v>2143</v>
      </c>
      <c r="F389" s="71" t="s">
        <v>65</v>
      </c>
      <c r="G389" s="71" t="s">
        <v>538</v>
      </c>
      <c r="H389" s="71">
        <v>24</v>
      </c>
      <c r="I389" s="71">
        <f t="shared" si="35"/>
        <v>0</v>
      </c>
      <c r="J389" s="71">
        <v>24</v>
      </c>
      <c r="K389" s="113">
        <v>0</v>
      </c>
      <c r="L389" s="73">
        <v>276.67</v>
      </c>
      <c r="M389" s="72">
        <f t="shared" si="30"/>
        <v>6640.08</v>
      </c>
      <c r="N389" s="230">
        <f t="shared" si="31"/>
        <v>0</v>
      </c>
      <c r="O389" s="264">
        <v>18</v>
      </c>
      <c r="P389" s="73">
        <v>2.5999999999999999E-2</v>
      </c>
      <c r="Q389" s="74">
        <f t="shared" si="32"/>
        <v>0</v>
      </c>
      <c r="R389" s="73">
        <v>2.2080000000000002</v>
      </c>
      <c r="S389" s="73">
        <v>3.3839999999999995</v>
      </c>
      <c r="T389" s="117">
        <f t="shared" si="33"/>
        <v>0</v>
      </c>
      <c r="U389" s="234">
        <f t="shared" si="34"/>
        <v>0</v>
      </c>
      <c r="V389" s="206"/>
      <c r="W389" s="206"/>
      <c r="X389" s="206"/>
      <c r="Y389" s="206"/>
    </row>
    <row r="390" spans="1:25" ht="18" customHeight="1">
      <c r="A390" s="145">
        <f>SUBTOTAL(3,$B$26:B390)</f>
        <v>365</v>
      </c>
      <c r="B390" s="109" t="s">
        <v>2214</v>
      </c>
      <c r="C390" s="109" t="s">
        <v>536</v>
      </c>
      <c r="D390" s="70" t="s">
        <v>2215</v>
      </c>
      <c r="E390" s="147" t="s">
        <v>1735</v>
      </c>
      <c r="F390" s="71" t="s">
        <v>65</v>
      </c>
      <c r="G390" s="71" t="s">
        <v>538</v>
      </c>
      <c r="H390" s="71">
        <v>24</v>
      </c>
      <c r="I390" s="71">
        <f t="shared" si="35"/>
        <v>0</v>
      </c>
      <c r="J390" s="71">
        <v>72</v>
      </c>
      <c r="K390" s="113">
        <v>0</v>
      </c>
      <c r="L390" s="73">
        <v>96.83</v>
      </c>
      <c r="M390" s="72">
        <f t="shared" si="30"/>
        <v>6971.76</v>
      </c>
      <c r="N390" s="230">
        <f t="shared" si="31"/>
        <v>0</v>
      </c>
      <c r="O390" s="264">
        <v>18</v>
      </c>
      <c r="P390" s="73">
        <v>3.4064800000000006E-2</v>
      </c>
      <c r="Q390" s="74">
        <f t="shared" si="32"/>
        <v>0</v>
      </c>
      <c r="R390" s="73">
        <v>8.64</v>
      </c>
      <c r="S390" s="73">
        <v>9.6768000000000001</v>
      </c>
      <c r="T390" s="117">
        <f t="shared" si="33"/>
        <v>0</v>
      </c>
      <c r="U390" s="234">
        <f t="shared" si="34"/>
        <v>0</v>
      </c>
      <c r="V390" s="206"/>
      <c r="W390" s="206"/>
      <c r="X390" s="206"/>
      <c r="Y390" s="206"/>
    </row>
    <row r="391" spans="1:25" ht="18" customHeight="1">
      <c r="A391" s="145">
        <f>SUBTOTAL(3,$B$26:B391)</f>
        <v>366</v>
      </c>
      <c r="B391" s="109" t="s">
        <v>2216</v>
      </c>
      <c r="C391" s="109" t="s">
        <v>536</v>
      </c>
      <c r="D391" s="70" t="s">
        <v>2217</v>
      </c>
      <c r="E391" s="147" t="s">
        <v>168</v>
      </c>
      <c r="F391" s="71" t="s">
        <v>65</v>
      </c>
      <c r="G391" s="71" t="s">
        <v>538</v>
      </c>
      <c r="H391" s="71">
        <v>24</v>
      </c>
      <c r="I391" s="71">
        <f t="shared" si="35"/>
        <v>0</v>
      </c>
      <c r="J391" s="71">
        <v>48</v>
      </c>
      <c r="K391" s="113">
        <v>0</v>
      </c>
      <c r="L391" s="73">
        <v>58.79</v>
      </c>
      <c r="M391" s="72">
        <f t="shared" si="30"/>
        <v>2821.92</v>
      </c>
      <c r="N391" s="230">
        <f t="shared" si="31"/>
        <v>0</v>
      </c>
      <c r="O391" s="264">
        <v>18</v>
      </c>
      <c r="P391" s="73">
        <v>2.5887600000000004E-2</v>
      </c>
      <c r="Q391" s="74">
        <f t="shared" si="32"/>
        <v>0</v>
      </c>
      <c r="R391" s="73">
        <v>9.6000000000000014</v>
      </c>
      <c r="S391" s="73">
        <v>11.25</v>
      </c>
      <c r="T391" s="117">
        <f t="shared" si="33"/>
        <v>0</v>
      </c>
      <c r="U391" s="234">
        <f t="shared" si="34"/>
        <v>0</v>
      </c>
      <c r="V391" s="206"/>
      <c r="W391" s="206"/>
      <c r="X391" s="206"/>
      <c r="Y391" s="206"/>
    </row>
    <row r="392" spans="1:25" ht="18" customHeight="1">
      <c r="A392" s="145">
        <f>SUBTOTAL(3,$B$26:B392)</f>
        <v>367</v>
      </c>
      <c r="B392" s="109" t="s">
        <v>2218</v>
      </c>
      <c r="C392" s="109" t="s">
        <v>536</v>
      </c>
      <c r="D392" s="70" t="s">
        <v>2219</v>
      </c>
      <c r="E392" s="147" t="s">
        <v>168</v>
      </c>
      <c r="F392" s="71" t="s">
        <v>65</v>
      </c>
      <c r="G392" s="71" t="s">
        <v>538</v>
      </c>
      <c r="H392" s="71">
        <v>24</v>
      </c>
      <c r="I392" s="71">
        <f t="shared" si="35"/>
        <v>0</v>
      </c>
      <c r="J392" s="71">
        <v>48</v>
      </c>
      <c r="K392" s="113">
        <v>0</v>
      </c>
      <c r="L392" s="73">
        <v>83</v>
      </c>
      <c r="M392" s="72">
        <f t="shared" si="30"/>
        <v>3984</v>
      </c>
      <c r="N392" s="230">
        <f t="shared" si="31"/>
        <v>0</v>
      </c>
      <c r="O392" s="264">
        <v>18</v>
      </c>
      <c r="P392" s="73">
        <v>2.5887600000000004E-2</v>
      </c>
      <c r="Q392" s="74">
        <f t="shared" si="32"/>
        <v>0</v>
      </c>
      <c r="R392" s="73">
        <v>9.6000000000000014</v>
      </c>
      <c r="S392" s="73">
        <v>11.25</v>
      </c>
      <c r="T392" s="117">
        <f t="shared" si="33"/>
        <v>0</v>
      </c>
      <c r="U392" s="234">
        <f t="shared" si="34"/>
        <v>0</v>
      </c>
      <c r="V392" s="206"/>
      <c r="W392" s="206"/>
      <c r="X392" s="206"/>
      <c r="Y392" s="206"/>
    </row>
    <row r="393" spans="1:25" ht="18" customHeight="1">
      <c r="A393" s="145">
        <f>SUBTOTAL(3,$B$26:B393)</f>
        <v>368</v>
      </c>
      <c r="B393" s="109" t="s">
        <v>2220</v>
      </c>
      <c r="C393" s="109" t="s">
        <v>536</v>
      </c>
      <c r="D393" s="70" t="s">
        <v>2221</v>
      </c>
      <c r="E393" s="147" t="s">
        <v>2146</v>
      </c>
      <c r="F393" s="71" t="s">
        <v>65</v>
      </c>
      <c r="G393" s="71" t="s">
        <v>538</v>
      </c>
      <c r="H393" s="71">
        <v>24</v>
      </c>
      <c r="I393" s="71">
        <f t="shared" si="35"/>
        <v>0</v>
      </c>
      <c r="J393" s="71">
        <v>36</v>
      </c>
      <c r="K393" s="113">
        <v>0</v>
      </c>
      <c r="L393" s="73">
        <v>207.5</v>
      </c>
      <c r="M393" s="72">
        <f t="shared" si="30"/>
        <v>7470</v>
      </c>
      <c r="N393" s="230">
        <f t="shared" si="31"/>
        <v>0</v>
      </c>
      <c r="O393" s="264">
        <v>18</v>
      </c>
      <c r="P393" s="73">
        <v>3.2604000000000001E-2</v>
      </c>
      <c r="Q393" s="74">
        <f t="shared" si="32"/>
        <v>0</v>
      </c>
      <c r="R393" s="73">
        <v>10.799999999999999</v>
      </c>
      <c r="S393" s="73">
        <v>12.203999999999999</v>
      </c>
      <c r="T393" s="117">
        <f t="shared" si="33"/>
        <v>0</v>
      </c>
      <c r="U393" s="234">
        <f t="shared" si="34"/>
        <v>0</v>
      </c>
      <c r="V393" s="206"/>
      <c r="W393" s="206"/>
      <c r="X393" s="206"/>
      <c r="Y393" s="206"/>
    </row>
    <row r="394" spans="1:25" ht="18" customHeight="1">
      <c r="A394" s="145">
        <f>SUBTOTAL(3,$B$26:B394)</f>
        <v>369</v>
      </c>
      <c r="B394" s="109" t="s">
        <v>545</v>
      </c>
      <c r="C394" s="109" t="s">
        <v>546</v>
      </c>
      <c r="D394" s="70" t="s">
        <v>547</v>
      </c>
      <c r="E394" s="147" t="s">
        <v>548</v>
      </c>
      <c r="F394" s="71" t="s">
        <v>65</v>
      </c>
      <c r="G394" s="71" t="s">
        <v>521</v>
      </c>
      <c r="H394" s="71">
        <v>24</v>
      </c>
      <c r="I394" s="71">
        <f t="shared" si="35"/>
        <v>0</v>
      </c>
      <c r="J394" s="71">
        <v>72</v>
      </c>
      <c r="K394" s="113">
        <v>0</v>
      </c>
      <c r="L394" s="73">
        <v>65.709999999999994</v>
      </c>
      <c r="M394" s="72">
        <f t="shared" si="30"/>
        <v>4731.12</v>
      </c>
      <c r="N394" s="230">
        <f t="shared" si="31"/>
        <v>0</v>
      </c>
      <c r="O394" s="264">
        <v>18</v>
      </c>
      <c r="P394" s="73">
        <v>2.8000000000000001E-2</v>
      </c>
      <c r="Q394" s="74">
        <f t="shared" si="32"/>
        <v>0</v>
      </c>
      <c r="R394" s="73">
        <v>10.799999999999999</v>
      </c>
      <c r="S394" s="73">
        <v>13.752000000000001</v>
      </c>
      <c r="T394" s="117">
        <f t="shared" si="33"/>
        <v>0</v>
      </c>
      <c r="U394" s="234">
        <f t="shared" si="34"/>
        <v>0</v>
      </c>
      <c r="V394" s="206"/>
      <c r="W394" s="206"/>
      <c r="X394" s="206"/>
      <c r="Y394" s="206"/>
    </row>
    <row r="395" spans="1:25" ht="18" customHeight="1">
      <c r="A395" s="145">
        <f>SUBTOTAL(3,$B$26:B395)</f>
        <v>370</v>
      </c>
      <c r="B395" s="109" t="s">
        <v>549</v>
      </c>
      <c r="C395" s="109" t="s">
        <v>550</v>
      </c>
      <c r="D395" s="70" t="s">
        <v>551</v>
      </c>
      <c r="E395" s="147" t="s">
        <v>168</v>
      </c>
      <c r="F395" s="71" t="s">
        <v>65</v>
      </c>
      <c r="G395" s="71" t="s">
        <v>552</v>
      </c>
      <c r="H395" s="71">
        <v>15</v>
      </c>
      <c r="I395" s="71">
        <f t="shared" si="35"/>
        <v>0</v>
      </c>
      <c r="J395" s="71">
        <v>36</v>
      </c>
      <c r="K395" s="113">
        <v>0</v>
      </c>
      <c r="L395" s="73">
        <v>54.68</v>
      </c>
      <c r="M395" s="72">
        <f t="shared" si="30"/>
        <v>1968.48</v>
      </c>
      <c r="N395" s="230">
        <f t="shared" si="31"/>
        <v>0</v>
      </c>
      <c r="O395" s="264">
        <v>5</v>
      </c>
      <c r="P395" s="73">
        <v>1.6497375000000002E-2</v>
      </c>
      <c r="Q395" s="74">
        <f t="shared" si="32"/>
        <v>0</v>
      </c>
      <c r="R395" s="73">
        <v>7.2</v>
      </c>
      <c r="S395" s="73">
        <v>8.3800000000000008</v>
      </c>
      <c r="T395" s="117">
        <f t="shared" si="33"/>
        <v>0</v>
      </c>
      <c r="U395" s="234">
        <f t="shared" si="34"/>
        <v>0</v>
      </c>
      <c r="V395" s="206"/>
      <c r="W395" s="206"/>
      <c r="X395" s="206"/>
      <c r="Y395" s="206"/>
    </row>
    <row r="396" spans="1:25" ht="18" customHeight="1">
      <c r="A396" s="145">
        <f>SUBTOTAL(3,$B$26:B396)</f>
        <v>371</v>
      </c>
      <c r="B396" s="109" t="s">
        <v>553</v>
      </c>
      <c r="C396" s="109" t="s">
        <v>550</v>
      </c>
      <c r="D396" s="70" t="s">
        <v>554</v>
      </c>
      <c r="E396" s="147" t="s">
        <v>168</v>
      </c>
      <c r="F396" s="71" t="s">
        <v>65</v>
      </c>
      <c r="G396" s="71" t="s">
        <v>552</v>
      </c>
      <c r="H396" s="71">
        <v>15</v>
      </c>
      <c r="I396" s="71">
        <f t="shared" si="35"/>
        <v>0</v>
      </c>
      <c r="J396" s="71">
        <v>36</v>
      </c>
      <c r="K396" s="113">
        <v>0</v>
      </c>
      <c r="L396" s="73">
        <v>54.68</v>
      </c>
      <c r="M396" s="72">
        <f t="shared" si="30"/>
        <v>1968.48</v>
      </c>
      <c r="N396" s="230">
        <f t="shared" si="31"/>
        <v>0</v>
      </c>
      <c r="O396" s="264">
        <v>5</v>
      </c>
      <c r="P396" s="73">
        <v>1.5380159999999999E-2</v>
      </c>
      <c r="Q396" s="74">
        <f t="shared" si="32"/>
        <v>0</v>
      </c>
      <c r="R396" s="73">
        <v>7.2</v>
      </c>
      <c r="S396" s="73">
        <v>7.98</v>
      </c>
      <c r="T396" s="117">
        <f t="shared" si="33"/>
        <v>0</v>
      </c>
      <c r="U396" s="234">
        <f t="shared" si="34"/>
        <v>0</v>
      </c>
      <c r="V396" s="206"/>
      <c r="W396" s="206"/>
      <c r="X396" s="206"/>
      <c r="Y396" s="206"/>
    </row>
    <row r="397" spans="1:25" ht="18" customHeight="1">
      <c r="A397" s="145">
        <f>SUBTOTAL(3,$B$26:B397)</f>
        <v>372</v>
      </c>
      <c r="B397" s="109" t="s">
        <v>555</v>
      </c>
      <c r="C397" s="109" t="s">
        <v>550</v>
      </c>
      <c r="D397" s="70" t="s">
        <v>556</v>
      </c>
      <c r="E397" s="147" t="s">
        <v>217</v>
      </c>
      <c r="F397" s="71" t="s">
        <v>65</v>
      </c>
      <c r="G397" s="71" t="s">
        <v>552</v>
      </c>
      <c r="H397" s="71">
        <v>15</v>
      </c>
      <c r="I397" s="71">
        <f t="shared" si="35"/>
        <v>0</v>
      </c>
      <c r="J397" s="71">
        <v>24</v>
      </c>
      <c r="K397" s="113">
        <v>0</v>
      </c>
      <c r="L397" s="73">
        <v>136.71</v>
      </c>
      <c r="M397" s="72">
        <f t="shared" si="30"/>
        <v>3281.04</v>
      </c>
      <c r="N397" s="230">
        <f t="shared" si="31"/>
        <v>0</v>
      </c>
      <c r="O397" s="264">
        <v>5</v>
      </c>
      <c r="P397" s="73">
        <v>2.5999999999999999E-2</v>
      </c>
      <c r="Q397" s="74">
        <f t="shared" si="32"/>
        <v>0</v>
      </c>
      <c r="R397" s="73">
        <v>10.992000000000001</v>
      </c>
      <c r="S397" s="73">
        <v>12.576000000000001</v>
      </c>
      <c r="T397" s="117">
        <f t="shared" si="33"/>
        <v>0</v>
      </c>
      <c r="U397" s="234">
        <f t="shared" si="34"/>
        <v>0</v>
      </c>
      <c r="V397" s="206"/>
      <c r="W397" s="206"/>
      <c r="X397" s="206"/>
      <c r="Y397" s="206"/>
    </row>
    <row r="398" spans="1:25" ht="18" customHeight="1">
      <c r="A398" s="145">
        <f>SUBTOTAL(3,$B$26:B398)</f>
        <v>373</v>
      </c>
      <c r="B398" s="109" t="s">
        <v>2222</v>
      </c>
      <c r="C398" s="109" t="s">
        <v>550</v>
      </c>
      <c r="D398" s="70" t="s">
        <v>2223</v>
      </c>
      <c r="E398" s="147" t="s">
        <v>407</v>
      </c>
      <c r="F398" s="71" t="s">
        <v>65</v>
      </c>
      <c r="G398" s="71" t="s">
        <v>552</v>
      </c>
      <c r="H398" s="71">
        <v>15</v>
      </c>
      <c r="I398" s="71">
        <f t="shared" si="35"/>
        <v>0</v>
      </c>
      <c r="J398" s="71">
        <v>12</v>
      </c>
      <c r="K398" s="113">
        <v>0</v>
      </c>
      <c r="L398" s="73">
        <v>260.39999999999998</v>
      </c>
      <c r="M398" s="72">
        <f t="shared" si="30"/>
        <v>3124.7999999999997</v>
      </c>
      <c r="N398" s="230">
        <f t="shared" si="31"/>
        <v>0</v>
      </c>
      <c r="O398" s="264">
        <v>5</v>
      </c>
      <c r="P398" s="73">
        <v>3.5000000000000003E-2</v>
      </c>
      <c r="Q398" s="74">
        <f t="shared" si="32"/>
        <v>0</v>
      </c>
      <c r="R398" s="73">
        <v>10.92</v>
      </c>
      <c r="S398" s="73">
        <v>11.484</v>
      </c>
      <c r="T398" s="117">
        <f t="shared" si="33"/>
        <v>0</v>
      </c>
      <c r="U398" s="234">
        <f t="shared" si="34"/>
        <v>0</v>
      </c>
      <c r="V398" s="206"/>
      <c r="W398" s="206"/>
      <c r="X398" s="206"/>
      <c r="Y398" s="206"/>
    </row>
    <row r="399" spans="1:25" ht="18" customHeight="1">
      <c r="A399" s="145">
        <f>SUBTOTAL(3,$B$26:B399)</f>
        <v>374</v>
      </c>
      <c r="B399" s="109" t="s">
        <v>2224</v>
      </c>
      <c r="C399" s="109" t="s">
        <v>550</v>
      </c>
      <c r="D399" s="70" t="s">
        <v>2225</v>
      </c>
      <c r="E399" s="147" t="s">
        <v>217</v>
      </c>
      <c r="F399" s="71" t="s">
        <v>65</v>
      </c>
      <c r="G399" s="71" t="s">
        <v>552</v>
      </c>
      <c r="H399" s="71">
        <v>15</v>
      </c>
      <c r="I399" s="71">
        <f t="shared" si="35"/>
        <v>0</v>
      </c>
      <c r="J399" s="71">
        <v>18</v>
      </c>
      <c r="K399" s="113">
        <v>0</v>
      </c>
      <c r="L399" s="73">
        <v>142.4</v>
      </c>
      <c r="M399" s="72">
        <f t="shared" si="30"/>
        <v>2563.2000000000003</v>
      </c>
      <c r="N399" s="230">
        <f t="shared" si="31"/>
        <v>0</v>
      </c>
      <c r="O399" s="264">
        <v>5</v>
      </c>
      <c r="P399" s="73">
        <v>2.5999999999999999E-2</v>
      </c>
      <c r="Q399" s="74">
        <f t="shared" si="32"/>
        <v>0</v>
      </c>
      <c r="R399" s="73">
        <v>8.19</v>
      </c>
      <c r="S399" s="73">
        <v>8.7119999999999997</v>
      </c>
      <c r="T399" s="117">
        <f t="shared" si="33"/>
        <v>0</v>
      </c>
      <c r="U399" s="234">
        <f t="shared" si="34"/>
        <v>0</v>
      </c>
      <c r="V399" s="206"/>
      <c r="W399" s="206"/>
      <c r="X399" s="206"/>
      <c r="Y399" s="206"/>
    </row>
    <row r="400" spans="1:25" ht="18" customHeight="1">
      <c r="A400" s="145">
        <f>SUBTOTAL(3,$B$26:B400)</f>
        <v>375</v>
      </c>
      <c r="B400" s="109" t="s">
        <v>557</v>
      </c>
      <c r="C400" s="109" t="s">
        <v>558</v>
      </c>
      <c r="D400" s="70" t="s">
        <v>559</v>
      </c>
      <c r="E400" s="147" t="s">
        <v>560</v>
      </c>
      <c r="F400" s="71" t="s">
        <v>65</v>
      </c>
      <c r="G400" s="71" t="s">
        <v>561</v>
      </c>
      <c r="H400" s="71">
        <v>24</v>
      </c>
      <c r="I400" s="71">
        <f t="shared" si="35"/>
        <v>0</v>
      </c>
      <c r="J400" s="71">
        <v>48</v>
      </c>
      <c r="K400" s="113">
        <v>0</v>
      </c>
      <c r="L400" s="73">
        <v>62.25</v>
      </c>
      <c r="M400" s="72">
        <f t="shared" si="30"/>
        <v>2988</v>
      </c>
      <c r="N400" s="230">
        <f t="shared" si="31"/>
        <v>0</v>
      </c>
      <c r="O400" s="264">
        <v>18</v>
      </c>
      <c r="P400" s="73">
        <v>1.13724E-2</v>
      </c>
      <c r="Q400" s="74">
        <f t="shared" si="32"/>
        <v>0</v>
      </c>
      <c r="R400" s="73">
        <v>0.14400000000000002</v>
      </c>
      <c r="S400" s="73">
        <v>1.73</v>
      </c>
      <c r="T400" s="117">
        <f t="shared" si="33"/>
        <v>0</v>
      </c>
      <c r="U400" s="234">
        <f t="shared" si="34"/>
        <v>0</v>
      </c>
      <c r="V400" s="206"/>
      <c r="W400" s="206"/>
      <c r="X400" s="206"/>
      <c r="Y400" s="206"/>
    </row>
    <row r="401" spans="1:25" ht="18" customHeight="1">
      <c r="A401" s="145">
        <f>SUBTOTAL(3,$B$26:B401)</f>
        <v>376</v>
      </c>
      <c r="B401" s="109" t="s">
        <v>562</v>
      </c>
      <c r="C401" s="109" t="s">
        <v>563</v>
      </c>
      <c r="D401" s="70" t="s">
        <v>564</v>
      </c>
      <c r="E401" s="147">
        <v>0</v>
      </c>
      <c r="F401" s="71" t="s">
        <v>65</v>
      </c>
      <c r="G401" s="71" t="s">
        <v>565</v>
      </c>
      <c r="H401" s="71">
        <v>36</v>
      </c>
      <c r="I401" s="71">
        <f t="shared" si="35"/>
        <v>0</v>
      </c>
      <c r="J401" s="71">
        <v>288</v>
      </c>
      <c r="K401" s="113">
        <v>0</v>
      </c>
      <c r="L401" s="73">
        <v>11.97</v>
      </c>
      <c r="M401" s="72">
        <f t="shared" si="30"/>
        <v>3447.36</v>
      </c>
      <c r="N401" s="230">
        <f t="shared" si="31"/>
        <v>0</v>
      </c>
      <c r="O401" s="264">
        <v>18</v>
      </c>
      <c r="P401" s="73">
        <v>8.2336500000000007E-2</v>
      </c>
      <c r="Q401" s="74">
        <f t="shared" si="32"/>
        <v>0</v>
      </c>
      <c r="R401" s="73">
        <v>5.76</v>
      </c>
      <c r="S401" s="73">
        <v>8.6999999999999993</v>
      </c>
      <c r="T401" s="117">
        <f t="shared" si="33"/>
        <v>0</v>
      </c>
      <c r="U401" s="234">
        <f t="shared" si="34"/>
        <v>0</v>
      </c>
      <c r="V401" s="206"/>
      <c r="W401" s="206"/>
      <c r="X401" s="206"/>
      <c r="Y401" s="206"/>
    </row>
    <row r="402" spans="1:25" ht="18" customHeight="1">
      <c r="A402" s="145">
        <f>SUBTOTAL(3,$B$26:B402)</f>
        <v>377</v>
      </c>
      <c r="B402" s="109" t="s">
        <v>566</v>
      </c>
      <c r="C402" s="109" t="s">
        <v>563</v>
      </c>
      <c r="D402" s="70" t="s">
        <v>567</v>
      </c>
      <c r="E402" s="147">
        <v>0</v>
      </c>
      <c r="F402" s="71" t="s">
        <v>65</v>
      </c>
      <c r="G402" s="71" t="s">
        <v>565</v>
      </c>
      <c r="H402" s="71">
        <v>36</v>
      </c>
      <c r="I402" s="71">
        <f t="shared" si="35"/>
        <v>0</v>
      </c>
      <c r="J402" s="71">
        <v>288</v>
      </c>
      <c r="K402" s="113">
        <v>0</v>
      </c>
      <c r="L402" s="73">
        <v>10.38</v>
      </c>
      <c r="M402" s="72">
        <f t="shared" si="30"/>
        <v>2989.44</v>
      </c>
      <c r="N402" s="230">
        <f t="shared" si="31"/>
        <v>0</v>
      </c>
      <c r="O402" s="264">
        <v>18</v>
      </c>
      <c r="P402" s="73">
        <v>7.4992500000000004E-2</v>
      </c>
      <c r="Q402" s="74">
        <f t="shared" si="32"/>
        <v>0</v>
      </c>
      <c r="R402" s="73">
        <v>5.76</v>
      </c>
      <c r="S402" s="73">
        <v>8.1999999999999993</v>
      </c>
      <c r="T402" s="117">
        <f t="shared" si="33"/>
        <v>0</v>
      </c>
      <c r="U402" s="234">
        <f t="shared" si="34"/>
        <v>0</v>
      </c>
      <c r="V402" s="206"/>
      <c r="W402" s="206"/>
      <c r="X402" s="206"/>
      <c r="Y402" s="206"/>
    </row>
    <row r="403" spans="1:25" ht="18" customHeight="1">
      <c r="A403" s="145">
        <f>SUBTOTAL(3,$B$26:B403)</f>
        <v>378</v>
      </c>
      <c r="B403" s="109" t="s">
        <v>568</v>
      </c>
      <c r="C403" s="109" t="s">
        <v>563</v>
      </c>
      <c r="D403" s="70" t="s">
        <v>569</v>
      </c>
      <c r="E403" s="147">
        <v>0</v>
      </c>
      <c r="F403" s="71" t="s">
        <v>65</v>
      </c>
      <c r="G403" s="71" t="s">
        <v>565</v>
      </c>
      <c r="H403" s="71">
        <v>36</v>
      </c>
      <c r="I403" s="71">
        <f t="shared" si="35"/>
        <v>0</v>
      </c>
      <c r="J403" s="71">
        <v>288</v>
      </c>
      <c r="K403" s="113">
        <v>0</v>
      </c>
      <c r="L403" s="73">
        <v>10.38</v>
      </c>
      <c r="M403" s="72">
        <f t="shared" si="30"/>
        <v>2989.44</v>
      </c>
      <c r="N403" s="230">
        <f t="shared" si="31"/>
        <v>0</v>
      </c>
      <c r="O403" s="264">
        <v>18</v>
      </c>
      <c r="P403" s="73">
        <v>7.4992500000000004E-2</v>
      </c>
      <c r="Q403" s="74">
        <f t="shared" si="32"/>
        <v>0</v>
      </c>
      <c r="R403" s="73">
        <v>5.76</v>
      </c>
      <c r="S403" s="73">
        <v>6.82</v>
      </c>
      <c r="T403" s="117">
        <f t="shared" si="33"/>
        <v>0</v>
      </c>
      <c r="U403" s="234">
        <f t="shared" si="34"/>
        <v>0</v>
      </c>
      <c r="V403" s="206"/>
      <c r="W403" s="206"/>
      <c r="X403" s="206"/>
      <c r="Y403" s="206"/>
    </row>
    <row r="404" spans="1:25" ht="18" customHeight="1">
      <c r="A404" s="145">
        <f>SUBTOTAL(3,$B$26:B404)</f>
        <v>379</v>
      </c>
      <c r="B404" s="109" t="s">
        <v>570</v>
      </c>
      <c r="C404" s="109" t="s">
        <v>563</v>
      </c>
      <c r="D404" s="70" t="s">
        <v>571</v>
      </c>
      <c r="E404" s="147">
        <v>0</v>
      </c>
      <c r="F404" s="71" t="s">
        <v>65</v>
      </c>
      <c r="G404" s="71" t="s">
        <v>565</v>
      </c>
      <c r="H404" s="71">
        <v>36</v>
      </c>
      <c r="I404" s="71">
        <f t="shared" si="35"/>
        <v>0</v>
      </c>
      <c r="J404" s="71">
        <v>288</v>
      </c>
      <c r="K404" s="113">
        <v>0</v>
      </c>
      <c r="L404" s="73">
        <v>14.96</v>
      </c>
      <c r="M404" s="72">
        <f t="shared" si="30"/>
        <v>4308.4800000000005</v>
      </c>
      <c r="N404" s="230">
        <f t="shared" si="31"/>
        <v>0</v>
      </c>
      <c r="O404" s="264">
        <v>18</v>
      </c>
      <c r="P404" s="73">
        <v>7.4992500000000004E-2</v>
      </c>
      <c r="Q404" s="74">
        <f t="shared" si="32"/>
        <v>0</v>
      </c>
      <c r="R404" s="73">
        <v>5.76</v>
      </c>
      <c r="S404" s="73">
        <v>8.75</v>
      </c>
      <c r="T404" s="117">
        <f t="shared" si="33"/>
        <v>0</v>
      </c>
      <c r="U404" s="234">
        <f t="shared" si="34"/>
        <v>0</v>
      </c>
      <c r="V404" s="206"/>
      <c r="W404" s="206"/>
      <c r="X404" s="206"/>
      <c r="Y404" s="206"/>
    </row>
    <row r="405" spans="1:25" ht="18" customHeight="1">
      <c r="A405" s="145">
        <f>SUBTOTAL(3,$B$26:B405)</f>
        <v>380</v>
      </c>
      <c r="B405" s="109" t="s">
        <v>572</v>
      </c>
      <c r="C405" s="109" t="s">
        <v>563</v>
      </c>
      <c r="D405" s="70" t="s">
        <v>573</v>
      </c>
      <c r="E405" s="147">
        <v>0</v>
      </c>
      <c r="F405" s="71" t="s">
        <v>65</v>
      </c>
      <c r="G405" s="71" t="s">
        <v>565</v>
      </c>
      <c r="H405" s="71">
        <v>36</v>
      </c>
      <c r="I405" s="71">
        <f t="shared" si="35"/>
        <v>0</v>
      </c>
      <c r="J405" s="71">
        <v>288</v>
      </c>
      <c r="K405" s="113">
        <v>0</v>
      </c>
      <c r="L405" s="73">
        <v>17.96</v>
      </c>
      <c r="M405" s="72">
        <f t="shared" si="30"/>
        <v>5172.4800000000005</v>
      </c>
      <c r="N405" s="230">
        <f t="shared" si="31"/>
        <v>0</v>
      </c>
      <c r="O405" s="264">
        <v>18</v>
      </c>
      <c r="P405" s="73">
        <v>6.8951999999999999E-2</v>
      </c>
      <c r="Q405" s="74">
        <f t="shared" si="32"/>
        <v>0</v>
      </c>
      <c r="R405" s="73">
        <v>5.76</v>
      </c>
      <c r="S405" s="73">
        <v>8.1</v>
      </c>
      <c r="T405" s="117">
        <f t="shared" si="33"/>
        <v>0</v>
      </c>
      <c r="U405" s="234">
        <f t="shared" si="34"/>
        <v>0</v>
      </c>
      <c r="V405" s="206"/>
      <c r="W405" s="206"/>
      <c r="X405" s="206"/>
      <c r="Y405" s="206"/>
    </row>
    <row r="406" spans="1:25" ht="18" customHeight="1">
      <c r="A406" s="145">
        <f>SUBTOTAL(3,$B$26:B406)</f>
        <v>381</v>
      </c>
      <c r="B406" s="109" t="s">
        <v>574</v>
      </c>
      <c r="C406" s="109" t="s">
        <v>563</v>
      </c>
      <c r="D406" s="70" t="s">
        <v>575</v>
      </c>
      <c r="E406" s="147">
        <v>0</v>
      </c>
      <c r="F406" s="71" t="s">
        <v>65</v>
      </c>
      <c r="G406" s="71" t="s">
        <v>565</v>
      </c>
      <c r="H406" s="71">
        <v>36</v>
      </c>
      <c r="I406" s="71">
        <f t="shared" si="35"/>
        <v>0</v>
      </c>
      <c r="J406" s="71">
        <v>288</v>
      </c>
      <c r="K406" s="113">
        <v>0</v>
      </c>
      <c r="L406" s="73">
        <v>17.96</v>
      </c>
      <c r="M406" s="72">
        <f t="shared" si="30"/>
        <v>5172.4800000000005</v>
      </c>
      <c r="N406" s="230">
        <f t="shared" si="31"/>
        <v>0</v>
      </c>
      <c r="O406" s="264">
        <v>18</v>
      </c>
      <c r="P406" s="73">
        <v>6.8951999999999999E-2</v>
      </c>
      <c r="Q406" s="74">
        <f t="shared" si="32"/>
        <v>0</v>
      </c>
      <c r="R406" s="73">
        <v>5.76</v>
      </c>
      <c r="S406" s="73">
        <v>8.6999999999999993</v>
      </c>
      <c r="T406" s="117">
        <f t="shared" si="33"/>
        <v>0</v>
      </c>
      <c r="U406" s="234">
        <f t="shared" si="34"/>
        <v>0</v>
      </c>
      <c r="V406" s="206"/>
      <c r="W406" s="206"/>
      <c r="X406" s="206"/>
      <c r="Y406" s="206"/>
    </row>
    <row r="407" spans="1:25" ht="18" customHeight="1">
      <c r="A407" s="145">
        <f>SUBTOTAL(3,$B$26:B407)</f>
        <v>382</v>
      </c>
      <c r="B407" s="109" t="s">
        <v>576</v>
      </c>
      <c r="C407" s="109" t="s">
        <v>563</v>
      </c>
      <c r="D407" s="70" t="s">
        <v>577</v>
      </c>
      <c r="E407" s="147">
        <v>0</v>
      </c>
      <c r="F407" s="71" t="s">
        <v>65</v>
      </c>
      <c r="G407" s="71" t="s">
        <v>565</v>
      </c>
      <c r="H407" s="71">
        <v>36</v>
      </c>
      <c r="I407" s="71">
        <f t="shared" si="35"/>
        <v>0</v>
      </c>
      <c r="J407" s="71">
        <v>336</v>
      </c>
      <c r="K407" s="113">
        <v>0</v>
      </c>
      <c r="L407" s="73">
        <v>7</v>
      </c>
      <c r="M407" s="72">
        <f t="shared" ref="M407:M470" si="36">+J407*L407</f>
        <v>2352</v>
      </c>
      <c r="N407" s="230">
        <f t="shared" ref="N407:N470" si="37">M407*K407</f>
        <v>0</v>
      </c>
      <c r="O407" s="264">
        <v>18</v>
      </c>
      <c r="P407" s="73">
        <v>6.8951999999999999E-2</v>
      </c>
      <c r="Q407" s="74">
        <f t="shared" ref="Q407:Q470" si="38">+P407*K407</f>
        <v>0</v>
      </c>
      <c r="R407" s="73">
        <v>5.76</v>
      </c>
      <c r="S407" s="73">
        <v>8.6999999999999993</v>
      </c>
      <c r="T407" s="117">
        <f t="shared" ref="T407:T470" si="39">+K407*R407</f>
        <v>0</v>
      </c>
      <c r="U407" s="234">
        <f t="shared" ref="U407:U470" si="40">S407*K407</f>
        <v>0</v>
      </c>
      <c r="V407" s="206"/>
      <c r="W407" s="206"/>
      <c r="X407" s="206"/>
      <c r="Y407" s="206"/>
    </row>
    <row r="408" spans="1:25" ht="18" customHeight="1">
      <c r="A408" s="145">
        <f>SUBTOTAL(3,$B$26:B408)</f>
        <v>383</v>
      </c>
      <c r="B408" s="109" t="s">
        <v>578</v>
      </c>
      <c r="C408" s="109" t="s">
        <v>563</v>
      </c>
      <c r="D408" s="70" t="s">
        <v>579</v>
      </c>
      <c r="E408" s="147">
        <v>0</v>
      </c>
      <c r="F408" s="71" t="s">
        <v>65</v>
      </c>
      <c r="G408" s="71" t="s">
        <v>565</v>
      </c>
      <c r="H408" s="71">
        <v>60</v>
      </c>
      <c r="I408" s="71">
        <f t="shared" ref="I408:I471" si="41">K408*J408</f>
        <v>0</v>
      </c>
      <c r="J408" s="71">
        <v>288</v>
      </c>
      <c r="K408" s="113">
        <v>0</v>
      </c>
      <c r="L408" s="73">
        <v>8.98</v>
      </c>
      <c r="M408" s="72">
        <f t="shared" si="36"/>
        <v>2586.2400000000002</v>
      </c>
      <c r="N408" s="230">
        <f t="shared" si="37"/>
        <v>0</v>
      </c>
      <c r="O408" s="264">
        <v>18</v>
      </c>
      <c r="P408" s="73">
        <v>4.4999999999999998E-2</v>
      </c>
      <c r="Q408" s="74">
        <f t="shared" si="38"/>
        <v>0</v>
      </c>
      <c r="R408" s="73">
        <v>5.4719999999999995</v>
      </c>
      <c r="S408" s="73">
        <v>5.76</v>
      </c>
      <c r="T408" s="117">
        <f t="shared" si="39"/>
        <v>0</v>
      </c>
      <c r="U408" s="234">
        <f t="shared" si="40"/>
        <v>0</v>
      </c>
      <c r="V408" s="206"/>
      <c r="W408" s="206"/>
      <c r="X408" s="206"/>
      <c r="Y408" s="206"/>
    </row>
    <row r="409" spans="1:25" ht="18" customHeight="1">
      <c r="A409" s="145">
        <f>SUBTOTAL(3,$B$26:B409)</f>
        <v>384</v>
      </c>
      <c r="B409" s="109" t="s">
        <v>580</v>
      </c>
      <c r="C409" s="109" t="s">
        <v>563</v>
      </c>
      <c r="D409" s="70" t="s">
        <v>581</v>
      </c>
      <c r="E409" s="147">
        <v>0</v>
      </c>
      <c r="F409" s="71" t="s">
        <v>65</v>
      </c>
      <c r="G409" s="71" t="s">
        <v>565</v>
      </c>
      <c r="H409" s="71">
        <v>60</v>
      </c>
      <c r="I409" s="71">
        <f t="shared" si="41"/>
        <v>0</v>
      </c>
      <c r="J409" s="71">
        <v>336</v>
      </c>
      <c r="K409" s="113">
        <v>0</v>
      </c>
      <c r="L409" s="73">
        <v>125.7</v>
      </c>
      <c r="M409" s="72">
        <f t="shared" si="36"/>
        <v>42235.200000000004</v>
      </c>
      <c r="N409" s="230">
        <f t="shared" si="37"/>
        <v>0</v>
      </c>
      <c r="O409" s="264">
        <v>18</v>
      </c>
      <c r="P409" s="73">
        <v>4.4999999999999998E-2</v>
      </c>
      <c r="Q409" s="74">
        <f t="shared" si="38"/>
        <v>0</v>
      </c>
      <c r="R409" s="73">
        <v>5.7120000000000006</v>
      </c>
      <c r="S409" s="73">
        <v>8.0640000000000001</v>
      </c>
      <c r="T409" s="117">
        <f t="shared" si="39"/>
        <v>0</v>
      </c>
      <c r="U409" s="234">
        <f t="shared" si="40"/>
        <v>0</v>
      </c>
      <c r="V409" s="206"/>
      <c r="W409" s="206"/>
      <c r="X409" s="206"/>
      <c r="Y409" s="206"/>
    </row>
    <row r="410" spans="1:25" ht="18" customHeight="1">
      <c r="A410" s="145">
        <f>SUBTOTAL(3,$B$26:B410)</f>
        <v>385</v>
      </c>
      <c r="B410" s="109" t="s">
        <v>582</v>
      </c>
      <c r="C410" s="109" t="s">
        <v>563</v>
      </c>
      <c r="D410" s="70" t="s">
        <v>583</v>
      </c>
      <c r="E410" s="147">
        <v>0</v>
      </c>
      <c r="F410" s="71" t="s">
        <v>65</v>
      </c>
      <c r="G410" s="71" t="s">
        <v>565</v>
      </c>
      <c r="H410" s="71">
        <v>60</v>
      </c>
      <c r="I410" s="71">
        <f t="shared" si="41"/>
        <v>0</v>
      </c>
      <c r="J410" s="71">
        <v>12</v>
      </c>
      <c r="K410" s="113">
        <v>0</v>
      </c>
      <c r="L410" s="73">
        <v>143.66</v>
      </c>
      <c r="M410" s="72">
        <f t="shared" si="36"/>
        <v>1723.92</v>
      </c>
      <c r="N410" s="230">
        <f t="shared" si="37"/>
        <v>0</v>
      </c>
      <c r="O410" s="264">
        <v>18</v>
      </c>
      <c r="P410" s="73">
        <v>4.4999999999999998E-2</v>
      </c>
      <c r="Q410" s="74">
        <f t="shared" si="38"/>
        <v>0</v>
      </c>
      <c r="R410" s="73">
        <v>2.64</v>
      </c>
      <c r="S410" s="73">
        <v>3</v>
      </c>
      <c r="T410" s="117">
        <f t="shared" si="39"/>
        <v>0</v>
      </c>
      <c r="U410" s="234">
        <f t="shared" si="40"/>
        <v>0</v>
      </c>
      <c r="V410" s="206"/>
      <c r="W410" s="206"/>
      <c r="X410" s="206"/>
      <c r="Y410" s="206"/>
    </row>
    <row r="411" spans="1:25" ht="18" customHeight="1">
      <c r="A411" s="145">
        <f>SUBTOTAL(3,$B$26:B411)</f>
        <v>386</v>
      </c>
      <c r="B411" s="109" t="s">
        <v>584</v>
      </c>
      <c r="C411" s="109" t="s">
        <v>563</v>
      </c>
      <c r="D411" s="70" t="s">
        <v>585</v>
      </c>
      <c r="E411" s="147">
        <v>0</v>
      </c>
      <c r="F411" s="71" t="s">
        <v>65</v>
      </c>
      <c r="G411" s="71" t="s">
        <v>565</v>
      </c>
      <c r="H411" s="71">
        <v>60</v>
      </c>
      <c r="I411" s="71">
        <f t="shared" si="41"/>
        <v>0</v>
      </c>
      <c r="J411" s="71">
        <v>48</v>
      </c>
      <c r="K411" s="113">
        <v>0</v>
      </c>
      <c r="L411" s="73">
        <v>89.78</v>
      </c>
      <c r="M411" s="72">
        <f t="shared" si="36"/>
        <v>4309.4400000000005</v>
      </c>
      <c r="N411" s="230">
        <f t="shared" si="37"/>
        <v>0</v>
      </c>
      <c r="O411" s="264">
        <v>18</v>
      </c>
      <c r="P411" s="73">
        <v>4.4999999999999998E-2</v>
      </c>
      <c r="Q411" s="74">
        <f t="shared" si="38"/>
        <v>0</v>
      </c>
      <c r="R411" s="73">
        <v>7.0079999999999991</v>
      </c>
      <c r="S411" s="73">
        <v>8.0640000000000001</v>
      </c>
      <c r="T411" s="117">
        <f t="shared" si="39"/>
        <v>0</v>
      </c>
      <c r="U411" s="234">
        <f t="shared" si="40"/>
        <v>0</v>
      </c>
      <c r="V411" s="206"/>
      <c r="W411" s="206"/>
      <c r="X411" s="206"/>
      <c r="Y411" s="206"/>
    </row>
    <row r="412" spans="1:25" ht="18" customHeight="1">
      <c r="A412" s="145">
        <f>SUBTOTAL(3,$B$26:B412)</f>
        <v>387</v>
      </c>
      <c r="B412" s="109" t="s">
        <v>586</v>
      </c>
      <c r="C412" s="109" t="s">
        <v>563</v>
      </c>
      <c r="D412" s="70" t="s">
        <v>587</v>
      </c>
      <c r="E412" s="147">
        <v>0</v>
      </c>
      <c r="F412" s="71" t="s">
        <v>65</v>
      </c>
      <c r="G412" s="71" t="s">
        <v>565</v>
      </c>
      <c r="H412" s="71">
        <v>60</v>
      </c>
      <c r="I412" s="71">
        <f t="shared" si="41"/>
        <v>0</v>
      </c>
      <c r="J412" s="71">
        <v>144</v>
      </c>
      <c r="K412" s="113">
        <v>0</v>
      </c>
      <c r="L412" s="73">
        <v>11.97</v>
      </c>
      <c r="M412" s="72">
        <f t="shared" si="36"/>
        <v>1723.68</v>
      </c>
      <c r="N412" s="230">
        <f t="shared" si="37"/>
        <v>0</v>
      </c>
      <c r="O412" s="264">
        <v>18</v>
      </c>
      <c r="P412" s="73">
        <v>4.4999999999999998E-2</v>
      </c>
      <c r="Q412" s="74">
        <f t="shared" si="38"/>
        <v>0</v>
      </c>
      <c r="R412" s="73">
        <v>1.728</v>
      </c>
      <c r="S412" s="73">
        <v>3.024</v>
      </c>
      <c r="T412" s="117">
        <f t="shared" si="39"/>
        <v>0</v>
      </c>
      <c r="U412" s="234">
        <f t="shared" si="40"/>
        <v>0</v>
      </c>
      <c r="V412" s="206"/>
      <c r="W412" s="206"/>
      <c r="X412" s="206"/>
      <c r="Y412" s="206"/>
    </row>
    <row r="413" spans="1:25" ht="18" customHeight="1">
      <c r="A413" s="145">
        <f>SUBTOTAL(3,$B$26:B413)</f>
        <v>388</v>
      </c>
      <c r="B413" s="109" t="s">
        <v>588</v>
      </c>
      <c r="C413" s="109" t="s">
        <v>563</v>
      </c>
      <c r="D413" s="70" t="s">
        <v>589</v>
      </c>
      <c r="E413" s="147">
        <v>0</v>
      </c>
      <c r="F413" s="71" t="s">
        <v>65</v>
      </c>
      <c r="G413" s="71" t="s">
        <v>565</v>
      </c>
      <c r="H413" s="71">
        <v>60</v>
      </c>
      <c r="I413" s="71">
        <f t="shared" si="41"/>
        <v>0</v>
      </c>
      <c r="J413" s="71">
        <v>288</v>
      </c>
      <c r="K413" s="113">
        <v>0</v>
      </c>
      <c r="L413" s="73">
        <v>11.97</v>
      </c>
      <c r="M413" s="72">
        <f t="shared" si="36"/>
        <v>3447.36</v>
      </c>
      <c r="N413" s="230">
        <f t="shared" si="37"/>
        <v>0</v>
      </c>
      <c r="O413" s="264">
        <v>18</v>
      </c>
      <c r="P413" s="73">
        <v>4.4999999999999998E-2</v>
      </c>
      <c r="Q413" s="74">
        <f t="shared" si="38"/>
        <v>0</v>
      </c>
      <c r="R413" s="73">
        <v>3.456</v>
      </c>
      <c r="S413" s="73">
        <v>5.4719999999999995</v>
      </c>
      <c r="T413" s="117">
        <f t="shared" si="39"/>
        <v>0</v>
      </c>
      <c r="U413" s="234">
        <f t="shared" si="40"/>
        <v>0</v>
      </c>
      <c r="V413" s="206"/>
      <c r="W413" s="206"/>
      <c r="X413" s="206"/>
      <c r="Y413" s="206"/>
    </row>
    <row r="414" spans="1:25" ht="18" customHeight="1">
      <c r="A414" s="145">
        <f>SUBTOTAL(3,$B$26:B414)</f>
        <v>389</v>
      </c>
      <c r="B414" s="109" t="s">
        <v>2226</v>
      </c>
      <c r="C414" s="109" t="s">
        <v>591</v>
      </c>
      <c r="D414" s="70" t="s">
        <v>2227</v>
      </c>
      <c r="E414" s="147" t="s">
        <v>73</v>
      </c>
      <c r="F414" s="71" t="s">
        <v>65</v>
      </c>
      <c r="G414" s="71" t="s">
        <v>593</v>
      </c>
      <c r="H414" s="71">
        <v>24</v>
      </c>
      <c r="I414" s="71">
        <f t="shared" si="41"/>
        <v>0</v>
      </c>
      <c r="J414" s="71">
        <v>20</v>
      </c>
      <c r="K414" s="113">
        <v>0</v>
      </c>
      <c r="L414" s="73">
        <v>84.89</v>
      </c>
      <c r="M414" s="72">
        <f t="shared" si="36"/>
        <v>1697.8</v>
      </c>
      <c r="N414" s="230">
        <f t="shared" si="37"/>
        <v>0</v>
      </c>
      <c r="O414" s="264">
        <v>18</v>
      </c>
      <c r="P414" s="73">
        <v>2.5999999999999999E-2</v>
      </c>
      <c r="Q414" s="74">
        <f t="shared" si="38"/>
        <v>0</v>
      </c>
      <c r="R414" s="73">
        <v>4.8</v>
      </c>
      <c r="S414" s="73">
        <v>7.78</v>
      </c>
      <c r="T414" s="117">
        <f t="shared" si="39"/>
        <v>0</v>
      </c>
      <c r="U414" s="234">
        <f t="shared" si="40"/>
        <v>0</v>
      </c>
      <c r="V414" s="206"/>
      <c r="W414" s="206"/>
      <c r="X414" s="206"/>
      <c r="Y414" s="206"/>
    </row>
    <row r="415" spans="1:25" ht="18" customHeight="1">
      <c r="A415" s="145">
        <f>SUBTOTAL(3,$B$26:B415)</f>
        <v>390</v>
      </c>
      <c r="B415" s="109" t="s">
        <v>2228</v>
      </c>
      <c r="C415" s="109" t="s">
        <v>591</v>
      </c>
      <c r="D415" s="70" t="s">
        <v>2229</v>
      </c>
      <c r="E415" s="147" t="s">
        <v>73</v>
      </c>
      <c r="F415" s="71" t="s">
        <v>65</v>
      </c>
      <c r="G415" s="71" t="s">
        <v>593</v>
      </c>
      <c r="H415" s="71">
        <v>24</v>
      </c>
      <c r="I415" s="71">
        <f t="shared" si="41"/>
        <v>0</v>
      </c>
      <c r="J415" s="71">
        <v>240</v>
      </c>
      <c r="K415" s="113">
        <v>0</v>
      </c>
      <c r="L415" s="73">
        <v>7.07</v>
      </c>
      <c r="M415" s="72">
        <f t="shared" si="36"/>
        <v>1696.8000000000002</v>
      </c>
      <c r="N415" s="230">
        <f t="shared" si="37"/>
        <v>0</v>
      </c>
      <c r="O415" s="264">
        <v>18</v>
      </c>
      <c r="P415" s="73">
        <v>2.5999999999999999E-2</v>
      </c>
      <c r="Q415" s="74">
        <f t="shared" si="38"/>
        <v>0</v>
      </c>
      <c r="R415" s="73">
        <v>4.8</v>
      </c>
      <c r="S415" s="73">
        <v>7.68</v>
      </c>
      <c r="T415" s="117">
        <f t="shared" si="39"/>
        <v>0</v>
      </c>
      <c r="U415" s="234">
        <f t="shared" si="40"/>
        <v>0</v>
      </c>
      <c r="V415" s="206"/>
      <c r="W415" s="206"/>
      <c r="X415" s="206"/>
      <c r="Y415" s="206"/>
    </row>
    <row r="416" spans="1:25" ht="18" customHeight="1">
      <c r="A416" s="145">
        <f>SUBTOTAL(3,$B$26:B416)</f>
        <v>391</v>
      </c>
      <c r="B416" s="109" t="s">
        <v>2230</v>
      </c>
      <c r="C416" s="109" t="s">
        <v>591</v>
      </c>
      <c r="D416" s="70" t="s">
        <v>2231</v>
      </c>
      <c r="E416" s="147" t="s">
        <v>73</v>
      </c>
      <c r="F416" s="71" t="s">
        <v>65</v>
      </c>
      <c r="G416" s="71" t="s">
        <v>593</v>
      </c>
      <c r="H416" s="71">
        <v>24</v>
      </c>
      <c r="I416" s="71">
        <f t="shared" si="41"/>
        <v>0</v>
      </c>
      <c r="J416" s="71">
        <v>288</v>
      </c>
      <c r="K416" s="113">
        <v>0</v>
      </c>
      <c r="L416" s="73">
        <v>7.07</v>
      </c>
      <c r="M416" s="72">
        <f t="shared" si="36"/>
        <v>2036.16</v>
      </c>
      <c r="N416" s="230">
        <f t="shared" si="37"/>
        <v>0</v>
      </c>
      <c r="O416" s="264">
        <v>18</v>
      </c>
      <c r="P416" s="73">
        <v>2.5999999999999999E-2</v>
      </c>
      <c r="Q416" s="74">
        <f t="shared" si="38"/>
        <v>0</v>
      </c>
      <c r="R416" s="73">
        <v>6.048</v>
      </c>
      <c r="S416" s="73">
        <v>10.080000000000002</v>
      </c>
      <c r="T416" s="117">
        <f t="shared" si="39"/>
        <v>0</v>
      </c>
      <c r="U416" s="234">
        <f t="shared" si="40"/>
        <v>0</v>
      </c>
      <c r="V416" s="206"/>
      <c r="W416" s="206"/>
      <c r="X416" s="206"/>
      <c r="Y416" s="206"/>
    </row>
    <row r="417" spans="1:25" ht="18" customHeight="1">
      <c r="A417" s="145">
        <f>SUBTOTAL(3,$B$26:B417)</f>
        <v>392</v>
      </c>
      <c r="B417" s="109" t="s">
        <v>2232</v>
      </c>
      <c r="C417" s="109" t="s">
        <v>591</v>
      </c>
      <c r="D417" s="70" t="s">
        <v>2233</v>
      </c>
      <c r="E417" s="147" t="s">
        <v>73</v>
      </c>
      <c r="F417" s="71" t="s">
        <v>65</v>
      </c>
      <c r="G417" s="71" t="s">
        <v>593</v>
      </c>
      <c r="H417" s="71">
        <v>24</v>
      </c>
      <c r="I417" s="71">
        <f t="shared" si="41"/>
        <v>0</v>
      </c>
      <c r="J417" s="71">
        <v>192</v>
      </c>
      <c r="K417" s="113">
        <v>0</v>
      </c>
      <c r="L417" s="73">
        <v>7.07</v>
      </c>
      <c r="M417" s="72">
        <f t="shared" si="36"/>
        <v>1357.44</v>
      </c>
      <c r="N417" s="230">
        <f t="shared" si="37"/>
        <v>0</v>
      </c>
      <c r="O417" s="264">
        <v>18</v>
      </c>
      <c r="P417" s="73">
        <v>2.5999999999999999E-2</v>
      </c>
      <c r="Q417" s="74">
        <f t="shared" si="38"/>
        <v>0</v>
      </c>
      <c r="R417" s="73">
        <v>3.84</v>
      </c>
      <c r="S417" s="73">
        <v>6.3360000000000003</v>
      </c>
      <c r="T417" s="117">
        <f t="shared" si="39"/>
        <v>0</v>
      </c>
      <c r="U417" s="234">
        <f t="shared" si="40"/>
        <v>0</v>
      </c>
      <c r="V417" s="206"/>
      <c r="W417" s="206"/>
      <c r="X417" s="206"/>
      <c r="Y417" s="206"/>
    </row>
    <row r="418" spans="1:25" ht="18" customHeight="1">
      <c r="A418" s="145">
        <f>SUBTOTAL(3,$B$26:B418)</f>
        <v>393</v>
      </c>
      <c r="B418" s="109" t="s">
        <v>2234</v>
      </c>
      <c r="C418" s="109" t="s">
        <v>591</v>
      </c>
      <c r="D418" s="70" t="s">
        <v>2235</v>
      </c>
      <c r="E418" s="147" t="s">
        <v>73</v>
      </c>
      <c r="F418" s="71" t="s">
        <v>65</v>
      </c>
      <c r="G418" s="71" t="s">
        <v>593</v>
      </c>
      <c r="H418" s="71">
        <v>18</v>
      </c>
      <c r="I418" s="71">
        <f t="shared" si="41"/>
        <v>0</v>
      </c>
      <c r="J418" s="71">
        <v>192</v>
      </c>
      <c r="K418" s="113">
        <v>0</v>
      </c>
      <c r="L418" s="73">
        <v>7.07</v>
      </c>
      <c r="M418" s="72">
        <f t="shared" si="36"/>
        <v>1357.44</v>
      </c>
      <c r="N418" s="230">
        <f t="shared" si="37"/>
        <v>0</v>
      </c>
      <c r="O418" s="264">
        <v>18</v>
      </c>
      <c r="P418" s="73">
        <v>2.5999999999999999E-2</v>
      </c>
      <c r="Q418" s="74">
        <f t="shared" si="38"/>
        <v>0</v>
      </c>
      <c r="R418" s="73">
        <v>3.84</v>
      </c>
      <c r="S418" s="73">
        <v>6.1440000000000001</v>
      </c>
      <c r="T418" s="117">
        <f t="shared" si="39"/>
        <v>0</v>
      </c>
      <c r="U418" s="234">
        <f t="shared" si="40"/>
        <v>0</v>
      </c>
      <c r="V418" s="206"/>
      <c r="W418" s="206"/>
      <c r="X418" s="206"/>
      <c r="Y418" s="206"/>
    </row>
    <row r="419" spans="1:25" ht="18" customHeight="1">
      <c r="A419" s="145">
        <f>SUBTOTAL(3,$B$26:B419)</f>
        <v>394</v>
      </c>
      <c r="B419" s="109" t="s">
        <v>2236</v>
      </c>
      <c r="C419" s="109" t="s">
        <v>591</v>
      </c>
      <c r="D419" s="70" t="s">
        <v>2237</v>
      </c>
      <c r="E419" s="147" t="s">
        <v>2238</v>
      </c>
      <c r="F419" s="71" t="s">
        <v>65</v>
      </c>
      <c r="G419" s="71" t="s">
        <v>593</v>
      </c>
      <c r="H419" s="71">
        <v>18</v>
      </c>
      <c r="I419" s="71">
        <f t="shared" si="41"/>
        <v>0</v>
      </c>
      <c r="J419" s="71">
        <v>192</v>
      </c>
      <c r="K419" s="113">
        <v>0</v>
      </c>
      <c r="L419" s="73">
        <v>7.07</v>
      </c>
      <c r="M419" s="72">
        <f t="shared" si="36"/>
        <v>1357.44</v>
      </c>
      <c r="N419" s="230">
        <f t="shared" si="37"/>
        <v>0</v>
      </c>
      <c r="O419" s="264">
        <v>18</v>
      </c>
      <c r="P419" s="73">
        <v>2.5999999999999999E-2</v>
      </c>
      <c r="Q419" s="74">
        <f t="shared" si="38"/>
        <v>0</v>
      </c>
      <c r="R419" s="73">
        <v>3.84</v>
      </c>
      <c r="S419" s="73">
        <v>6.3360000000000003</v>
      </c>
      <c r="T419" s="117">
        <f t="shared" si="39"/>
        <v>0</v>
      </c>
      <c r="U419" s="234">
        <f t="shared" si="40"/>
        <v>0</v>
      </c>
      <c r="V419" s="206"/>
      <c r="W419" s="206"/>
      <c r="X419" s="206"/>
      <c r="Y419" s="206"/>
    </row>
    <row r="420" spans="1:25" ht="18" customHeight="1">
      <c r="A420" s="145">
        <f>SUBTOTAL(3,$B$26:B420)</f>
        <v>395</v>
      </c>
      <c r="B420" s="227" t="s">
        <v>2239</v>
      </c>
      <c r="C420" s="109" t="s">
        <v>591</v>
      </c>
      <c r="D420" s="70" t="s">
        <v>2240</v>
      </c>
      <c r="E420" s="147" t="s">
        <v>282</v>
      </c>
      <c r="F420" s="71" t="s">
        <v>65</v>
      </c>
      <c r="G420" s="71" t="s">
        <v>593</v>
      </c>
      <c r="H420" s="71">
        <v>24</v>
      </c>
      <c r="I420" s="71">
        <f t="shared" si="41"/>
        <v>0</v>
      </c>
      <c r="J420" s="71">
        <v>288</v>
      </c>
      <c r="K420" s="113">
        <v>0</v>
      </c>
      <c r="L420" s="73">
        <v>14.15</v>
      </c>
      <c r="M420" s="72">
        <f t="shared" si="36"/>
        <v>4075.2000000000003</v>
      </c>
      <c r="N420" s="230">
        <f t="shared" si="37"/>
        <v>0</v>
      </c>
      <c r="O420" s="264">
        <v>18</v>
      </c>
      <c r="P420" s="73">
        <v>2.5999999999999999E-2</v>
      </c>
      <c r="Q420" s="74">
        <f t="shared" si="38"/>
        <v>0</v>
      </c>
      <c r="R420" s="73">
        <v>12.959999999999999</v>
      </c>
      <c r="S420" s="73">
        <v>14.1</v>
      </c>
      <c r="T420" s="117">
        <f t="shared" si="39"/>
        <v>0</v>
      </c>
      <c r="U420" s="234">
        <f t="shared" si="40"/>
        <v>0</v>
      </c>
      <c r="V420" s="206"/>
      <c r="W420" s="206"/>
      <c r="X420" s="206"/>
      <c r="Y420" s="206"/>
    </row>
    <row r="421" spans="1:25" ht="18" customHeight="1">
      <c r="A421" s="145">
        <f>SUBTOTAL(3,$B$26:B421)</f>
        <v>396</v>
      </c>
      <c r="B421" s="109" t="s">
        <v>2241</v>
      </c>
      <c r="C421" s="109" t="s">
        <v>591</v>
      </c>
      <c r="D421" s="70" t="s">
        <v>2242</v>
      </c>
      <c r="E421" s="147" t="s">
        <v>2243</v>
      </c>
      <c r="F421" s="71" t="s">
        <v>65</v>
      </c>
      <c r="G421" s="71" t="s">
        <v>593</v>
      </c>
      <c r="H421" s="71">
        <v>24</v>
      </c>
      <c r="I421" s="71">
        <f t="shared" si="41"/>
        <v>0</v>
      </c>
      <c r="J421" s="71">
        <v>192</v>
      </c>
      <c r="K421" s="113">
        <v>0</v>
      </c>
      <c r="L421" s="73">
        <v>14.15</v>
      </c>
      <c r="M421" s="72">
        <f t="shared" si="36"/>
        <v>2716.8</v>
      </c>
      <c r="N421" s="230">
        <f t="shared" si="37"/>
        <v>0</v>
      </c>
      <c r="O421" s="264">
        <v>18</v>
      </c>
      <c r="P421" s="73">
        <v>2.5999999999999999E-2</v>
      </c>
      <c r="Q421" s="74">
        <f t="shared" si="38"/>
        <v>0</v>
      </c>
      <c r="R421" s="73">
        <v>9.6000000000000014</v>
      </c>
      <c r="S421" s="73">
        <v>12.864000000000001</v>
      </c>
      <c r="T421" s="117">
        <f t="shared" si="39"/>
        <v>0</v>
      </c>
      <c r="U421" s="234">
        <f t="shared" si="40"/>
        <v>0</v>
      </c>
      <c r="V421" s="206"/>
      <c r="W421" s="206"/>
      <c r="X421" s="206"/>
      <c r="Y421" s="206"/>
    </row>
    <row r="422" spans="1:25" ht="18" customHeight="1">
      <c r="A422" s="145">
        <f>SUBTOTAL(3,$B$26:B422)</f>
        <v>397</v>
      </c>
      <c r="B422" s="109" t="s">
        <v>2244</v>
      </c>
      <c r="C422" s="109" t="s">
        <v>591</v>
      </c>
      <c r="D422" s="70" t="s">
        <v>2245</v>
      </c>
      <c r="E422" s="147" t="s">
        <v>122</v>
      </c>
      <c r="F422" s="71" t="s">
        <v>65</v>
      </c>
      <c r="G422" s="71" t="s">
        <v>593</v>
      </c>
      <c r="H422" s="71">
        <v>24</v>
      </c>
      <c r="I422" s="71">
        <f t="shared" si="41"/>
        <v>0</v>
      </c>
      <c r="J422" s="71">
        <v>72</v>
      </c>
      <c r="K422" s="113">
        <v>0</v>
      </c>
      <c r="L422" s="73">
        <v>54.13</v>
      </c>
      <c r="M422" s="72">
        <f t="shared" si="36"/>
        <v>3897.36</v>
      </c>
      <c r="N422" s="230">
        <f t="shared" si="37"/>
        <v>0</v>
      </c>
      <c r="O422" s="264">
        <v>18</v>
      </c>
      <c r="P422" s="73">
        <v>2.5999999999999999E-2</v>
      </c>
      <c r="Q422" s="74">
        <f t="shared" si="38"/>
        <v>0</v>
      </c>
      <c r="R422" s="73">
        <v>3.6</v>
      </c>
      <c r="S422" s="73">
        <v>4.8239999999999998</v>
      </c>
      <c r="T422" s="117">
        <f t="shared" si="39"/>
        <v>0</v>
      </c>
      <c r="U422" s="234">
        <f t="shared" si="40"/>
        <v>0</v>
      </c>
      <c r="V422" s="206"/>
      <c r="W422" s="206"/>
      <c r="X422" s="206"/>
      <c r="Y422" s="206"/>
    </row>
    <row r="423" spans="1:25" ht="18" customHeight="1">
      <c r="A423" s="145">
        <f>SUBTOTAL(3,$B$26:B423)</f>
        <v>398</v>
      </c>
      <c r="B423" s="109" t="s">
        <v>2246</v>
      </c>
      <c r="C423" s="109" t="s">
        <v>591</v>
      </c>
      <c r="D423" s="70" t="s">
        <v>2247</v>
      </c>
      <c r="E423" s="147" t="s">
        <v>2243</v>
      </c>
      <c r="F423" s="71" t="s">
        <v>65</v>
      </c>
      <c r="G423" s="71" t="s">
        <v>593</v>
      </c>
      <c r="H423" s="71">
        <v>24</v>
      </c>
      <c r="I423" s="71">
        <f t="shared" si="41"/>
        <v>0</v>
      </c>
      <c r="J423" s="71">
        <v>192</v>
      </c>
      <c r="K423" s="113">
        <v>0</v>
      </c>
      <c r="L423" s="73">
        <v>14.15</v>
      </c>
      <c r="M423" s="72">
        <f t="shared" si="36"/>
        <v>2716.8</v>
      </c>
      <c r="N423" s="230">
        <f t="shared" si="37"/>
        <v>0</v>
      </c>
      <c r="O423" s="264">
        <v>18</v>
      </c>
      <c r="P423" s="73">
        <v>2.5999999999999999E-2</v>
      </c>
      <c r="Q423" s="74">
        <f t="shared" si="38"/>
        <v>0</v>
      </c>
      <c r="R423" s="73">
        <v>9.6000000000000014</v>
      </c>
      <c r="S423" s="73">
        <v>13.440000000000001</v>
      </c>
      <c r="T423" s="117">
        <f t="shared" si="39"/>
        <v>0</v>
      </c>
      <c r="U423" s="234">
        <f t="shared" si="40"/>
        <v>0</v>
      </c>
      <c r="V423" s="206"/>
      <c r="W423" s="206"/>
      <c r="X423" s="206"/>
      <c r="Y423" s="206"/>
    </row>
    <row r="424" spans="1:25" ht="18" customHeight="1">
      <c r="A424" s="145">
        <f>SUBTOTAL(3,$B$26:B424)</f>
        <v>399</v>
      </c>
      <c r="B424" s="109" t="s">
        <v>2248</v>
      </c>
      <c r="C424" s="109" t="s">
        <v>591</v>
      </c>
      <c r="D424" s="70" t="s">
        <v>2249</v>
      </c>
      <c r="E424" s="147" t="s">
        <v>2243</v>
      </c>
      <c r="F424" s="71" t="s">
        <v>65</v>
      </c>
      <c r="G424" s="71" t="s">
        <v>593</v>
      </c>
      <c r="H424" s="71">
        <v>18</v>
      </c>
      <c r="I424" s="71">
        <f t="shared" si="41"/>
        <v>0</v>
      </c>
      <c r="J424" s="71">
        <v>144</v>
      </c>
      <c r="K424" s="113">
        <v>0</v>
      </c>
      <c r="L424" s="73">
        <v>33.83</v>
      </c>
      <c r="M424" s="72">
        <f t="shared" si="36"/>
        <v>4871.5199999999995</v>
      </c>
      <c r="N424" s="230">
        <f t="shared" si="37"/>
        <v>0</v>
      </c>
      <c r="O424" s="264">
        <v>18</v>
      </c>
      <c r="P424" s="73">
        <v>2.5999999999999999E-2</v>
      </c>
      <c r="Q424" s="74">
        <f t="shared" si="38"/>
        <v>0</v>
      </c>
      <c r="R424" s="73">
        <v>7.2</v>
      </c>
      <c r="S424" s="73">
        <v>9.36</v>
      </c>
      <c r="T424" s="117">
        <f t="shared" si="39"/>
        <v>0</v>
      </c>
      <c r="U424" s="234">
        <f t="shared" si="40"/>
        <v>0</v>
      </c>
      <c r="V424" s="206"/>
      <c r="W424" s="206"/>
      <c r="X424" s="206"/>
      <c r="Y424" s="206"/>
    </row>
    <row r="425" spans="1:25" ht="18" customHeight="1">
      <c r="A425" s="145">
        <f>SUBTOTAL(3,$B$26:B425)</f>
        <v>400</v>
      </c>
      <c r="B425" s="109" t="s">
        <v>2250</v>
      </c>
      <c r="C425" s="109" t="s">
        <v>591</v>
      </c>
      <c r="D425" s="70" t="s">
        <v>2251</v>
      </c>
      <c r="E425" s="147" t="s">
        <v>2243</v>
      </c>
      <c r="F425" s="71" t="s">
        <v>65</v>
      </c>
      <c r="G425" s="71" t="s">
        <v>593</v>
      </c>
      <c r="H425" s="71">
        <v>24</v>
      </c>
      <c r="I425" s="71">
        <f t="shared" si="41"/>
        <v>0</v>
      </c>
      <c r="J425" s="71">
        <v>24</v>
      </c>
      <c r="K425" s="113">
        <v>0</v>
      </c>
      <c r="L425" s="73">
        <v>162.38999999999999</v>
      </c>
      <c r="M425" s="72">
        <f t="shared" si="36"/>
        <v>3897.3599999999997</v>
      </c>
      <c r="N425" s="230">
        <f t="shared" si="37"/>
        <v>0</v>
      </c>
      <c r="O425" s="264">
        <v>18</v>
      </c>
      <c r="P425" s="73">
        <v>2.5999999999999999E-2</v>
      </c>
      <c r="Q425" s="74">
        <f t="shared" si="38"/>
        <v>0</v>
      </c>
      <c r="R425" s="73">
        <v>3.5999999999999996</v>
      </c>
      <c r="S425" s="73">
        <v>6</v>
      </c>
      <c r="T425" s="117">
        <f t="shared" si="39"/>
        <v>0</v>
      </c>
      <c r="U425" s="234">
        <f t="shared" si="40"/>
        <v>0</v>
      </c>
      <c r="V425" s="206"/>
      <c r="W425" s="206"/>
      <c r="X425" s="206"/>
      <c r="Y425" s="206"/>
    </row>
    <row r="426" spans="1:25" ht="18" customHeight="1">
      <c r="A426" s="145">
        <f>SUBTOTAL(3,$B$26:B426)</f>
        <v>401</v>
      </c>
      <c r="B426" s="109" t="s">
        <v>2252</v>
      </c>
      <c r="C426" s="109" t="s">
        <v>591</v>
      </c>
      <c r="D426" s="70" t="s">
        <v>2253</v>
      </c>
      <c r="E426" s="147" t="s">
        <v>1291</v>
      </c>
      <c r="F426" s="71" t="s">
        <v>65</v>
      </c>
      <c r="G426" s="71" t="s">
        <v>593</v>
      </c>
      <c r="H426" s="71">
        <v>24</v>
      </c>
      <c r="I426" s="71">
        <f t="shared" si="41"/>
        <v>0</v>
      </c>
      <c r="J426" s="71">
        <v>96</v>
      </c>
      <c r="K426" s="113">
        <v>0</v>
      </c>
      <c r="L426" s="73">
        <v>31.83</v>
      </c>
      <c r="M426" s="72">
        <f t="shared" si="36"/>
        <v>3055.68</v>
      </c>
      <c r="N426" s="230">
        <f t="shared" si="37"/>
        <v>0</v>
      </c>
      <c r="O426" s="264">
        <v>18</v>
      </c>
      <c r="P426" s="73">
        <v>2.4122999999999999E-2</v>
      </c>
      <c r="Q426" s="74">
        <f t="shared" si="38"/>
        <v>0</v>
      </c>
      <c r="R426" s="73">
        <v>7.68</v>
      </c>
      <c r="S426" s="73">
        <v>8.68</v>
      </c>
      <c r="T426" s="117">
        <f t="shared" si="39"/>
        <v>0</v>
      </c>
      <c r="U426" s="234">
        <f t="shared" si="40"/>
        <v>0</v>
      </c>
      <c r="V426" s="206"/>
      <c r="W426" s="206"/>
      <c r="X426" s="206"/>
      <c r="Y426" s="206"/>
    </row>
    <row r="427" spans="1:25" ht="18" customHeight="1">
      <c r="A427" s="145">
        <f>SUBTOTAL(3,$B$26:B427)</f>
        <v>402</v>
      </c>
      <c r="B427" s="109" t="s">
        <v>2254</v>
      </c>
      <c r="C427" s="109" t="s">
        <v>591</v>
      </c>
      <c r="D427" s="70" t="s">
        <v>2255</v>
      </c>
      <c r="E427" s="147" t="s">
        <v>1291</v>
      </c>
      <c r="F427" s="71" t="s">
        <v>65</v>
      </c>
      <c r="G427" s="71" t="s">
        <v>593</v>
      </c>
      <c r="H427" s="71">
        <v>18</v>
      </c>
      <c r="I427" s="71">
        <f t="shared" si="41"/>
        <v>0</v>
      </c>
      <c r="J427" s="71">
        <v>96</v>
      </c>
      <c r="K427" s="113">
        <v>0</v>
      </c>
      <c r="L427" s="73">
        <v>42.44</v>
      </c>
      <c r="M427" s="72">
        <f t="shared" si="36"/>
        <v>4074.24</v>
      </c>
      <c r="N427" s="230">
        <f t="shared" si="37"/>
        <v>0</v>
      </c>
      <c r="O427" s="264">
        <v>18</v>
      </c>
      <c r="P427" s="73">
        <v>2.4122999999999999E-2</v>
      </c>
      <c r="Q427" s="74">
        <f t="shared" si="38"/>
        <v>0</v>
      </c>
      <c r="R427" s="73">
        <v>7.68</v>
      </c>
      <c r="S427" s="73">
        <v>8.68</v>
      </c>
      <c r="T427" s="117">
        <f t="shared" si="39"/>
        <v>0</v>
      </c>
      <c r="U427" s="234">
        <f t="shared" si="40"/>
        <v>0</v>
      </c>
      <c r="V427" s="206"/>
      <c r="W427" s="206"/>
      <c r="X427" s="206"/>
      <c r="Y427" s="206"/>
    </row>
    <row r="428" spans="1:25" ht="18" customHeight="1">
      <c r="A428" s="145">
        <f>SUBTOTAL(3,$B$26:B428)</f>
        <v>403</v>
      </c>
      <c r="B428" s="109" t="s">
        <v>2256</v>
      </c>
      <c r="C428" s="109" t="s">
        <v>591</v>
      </c>
      <c r="D428" s="70" t="s">
        <v>2257</v>
      </c>
      <c r="E428" s="147" t="s">
        <v>146</v>
      </c>
      <c r="F428" s="71" t="s">
        <v>65</v>
      </c>
      <c r="G428" s="71" t="s">
        <v>593</v>
      </c>
      <c r="H428" s="71">
        <v>24</v>
      </c>
      <c r="I428" s="71">
        <f t="shared" si="41"/>
        <v>0</v>
      </c>
      <c r="J428" s="71">
        <v>144</v>
      </c>
      <c r="K428" s="113">
        <v>0</v>
      </c>
      <c r="L428" s="73">
        <v>38.909999999999997</v>
      </c>
      <c r="M428" s="72">
        <f t="shared" si="36"/>
        <v>5603.0399999999991</v>
      </c>
      <c r="N428" s="230">
        <f t="shared" si="37"/>
        <v>0</v>
      </c>
      <c r="O428" s="264">
        <v>18</v>
      </c>
      <c r="P428" s="73">
        <v>3.9899999999999998E-2</v>
      </c>
      <c r="Q428" s="74">
        <f t="shared" si="38"/>
        <v>0</v>
      </c>
      <c r="R428" s="73">
        <v>14.4</v>
      </c>
      <c r="S428" s="73">
        <v>16.559999999999999</v>
      </c>
      <c r="T428" s="117">
        <f t="shared" si="39"/>
        <v>0</v>
      </c>
      <c r="U428" s="234">
        <f t="shared" si="40"/>
        <v>0</v>
      </c>
      <c r="V428" s="206"/>
      <c r="W428" s="206"/>
      <c r="X428" s="206"/>
      <c r="Y428" s="206"/>
    </row>
    <row r="429" spans="1:25" ht="18" customHeight="1">
      <c r="A429" s="145">
        <f>SUBTOTAL(3,$B$26:B429)</f>
        <v>404</v>
      </c>
      <c r="B429" s="109" t="s">
        <v>2258</v>
      </c>
      <c r="C429" s="109" t="s">
        <v>591</v>
      </c>
      <c r="D429" s="70" t="s">
        <v>2259</v>
      </c>
      <c r="E429" s="147" t="s">
        <v>146</v>
      </c>
      <c r="F429" s="71" t="s">
        <v>65</v>
      </c>
      <c r="G429" s="71" t="s">
        <v>593</v>
      </c>
      <c r="H429" s="71">
        <v>24</v>
      </c>
      <c r="I429" s="71">
        <f t="shared" si="41"/>
        <v>0</v>
      </c>
      <c r="J429" s="71">
        <v>96</v>
      </c>
      <c r="K429" s="113">
        <v>0</v>
      </c>
      <c r="L429" s="73">
        <v>31.83</v>
      </c>
      <c r="M429" s="72">
        <f t="shared" si="36"/>
        <v>3055.68</v>
      </c>
      <c r="N429" s="230">
        <f t="shared" si="37"/>
        <v>0</v>
      </c>
      <c r="O429" s="264">
        <v>18</v>
      </c>
      <c r="P429" s="73">
        <v>2.5541999999999999E-2</v>
      </c>
      <c r="Q429" s="74">
        <f t="shared" si="38"/>
        <v>0</v>
      </c>
      <c r="R429" s="73">
        <v>9.6000000000000014</v>
      </c>
      <c r="S429" s="73">
        <v>11.040000000000003</v>
      </c>
      <c r="T429" s="117">
        <f t="shared" si="39"/>
        <v>0</v>
      </c>
      <c r="U429" s="234">
        <f t="shared" si="40"/>
        <v>0</v>
      </c>
      <c r="V429" s="206"/>
      <c r="W429" s="206"/>
      <c r="X429" s="206"/>
      <c r="Y429" s="206"/>
    </row>
    <row r="430" spans="1:25" ht="18" customHeight="1">
      <c r="A430" s="145">
        <f>SUBTOTAL(3,$B$26:B430)</f>
        <v>405</v>
      </c>
      <c r="B430" s="109" t="s">
        <v>2260</v>
      </c>
      <c r="C430" s="109" t="s">
        <v>591</v>
      </c>
      <c r="D430" s="70" t="s">
        <v>2261</v>
      </c>
      <c r="E430" s="147" t="s">
        <v>146</v>
      </c>
      <c r="F430" s="71" t="s">
        <v>65</v>
      </c>
      <c r="G430" s="71" t="s">
        <v>593</v>
      </c>
      <c r="H430" s="71">
        <v>24</v>
      </c>
      <c r="I430" s="71">
        <f t="shared" si="41"/>
        <v>0</v>
      </c>
      <c r="J430" s="71">
        <v>48</v>
      </c>
      <c r="K430" s="113">
        <v>0</v>
      </c>
      <c r="L430" s="73">
        <v>60.9</v>
      </c>
      <c r="M430" s="72">
        <f t="shared" si="36"/>
        <v>2923.2</v>
      </c>
      <c r="N430" s="230">
        <f t="shared" si="37"/>
        <v>0</v>
      </c>
      <c r="O430" s="264">
        <v>18</v>
      </c>
      <c r="P430" s="73">
        <v>1.4959999999999999E-2</v>
      </c>
      <c r="Q430" s="74">
        <f t="shared" si="38"/>
        <v>0</v>
      </c>
      <c r="R430" s="73">
        <v>4.8000000000000007</v>
      </c>
      <c r="S430" s="73">
        <v>5.5200000000000014</v>
      </c>
      <c r="T430" s="117">
        <f t="shared" si="39"/>
        <v>0</v>
      </c>
      <c r="U430" s="234">
        <f t="shared" si="40"/>
        <v>0</v>
      </c>
      <c r="V430" s="206"/>
      <c r="W430" s="206"/>
      <c r="X430" s="206"/>
      <c r="Y430" s="206"/>
    </row>
    <row r="431" spans="1:25" ht="18" customHeight="1">
      <c r="A431" s="145">
        <f>SUBTOTAL(3,$B$26:B431)</f>
        <v>406</v>
      </c>
      <c r="B431" s="109" t="s">
        <v>2262</v>
      </c>
      <c r="C431" s="109" t="s">
        <v>591</v>
      </c>
      <c r="D431" s="70" t="s">
        <v>2263</v>
      </c>
      <c r="E431" s="147" t="s">
        <v>146</v>
      </c>
      <c r="F431" s="71" t="s">
        <v>65</v>
      </c>
      <c r="G431" s="71" t="s">
        <v>183</v>
      </c>
      <c r="H431" s="71">
        <v>18</v>
      </c>
      <c r="I431" s="71">
        <f t="shared" si="41"/>
        <v>0</v>
      </c>
      <c r="J431" s="71">
        <v>48</v>
      </c>
      <c r="K431" s="113">
        <v>0</v>
      </c>
      <c r="L431" s="73">
        <v>33.619999999999997</v>
      </c>
      <c r="M431" s="72">
        <f t="shared" si="36"/>
        <v>1613.7599999999998</v>
      </c>
      <c r="N431" s="230">
        <f t="shared" si="37"/>
        <v>0</v>
      </c>
      <c r="O431" s="264">
        <v>12</v>
      </c>
      <c r="P431" s="73">
        <v>1.4371500000000001E-2</v>
      </c>
      <c r="Q431" s="74">
        <f t="shared" si="38"/>
        <v>0</v>
      </c>
      <c r="R431" s="73">
        <v>4.8000000000000007</v>
      </c>
      <c r="S431" s="73">
        <v>5.5200000000000014</v>
      </c>
      <c r="T431" s="117">
        <f t="shared" si="39"/>
        <v>0</v>
      </c>
      <c r="U431" s="234">
        <f t="shared" si="40"/>
        <v>0</v>
      </c>
      <c r="V431" s="206"/>
      <c r="W431" s="206"/>
      <c r="X431" s="206"/>
      <c r="Y431" s="206"/>
    </row>
    <row r="432" spans="1:25" ht="18" customHeight="1">
      <c r="A432" s="145">
        <f>SUBTOTAL(3,$B$26:B432)</f>
        <v>407</v>
      </c>
      <c r="B432" s="109" t="s">
        <v>590</v>
      </c>
      <c r="C432" s="109" t="s">
        <v>591</v>
      </c>
      <c r="D432" s="70" t="s">
        <v>592</v>
      </c>
      <c r="E432" s="147" t="s">
        <v>146</v>
      </c>
      <c r="F432" s="71" t="s">
        <v>65</v>
      </c>
      <c r="G432" s="71" t="s">
        <v>593</v>
      </c>
      <c r="H432" s="71">
        <v>24</v>
      </c>
      <c r="I432" s="71">
        <f t="shared" si="41"/>
        <v>0</v>
      </c>
      <c r="J432" s="71">
        <v>48</v>
      </c>
      <c r="K432" s="113">
        <v>0</v>
      </c>
      <c r="L432" s="73">
        <v>24.76</v>
      </c>
      <c r="M432" s="72">
        <f t="shared" si="36"/>
        <v>1188.48</v>
      </c>
      <c r="N432" s="230">
        <f t="shared" si="37"/>
        <v>0</v>
      </c>
      <c r="O432" s="264">
        <v>18</v>
      </c>
      <c r="P432" s="73">
        <v>1.1147499999999999E-2</v>
      </c>
      <c r="Q432" s="74">
        <f t="shared" si="38"/>
        <v>0</v>
      </c>
      <c r="R432" s="73">
        <v>4.8000000000000007</v>
      </c>
      <c r="S432" s="73">
        <v>5.9</v>
      </c>
      <c r="T432" s="117">
        <f t="shared" si="39"/>
        <v>0</v>
      </c>
      <c r="U432" s="234">
        <f t="shared" si="40"/>
        <v>0</v>
      </c>
      <c r="V432" s="206"/>
      <c r="W432" s="206"/>
      <c r="X432" s="206"/>
      <c r="Y432" s="206"/>
    </row>
    <row r="433" spans="1:25" ht="18" customHeight="1">
      <c r="A433" s="145">
        <f>SUBTOTAL(3,$B$26:B433)</f>
        <v>408</v>
      </c>
      <c r="B433" s="109" t="s">
        <v>2264</v>
      </c>
      <c r="C433" s="109" t="s">
        <v>591</v>
      </c>
      <c r="D433" s="70" t="s">
        <v>2265</v>
      </c>
      <c r="E433" s="147" t="s">
        <v>146</v>
      </c>
      <c r="F433" s="71" t="s">
        <v>65</v>
      </c>
      <c r="G433" s="71" t="s">
        <v>593</v>
      </c>
      <c r="H433" s="71">
        <v>24</v>
      </c>
      <c r="I433" s="71">
        <f t="shared" si="41"/>
        <v>0</v>
      </c>
      <c r="J433" s="71">
        <v>144</v>
      </c>
      <c r="K433" s="113">
        <v>0</v>
      </c>
      <c r="L433" s="73">
        <v>38.909999999999997</v>
      </c>
      <c r="M433" s="72">
        <f t="shared" si="36"/>
        <v>5603.0399999999991</v>
      </c>
      <c r="N433" s="230">
        <f t="shared" si="37"/>
        <v>0</v>
      </c>
      <c r="O433" s="264">
        <v>18</v>
      </c>
      <c r="P433" s="73">
        <v>2.5999999999999999E-2</v>
      </c>
      <c r="Q433" s="74">
        <f t="shared" si="38"/>
        <v>0</v>
      </c>
      <c r="R433" s="73">
        <v>14.4</v>
      </c>
      <c r="S433" s="73">
        <v>17.856000000000002</v>
      </c>
      <c r="T433" s="117">
        <f t="shared" si="39"/>
        <v>0</v>
      </c>
      <c r="U433" s="234">
        <f t="shared" si="40"/>
        <v>0</v>
      </c>
      <c r="V433" s="206"/>
      <c r="W433" s="206"/>
      <c r="X433" s="206"/>
      <c r="Y433" s="206"/>
    </row>
    <row r="434" spans="1:25" ht="18" customHeight="1">
      <c r="A434" s="145">
        <f>SUBTOTAL(3,$B$26:B434)</f>
        <v>409</v>
      </c>
      <c r="B434" s="109" t="s">
        <v>2266</v>
      </c>
      <c r="C434" s="109" t="s">
        <v>591</v>
      </c>
      <c r="D434" s="70" t="s">
        <v>2267</v>
      </c>
      <c r="E434" s="147" t="s">
        <v>146</v>
      </c>
      <c r="F434" s="71" t="s">
        <v>65</v>
      </c>
      <c r="G434" s="71" t="s">
        <v>593</v>
      </c>
      <c r="H434" s="71">
        <v>24</v>
      </c>
      <c r="I434" s="71">
        <f t="shared" si="41"/>
        <v>0</v>
      </c>
      <c r="J434" s="71">
        <v>144</v>
      </c>
      <c r="K434" s="113">
        <v>0</v>
      </c>
      <c r="L434" s="73">
        <v>35.369999999999997</v>
      </c>
      <c r="M434" s="72">
        <f t="shared" si="36"/>
        <v>5093.28</v>
      </c>
      <c r="N434" s="230">
        <f t="shared" si="37"/>
        <v>0</v>
      </c>
      <c r="O434" s="264">
        <v>18</v>
      </c>
      <c r="P434" s="73">
        <v>2.5999999999999999E-2</v>
      </c>
      <c r="Q434" s="74">
        <f t="shared" si="38"/>
        <v>0</v>
      </c>
      <c r="R434" s="73">
        <v>14.4</v>
      </c>
      <c r="S434" s="73">
        <v>18.288</v>
      </c>
      <c r="T434" s="117">
        <f t="shared" si="39"/>
        <v>0</v>
      </c>
      <c r="U434" s="234">
        <f t="shared" si="40"/>
        <v>0</v>
      </c>
      <c r="V434" s="206"/>
      <c r="W434" s="206"/>
      <c r="X434" s="206"/>
      <c r="Y434" s="206"/>
    </row>
    <row r="435" spans="1:25" ht="18" customHeight="1">
      <c r="A435" s="145">
        <f>SUBTOTAL(3,$B$26:B435)</f>
        <v>410</v>
      </c>
      <c r="B435" s="109" t="s">
        <v>2268</v>
      </c>
      <c r="C435" s="109" t="s">
        <v>591</v>
      </c>
      <c r="D435" s="70" t="s">
        <v>2269</v>
      </c>
      <c r="E435" s="147" t="s">
        <v>146</v>
      </c>
      <c r="F435" s="71" t="s">
        <v>204</v>
      </c>
      <c r="G435" s="71" t="s">
        <v>593</v>
      </c>
      <c r="H435" s="71">
        <v>24</v>
      </c>
      <c r="I435" s="71">
        <f t="shared" si="41"/>
        <v>0</v>
      </c>
      <c r="J435" s="71">
        <v>144</v>
      </c>
      <c r="K435" s="113">
        <v>0</v>
      </c>
      <c r="L435" s="73">
        <v>38.909999999999997</v>
      </c>
      <c r="M435" s="72">
        <f t="shared" si="36"/>
        <v>5603.0399999999991</v>
      </c>
      <c r="N435" s="230">
        <f t="shared" si="37"/>
        <v>0</v>
      </c>
      <c r="O435" s="264">
        <v>18</v>
      </c>
      <c r="P435" s="73">
        <v>2.8101000000000001E-2</v>
      </c>
      <c r="Q435" s="74">
        <f t="shared" si="38"/>
        <v>0</v>
      </c>
      <c r="R435" s="73">
        <v>14.4</v>
      </c>
      <c r="S435" s="73">
        <v>16.8</v>
      </c>
      <c r="T435" s="117">
        <f t="shared" si="39"/>
        <v>0</v>
      </c>
      <c r="U435" s="234">
        <f t="shared" si="40"/>
        <v>0</v>
      </c>
      <c r="V435" s="206"/>
      <c r="W435" s="206"/>
      <c r="X435" s="206"/>
      <c r="Y435" s="206"/>
    </row>
    <row r="436" spans="1:25" ht="18" customHeight="1">
      <c r="A436" s="145">
        <f>SUBTOTAL(3,$B$26:B436)</f>
        <v>411</v>
      </c>
      <c r="B436" s="109" t="s">
        <v>594</v>
      </c>
      <c r="C436" s="109" t="s">
        <v>591</v>
      </c>
      <c r="D436" s="70" t="s">
        <v>595</v>
      </c>
      <c r="E436" s="147" t="s">
        <v>340</v>
      </c>
      <c r="F436" s="71" t="s">
        <v>204</v>
      </c>
      <c r="G436" s="71">
        <v>33061020</v>
      </c>
      <c r="H436" s="71">
        <v>24</v>
      </c>
      <c r="I436" s="71">
        <f t="shared" si="41"/>
        <v>0</v>
      </c>
      <c r="J436" s="71">
        <v>72</v>
      </c>
      <c r="K436" s="113">
        <v>0</v>
      </c>
      <c r="L436" s="73">
        <v>58.37</v>
      </c>
      <c r="M436" s="72">
        <f t="shared" si="36"/>
        <v>4202.6399999999994</v>
      </c>
      <c r="N436" s="230">
        <f t="shared" si="37"/>
        <v>0</v>
      </c>
      <c r="O436" s="264">
        <v>18</v>
      </c>
      <c r="P436" s="73">
        <v>3.3978750000000002E-2</v>
      </c>
      <c r="Q436" s="74">
        <f t="shared" si="38"/>
        <v>0</v>
      </c>
      <c r="R436" s="73">
        <v>10.799999999999999</v>
      </c>
      <c r="S436" s="73">
        <v>12.96</v>
      </c>
      <c r="T436" s="117">
        <f t="shared" si="39"/>
        <v>0</v>
      </c>
      <c r="U436" s="234">
        <f t="shared" si="40"/>
        <v>0</v>
      </c>
      <c r="V436" s="206"/>
      <c r="W436" s="206"/>
      <c r="X436" s="206"/>
      <c r="Y436" s="206"/>
    </row>
    <row r="437" spans="1:25" ht="18" customHeight="1">
      <c r="A437" s="145">
        <f>SUBTOTAL(3,$B$26:B437)</f>
        <v>412</v>
      </c>
      <c r="B437" s="109" t="s">
        <v>596</v>
      </c>
      <c r="C437" s="109" t="s">
        <v>591</v>
      </c>
      <c r="D437" s="70" t="s">
        <v>597</v>
      </c>
      <c r="E437" s="147" t="s">
        <v>340</v>
      </c>
      <c r="F437" s="71" t="s">
        <v>204</v>
      </c>
      <c r="G437" s="71">
        <v>33061020</v>
      </c>
      <c r="H437" s="71">
        <v>24</v>
      </c>
      <c r="I437" s="71">
        <f t="shared" si="41"/>
        <v>0</v>
      </c>
      <c r="J437" s="71">
        <v>72</v>
      </c>
      <c r="K437" s="113">
        <v>0</v>
      </c>
      <c r="L437" s="73">
        <v>91.7</v>
      </c>
      <c r="M437" s="72">
        <f t="shared" si="36"/>
        <v>6602.4000000000005</v>
      </c>
      <c r="N437" s="230">
        <f t="shared" si="37"/>
        <v>0</v>
      </c>
      <c r="O437" s="264">
        <v>18</v>
      </c>
      <c r="P437" s="73">
        <v>3.3978750000000002E-2</v>
      </c>
      <c r="Q437" s="74">
        <f t="shared" si="38"/>
        <v>0</v>
      </c>
      <c r="R437" s="73">
        <v>10.799999999999999</v>
      </c>
      <c r="S437" s="73">
        <v>12.96</v>
      </c>
      <c r="T437" s="117">
        <f t="shared" si="39"/>
        <v>0</v>
      </c>
      <c r="U437" s="234">
        <f t="shared" si="40"/>
        <v>0</v>
      </c>
      <c r="V437" s="206"/>
      <c r="W437" s="206"/>
      <c r="X437" s="206"/>
      <c r="Y437" s="206"/>
    </row>
    <row r="438" spans="1:25" ht="18" customHeight="1">
      <c r="A438" s="145">
        <f>SUBTOTAL(3,$B$26:B438)</f>
        <v>413</v>
      </c>
      <c r="B438" s="109" t="s">
        <v>598</v>
      </c>
      <c r="C438" s="109" t="s">
        <v>591</v>
      </c>
      <c r="D438" s="70" t="s">
        <v>599</v>
      </c>
      <c r="E438" s="147" t="s">
        <v>340</v>
      </c>
      <c r="F438" s="71" t="s">
        <v>204</v>
      </c>
      <c r="G438" s="71">
        <v>33061020</v>
      </c>
      <c r="H438" s="71">
        <v>24</v>
      </c>
      <c r="I438" s="71">
        <f t="shared" si="41"/>
        <v>0</v>
      </c>
      <c r="J438" s="71">
        <v>72</v>
      </c>
      <c r="K438" s="113">
        <v>0</v>
      </c>
      <c r="L438" s="73">
        <v>47.75</v>
      </c>
      <c r="M438" s="72">
        <f t="shared" si="36"/>
        <v>3438</v>
      </c>
      <c r="N438" s="230">
        <f t="shared" si="37"/>
        <v>0</v>
      </c>
      <c r="O438" s="264">
        <v>18</v>
      </c>
      <c r="P438" s="73">
        <v>3.3978750000000002E-2</v>
      </c>
      <c r="Q438" s="74">
        <f t="shared" si="38"/>
        <v>0</v>
      </c>
      <c r="R438" s="73">
        <v>10.799999999999999</v>
      </c>
      <c r="S438" s="73">
        <v>12.96</v>
      </c>
      <c r="T438" s="117">
        <f t="shared" si="39"/>
        <v>0</v>
      </c>
      <c r="U438" s="234">
        <f t="shared" si="40"/>
        <v>0</v>
      </c>
      <c r="V438" s="206"/>
      <c r="W438" s="206"/>
      <c r="X438" s="206"/>
      <c r="Y438" s="206"/>
    </row>
    <row r="439" spans="1:25" ht="18" customHeight="1">
      <c r="A439" s="145">
        <f>SUBTOTAL(3,$B$26:B439)</f>
        <v>414</v>
      </c>
      <c r="B439" s="109" t="s">
        <v>600</v>
      </c>
      <c r="C439" s="109" t="s">
        <v>591</v>
      </c>
      <c r="D439" s="70" t="s">
        <v>601</v>
      </c>
      <c r="E439" s="147" t="s">
        <v>340</v>
      </c>
      <c r="F439" s="71" t="s">
        <v>204</v>
      </c>
      <c r="G439" s="71">
        <v>33061020</v>
      </c>
      <c r="H439" s="71">
        <v>24</v>
      </c>
      <c r="I439" s="71">
        <f t="shared" si="41"/>
        <v>0</v>
      </c>
      <c r="J439" s="71">
        <v>72</v>
      </c>
      <c r="K439" s="113">
        <v>0</v>
      </c>
      <c r="L439" s="73">
        <v>79.8</v>
      </c>
      <c r="M439" s="72">
        <f t="shared" si="36"/>
        <v>5745.5999999999995</v>
      </c>
      <c r="N439" s="230">
        <f t="shared" si="37"/>
        <v>0</v>
      </c>
      <c r="O439" s="264">
        <v>18</v>
      </c>
      <c r="P439" s="73">
        <v>3.3978750000000002E-2</v>
      </c>
      <c r="Q439" s="74">
        <f t="shared" si="38"/>
        <v>0</v>
      </c>
      <c r="R439" s="73">
        <v>10.799999999999999</v>
      </c>
      <c r="S439" s="73">
        <v>12.96</v>
      </c>
      <c r="T439" s="117">
        <f t="shared" si="39"/>
        <v>0</v>
      </c>
      <c r="U439" s="234">
        <f t="shared" si="40"/>
        <v>0</v>
      </c>
      <c r="V439" s="206"/>
      <c r="W439" s="206"/>
      <c r="X439" s="206"/>
      <c r="Y439" s="206"/>
    </row>
    <row r="440" spans="1:25" ht="18" customHeight="1">
      <c r="A440" s="145">
        <f>SUBTOTAL(3,$B$26:B440)</f>
        <v>415</v>
      </c>
      <c r="B440" s="109" t="s">
        <v>602</v>
      </c>
      <c r="C440" s="109" t="s">
        <v>591</v>
      </c>
      <c r="D440" s="70" t="s">
        <v>603</v>
      </c>
      <c r="E440" s="147" t="s">
        <v>340</v>
      </c>
      <c r="F440" s="71" t="s">
        <v>204</v>
      </c>
      <c r="G440" s="71">
        <v>33061020</v>
      </c>
      <c r="H440" s="71">
        <v>24</v>
      </c>
      <c r="I440" s="71">
        <f t="shared" si="41"/>
        <v>0</v>
      </c>
      <c r="J440" s="71">
        <v>72</v>
      </c>
      <c r="K440" s="113">
        <v>0</v>
      </c>
      <c r="L440" s="73">
        <v>59.68</v>
      </c>
      <c r="M440" s="72">
        <f t="shared" si="36"/>
        <v>4296.96</v>
      </c>
      <c r="N440" s="230">
        <f t="shared" si="37"/>
        <v>0</v>
      </c>
      <c r="O440" s="264">
        <v>18</v>
      </c>
      <c r="P440" s="73">
        <v>3.3978750000000002E-2</v>
      </c>
      <c r="Q440" s="74">
        <f t="shared" si="38"/>
        <v>0</v>
      </c>
      <c r="R440" s="73">
        <v>10.799999999999999</v>
      </c>
      <c r="S440" s="73">
        <v>12.96</v>
      </c>
      <c r="T440" s="117">
        <f t="shared" si="39"/>
        <v>0</v>
      </c>
      <c r="U440" s="234">
        <f t="shared" si="40"/>
        <v>0</v>
      </c>
      <c r="V440" s="206"/>
      <c r="W440" s="206"/>
      <c r="X440" s="206"/>
      <c r="Y440" s="206"/>
    </row>
    <row r="441" spans="1:25" ht="18" customHeight="1">
      <c r="A441" s="145">
        <f>SUBTOTAL(3,$B$26:B441)</f>
        <v>416</v>
      </c>
      <c r="B441" s="109" t="s">
        <v>604</v>
      </c>
      <c r="C441" s="109" t="s">
        <v>591</v>
      </c>
      <c r="D441" s="70" t="s">
        <v>605</v>
      </c>
      <c r="E441" s="147" t="s">
        <v>340</v>
      </c>
      <c r="F441" s="71" t="s">
        <v>204</v>
      </c>
      <c r="G441" s="71">
        <v>33061020</v>
      </c>
      <c r="H441" s="71">
        <v>24</v>
      </c>
      <c r="I441" s="71">
        <f t="shared" si="41"/>
        <v>0</v>
      </c>
      <c r="J441" s="71">
        <v>72</v>
      </c>
      <c r="K441" s="113">
        <v>0</v>
      </c>
      <c r="L441" s="73">
        <v>162.38999999999999</v>
      </c>
      <c r="M441" s="72">
        <f t="shared" si="36"/>
        <v>11692.079999999998</v>
      </c>
      <c r="N441" s="230">
        <f t="shared" si="37"/>
        <v>0</v>
      </c>
      <c r="O441" s="264">
        <v>18</v>
      </c>
      <c r="P441" s="73">
        <v>3.3978750000000002E-2</v>
      </c>
      <c r="Q441" s="74">
        <f t="shared" si="38"/>
        <v>0</v>
      </c>
      <c r="R441" s="73">
        <v>10.799999999999999</v>
      </c>
      <c r="S441" s="73">
        <v>12.96</v>
      </c>
      <c r="T441" s="117">
        <f t="shared" si="39"/>
        <v>0</v>
      </c>
      <c r="U441" s="234">
        <f t="shared" si="40"/>
        <v>0</v>
      </c>
      <c r="V441" s="206"/>
      <c r="W441" s="206"/>
      <c r="X441" s="206"/>
      <c r="Y441" s="206"/>
    </row>
    <row r="442" spans="1:25" ht="18" customHeight="1">
      <c r="A442" s="145">
        <f>SUBTOTAL(3,$B$26:B442)</f>
        <v>417</v>
      </c>
      <c r="B442" s="109" t="s">
        <v>2270</v>
      </c>
      <c r="C442" s="109" t="s">
        <v>591</v>
      </c>
      <c r="D442" s="70" t="s">
        <v>2271</v>
      </c>
      <c r="E442" s="147" t="s">
        <v>629</v>
      </c>
      <c r="F442" s="71" t="s">
        <v>65</v>
      </c>
      <c r="G442" s="71" t="s">
        <v>593</v>
      </c>
      <c r="H442" s="71">
        <v>24</v>
      </c>
      <c r="I442" s="71">
        <f t="shared" si="41"/>
        <v>0</v>
      </c>
      <c r="J442" s="71">
        <v>72</v>
      </c>
      <c r="K442" s="113">
        <v>0</v>
      </c>
      <c r="L442" s="73">
        <v>74.28</v>
      </c>
      <c r="M442" s="72">
        <f t="shared" si="36"/>
        <v>5348.16</v>
      </c>
      <c r="N442" s="230">
        <f t="shared" si="37"/>
        <v>0</v>
      </c>
      <c r="O442" s="264">
        <v>18</v>
      </c>
      <c r="P442" s="73">
        <v>3.222875E-2</v>
      </c>
      <c r="Q442" s="74">
        <f t="shared" si="38"/>
        <v>0</v>
      </c>
      <c r="R442" s="73">
        <v>14.4</v>
      </c>
      <c r="S442" s="73">
        <v>17.28</v>
      </c>
      <c r="T442" s="117">
        <f t="shared" si="39"/>
        <v>0</v>
      </c>
      <c r="U442" s="234">
        <f t="shared" si="40"/>
        <v>0</v>
      </c>
      <c r="V442" s="206"/>
      <c r="W442" s="206"/>
      <c r="X442" s="206"/>
      <c r="Y442" s="206"/>
    </row>
    <row r="443" spans="1:25" ht="18" customHeight="1">
      <c r="A443" s="145">
        <f>SUBTOTAL(3,$B$26:B443)</f>
        <v>418</v>
      </c>
      <c r="B443" s="109" t="s">
        <v>2272</v>
      </c>
      <c r="C443" s="109" t="s">
        <v>591</v>
      </c>
      <c r="D443" s="70" t="s">
        <v>2273</v>
      </c>
      <c r="E443" s="147" t="s">
        <v>629</v>
      </c>
      <c r="F443" s="71" t="s">
        <v>65</v>
      </c>
      <c r="G443" s="71" t="s">
        <v>593</v>
      </c>
      <c r="H443" s="71">
        <v>18</v>
      </c>
      <c r="I443" s="71">
        <f t="shared" si="41"/>
        <v>0</v>
      </c>
      <c r="J443" s="71">
        <v>36</v>
      </c>
      <c r="K443" s="113">
        <v>0</v>
      </c>
      <c r="L443" s="73">
        <v>108.26</v>
      </c>
      <c r="M443" s="72">
        <f t="shared" si="36"/>
        <v>3897.36</v>
      </c>
      <c r="N443" s="230">
        <f t="shared" si="37"/>
        <v>0</v>
      </c>
      <c r="O443" s="264">
        <v>18</v>
      </c>
      <c r="P443" s="73">
        <v>1.509375E-2</v>
      </c>
      <c r="Q443" s="74">
        <f t="shared" si="38"/>
        <v>0</v>
      </c>
      <c r="R443" s="73">
        <v>7.2</v>
      </c>
      <c r="S443" s="73">
        <v>8.6300000000000008</v>
      </c>
      <c r="T443" s="117">
        <f t="shared" si="39"/>
        <v>0</v>
      </c>
      <c r="U443" s="234">
        <f t="shared" si="40"/>
        <v>0</v>
      </c>
      <c r="V443" s="206"/>
      <c r="W443" s="206"/>
      <c r="X443" s="206"/>
      <c r="Y443" s="206"/>
    </row>
    <row r="444" spans="1:25" ht="18" customHeight="1">
      <c r="A444" s="145">
        <f>SUBTOTAL(3,$B$26:B444)</f>
        <v>419</v>
      </c>
      <c r="B444" s="109" t="s">
        <v>2274</v>
      </c>
      <c r="C444" s="109" t="s">
        <v>591</v>
      </c>
      <c r="D444" s="70" t="s">
        <v>2275</v>
      </c>
      <c r="E444" s="147" t="s">
        <v>629</v>
      </c>
      <c r="F444" s="71" t="s">
        <v>65</v>
      </c>
      <c r="G444" s="71" t="s">
        <v>593</v>
      </c>
      <c r="H444" s="71">
        <v>24</v>
      </c>
      <c r="I444" s="71">
        <f t="shared" si="41"/>
        <v>0</v>
      </c>
      <c r="J444" s="71">
        <v>24</v>
      </c>
      <c r="K444" s="113">
        <v>0</v>
      </c>
      <c r="L444" s="73">
        <v>183.92</v>
      </c>
      <c r="M444" s="72">
        <f t="shared" si="36"/>
        <v>4414.08</v>
      </c>
      <c r="N444" s="230">
        <f t="shared" si="37"/>
        <v>0</v>
      </c>
      <c r="O444" s="264">
        <v>18</v>
      </c>
      <c r="P444" s="73">
        <v>2.5999999999999999E-2</v>
      </c>
      <c r="Q444" s="74">
        <f t="shared" si="38"/>
        <v>0</v>
      </c>
      <c r="R444" s="73">
        <v>14.399999999999999</v>
      </c>
      <c r="S444" s="73">
        <v>16.727999999999998</v>
      </c>
      <c r="T444" s="117">
        <f t="shared" si="39"/>
        <v>0</v>
      </c>
      <c r="U444" s="234">
        <f t="shared" si="40"/>
        <v>0</v>
      </c>
      <c r="V444" s="206"/>
      <c r="W444" s="206"/>
      <c r="X444" s="206"/>
      <c r="Y444" s="206"/>
    </row>
    <row r="445" spans="1:25" ht="18" customHeight="1">
      <c r="A445" s="145">
        <f>SUBTOTAL(3,$B$26:B445)</f>
        <v>420</v>
      </c>
      <c r="B445" s="109" t="s">
        <v>2276</v>
      </c>
      <c r="C445" s="109" t="s">
        <v>591</v>
      </c>
      <c r="D445" s="70" t="s">
        <v>2277</v>
      </c>
      <c r="E445" s="147" t="s">
        <v>629</v>
      </c>
      <c r="F445" s="71" t="s">
        <v>65</v>
      </c>
      <c r="G445" s="71" t="s">
        <v>593</v>
      </c>
      <c r="H445" s="71">
        <v>24</v>
      </c>
      <c r="I445" s="71">
        <f t="shared" si="41"/>
        <v>0</v>
      </c>
      <c r="J445" s="71">
        <v>72</v>
      </c>
      <c r="K445" s="113">
        <v>0</v>
      </c>
      <c r="L445" s="73">
        <v>74.28</v>
      </c>
      <c r="M445" s="72">
        <f t="shared" si="36"/>
        <v>5348.16</v>
      </c>
      <c r="N445" s="230">
        <f t="shared" si="37"/>
        <v>0</v>
      </c>
      <c r="O445" s="264">
        <v>18</v>
      </c>
      <c r="P445" s="73">
        <v>2.5999999999999999E-2</v>
      </c>
      <c r="Q445" s="74">
        <f t="shared" si="38"/>
        <v>0</v>
      </c>
      <c r="R445" s="73">
        <v>14.4</v>
      </c>
      <c r="S445" s="73">
        <v>16.991999999999997</v>
      </c>
      <c r="T445" s="117">
        <f t="shared" si="39"/>
        <v>0</v>
      </c>
      <c r="U445" s="234">
        <f t="shared" si="40"/>
        <v>0</v>
      </c>
      <c r="V445" s="206"/>
      <c r="W445" s="206"/>
      <c r="X445" s="206"/>
      <c r="Y445" s="206"/>
    </row>
    <row r="446" spans="1:25" ht="18" customHeight="1">
      <c r="A446" s="145">
        <f>SUBTOTAL(3,$B$26:B446)</f>
        <v>421</v>
      </c>
      <c r="B446" s="109" t="s">
        <v>2278</v>
      </c>
      <c r="C446" s="109" t="s">
        <v>591</v>
      </c>
      <c r="D446" s="70" t="s">
        <v>2279</v>
      </c>
      <c r="E446" s="147" t="s">
        <v>2280</v>
      </c>
      <c r="F446" s="71" t="s">
        <v>65</v>
      </c>
      <c r="G446" s="71" t="s">
        <v>593</v>
      </c>
      <c r="H446" s="71">
        <v>24</v>
      </c>
      <c r="I446" s="71">
        <f t="shared" si="41"/>
        <v>0</v>
      </c>
      <c r="J446" s="71">
        <v>36</v>
      </c>
      <c r="K446" s="113">
        <v>0</v>
      </c>
      <c r="L446" s="73">
        <v>113.18</v>
      </c>
      <c r="M446" s="72">
        <f t="shared" si="36"/>
        <v>4074.4800000000005</v>
      </c>
      <c r="N446" s="230">
        <f t="shared" si="37"/>
        <v>0</v>
      </c>
      <c r="O446" s="264">
        <v>18</v>
      </c>
      <c r="P446" s="73">
        <v>2.2846999999999999E-2</v>
      </c>
      <c r="Q446" s="74">
        <f t="shared" si="38"/>
        <v>0</v>
      </c>
      <c r="R446" s="73">
        <v>10.799999999999999</v>
      </c>
      <c r="S446" s="73">
        <v>12.96</v>
      </c>
      <c r="T446" s="117">
        <f t="shared" si="39"/>
        <v>0</v>
      </c>
      <c r="U446" s="234">
        <f t="shared" si="40"/>
        <v>0</v>
      </c>
      <c r="V446" s="206"/>
      <c r="W446" s="206"/>
      <c r="X446" s="206"/>
      <c r="Y446" s="206"/>
    </row>
    <row r="447" spans="1:25" ht="18" customHeight="1">
      <c r="A447" s="145">
        <f>SUBTOTAL(3,$B$26:B447)</f>
        <v>422</v>
      </c>
      <c r="B447" s="109" t="s">
        <v>2281</v>
      </c>
      <c r="C447" s="109" t="s">
        <v>591</v>
      </c>
      <c r="D447" s="70" t="s">
        <v>2282</v>
      </c>
      <c r="E447" s="147" t="s">
        <v>2283</v>
      </c>
      <c r="F447" s="71" t="s">
        <v>65</v>
      </c>
      <c r="G447" s="71" t="s">
        <v>593</v>
      </c>
      <c r="H447" s="71">
        <v>24</v>
      </c>
      <c r="I447" s="71">
        <f t="shared" si="41"/>
        <v>0</v>
      </c>
      <c r="J447" s="71">
        <v>24</v>
      </c>
      <c r="K447" s="113">
        <v>0</v>
      </c>
      <c r="L447" s="73">
        <v>120.26</v>
      </c>
      <c r="M447" s="72">
        <f t="shared" si="36"/>
        <v>2886.2400000000002</v>
      </c>
      <c r="N447" s="230">
        <f t="shared" si="37"/>
        <v>0</v>
      </c>
      <c r="O447" s="264">
        <v>18</v>
      </c>
      <c r="P447" s="73">
        <v>2.5999999999999999E-2</v>
      </c>
      <c r="Q447" s="74">
        <f t="shared" si="38"/>
        <v>0</v>
      </c>
      <c r="R447" s="73">
        <v>12</v>
      </c>
      <c r="S447" s="73">
        <v>14.28</v>
      </c>
      <c r="T447" s="117">
        <f t="shared" si="39"/>
        <v>0</v>
      </c>
      <c r="U447" s="234">
        <f t="shared" si="40"/>
        <v>0</v>
      </c>
      <c r="V447" s="206"/>
      <c r="W447" s="206"/>
      <c r="X447" s="206"/>
      <c r="Y447" s="206"/>
    </row>
    <row r="448" spans="1:25" ht="18" customHeight="1">
      <c r="A448" s="145">
        <f>SUBTOTAL(3,$B$26:B448)</f>
        <v>423</v>
      </c>
      <c r="B448" s="109" t="s">
        <v>2284</v>
      </c>
      <c r="C448" s="109" t="s">
        <v>591</v>
      </c>
      <c r="D448" s="70" t="s">
        <v>2285</v>
      </c>
      <c r="E448" s="147" t="s">
        <v>2283</v>
      </c>
      <c r="F448" s="71" t="s">
        <v>65</v>
      </c>
      <c r="G448" s="71" t="s">
        <v>593</v>
      </c>
      <c r="H448" s="71">
        <v>24</v>
      </c>
      <c r="I448" s="71">
        <f t="shared" si="41"/>
        <v>0</v>
      </c>
      <c r="J448" s="71">
        <v>24</v>
      </c>
      <c r="K448" s="113">
        <v>0</v>
      </c>
      <c r="L448" s="73">
        <v>141.47999999999999</v>
      </c>
      <c r="M448" s="72">
        <f t="shared" si="36"/>
        <v>3395.5199999999995</v>
      </c>
      <c r="N448" s="230">
        <f t="shared" si="37"/>
        <v>0</v>
      </c>
      <c r="O448" s="264">
        <v>18</v>
      </c>
      <c r="P448" s="73">
        <v>2.5999999999999999E-2</v>
      </c>
      <c r="Q448" s="74">
        <f t="shared" si="38"/>
        <v>0</v>
      </c>
      <c r="R448" s="73">
        <v>12</v>
      </c>
      <c r="S448" s="73">
        <v>14.087999999999999</v>
      </c>
      <c r="T448" s="117">
        <f t="shared" si="39"/>
        <v>0</v>
      </c>
      <c r="U448" s="234">
        <f t="shared" si="40"/>
        <v>0</v>
      </c>
      <c r="V448" s="206"/>
      <c r="W448" s="206"/>
      <c r="X448" s="206"/>
      <c r="Y448" s="206"/>
    </row>
    <row r="449" spans="1:26" ht="18" customHeight="1">
      <c r="A449" s="145">
        <f>SUBTOTAL(3,$B$26:B449)</f>
        <v>424</v>
      </c>
      <c r="B449" s="109" t="s">
        <v>2286</v>
      </c>
      <c r="C449" s="109" t="s">
        <v>591</v>
      </c>
      <c r="D449" s="70" t="s">
        <v>2287</v>
      </c>
      <c r="E449" s="147" t="s">
        <v>635</v>
      </c>
      <c r="F449" s="71" t="s">
        <v>65</v>
      </c>
      <c r="G449" s="71" t="s">
        <v>593</v>
      </c>
      <c r="H449" s="71">
        <v>24</v>
      </c>
      <c r="I449" s="71">
        <f t="shared" si="41"/>
        <v>0</v>
      </c>
      <c r="J449" s="71">
        <v>36</v>
      </c>
      <c r="K449" s="113">
        <v>0</v>
      </c>
      <c r="L449" s="73">
        <v>102.57</v>
      </c>
      <c r="M449" s="72">
        <f t="shared" si="36"/>
        <v>3692.5199999999995</v>
      </c>
      <c r="N449" s="230">
        <f t="shared" si="37"/>
        <v>0</v>
      </c>
      <c r="O449" s="264">
        <v>18</v>
      </c>
      <c r="P449" s="73">
        <v>2.5999999999999999E-2</v>
      </c>
      <c r="Q449" s="74">
        <f t="shared" si="38"/>
        <v>0</v>
      </c>
      <c r="R449" s="73">
        <v>10.799999999999999</v>
      </c>
      <c r="S449" s="73">
        <v>13.464</v>
      </c>
      <c r="T449" s="117">
        <f t="shared" si="39"/>
        <v>0</v>
      </c>
      <c r="U449" s="234">
        <f t="shared" si="40"/>
        <v>0</v>
      </c>
      <c r="V449" s="206"/>
      <c r="W449" s="206"/>
      <c r="X449" s="206"/>
      <c r="Y449" s="206"/>
    </row>
    <row r="450" spans="1:26" ht="18" customHeight="1">
      <c r="A450" s="145">
        <f>SUBTOTAL(3,$B$26:B450)</f>
        <v>425</v>
      </c>
      <c r="B450" s="109" t="s">
        <v>2288</v>
      </c>
      <c r="C450" s="109" t="s">
        <v>591</v>
      </c>
      <c r="D450" s="70" t="s">
        <v>2289</v>
      </c>
      <c r="E450" s="147" t="s">
        <v>635</v>
      </c>
      <c r="F450" s="71" t="s">
        <v>65</v>
      </c>
      <c r="G450" s="71" t="s">
        <v>593</v>
      </c>
      <c r="H450" s="71">
        <v>24</v>
      </c>
      <c r="I450" s="71">
        <f t="shared" si="41"/>
        <v>0</v>
      </c>
      <c r="J450" s="71">
        <v>36</v>
      </c>
      <c r="K450" s="113">
        <v>0</v>
      </c>
      <c r="L450" s="73">
        <v>91.96</v>
      </c>
      <c r="M450" s="72">
        <f t="shared" si="36"/>
        <v>3310.56</v>
      </c>
      <c r="N450" s="230">
        <f t="shared" si="37"/>
        <v>0</v>
      </c>
      <c r="O450" s="264">
        <v>18</v>
      </c>
      <c r="P450" s="73">
        <v>2.5999999999999999E-2</v>
      </c>
      <c r="Q450" s="74">
        <f t="shared" si="38"/>
        <v>0</v>
      </c>
      <c r="R450" s="73">
        <v>14.4</v>
      </c>
      <c r="S450" s="73">
        <v>17.423999999999999</v>
      </c>
      <c r="T450" s="117">
        <f t="shared" si="39"/>
        <v>0</v>
      </c>
      <c r="U450" s="234">
        <f t="shared" si="40"/>
        <v>0</v>
      </c>
      <c r="V450" s="206"/>
      <c r="W450" s="206"/>
      <c r="X450" s="206"/>
      <c r="Y450" s="206"/>
    </row>
    <row r="451" spans="1:26" ht="18" customHeight="1">
      <c r="A451" s="145">
        <f>SUBTOTAL(3,$B$26:B451)</f>
        <v>426</v>
      </c>
      <c r="B451" s="109" t="s">
        <v>2290</v>
      </c>
      <c r="C451" s="109" t="s">
        <v>591</v>
      </c>
      <c r="D451" s="70" t="s">
        <v>2291</v>
      </c>
      <c r="E451" s="147" t="s">
        <v>635</v>
      </c>
      <c r="F451" s="71" t="s">
        <v>65</v>
      </c>
      <c r="G451" s="71" t="s">
        <v>593</v>
      </c>
      <c r="H451" s="71">
        <v>24</v>
      </c>
      <c r="I451" s="71">
        <f t="shared" si="41"/>
        <v>0</v>
      </c>
      <c r="J451" s="71">
        <v>36</v>
      </c>
      <c r="K451" s="113">
        <v>0</v>
      </c>
      <c r="L451" s="73">
        <v>102.57</v>
      </c>
      <c r="M451" s="72">
        <f t="shared" si="36"/>
        <v>3692.5199999999995</v>
      </c>
      <c r="N451" s="230">
        <f t="shared" si="37"/>
        <v>0</v>
      </c>
      <c r="O451" s="264">
        <v>18</v>
      </c>
      <c r="P451" s="73">
        <v>2.5999999999999999E-2</v>
      </c>
      <c r="Q451" s="74">
        <f t="shared" si="38"/>
        <v>0</v>
      </c>
      <c r="R451" s="73">
        <v>10.799999999999999</v>
      </c>
      <c r="S451" s="73">
        <v>15.048</v>
      </c>
      <c r="T451" s="117">
        <f t="shared" si="39"/>
        <v>0</v>
      </c>
      <c r="U451" s="234">
        <f t="shared" si="40"/>
        <v>0</v>
      </c>
      <c r="V451" s="206"/>
      <c r="W451" s="206"/>
      <c r="X451" s="206"/>
      <c r="Y451" s="206"/>
    </row>
    <row r="452" spans="1:26" ht="18" customHeight="1">
      <c r="A452" s="145">
        <f>SUBTOTAL(3,$B$26:B452)</f>
        <v>427</v>
      </c>
      <c r="B452" s="109" t="s">
        <v>606</v>
      </c>
      <c r="C452" s="109" t="s">
        <v>607</v>
      </c>
      <c r="D452" s="70" t="s">
        <v>608</v>
      </c>
      <c r="E452" s="147" t="s">
        <v>146</v>
      </c>
      <c r="F452" s="71" t="s">
        <v>65</v>
      </c>
      <c r="G452" s="71" t="s">
        <v>609</v>
      </c>
      <c r="H452" s="71">
        <v>18</v>
      </c>
      <c r="I452" s="71">
        <f t="shared" si="41"/>
        <v>0</v>
      </c>
      <c r="J452" s="71">
        <v>60</v>
      </c>
      <c r="K452" s="113">
        <v>0</v>
      </c>
      <c r="L452" s="73">
        <v>85.46</v>
      </c>
      <c r="M452" s="72">
        <f t="shared" si="36"/>
        <v>5127.5999999999995</v>
      </c>
      <c r="N452" s="230">
        <f t="shared" si="37"/>
        <v>0</v>
      </c>
      <c r="O452" s="264">
        <v>12</v>
      </c>
      <c r="P452" s="73">
        <v>2.8611000000000001E-2</v>
      </c>
      <c r="Q452" s="74">
        <f t="shared" si="38"/>
        <v>0</v>
      </c>
      <c r="R452" s="73">
        <v>6</v>
      </c>
      <c r="S452" s="73">
        <v>8.6</v>
      </c>
      <c r="T452" s="117">
        <f t="shared" si="39"/>
        <v>0</v>
      </c>
      <c r="U452" s="234">
        <f t="shared" si="40"/>
        <v>0</v>
      </c>
      <c r="V452" s="206"/>
      <c r="W452" s="206"/>
      <c r="X452" s="206"/>
      <c r="Y452" s="206"/>
    </row>
    <row r="453" spans="1:26" ht="18" customHeight="1">
      <c r="A453" s="145">
        <f>SUBTOTAL(3,$B$26:B453)</f>
        <v>428</v>
      </c>
      <c r="B453" s="109" t="s">
        <v>610</v>
      </c>
      <c r="C453" s="109" t="s">
        <v>607</v>
      </c>
      <c r="D453" s="70" t="s">
        <v>611</v>
      </c>
      <c r="E453" s="147" t="s">
        <v>146</v>
      </c>
      <c r="F453" s="71" t="s">
        <v>65</v>
      </c>
      <c r="G453" s="71" t="s">
        <v>609</v>
      </c>
      <c r="H453" s="71">
        <v>24</v>
      </c>
      <c r="I453" s="71">
        <f t="shared" si="41"/>
        <v>0</v>
      </c>
      <c r="J453" s="71">
        <v>100</v>
      </c>
      <c r="K453" s="113">
        <v>0</v>
      </c>
      <c r="L453" s="73">
        <v>57.23</v>
      </c>
      <c r="M453" s="72">
        <f t="shared" si="36"/>
        <v>5723</v>
      </c>
      <c r="N453" s="230">
        <f t="shared" si="37"/>
        <v>0</v>
      </c>
      <c r="O453" s="264">
        <v>12</v>
      </c>
      <c r="P453" s="73">
        <v>2.5999999999999999E-2</v>
      </c>
      <c r="Q453" s="74">
        <f t="shared" si="38"/>
        <v>0</v>
      </c>
      <c r="R453" s="73">
        <v>10</v>
      </c>
      <c r="S453" s="73">
        <v>12</v>
      </c>
      <c r="T453" s="117">
        <f t="shared" si="39"/>
        <v>0</v>
      </c>
      <c r="U453" s="234">
        <f t="shared" si="40"/>
        <v>0</v>
      </c>
      <c r="V453" s="206"/>
      <c r="W453" s="206"/>
      <c r="X453" s="206"/>
      <c r="Y453" s="206"/>
    </row>
    <row r="454" spans="1:26" ht="18" customHeight="1">
      <c r="A454" s="145">
        <f>SUBTOTAL(3,$B$26:B454)</f>
        <v>429</v>
      </c>
      <c r="B454" s="109" t="s">
        <v>612</v>
      </c>
      <c r="C454" s="109" t="s">
        <v>181</v>
      </c>
      <c r="D454" s="70" t="s">
        <v>613</v>
      </c>
      <c r="E454" s="147" t="s">
        <v>614</v>
      </c>
      <c r="F454" s="71" t="s">
        <v>65</v>
      </c>
      <c r="G454" s="71" t="s">
        <v>183</v>
      </c>
      <c r="H454" s="71">
        <v>36</v>
      </c>
      <c r="I454" s="71">
        <f t="shared" si="41"/>
        <v>0</v>
      </c>
      <c r="J454" s="71">
        <v>240</v>
      </c>
      <c r="K454" s="113">
        <v>0</v>
      </c>
      <c r="L454" s="73">
        <v>20.54</v>
      </c>
      <c r="M454" s="72">
        <f t="shared" si="36"/>
        <v>4929.5999999999995</v>
      </c>
      <c r="N454" s="230">
        <f t="shared" si="37"/>
        <v>0</v>
      </c>
      <c r="O454" s="264">
        <v>12</v>
      </c>
      <c r="P454" s="73">
        <v>2.4E-2</v>
      </c>
      <c r="Q454" s="74">
        <f t="shared" si="38"/>
        <v>0</v>
      </c>
      <c r="R454" s="73">
        <v>2.4</v>
      </c>
      <c r="S454" s="73">
        <v>6.72</v>
      </c>
      <c r="T454" s="117">
        <f t="shared" si="39"/>
        <v>0</v>
      </c>
      <c r="U454" s="234">
        <f t="shared" si="40"/>
        <v>0</v>
      </c>
      <c r="V454" s="206"/>
      <c r="W454" s="206"/>
      <c r="X454" s="206"/>
      <c r="Y454" s="206"/>
    </row>
    <row r="455" spans="1:26" ht="18" customHeight="1">
      <c r="A455" s="145">
        <f>SUBTOTAL(3,$B$26:B455)</f>
        <v>430</v>
      </c>
      <c r="B455" s="109" t="s">
        <v>615</v>
      </c>
      <c r="C455" s="109" t="s">
        <v>181</v>
      </c>
      <c r="D455" s="70" t="s">
        <v>616</v>
      </c>
      <c r="E455" s="147" t="s">
        <v>106</v>
      </c>
      <c r="F455" s="71" t="s">
        <v>65</v>
      </c>
      <c r="G455" s="71" t="s">
        <v>183</v>
      </c>
      <c r="H455" s="71">
        <v>36</v>
      </c>
      <c r="I455" s="71">
        <f t="shared" si="41"/>
        <v>0</v>
      </c>
      <c r="J455" s="71">
        <v>24</v>
      </c>
      <c r="K455" s="113">
        <v>0</v>
      </c>
      <c r="L455" s="73">
        <v>246.51</v>
      </c>
      <c r="M455" s="72">
        <f t="shared" si="36"/>
        <v>5916.24</v>
      </c>
      <c r="N455" s="230">
        <f t="shared" si="37"/>
        <v>0</v>
      </c>
      <c r="O455" s="264">
        <v>12</v>
      </c>
      <c r="P455" s="73">
        <v>2.4E-2</v>
      </c>
      <c r="Q455" s="74">
        <f t="shared" si="38"/>
        <v>0</v>
      </c>
      <c r="R455" s="73">
        <v>3.5999999999999996</v>
      </c>
      <c r="S455" s="73">
        <v>8.7839999999999989</v>
      </c>
      <c r="T455" s="117">
        <f t="shared" si="39"/>
        <v>0</v>
      </c>
      <c r="U455" s="234">
        <f t="shared" si="40"/>
        <v>0</v>
      </c>
      <c r="V455" s="206"/>
      <c r="W455" s="206"/>
      <c r="X455" s="206"/>
      <c r="Y455" s="206"/>
    </row>
    <row r="456" spans="1:26" ht="18" customHeight="1">
      <c r="A456" s="145">
        <f>SUBTOTAL(3,$B$26:B456)</f>
        <v>431</v>
      </c>
      <c r="B456" s="109" t="s">
        <v>617</v>
      </c>
      <c r="C456" s="109" t="s">
        <v>618</v>
      </c>
      <c r="D456" s="70" t="s">
        <v>619</v>
      </c>
      <c r="E456" s="147" t="s">
        <v>146</v>
      </c>
      <c r="F456" s="71" t="s">
        <v>65</v>
      </c>
      <c r="G456" s="71" t="s">
        <v>201</v>
      </c>
      <c r="H456" s="71">
        <v>12</v>
      </c>
      <c r="I456" s="71">
        <f t="shared" si="41"/>
        <v>0</v>
      </c>
      <c r="J456" s="71">
        <v>60</v>
      </c>
      <c r="K456" s="113">
        <v>0</v>
      </c>
      <c r="L456" s="73">
        <v>41.5</v>
      </c>
      <c r="M456" s="72">
        <f t="shared" si="36"/>
        <v>2490</v>
      </c>
      <c r="N456" s="230">
        <f t="shared" si="37"/>
        <v>0</v>
      </c>
      <c r="O456" s="264">
        <v>18</v>
      </c>
      <c r="P456" s="73">
        <v>3.7192500000000003E-2</v>
      </c>
      <c r="Q456" s="74">
        <f t="shared" si="38"/>
        <v>0</v>
      </c>
      <c r="R456" s="73">
        <v>6</v>
      </c>
      <c r="S456" s="73">
        <v>7.6</v>
      </c>
      <c r="T456" s="117">
        <f t="shared" si="39"/>
        <v>0</v>
      </c>
      <c r="U456" s="234">
        <f t="shared" si="40"/>
        <v>0</v>
      </c>
      <c r="V456" s="206"/>
      <c r="W456" s="206"/>
      <c r="X456" s="206"/>
      <c r="Y456" s="206"/>
    </row>
    <row r="457" spans="1:26" ht="18.75" customHeight="1">
      <c r="A457" s="145">
        <f>SUBTOTAL(3,$B$26:B457)</f>
        <v>432</v>
      </c>
      <c r="B457" s="109" t="s">
        <v>2292</v>
      </c>
      <c r="C457" s="109" t="s">
        <v>621</v>
      </c>
      <c r="D457" s="70" t="s">
        <v>2293</v>
      </c>
      <c r="E457" s="147" t="s">
        <v>122</v>
      </c>
      <c r="F457" s="71" t="s">
        <v>65</v>
      </c>
      <c r="G457" s="71" t="s">
        <v>624</v>
      </c>
      <c r="H457" s="71">
        <v>9</v>
      </c>
      <c r="I457" s="71">
        <f t="shared" si="41"/>
        <v>0</v>
      </c>
      <c r="J457" s="71">
        <v>48</v>
      </c>
      <c r="K457" s="113">
        <v>0</v>
      </c>
      <c r="L457" s="73">
        <v>7.34</v>
      </c>
      <c r="M457" s="72">
        <f t="shared" si="36"/>
        <v>352.32</v>
      </c>
      <c r="N457" s="230">
        <f t="shared" si="37"/>
        <v>0</v>
      </c>
      <c r="O457" s="264">
        <v>12</v>
      </c>
      <c r="P457" s="73">
        <v>0.05</v>
      </c>
      <c r="Q457" s="74">
        <f t="shared" si="38"/>
        <v>0</v>
      </c>
      <c r="R457" s="73">
        <v>2.4</v>
      </c>
      <c r="S457" s="73">
        <v>3.5</v>
      </c>
      <c r="T457" s="117">
        <f t="shared" si="39"/>
        <v>0</v>
      </c>
      <c r="U457" s="234">
        <f t="shared" si="40"/>
        <v>0</v>
      </c>
      <c r="V457" s="206"/>
      <c r="W457" s="206"/>
      <c r="X457" s="206"/>
      <c r="Y457" s="206"/>
    </row>
    <row r="458" spans="1:26" ht="18" customHeight="1">
      <c r="A458" s="145">
        <f>SUBTOTAL(3,$B$26:B458)</f>
        <v>433</v>
      </c>
      <c r="B458" s="109" t="s">
        <v>2294</v>
      </c>
      <c r="C458" s="109" t="s">
        <v>621</v>
      </c>
      <c r="D458" s="70" t="s">
        <v>2295</v>
      </c>
      <c r="E458" s="147" t="s">
        <v>442</v>
      </c>
      <c r="F458" s="71" t="s">
        <v>65</v>
      </c>
      <c r="G458" s="71" t="s">
        <v>624</v>
      </c>
      <c r="H458" s="71">
        <v>9</v>
      </c>
      <c r="I458" s="71">
        <f t="shared" si="41"/>
        <v>0</v>
      </c>
      <c r="J458" s="71">
        <v>96</v>
      </c>
      <c r="K458" s="113">
        <v>0</v>
      </c>
      <c r="L458" s="73">
        <v>8.8000000000000007</v>
      </c>
      <c r="M458" s="72">
        <f t="shared" si="36"/>
        <v>844.80000000000007</v>
      </c>
      <c r="N458" s="230">
        <f t="shared" si="37"/>
        <v>0</v>
      </c>
      <c r="O458" s="264">
        <v>12</v>
      </c>
      <c r="P458" s="73">
        <v>5.5087499999999998E-2</v>
      </c>
      <c r="Q458" s="74">
        <f t="shared" si="38"/>
        <v>0</v>
      </c>
      <c r="R458" s="73">
        <v>5.76</v>
      </c>
      <c r="S458" s="73">
        <v>6.5</v>
      </c>
      <c r="T458" s="117">
        <f t="shared" si="39"/>
        <v>0</v>
      </c>
      <c r="U458" s="234">
        <f t="shared" si="40"/>
        <v>0</v>
      </c>
      <c r="V458" s="206"/>
      <c r="W458" s="206"/>
      <c r="X458" s="206"/>
      <c r="Y458" s="206"/>
    </row>
    <row r="459" spans="1:26" ht="18" customHeight="1">
      <c r="A459" s="145">
        <f>SUBTOTAL(3,$B$26:B459)</f>
        <v>434</v>
      </c>
      <c r="B459" s="109" t="s">
        <v>2296</v>
      </c>
      <c r="C459" s="109" t="s">
        <v>621</v>
      </c>
      <c r="D459" s="70" t="s">
        <v>2297</v>
      </c>
      <c r="E459" s="147" t="s">
        <v>442</v>
      </c>
      <c r="F459" s="71" t="s">
        <v>65</v>
      </c>
      <c r="G459" s="71" t="s">
        <v>624</v>
      </c>
      <c r="H459" s="71">
        <v>9</v>
      </c>
      <c r="I459" s="71">
        <f t="shared" si="41"/>
        <v>0</v>
      </c>
      <c r="J459" s="71">
        <v>96</v>
      </c>
      <c r="K459" s="113">
        <v>0</v>
      </c>
      <c r="L459" s="73">
        <v>8.8000000000000007</v>
      </c>
      <c r="M459" s="72">
        <f t="shared" si="36"/>
        <v>844.80000000000007</v>
      </c>
      <c r="N459" s="230">
        <f t="shared" si="37"/>
        <v>0</v>
      </c>
      <c r="O459" s="264">
        <v>12</v>
      </c>
      <c r="P459" s="73">
        <v>5.5087499999999998E-2</v>
      </c>
      <c r="Q459" s="74">
        <f t="shared" si="38"/>
        <v>0</v>
      </c>
      <c r="R459" s="73">
        <v>5.76</v>
      </c>
      <c r="S459" s="73">
        <v>6.5</v>
      </c>
      <c r="T459" s="117">
        <f t="shared" si="39"/>
        <v>0</v>
      </c>
      <c r="U459" s="234">
        <f t="shared" si="40"/>
        <v>0</v>
      </c>
      <c r="V459" s="206"/>
      <c r="W459" s="206"/>
      <c r="X459" s="206"/>
      <c r="Y459" s="206"/>
    </row>
    <row r="460" spans="1:26" ht="18" customHeight="1">
      <c r="A460" s="145">
        <f>SUBTOTAL(3,$B$26:B460)</f>
        <v>435</v>
      </c>
      <c r="B460" s="109" t="s">
        <v>2298</v>
      </c>
      <c r="C460" s="109" t="s">
        <v>621</v>
      </c>
      <c r="D460" s="70" t="s">
        <v>2299</v>
      </c>
      <c r="E460" s="147" t="s">
        <v>442</v>
      </c>
      <c r="F460" s="71" t="s">
        <v>65</v>
      </c>
      <c r="G460" s="71" t="s">
        <v>624</v>
      </c>
      <c r="H460" s="71">
        <v>9</v>
      </c>
      <c r="I460" s="71">
        <f t="shared" si="41"/>
        <v>0</v>
      </c>
      <c r="J460" s="71">
        <v>96</v>
      </c>
      <c r="K460" s="113">
        <v>0</v>
      </c>
      <c r="L460" s="73">
        <v>8.8000000000000007</v>
      </c>
      <c r="M460" s="72">
        <f t="shared" si="36"/>
        <v>844.80000000000007</v>
      </c>
      <c r="N460" s="230">
        <f t="shared" si="37"/>
        <v>0</v>
      </c>
      <c r="O460" s="264">
        <v>12</v>
      </c>
      <c r="P460" s="73">
        <v>5.5087499999999998E-2</v>
      </c>
      <c r="Q460" s="74">
        <f t="shared" si="38"/>
        <v>0</v>
      </c>
      <c r="R460" s="73">
        <v>5.76</v>
      </c>
      <c r="S460" s="73">
        <v>6.5</v>
      </c>
      <c r="T460" s="117">
        <f t="shared" si="39"/>
        <v>0</v>
      </c>
      <c r="U460" s="234">
        <f t="shared" si="40"/>
        <v>0</v>
      </c>
      <c r="V460" s="206"/>
      <c r="W460" s="206"/>
      <c r="X460" s="206"/>
      <c r="Y460" s="206"/>
    </row>
    <row r="461" spans="1:26" ht="18" customHeight="1">
      <c r="A461" s="145">
        <f>SUBTOTAL(3,$B$26:B461)</f>
        <v>436</v>
      </c>
      <c r="B461" s="109" t="s">
        <v>2300</v>
      </c>
      <c r="C461" s="109" t="s">
        <v>621</v>
      </c>
      <c r="D461" s="70" t="s">
        <v>2301</v>
      </c>
      <c r="E461" s="147" t="s">
        <v>442</v>
      </c>
      <c r="F461" s="71" t="s">
        <v>65</v>
      </c>
      <c r="G461" s="71" t="s">
        <v>624</v>
      </c>
      <c r="H461" s="71">
        <v>9</v>
      </c>
      <c r="I461" s="71">
        <f t="shared" si="41"/>
        <v>0</v>
      </c>
      <c r="J461" s="71">
        <v>96</v>
      </c>
      <c r="K461" s="113">
        <v>0</v>
      </c>
      <c r="L461" s="73">
        <v>8.8000000000000007</v>
      </c>
      <c r="M461" s="72">
        <f t="shared" si="36"/>
        <v>844.80000000000007</v>
      </c>
      <c r="N461" s="230">
        <f t="shared" si="37"/>
        <v>0</v>
      </c>
      <c r="O461" s="264">
        <v>12</v>
      </c>
      <c r="P461" s="73">
        <v>5.5087499999999998E-2</v>
      </c>
      <c r="Q461" s="74">
        <f t="shared" si="38"/>
        <v>0</v>
      </c>
      <c r="R461" s="73">
        <v>5.76</v>
      </c>
      <c r="S461" s="73">
        <v>6.5</v>
      </c>
      <c r="T461" s="117">
        <f t="shared" si="39"/>
        <v>0</v>
      </c>
      <c r="U461" s="234">
        <f t="shared" si="40"/>
        <v>0</v>
      </c>
      <c r="V461" s="206"/>
      <c r="W461" s="206"/>
      <c r="X461" s="206"/>
      <c r="Y461" s="206"/>
    </row>
    <row r="462" spans="1:26" ht="18" customHeight="1">
      <c r="A462" s="145">
        <f>SUBTOTAL(3,$B$26:B462)</f>
        <v>437</v>
      </c>
      <c r="B462" s="109" t="s">
        <v>2302</v>
      </c>
      <c r="C462" s="109" t="s">
        <v>621</v>
      </c>
      <c r="D462" s="70" t="s">
        <v>2303</v>
      </c>
      <c r="E462" s="147" t="s">
        <v>2304</v>
      </c>
      <c r="F462" s="71" t="s">
        <v>65</v>
      </c>
      <c r="G462" s="71" t="s">
        <v>624</v>
      </c>
      <c r="H462" s="71">
        <v>9</v>
      </c>
      <c r="I462" s="71">
        <f t="shared" si="41"/>
        <v>0</v>
      </c>
      <c r="J462" s="71">
        <v>24</v>
      </c>
      <c r="K462" s="113">
        <v>0</v>
      </c>
      <c r="L462" s="73">
        <v>27.39</v>
      </c>
      <c r="M462" s="72">
        <f t="shared" si="36"/>
        <v>657.36</v>
      </c>
      <c r="N462" s="230">
        <f t="shared" si="37"/>
        <v>0</v>
      </c>
      <c r="O462" s="264">
        <v>12</v>
      </c>
      <c r="P462" s="73">
        <v>5.0358E-2</v>
      </c>
      <c r="Q462" s="74">
        <f t="shared" si="38"/>
        <v>0</v>
      </c>
      <c r="R462" s="73">
        <v>1.6800000000000002</v>
      </c>
      <c r="S462" s="73">
        <v>3.01</v>
      </c>
      <c r="T462" s="117">
        <f t="shared" si="39"/>
        <v>0</v>
      </c>
      <c r="U462" s="234">
        <f t="shared" si="40"/>
        <v>0</v>
      </c>
      <c r="V462" s="206"/>
      <c r="W462" s="206"/>
      <c r="X462" s="206"/>
      <c r="Y462" s="206"/>
    </row>
    <row r="463" spans="1:26" ht="18" customHeight="1">
      <c r="A463" s="145">
        <f>SUBTOTAL(3,$B$26:B463)</f>
        <v>438</v>
      </c>
      <c r="B463" s="109" t="s">
        <v>2305</v>
      </c>
      <c r="C463" s="109" t="s">
        <v>621</v>
      </c>
      <c r="D463" s="70" t="s">
        <v>2306</v>
      </c>
      <c r="E463" s="147" t="s">
        <v>2304</v>
      </c>
      <c r="F463" s="71" t="s">
        <v>65</v>
      </c>
      <c r="G463" s="71" t="s">
        <v>624</v>
      </c>
      <c r="H463" s="71">
        <v>9</v>
      </c>
      <c r="I463" s="71">
        <f t="shared" si="41"/>
        <v>0</v>
      </c>
      <c r="J463" s="71">
        <v>24</v>
      </c>
      <c r="K463" s="113">
        <v>0</v>
      </c>
      <c r="L463" s="73">
        <v>27.39</v>
      </c>
      <c r="M463" s="72">
        <f t="shared" si="36"/>
        <v>657.36</v>
      </c>
      <c r="N463" s="230">
        <f t="shared" si="37"/>
        <v>0</v>
      </c>
      <c r="O463" s="264">
        <v>12</v>
      </c>
      <c r="P463" s="73">
        <v>5.0358E-2</v>
      </c>
      <c r="Q463" s="74">
        <f t="shared" si="38"/>
        <v>0</v>
      </c>
      <c r="R463" s="73">
        <v>1.6800000000000002</v>
      </c>
      <c r="S463" s="73">
        <v>3.01</v>
      </c>
      <c r="T463" s="117">
        <f t="shared" si="39"/>
        <v>0</v>
      </c>
      <c r="U463" s="234">
        <f t="shared" si="40"/>
        <v>0</v>
      </c>
      <c r="V463" s="206"/>
      <c r="W463" s="206"/>
      <c r="X463" s="206"/>
      <c r="Y463" s="206"/>
    </row>
    <row r="464" spans="1:26" ht="18" customHeight="1">
      <c r="A464" s="145">
        <f>SUBTOTAL(3,$B$26:B464)</f>
        <v>439</v>
      </c>
      <c r="B464" s="109" t="s">
        <v>620</v>
      </c>
      <c r="C464" s="109" t="s">
        <v>621</v>
      </c>
      <c r="D464" s="70" t="s">
        <v>622</v>
      </c>
      <c r="E464" s="147" t="s">
        <v>623</v>
      </c>
      <c r="F464" s="71" t="s">
        <v>204</v>
      </c>
      <c r="G464" s="71" t="s">
        <v>624</v>
      </c>
      <c r="H464" s="71">
        <v>12</v>
      </c>
      <c r="I464" s="71">
        <f t="shared" si="41"/>
        <v>0</v>
      </c>
      <c r="J464" s="71">
        <v>24</v>
      </c>
      <c r="K464" s="113">
        <v>0</v>
      </c>
      <c r="L464" s="73">
        <v>35.22</v>
      </c>
      <c r="M464" s="72">
        <f t="shared" si="36"/>
        <v>845.28</v>
      </c>
      <c r="N464" s="230">
        <f t="shared" si="37"/>
        <v>0</v>
      </c>
      <c r="O464" s="264">
        <v>12</v>
      </c>
      <c r="P464" s="73">
        <v>3.7075999999999998E-2</v>
      </c>
      <c r="Q464" s="74">
        <f t="shared" si="38"/>
        <v>0</v>
      </c>
      <c r="R464" s="73">
        <v>5.76</v>
      </c>
      <c r="S464" s="73">
        <v>6.6</v>
      </c>
      <c r="T464" s="117">
        <f t="shared" si="39"/>
        <v>0</v>
      </c>
      <c r="U464" s="234">
        <f t="shared" si="40"/>
        <v>0</v>
      </c>
      <c r="V464" s="206"/>
      <c r="W464" s="206"/>
      <c r="X464" s="206"/>
      <c r="Y464" s="206"/>
      <c r="Z464" s="235" t="e">
        <f>#REF!-#REF!</f>
        <v>#REF!</v>
      </c>
    </row>
    <row r="465" spans="1:26" ht="18" customHeight="1">
      <c r="A465" s="145">
        <f>SUBTOTAL(3,$B$26:B465)</f>
        <v>440</v>
      </c>
      <c r="B465" s="109" t="s">
        <v>625</v>
      </c>
      <c r="C465" s="109" t="s">
        <v>621</v>
      </c>
      <c r="D465" s="70" t="s">
        <v>626</v>
      </c>
      <c r="E465" s="147" t="s">
        <v>623</v>
      </c>
      <c r="F465" s="71" t="s">
        <v>204</v>
      </c>
      <c r="G465" s="71" t="s">
        <v>624</v>
      </c>
      <c r="H465" s="71">
        <v>12</v>
      </c>
      <c r="I465" s="71">
        <f t="shared" si="41"/>
        <v>0</v>
      </c>
      <c r="J465" s="71">
        <v>24</v>
      </c>
      <c r="K465" s="113">
        <v>0</v>
      </c>
      <c r="L465" s="73">
        <v>35.22</v>
      </c>
      <c r="M465" s="72">
        <f t="shared" si="36"/>
        <v>845.28</v>
      </c>
      <c r="N465" s="230">
        <f t="shared" si="37"/>
        <v>0</v>
      </c>
      <c r="O465" s="264">
        <v>12</v>
      </c>
      <c r="P465" s="73">
        <v>3.7075999999999998E-2</v>
      </c>
      <c r="Q465" s="74">
        <f t="shared" si="38"/>
        <v>0</v>
      </c>
      <c r="R465" s="73">
        <v>5.76</v>
      </c>
      <c r="S465" s="73">
        <v>6.6</v>
      </c>
      <c r="T465" s="117">
        <f t="shared" si="39"/>
        <v>0</v>
      </c>
      <c r="U465" s="234">
        <f t="shared" si="40"/>
        <v>0</v>
      </c>
      <c r="V465" s="206"/>
      <c r="W465" s="206"/>
      <c r="X465" s="206"/>
      <c r="Y465" s="206"/>
      <c r="Z465" s="235" t="e">
        <f>#REF!-#REF!</f>
        <v>#REF!</v>
      </c>
    </row>
    <row r="466" spans="1:26" ht="18" customHeight="1">
      <c r="A466" s="145">
        <f>SUBTOTAL(3,$B$26:B466)</f>
        <v>441</v>
      </c>
      <c r="B466" s="109" t="s">
        <v>2307</v>
      </c>
      <c r="C466" s="109" t="s">
        <v>627</v>
      </c>
      <c r="D466" s="70" t="s">
        <v>2308</v>
      </c>
      <c r="E466" s="147" t="s">
        <v>298</v>
      </c>
      <c r="F466" s="71" t="s">
        <v>65</v>
      </c>
      <c r="G466" s="71">
        <v>19053100</v>
      </c>
      <c r="H466" s="71">
        <v>6</v>
      </c>
      <c r="I466" s="71">
        <f t="shared" si="41"/>
        <v>0</v>
      </c>
      <c r="J466" s="71">
        <v>100</v>
      </c>
      <c r="K466" s="113">
        <v>0</v>
      </c>
      <c r="L466" s="73">
        <v>6.95</v>
      </c>
      <c r="M466" s="72">
        <f t="shared" si="36"/>
        <v>695</v>
      </c>
      <c r="N466" s="230">
        <f t="shared" si="37"/>
        <v>0</v>
      </c>
      <c r="O466" s="264">
        <v>18</v>
      </c>
      <c r="P466" s="73">
        <v>0.03</v>
      </c>
      <c r="Q466" s="74">
        <f t="shared" si="38"/>
        <v>0</v>
      </c>
      <c r="R466" s="73">
        <v>7.5</v>
      </c>
      <c r="S466" s="73">
        <v>8.4</v>
      </c>
      <c r="T466" s="117">
        <f t="shared" si="39"/>
        <v>0</v>
      </c>
      <c r="U466" s="234">
        <f t="shared" si="40"/>
        <v>0</v>
      </c>
      <c r="V466" s="206"/>
      <c r="W466" s="206"/>
      <c r="X466" s="206"/>
      <c r="Y466" s="206"/>
    </row>
    <row r="467" spans="1:26" ht="18" customHeight="1">
      <c r="A467" s="145">
        <f>SUBTOTAL(3,$B$26:B467)</f>
        <v>442</v>
      </c>
      <c r="B467" s="109" t="s">
        <v>2309</v>
      </c>
      <c r="C467" s="109" t="s">
        <v>627</v>
      </c>
      <c r="D467" s="70" t="s">
        <v>2310</v>
      </c>
      <c r="E467" s="147" t="s">
        <v>340</v>
      </c>
      <c r="F467" s="71" t="s">
        <v>65</v>
      </c>
      <c r="G467" s="71">
        <v>19053100</v>
      </c>
      <c r="H467" s="71">
        <v>6</v>
      </c>
      <c r="I467" s="71">
        <f t="shared" si="41"/>
        <v>0</v>
      </c>
      <c r="J467" s="71">
        <v>40</v>
      </c>
      <c r="K467" s="113">
        <v>0</v>
      </c>
      <c r="L467" s="73">
        <v>17.37</v>
      </c>
      <c r="M467" s="72">
        <f t="shared" si="36"/>
        <v>694.80000000000007</v>
      </c>
      <c r="N467" s="230">
        <f t="shared" si="37"/>
        <v>0</v>
      </c>
      <c r="O467" s="264">
        <v>18</v>
      </c>
      <c r="P467" s="73">
        <v>0.03</v>
      </c>
      <c r="Q467" s="74">
        <f t="shared" si="38"/>
        <v>0</v>
      </c>
      <c r="R467" s="73">
        <v>6</v>
      </c>
      <c r="S467" s="73">
        <v>6.72</v>
      </c>
      <c r="T467" s="117">
        <f t="shared" si="39"/>
        <v>0</v>
      </c>
      <c r="U467" s="234">
        <f t="shared" si="40"/>
        <v>0</v>
      </c>
      <c r="V467" s="206"/>
      <c r="W467" s="206"/>
      <c r="X467" s="206"/>
      <c r="Y467" s="206"/>
    </row>
    <row r="468" spans="1:26" ht="18" customHeight="1">
      <c r="A468" s="145">
        <f>SUBTOTAL(3,$B$26:B468)</f>
        <v>443</v>
      </c>
      <c r="B468" s="109" t="s">
        <v>2311</v>
      </c>
      <c r="C468" s="109" t="s">
        <v>627</v>
      </c>
      <c r="D468" s="70" t="s">
        <v>2312</v>
      </c>
      <c r="E468" s="147" t="s">
        <v>2313</v>
      </c>
      <c r="F468" s="71" t="s">
        <v>65</v>
      </c>
      <c r="G468" s="71">
        <v>19059020</v>
      </c>
      <c r="H468" s="71">
        <v>6</v>
      </c>
      <c r="I468" s="71">
        <f t="shared" si="41"/>
        <v>0</v>
      </c>
      <c r="J468" s="71">
        <v>200</v>
      </c>
      <c r="K468" s="113">
        <v>0</v>
      </c>
      <c r="L468" s="73">
        <v>3.47</v>
      </c>
      <c r="M468" s="72">
        <f t="shared" si="36"/>
        <v>694</v>
      </c>
      <c r="N468" s="230">
        <f t="shared" si="37"/>
        <v>0</v>
      </c>
      <c r="O468" s="264">
        <v>18</v>
      </c>
      <c r="P468" s="73">
        <v>0.03</v>
      </c>
      <c r="Q468" s="74">
        <f t="shared" si="38"/>
        <v>0</v>
      </c>
      <c r="R468" s="73">
        <v>8.4</v>
      </c>
      <c r="S468" s="73">
        <v>9.4080000000000013</v>
      </c>
      <c r="T468" s="117">
        <f t="shared" si="39"/>
        <v>0</v>
      </c>
      <c r="U468" s="234">
        <f t="shared" si="40"/>
        <v>0</v>
      </c>
      <c r="V468" s="206"/>
      <c r="W468" s="206"/>
      <c r="X468" s="206"/>
      <c r="Y468" s="206"/>
    </row>
    <row r="469" spans="1:26" ht="18" customHeight="1">
      <c r="A469" s="145">
        <f>SUBTOTAL(3,$B$26:B469)</f>
        <v>444</v>
      </c>
      <c r="B469" s="109" t="s">
        <v>2314</v>
      </c>
      <c r="C469" s="109" t="s">
        <v>627</v>
      </c>
      <c r="D469" s="70" t="s">
        <v>2315</v>
      </c>
      <c r="E469" s="147" t="s">
        <v>298</v>
      </c>
      <c r="F469" s="71" t="s">
        <v>65</v>
      </c>
      <c r="G469" s="71">
        <v>19053100</v>
      </c>
      <c r="H469" s="71">
        <v>6</v>
      </c>
      <c r="I469" s="71">
        <f t="shared" si="41"/>
        <v>0</v>
      </c>
      <c r="J469" s="71">
        <v>100</v>
      </c>
      <c r="K469" s="113">
        <v>0</v>
      </c>
      <c r="L469" s="73">
        <v>7</v>
      </c>
      <c r="M469" s="72">
        <f t="shared" si="36"/>
        <v>700</v>
      </c>
      <c r="N469" s="230">
        <f t="shared" si="37"/>
        <v>0</v>
      </c>
      <c r="O469" s="264">
        <v>18</v>
      </c>
      <c r="P469" s="73">
        <v>0.03</v>
      </c>
      <c r="Q469" s="74">
        <f t="shared" si="38"/>
        <v>0</v>
      </c>
      <c r="R469" s="73">
        <v>7.5</v>
      </c>
      <c r="S469" s="73">
        <v>8.4</v>
      </c>
      <c r="T469" s="117">
        <f t="shared" si="39"/>
        <v>0</v>
      </c>
      <c r="U469" s="234">
        <f t="shared" si="40"/>
        <v>0</v>
      </c>
      <c r="V469" s="206"/>
      <c r="W469" s="206"/>
      <c r="X469" s="206"/>
      <c r="Y469" s="206"/>
    </row>
    <row r="470" spans="1:26" ht="18" customHeight="1">
      <c r="A470" s="145">
        <f>SUBTOTAL(3,$B$26:B470)</f>
        <v>445</v>
      </c>
      <c r="B470" s="109" t="s">
        <v>2316</v>
      </c>
      <c r="C470" s="109" t="s">
        <v>627</v>
      </c>
      <c r="D470" s="70" t="s">
        <v>2317</v>
      </c>
      <c r="E470" s="147" t="s">
        <v>298</v>
      </c>
      <c r="F470" s="71" t="s">
        <v>65</v>
      </c>
      <c r="G470" s="71">
        <v>19053100</v>
      </c>
      <c r="H470" s="71">
        <v>6</v>
      </c>
      <c r="I470" s="71">
        <f t="shared" si="41"/>
        <v>0</v>
      </c>
      <c r="J470" s="71">
        <v>100</v>
      </c>
      <c r="K470" s="113">
        <v>0</v>
      </c>
      <c r="L470" s="73">
        <v>7</v>
      </c>
      <c r="M470" s="72">
        <f t="shared" si="36"/>
        <v>700</v>
      </c>
      <c r="N470" s="230">
        <f t="shared" si="37"/>
        <v>0</v>
      </c>
      <c r="O470" s="264">
        <v>18</v>
      </c>
      <c r="P470" s="73">
        <v>0.03</v>
      </c>
      <c r="Q470" s="74">
        <f t="shared" si="38"/>
        <v>0</v>
      </c>
      <c r="R470" s="73">
        <v>7.5</v>
      </c>
      <c r="S470" s="73">
        <v>8.4</v>
      </c>
      <c r="T470" s="117">
        <f t="shared" si="39"/>
        <v>0</v>
      </c>
      <c r="U470" s="234">
        <f t="shared" si="40"/>
        <v>0</v>
      </c>
      <c r="V470" s="206"/>
      <c r="W470" s="206"/>
      <c r="X470" s="206"/>
      <c r="Y470" s="206"/>
    </row>
    <row r="471" spans="1:26" ht="18" customHeight="1">
      <c r="A471" s="145">
        <f>SUBTOTAL(3,$B$26:B471)</f>
        <v>446</v>
      </c>
      <c r="B471" s="109" t="s">
        <v>2318</v>
      </c>
      <c r="C471" s="109" t="s">
        <v>627</v>
      </c>
      <c r="D471" s="70" t="s">
        <v>2319</v>
      </c>
      <c r="E471" s="147" t="s">
        <v>2320</v>
      </c>
      <c r="F471" s="71" t="s">
        <v>65</v>
      </c>
      <c r="G471" s="71">
        <v>19053100</v>
      </c>
      <c r="H471" s="71">
        <v>6</v>
      </c>
      <c r="I471" s="71">
        <f t="shared" si="41"/>
        <v>0</v>
      </c>
      <c r="J471" s="71">
        <v>144</v>
      </c>
      <c r="K471" s="113">
        <v>0</v>
      </c>
      <c r="L471" s="73">
        <v>3.47</v>
      </c>
      <c r="M471" s="72">
        <f t="shared" ref="M471:M534" si="42">+J471*L471</f>
        <v>499.68</v>
      </c>
      <c r="N471" s="230">
        <f t="shared" ref="N471:N534" si="43">M471*K471</f>
        <v>0</v>
      </c>
      <c r="O471" s="264">
        <v>18</v>
      </c>
      <c r="P471" s="73">
        <v>0.03</v>
      </c>
      <c r="Q471" s="74">
        <f t="shared" ref="Q471:Q534" si="44">+P471*K471</f>
        <v>0</v>
      </c>
      <c r="R471" s="73">
        <v>5.9039999999999999</v>
      </c>
      <c r="S471" s="73">
        <v>6.6124800000000006</v>
      </c>
      <c r="T471" s="117">
        <f t="shared" ref="T471:T534" si="45">+K471*R471</f>
        <v>0</v>
      </c>
      <c r="U471" s="234">
        <f t="shared" ref="U471:U534" si="46">S471*K471</f>
        <v>0</v>
      </c>
      <c r="V471" s="206"/>
      <c r="W471" s="206"/>
      <c r="X471" s="206"/>
      <c r="Y471" s="206"/>
    </row>
    <row r="472" spans="1:26" ht="18" customHeight="1">
      <c r="A472" s="145">
        <f>SUBTOTAL(3,$B$26:B472)</f>
        <v>447</v>
      </c>
      <c r="B472" s="109" t="s">
        <v>2321</v>
      </c>
      <c r="C472" s="109" t="s">
        <v>627</v>
      </c>
      <c r="D472" s="70" t="s">
        <v>2322</v>
      </c>
      <c r="E472" s="147" t="s">
        <v>2320</v>
      </c>
      <c r="F472" s="71" t="s">
        <v>65</v>
      </c>
      <c r="G472" s="71">
        <v>19053100</v>
      </c>
      <c r="H472" s="71">
        <v>6</v>
      </c>
      <c r="I472" s="71">
        <f t="shared" ref="I472:I535" si="47">K472*J472</f>
        <v>0</v>
      </c>
      <c r="J472" s="71">
        <v>144</v>
      </c>
      <c r="K472" s="113">
        <v>0</v>
      </c>
      <c r="L472" s="73">
        <v>3.47</v>
      </c>
      <c r="M472" s="72">
        <f t="shared" si="42"/>
        <v>499.68</v>
      </c>
      <c r="N472" s="230">
        <f t="shared" si="43"/>
        <v>0</v>
      </c>
      <c r="O472" s="264">
        <v>18</v>
      </c>
      <c r="P472" s="73">
        <v>0.03</v>
      </c>
      <c r="Q472" s="74">
        <f t="shared" si="44"/>
        <v>0</v>
      </c>
      <c r="R472" s="73">
        <v>5.9039999999999999</v>
      </c>
      <c r="S472" s="73">
        <v>6.6124800000000006</v>
      </c>
      <c r="T472" s="117">
        <f t="shared" si="45"/>
        <v>0</v>
      </c>
      <c r="U472" s="234">
        <f t="shared" si="46"/>
        <v>0</v>
      </c>
      <c r="V472" s="206"/>
      <c r="W472" s="206"/>
      <c r="X472" s="206"/>
      <c r="Y472" s="206"/>
    </row>
    <row r="473" spans="1:26" ht="18" customHeight="1">
      <c r="A473" s="145">
        <f>SUBTOTAL(3,$B$26:B473)</f>
        <v>448</v>
      </c>
      <c r="B473" s="109" t="s">
        <v>2323</v>
      </c>
      <c r="C473" s="109" t="s">
        <v>627</v>
      </c>
      <c r="D473" s="70" t="s">
        <v>2324</v>
      </c>
      <c r="E473" s="147" t="s">
        <v>1291</v>
      </c>
      <c r="F473" s="71" t="s">
        <v>65</v>
      </c>
      <c r="G473" s="71">
        <v>19059020</v>
      </c>
      <c r="H473" s="71">
        <v>6</v>
      </c>
      <c r="I473" s="71">
        <f t="shared" si="47"/>
        <v>0</v>
      </c>
      <c r="J473" s="71">
        <v>60</v>
      </c>
      <c r="K473" s="113">
        <v>0</v>
      </c>
      <c r="L473" s="73">
        <v>7</v>
      </c>
      <c r="M473" s="72">
        <f t="shared" si="42"/>
        <v>420</v>
      </c>
      <c r="N473" s="230">
        <f t="shared" si="43"/>
        <v>0</v>
      </c>
      <c r="O473" s="264">
        <v>18</v>
      </c>
      <c r="P473" s="73">
        <v>0.03</v>
      </c>
      <c r="Q473" s="74">
        <f t="shared" si="44"/>
        <v>0</v>
      </c>
      <c r="R473" s="73">
        <v>4.8</v>
      </c>
      <c r="S473" s="73">
        <v>5.3760000000000003</v>
      </c>
      <c r="T473" s="117">
        <f t="shared" si="45"/>
        <v>0</v>
      </c>
      <c r="U473" s="234">
        <f t="shared" si="46"/>
        <v>0</v>
      </c>
      <c r="V473" s="206"/>
      <c r="W473" s="206"/>
      <c r="X473" s="206"/>
      <c r="Y473" s="206"/>
    </row>
    <row r="474" spans="1:26" ht="18" customHeight="1">
      <c r="A474" s="145">
        <f>SUBTOTAL(3,$B$26:B474)</f>
        <v>449</v>
      </c>
      <c r="B474" s="109" t="s">
        <v>2325</v>
      </c>
      <c r="C474" s="109" t="s">
        <v>627</v>
      </c>
      <c r="D474" s="70" t="s">
        <v>2326</v>
      </c>
      <c r="E474" s="147" t="s">
        <v>99</v>
      </c>
      <c r="F474" s="71" t="s">
        <v>65</v>
      </c>
      <c r="G474" s="71">
        <v>19059020</v>
      </c>
      <c r="H474" s="71">
        <v>6</v>
      </c>
      <c r="I474" s="71">
        <f t="shared" si="47"/>
        <v>0</v>
      </c>
      <c r="J474" s="71">
        <v>24</v>
      </c>
      <c r="K474" s="113">
        <v>0</v>
      </c>
      <c r="L474" s="73">
        <v>21</v>
      </c>
      <c r="M474" s="72">
        <f t="shared" si="42"/>
        <v>504</v>
      </c>
      <c r="N474" s="230">
        <f t="shared" si="43"/>
        <v>0</v>
      </c>
      <c r="O474" s="264">
        <v>18</v>
      </c>
      <c r="P474" s="73">
        <v>0.03</v>
      </c>
      <c r="Q474" s="74">
        <f t="shared" si="44"/>
        <v>0</v>
      </c>
      <c r="R474" s="73">
        <v>6</v>
      </c>
      <c r="S474" s="73">
        <v>6.72</v>
      </c>
      <c r="T474" s="117">
        <f t="shared" si="45"/>
        <v>0</v>
      </c>
      <c r="U474" s="234">
        <f t="shared" si="46"/>
        <v>0</v>
      </c>
      <c r="V474" s="206"/>
      <c r="W474" s="206"/>
      <c r="X474" s="206"/>
      <c r="Y474" s="206"/>
    </row>
    <row r="475" spans="1:26" ht="18" customHeight="1">
      <c r="A475" s="145">
        <f>SUBTOTAL(3,$B$26:B475)</f>
        <v>450</v>
      </c>
      <c r="B475" s="109" t="s">
        <v>2327</v>
      </c>
      <c r="C475" s="109" t="s">
        <v>627</v>
      </c>
      <c r="D475" s="70" t="s">
        <v>2328</v>
      </c>
      <c r="E475" s="147" t="s">
        <v>646</v>
      </c>
      <c r="F475" s="71" t="s">
        <v>65</v>
      </c>
      <c r="G475" s="71">
        <v>19053100</v>
      </c>
      <c r="H475" s="71">
        <v>6</v>
      </c>
      <c r="I475" s="71">
        <f t="shared" si="47"/>
        <v>0</v>
      </c>
      <c r="J475" s="71">
        <v>144</v>
      </c>
      <c r="K475" s="113">
        <v>0</v>
      </c>
      <c r="L475" s="73">
        <v>3.47</v>
      </c>
      <c r="M475" s="72">
        <f t="shared" si="42"/>
        <v>499.68</v>
      </c>
      <c r="N475" s="230">
        <f t="shared" si="43"/>
        <v>0</v>
      </c>
      <c r="O475" s="264">
        <v>18</v>
      </c>
      <c r="P475" s="73">
        <v>0.03</v>
      </c>
      <c r="Q475" s="74">
        <f t="shared" si="44"/>
        <v>0</v>
      </c>
      <c r="R475" s="73">
        <v>5.76</v>
      </c>
      <c r="S475" s="73">
        <v>6.4512</v>
      </c>
      <c r="T475" s="117">
        <f t="shared" si="45"/>
        <v>0</v>
      </c>
      <c r="U475" s="234">
        <f t="shared" si="46"/>
        <v>0</v>
      </c>
      <c r="V475" s="206"/>
      <c r="W475" s="206"/>
      <c r="X475" s="206"/>
      <c r="Y475" s="206"/>
    </row>
    <row r="476" spans="1:26" ht="18" customHeight="1">
      <c r="A476" s="145">
        <f>SUBTOTAL(3,$B$26:B476)</f>
        <v>451</v>
      </c>
      <c r="B476" s="109" t="s">
        <v>2329</v>
      </c>
      <c r="C476" s="109" t="s">
        <v>627</v>
      </c>
      <c r="D476" s="70" t="s">
        <v>2330</v>
      </c>
      <c r="E476" s="147" t="s">
        <v>1291</v>
      </c>
      <c r="F476" s="71" t="s">
        <v>65</v>
      </c>
      <c r="G476" s="71">
        <v>19053100</v>
      </c>
      <c r="H476" s="71">
        <v>6</v>
      </c>
      <c r="I476" s="71">
        <f t="shared" si="47"/>
        <v>0</v>
      </c>
      <c r="J476" s="71">
        <v>72</v>
      </c>
      <c r="K476" s="113">
        <v>0</v>
      </c>
      <c r="L476" s="73">
        <v>6.95</v>
      </c>
      <c r="M476" s="72">
        <f t="shared" si="42"/>
        <v>500.40000000000003</v>
      </c>
      <c r="N476" s="230">
        <f t="shared" si="43"/>
        <v>0</v>
      </c>
      <c r="O476" s="264">
        <v>18</v>
      </c>
      <c r="P476" s="73">
        <v>0.03</v>
      </c>
      <c r="Q476" s="74">
        <f t="shared" si="44"/>
        <v>0</v>
      </c>
      <c r="R476" s="73">
        <v>5.76</v>
      </c>
      <c r="S476" s="73">
        <v>6.4512</v>
      </c>
      <c r="T476" s="117">
        <f t="shared" si="45"/>
        <v>0</v>
      </c>
      <c r="U476" s="234">
        <f t="shared" si="46"/>
        <v>0</v>
      </c>
      <c r="V476" s="206"/>
      <c r="W476" s="206"/>
      <c r="X476" s="206"/>
      <c r="Y476" s="206"/>
    </row>
    <row r="477" spans="1:26" ht="18" customHeight="1">
      <c r="A477" s="145">
        <f>SUBTOTAL(3,$B$26:B477)</f>
        <v>452</v>
      </c>
      <c r="B477" s="109" t="s">
        <v>2331</v>
      </c>
      <c r="C477" s="109" t="s">
        <v>627</v>
      </c>
      <c r="D477" s="70" t="s">
        <v>2332</v>
      </c>
      <c r="E477" s="147" t="s">
        <v>653</v>
      </c>
      <c r="F477" s="71" t="s">
        <v>65</v>
      </c>
      <c r="G477" s="71">
        <v>19053100</v>
      </c>
      <c r="H477" s="71">
        <v>6</v>
      </c>
      <c r="I477" s="71">
        <f t="shared" si="47"/>
        <v>0</v>
      </c>
      <c r="J477" s="71">
        <v>144</v>
      </c>
      <c r="K477" s="113">
        <v>0</v>
      </c>
      <c r="L477" s="73">
        <v>3.47</v>
      </c>
      <c r="M477" s="72">
        <f t="shared" si="42"/>
        <v>499.68</v>
      </c>
      <c r="N477" s="230">
        <f t="shared" si="43"/>
        <v>0</v>
      </c>
      <c r="O477" s="264">
        <v>18</v>
      </c>
      <c r="P477" s="73">
        <v>0.03</v>
      </c>
      <c r="Q477" s="74">
        <f t="shared" si="44"/>
        <v>0</v>
      </c>
      <c r="R477" s="73">
        <v>5.0400000000000009</v>
      </c>
      <c r="S477" s="73">
        <v>5.6448000000000009</v>
      </c>
      <c r="T477" s="117">
        <f t="shared" si="45"/>
        <v>0</v>
      </c>
      <c r="U477" s="234">
        <f t="shared" si="46"/>
        <v>0</v>
      </c>
      <c r="V477" s="206"/>
      <c r="W477" s="206"/>
      <c r="X477" s="206"/>
      <c r="Y477" s="206"/>
    </row>
    <row r="478" spans="1:26" ht="18" customHeight="1">
      <c r="A478" s="145">
        <f>SUBTOTAL(3,$B$26:B478)</f>
        <v>453</v>
      </c>
      <c r="B478" s="109" t="s">
        <v>2333</v>
      </c>
      <c r="C478" s="109" t="s">
        <v>627</v>
      </c>
      <c r="D478" s="70" t="s">
        <v>2334</v>
      </c>
      <c r="E478" s="147" t="s">
        <v>298</v>
      </c>
      <c r="F478" s="71" t="s">
        <v>65</v>
      </c>
      <c r="G478" s="71">
        <v>19053100</v>
      </c>
      <c r="H478" s="71">
        <v>6</v>
      </c>
      <c r="I478" s="71">
        <f t="shared" si="47"/>
        <v>0</v>
      </c>
      <c r="J478" s="71">
        <v>100</v>
      </c>
      <c r="K478" s="113">
        <v>0</v>
      </c>
      <c r="L478" s="73">
        <v>6.95</v>
      </c>
      <c r="M478" s="72">
        <f t="shared" si="42"/>
        <v>695</v>
      </c>
      <c r="N478" s="230">
        <f t="shared" si="43"/>
        <v>0</v>
      </c>
      <c r="O478" s="264">
        <v>18</v>
      </c>
      <c r="P478" s="73">
        <v>0.03</v>
      </c>
      <c r="Q478" s="74">
        <f t="shared" si="44"/>
        <v>0</v>
      </c>
      <c r="R478" s="73">
        <v>7.5</v>
      </c>
      <c r="S478" s="73">
        <v>8.4</v>
      </c>
      <c r="T478" s="117">
        <f t="shared" si="45"/>
        <v>0</v>
      </c>
      <c r="U478" s="234">
        <f t="shared" si="46"/>
        <v>0</v>
      </c>
      <c r="V478" s="206"/>
      <c r="W478" s="206"/>
      <c r="X478" s="206"/>
      <c r="Y478" s="206"/>
    </row>
    <row r="479" spans="1:26" ht="18" customHeight="1">
      <c r="A479" s="145">
        <f>SUBTOTAL(3,$B$26:B479)</f>
        <v>454</v>
      </c>
      <c r="B479" s="109" t="s">
        <v>2335</v>
      </c>
      <c r="C479" s="109" t="s">
        <v>627</v>
      </c>
      <c r="D479" s="70" t="s">
        <v>2336</v>
      </c>
      <c r="E479" s="147" t="s">
        <v>2337</v>
      </c>
      <c r="F479" s="71" t="s">
        <v>65</v>
      </c>
      <c r="G479" s="71">
        <v>19053100</v>
      </c>
      <c r="H479" s="71">
        <v>6</v>
      </c>
      <c r="I479" s="71">
        <f t="shared" si="47"/>
        <v>0</v>
      </c>
      <c r="J479" s="71">
        <v>100</v>
      </c>
      <c r="K479" s="113">
        <v>0</v>
      </c>
      <c r="L479" s="73">
        <v>6.95</v>
      </c>
      <c r="M479" s="72">
        <f t="shared" si="42"/>
        <v>695</v>
      </c>
      <c r="N479" s="230">
        <f t="shared" si="43"/>
        <v>0</v>
      </c>
      <c r="O479" s="264">
        <v>18</v>
      </c>
      <c r="P479" s="73">
        <v>0.03</v>
      </c>
      <c r="Q479" s="74">
        <f t="shared" si="44"/>
        <v>0</v>
      </c>
      <c r="R479" s="73">
        <v>5.8000000000000007</v>
      </c>
      <c r="S479" s="73">
        <v>6.4960000000000013</v>
      </c>
      <c r="T479" s="117">
        <f t="shared" si="45"/>
        <v>0</v>
      </c>
      <c r="U479" s="234">
        <f t="shared" si="46"/>
        <v>0</v>
      </c>
      <c r="V479" s="206"/>
      <c r="W479" s="206"/>
      <c r="X479" s="206"/>
      <c r="Y479" s="206"/>
    </row>
    <row r="480" spans="1:26" ht="18" customHeight="1">
      <c r="A480" s="145">
        <f>SUBTOTAL(3,$B$26:B480)</f>
        <v>455</v>
      </c>
      <c r="B480" s="109" t="s">
        <v>2338</v>
      </c>
      <c r="C480" s="109" t="s">
        <v>627</v>
      </c>
      <c r="D480" s="70" t="s">
        <v>2339</v>
      </c>
      <c r="E480" s="147" t="s">
        <v>2304</v>
      </c>
      <c r="F480" s="71" t="s">
        <v>65</v>
      </c>
      <c r="G480" s="71">
        <v>19059020</v>
      </c>
      <c r="H480" s="71">
        <v>6</v>
      </c>
      <c r="I480" s="71">
        <f t="shared" si="47"/>
        <v>0</v>
      </c>
      <c r="J480" s="71">
        <v>100</v>
      </c>
      <c r="K480" s="113">
        <v>0</v>
      </c>
      <c r="L480" s="73">
        <v>6.95</v>
      </c>
      <c r="M480" s="72">
        <f t="shared" si="42"/>
        <v>695</v>
      </c>
      <c r="N480" s="230">
        <f t="shared" si="43"/>
        <v>0</v>
      </c>
      <c r="O480" s="264">
        <v>18</v>
      </c>
      <c r="P480" s="73">
        <v>0.03</v>
      </c>
      <c r="Q480" s="74">
        <f t="shared" si="44"/>
        <v>0</v>
      </c>
      <c r="R480" s="73">
        <v>7.0000000000000009</v>
      </c>
      <c r="S480" s="73">
        <v>7.8400000000000007</v>
      </c>
      <c r="T480" s="117">
        <f t="shared" si="45"/>
        <v>0</v>
      </c>
      <c r="U480" s="234">
        <f t="shared" si="46"/>
        <v>0</v>
      </c>
      <c r="V480" s="206"/>
      <c r="W480" s="206"/>
      <c r="X480" s="206"/>
      <c r="Y480" s="206"/>
    </row>
    <row r="481" spans="1:25" ht="18" customHeight="1">
      <c r="A481" s="145">
        <f>SUBTOTAL(3,$B$26:B481)</f>
        <v>456</v>
      </c>
      <c r="B481" s="109" t="s">
        <v>2340</v>
      </c>
      <c r="C481" s="109" t="s">
        <v>627</v>
      </c>
      <c r="D481" s="70" t="s">
        <v>2341</v>
      </c>
      <c r="E481" s="147" t="s">
        <v>340</v>
      </c>
      <c r="F481" s="71" t="s">
        <v>65</v>
      </c>
      <c r="G481" s="71">
        <v>19059020</v>
      </c>
      <c r="H481" s="71">
        <v>6</v>
      </c>
      <c r="I481" s="71">
        <f t="shared" si="47"/>
        <v>0</v>
      </c>
      <c r="J481" s="71">
        <v>36</v>
      </c>
      <c r="K481" s="113">
        <v>0</v>
      </c>
      <c r="L481" s="73">
        <v>17.37</v>
      </c>
      <c r="M481" s="72">
        <f t="shared" si="42"/>
        <v>625.32000000000005</v>
      </c>
      <c r="N481" s="230">
        <f t="shared" si="43"/>
        <v>0</v>
      </c>
      <c r="O481" s="264">
        <v>18</v>
      </c>
      <c r="P481" s="73">
        <v>0.03</v>
      </c>
      <c r="Q481" s="74">
        <f t="shared" si="44"/>
        <v>0</v>
      </c>
      <c r="R481" s="73">
        <v>5.3999999999999995</v>
      </c>
      <c r="S481" s="73">
        <v>6.0479999999999992</v>
      </c>
      <c r="T481" s="117">
        <f t="shared" si="45"/>
        <v>0</v>
      </c>
      <c r="U481" s="234">
        <f t="shared" si="46"/>
        <v>0</v>
      </c>
      <c r="V481" s="206"/>
      <c r="W481" s="206"/>
      <c r="X481" s="206"/>
      <c r="Y481" s="206"/>
    </row>
    <row r="482" spans="1:25" ht="18" customHeight="1">
      <c r="A482" s="145">
        <f>SUBTOTAL(3,$B$26:B482)</f>
        <v>457</v>
      </c>
      <c r="B482" s="109" t="s">
        <v>2342</v>
      </c>
      <c r="C482" s="109" t="s">
        <v>627</v>
      </c>
      <c r="D482" s="70" t="s">
        <v>2343</v>
      </c>
      <c r="E482" s="147" t="s">
        <v>298</v>
      </c>
      <c r="F482" s="71" t="s">
        <v>65</v>
      </c>
      <c r="G482" s="71">
        <v>19053100</v>
      </c>
      <c r="H482" s="71">
        <v>6</v>
      </c>
      <c r="I482" s="71">
        <f t="shared" si="47"/>
        <v>0</v>
      </c>
      <c r="J482" s="71">
        <v>100</v>
      </c>
      <c r="K482" s="113">
        <v>0</v>
      </c>
      <c r="L482" s="73">
        <v>6.95</v>
      </c>
      <c r="M482" s="72">
        <f t="shared" si="42"/>
        <v>695</v>
      </c>
      <c r="N482" s="230">
        <f t="shared" si="43"/>
        <v>0</v>
      </c>
      <c r="O482" s="264">
        <v>18</v>
      </c>
      <c r="P482" s="73">
        <v>0.03</v>
      </c>
      <c r="Q482" s="74">
        <f t="shared" si="44"/>
        <v>0</v>
      </c>
      <c r="R482" s="73">
        <v>7.5</v>
      </c>
      <c r="S482" s="73">
        <v>8.4</v>
      </c>
      <c r="T482" s="117">
        <f t="shared" si="45"/>
        <v>0</v>
      </c>
      <c r="U482" s="234">
        <f t="shared" si="46"/>
        <v>0</v>
      </c>
      <c r="V482" s="206"/>
      <c r="W482" s="206"/>
      <c r="X482" s="206"/>
      <c r="Y482" s="206"/>
    </row>
    <row r="483" spans="1:25" ht="18" customHeight="1">
      <c r="A483" s="145">
        <f>SUBTOTAL(3,$B$26:B483)</f>
        <v>458</v>
      </c>
      <c r="B483" s="109" t="s">
        <v>2344</v>
      </c>
      <c r="C483" s="109" t="s">
        <v>627</v>
      </c>
      <c r="D483" s="70" t="s">
        <v>2345</v>
      </c>
      <c r="E483" s="147" t="s">
        <v>653</v>
      </c>
      <c r="F483" s="71" t="s">
        <v>65</v>
      </c>
      <c r="G483" s="71">
        <v>19053100</v>
      </c>
      <c r="H483" s="71">
        <v>6</v>
      </c>
      <c r="I483" s="71">
        <f t="shared" si="47"/>
        <v>0</v>
      </c>
      <c r="J483" s="71">
        <v>200</v>
      </c>
      <c r="K483" s="113">
        <v>0</v>
      </c>
      <c r="L483" s="73">
        <v>3.5</v>
      </c>
      <c r="M483" s="72">
        <f t="shared" si="42"/>
        <v>700</v>
      </c>
      <c r="N483" s="230">
        <f t="shared" si="43"/>
        <v>0</v>
      </c>
      <c r="O483" s="264">
        <v>18</v>
      </c>
      <c r="P483" s="73">
        <v>0.03</v>
      </c>
      <c r="Q483" s="74">
        <f t="shared" si="44"/>
        <v>0</v>
      </c>
      <c r="R483" s="73">
        <v>7.0000000000000009</v>
      </c>
      <c r="S483" s="73">
        <v>7.8400000000000007</v>
      </c>
      <c r="T483" s="117">
        <f t="shared" si="45"/>
        <v>0</v>
      </c>
      <c r="U483" s="234">
        <f t="shared" si="46"/>
        <v>0</v>
      </c>
      <c r="V483" s="206"/>
      <c r="W483" s="206"/>
      <c r="X483" s="206"/>
      <c r="Y483" s="206"/>
    </row>
    <row r="484" spans="1:25" ht="18" customHeight="1">
      <c r="A484" s="145">
        <f>SUBTOTAL(3,$B$26:B484)</f>
        <v>459</v>
      </c>
      <c r="B484" s="109" t="s">
        <v>2346</v>
      </c>
      <c r="C484" s="109" t="s">
        <v>627</v>
      </c>
      <c r="D484" s="70" t="s">
        <v>2347</v>
      </c>
      <c r="E484" s="147" t="s">
        <v>2304</v>
      </c>
      <c r="F484" s="71" t="s">
        <v>65</v>
      </c>
      <c r="G484" s="71">
        <v>19053100</v>
      </c>
      <c r="H484" s="71">
        <v>6</v>
      </c>
      <c r="I484" s="71">
        <f t="shared" si="47"/>
        <v>0</v>
      </c>
      <c r="J484" s="71">
        <v>100</v>
      </c>
      <c r="K484" s="113">
        <v>0</v>
      </c>
      <c r="L484" s="73">
        <v>7</v>
      </c>
      <c r="M484" s="72">
        <f t="shared" si="42"/>
        <v>700</v>
      </c>
      <c r="N484" s="230">
        <f t="shared" si="43"/>
        <v>0</v>
      </c>
      <c r="O484" s="264">
        <v>18</v>
      </c>
      <c r="P484" s="73">
        <v>0.03</v>
      </c>
      <c r="Q484" s="74">
        <f t="shared" si="44"/>
        <v>0</v>
      </c>
      <c r="R484" s="73">
        <v>7.0000000000000009</v>
      </c>
      <c r="S484" s="73">
        <v>7.8400000000000007</v>
      </c>
      <c r="T484" s="117">
        <f t="shared" si="45"/>
        <v>0</v>
      </c>
      <c r="U484" s="234">
        <f t="shared" si="46"/>
        <v>0</v>
      </c>
      <c r="V484" s="206"/>
      <c r="W484" s="206"/>
      <c r="X484" s="206"/>
      <c r="Y484" s="206"/>
    </row>
    <row r="485" spans="1:25" ht="18" customHeight="1">
      <c r="A485" s="145">
        <f>SUBTOTAL(3,$B$26:B485)</f>
        <v>460</v>
      </c>
      <c r="B485" s="109" t="s">
        <v>2348</v>
      </c>
      <c r="C485" s="109" t="s">
        <v>627</v>
      </c>
      <c r="D485" s="70" t="s">
        <v>2349</v>
      </c>
      <c r="E485" s="147" t="s">
        <v>653</v>
      </c>
      <c r="F485" s="71" t="s">
        <v>65</v>
      </c>
      <c r="G485" s="71">
        <v>19059020</v>
      </c>
      <c r="H485" s="71">
        <v>6</v>
      </c>
      <c r="I485" s="71">
        <f t="shared" si="47"/>
        <v>0</v>
      </c>
      <c r="J485" s="71">
        <v>100</v>
      </c>
      <c r="K485" s="113">
        <v>0</v>
      </c>
      <c r="L485" s="73">
        <v>3.5</v>
      </c>
      <c r="M485" s="72">
        <f t="shared" si="42"/>
        <v>350</v>
      </c>
      <c r="N485" s="230">
        <f t="shared" si="43"/>
        <v>0</v>
      </c>
      <c r="O485" s="264">
        <v>18</v>
      </c>
      <c r="P485" s="73">
        <v>0.03</v>
      </c>
      <c r="Q485" s="74">
        <f t="shared" si="44"/>
        <v>0</v>
      </c>
      <c r="R485" s="73">
        <v>3.5</v>
      </c>
      <c r="S485" s="73">
        <v>3.92</v>
      </c>
      <c r="T485" s="117">
        <f t="shared" si="45"/>
        <v>0</v>
      </c>
      <c r="U485" s="234">
        <f t="shared" si="46"/>
        <v>0</v>
      </c>
      <c r="V485" s="206"/>
      <c r="W485" s="206"/>
      <c r="X485" s="206"/>
      <c r="Y485" s="206"/>
    </row>
    <row r="486" spans="1:25" ht="18" customHeight="1">
      <c r="A486" s="145">
        <f>SUBTOTAL(3,$B$26:B486)</f>
        <v>461</v>
      </c>
      <c r="B486" s="109" t="s">
        <v>2350</v>
      </c>
      <c r="C486" s="109" t="s">
        <v>627</v>
      </c>
      <c r="D486" s="70" t="s">
        <v>2351</v>
      </c>
      <c r="E486" s="147" t="s">
        <v>298</v>
      </c>
      <c r="F486" s="71" t="s">
        <v>65</v>
      </c>
      <c r="G486" s="71">
        <v>19053100</v>
      </c>
      <c r="H486" s="71">
        <v>6</v>
      </c>
      <c r="I486" s="71">
        <f t="shared" si="47"/>
        <v>0</v>
      </c>
      <c r="J486" s="71">
        <v>100</v>
      </c>
      <c r="K486" s="113">
        <v>0</v>
      </c>
      <c r="L486" s="73">
        <v>7</v>
      </c>
      <c r="M486" s="72">
        <f t="shared" si="42"/>
        <v>700</v>
      </c>
      <c r="N486" s="230">
        <f t="shared" si="43"/>
        <v>0</v>
      </c>
      <c r="O486" s="264">
        <v>18</v>
      </c>
      <c r="P486" s="73">
        <v>0.03</v>
      </c>
      <c r="Q486" s="74">
        <f t="shared" si="44"/>
        <v>0</v>
      </c>
      <c r="R486" s="73">
        <v>7.5</v>
      </c>
      <c r="S486" s="73">
        <v>8.4</v>
      </c>
      <c r="T486" s="117">
        <f t="shared" si="45"/>
        <v>0</v>
      </c>
      <c r="U486" s="234">
        <f t="shared" si="46"/>
        <v>0</v>
      </c>
      <c r="V486" s="206"/>
      <c r="W486" s="206"/>
      <c r="X486" s="206"/>
      <c r="Y486" s="206"/>
    </row>
    <row r="487" spans="1:25" ht="18" customHeight="1">
      <c r="A487" s="145">
        <f>SUBTOTAL(3,$B$26:B487)</f>
        <v>462</v>
      </c>
      <c r="B487" s="109" t="s">
        <v>2352</v>
      </c>
      <c r="C487" s="109" t="s">
        <v>627</v>
      </c>
      <c r="D487" s="70" t="s">
        <v>2353</v>
      </c>
      <c r="E487" s="147" t="s">
        <v>2304</v>
      </c>
      <c r="F487" s="71" t="s">
        <v>65</v>
      </c>
      <c r="G487" s="71">
        <v>19059020</v>
      </c>
      <c r="H487" s="71">
        <v>6</v>
      </c>
      <c r="I487" s="71">
        <f t="shared" si="47"/>
        <v>0</v>
      </c>
      <c r="J487" s="71">
        <v>50</v>
      </c>
      <c r="K487" s="113">
        <v>0</v>
      </c>
      <c r="L487" s="73">
        <v>7</v>
      </c>
      <c r="M487" s="72">
        <f t="shared" si="42"/>
        <v>350</v>
      </c>
      <c r="N487" s="230">
        <f t="shared" si="43"/>
        <v>0</v>
      </c>
      <c r="O487" s="264">
        <v>18</v>
      </c>
      <c r="P487" s="73">
        <v>0.03</v>
      </c>
      <c r="Q487" s="74">
        <f t="shared" si="44"/>
        <v>0</v>
      </c>
      <c r="R487" s="73">
        <v>3.5</v>
      </c>
      <c r="S487" s="73">
        <v>3.92</v>
      </c>
      <c r="T487" s="117">
        <f t="shared" si="45"/>
        <v>0</v>
      </c>
      <c r="U487" s="234">
        <f t="shared" si="46"/>
        <v>0</v>
      </c>
      <c r="V487" s="206"/>
      <c r="W487" s="206"/>
      <c r="X487" s="206"/>
      <c r="Y487" s="206"/>
    </row>
    <row r="488" spans="1:25" ht="18" customHeight="1">
      <c r="A488" s="145">
        <f>SUBTOTAL(3,$B$26:B488)</f>
        <v>463</v>
      </c>
      <c r="B488" s="109" t="s">
        <v>2354</v>
      </c>
      <c r="C488" s="109" t="s">
        <v>627</v>
      </c>
      <c r="D488" s="70" t="s">
        <v>2355</v>
      </c>
      <c r="E488" s="147" t="s">
        <v>2304</v>
      </c>
      <c r="F488" s="71" t="s">
        <v>65</v>
      </c>
      <c r="G488" s="71">
        <v>19059020</v>
      </c>
      <c r="H488" s="71">
        <v>6</v>
      </c>
      <c r="I488" s="71">
        <f t="shared" si="47"/>
        <v>0</v>
      </c>
      <c r="J488" s="71">
        <v>50</v>
      </c>
      <c r="K488" s="113">
        <v>0</v>
      </c>
      <c r="L488" s="73">
        <v>7</v>
      </c>
      <c r="M488" s="72">
        <f t="shared" si="42"/>
        <v>350</v>
      </c>
      <c r="N488" s="230">
        <f t="shared" si="43"/>
        <v>0</v>
      </c>
      <c r="O488" s="264">
        <v>18</v>
      </c>
      <c r="P488" s="73">
        <v>0.03</v>
      </c>
      <c r="Q488" s="74">
        <f t="shared" si="44"/>
        <v>0</v>
      </c>
      <c r="R488" s="73">
        <v>3.5</v>
      </c>
      <c r="S488" s="73">
        <v>3.92</v>
      </c>
      <c r="T488" s="117">
        <f t="shared" si="45"/>
        <v>0</v>
      </c>
      <c r="U488" s="234">
        <f t="shared" si="46"/>
        <v>0</v>
      </c>
      <c r="V488" s="206"/>
      <c r="W488" s="206"/>
      <c r="X488" s="206"/>
      <c r="Y488" s="206"/>
    </row>
    <row r="489" spans="1:25" ht="18" customHeight="1">
      <c r="A489" s="145">
        <f>SUBTOTAL(3,$B$26:B489)</f>
        <v>464</v>
      </c>
      <c r="B489" s="109" t="s">
        <v>2356</v>
      </c>
      <c r="C489" s="109" t="s">
        <v>627</v>
      </c>
      <c r="D489" s="70" t="s">
        <v>2357</v>
      </c>
      <c r="E489" s="147" t="s">
        <v>653</v>
      </c>
      <c r="F489" s="71" t="s">
        <v>65</v>
      </c>
      <c r="G489" s="71">
        <v>19053100</v>
      </c>
      <c r="H489" s="71">
        <v>6</v>
      </c>
      <c r="I489" s="71">
        <f t="shared" si="47"/>
        <v>0</v>
      </c>
      <c r="J489" s="71">
        <v>144</v>
      </c>
      <c r="K489" s="113">
        <v>0</v>
      </c>
      <c r="L489" s="73">
        <v>3.5</v>
      </c>
      <c r="M489" s="72">
        <f t="shared" si="42"/>
        <v>504</v>
      </c>
      <c r="N489" s="230">
        <f t="shared" si="43"/>
        <v>0</v>
      </c>
      <c r="O489" s="264">
        <v>18</v>
      </c>
      <c r="P489" s="73">
        <v>0.03</v>
      </c>
      <c r="Q489" s="74">
        <f t="shared" si="44"/>
        <v>0</v>
      </c>
      <c r="R489" s="73">
        <v>5.04</v>
      </c>
      <c r="S489" s="73">
        <v>5.6448</v>
      </c>
      <c r="T489" s="117">
        <f t="shared" si="45"/>
        <v>0</v>
      </c>
      <c r="U489" s="234">
        <f t="shared" si="46"/>
        <v>0</v>
      </c>
      <c r="V489" s="206"/>
      <c r="W489" s="206"/>
      <c r="X489" s="206"/>
      <c r="Y489" s="206"/>
    </row>
    <row r="490" spans="1:25" ht="18" customHeight="1">
      <c r="A490" s="145">
        <f>SUBTOTAL(3,$B$26:B490)</f>
        <v>465</v>
      </c>
      <c r="B490" s="109" t="s">
        <v>2358</v>
      </c>
      <c r="C490" s="109" t="s">
        <v>627</v>
      </c>
      <c r="D490" s="70" t="s">
        <v>2359</v>
      </c>
      <c r="E490" s="147" t="s">
        <v>653</v>
      </c>
      <c r="F490" s="71" t="s">
        <v>65</v>
      </c>
      <c r="G490" s="71">
        <v>19053100</v>
      </c>
      <c r="H490" s="71">
        <v>6</v>
      </c>
      <c r="I490" s="71">
        <f t="shared" si="47"/>
        <v>0</v>
      </c>
      <c r="J490" s="71">
        <v>144</v>
      </c>
      <c r="K490" s="113">
        <v>0</v>
      </c>
      <c r="L490" s="73">
        <v>3.5</v>
      </c>
      <c r="M490" s="72">
        <f t="shared" si="42"/>
        <v>504</v>
      </c>
      <c r="N490" s="230">
        <f t="shared" si="43"/>
        <v>0</v>
      </c>
      <c r="O490" s="264">
        <v>18</v>
      </c>
      <c r="P490" s="73">
        <v>0.03</v>
      </c>
      <c r="Q490" s="74">
        <f t="shared" si="44"/>
        <v>0</v>
      </c>
      <c r="R490" s="73">
        <v>5.04</v>
      </c>
      <c r="S490" s="73">
        <v>5.6448</v>
      </c>
      <c r="T490" s="117">
        <f t="shared" si="45"/>
        <v>0</v>
      </c>
      <c r="U490" s="234">
        <f t="shared" si="46"/>
        <v>0</v>
      </c>
      <c r="V490" s="206"/>
      <c r="W490" s="206"/>
      <c r="X490" s="206"/>
      <c r="Y490" s="206"/>
    </row>
    <row r="491" spans="1:25" ht="18" customHeight="1">
      <c r="A491" s="145">
        <f>SUBTOTAL(3,$B$26:B491)</f>
        <v>466</v>
      </c>
      <c r="B491" s="109" t="s">
        <v>2360</v>
      </c>
      <c r="C491" s="109" t="s">
        <v>627</v>
      </c>
      <c r="D491" s="70" t="s">
        <v>2361</v>
      </c>
      <c r="E491" s="147" t="s">
        <v>2320</v>
      </c>
      <c r="F491" s="71" t="s">
        <v>65</v>
      </c>
      <c r="G491" s="71" t="s">
        <v>2362</v>
      </c>
      <c r="H491" s="71">
        <v>6</v>
      </c>
      <c r="I491" s="71">
        <f t="shared" si="47"/>
        <v>0</v>
      </c>
      <c r="J491" s="71">
        <v>140</v>
      </c>
      <c r="K491" s="113">
        <v>0</v>
      </c>
      <c r="L491" s="73">
        <v>3.47</v>
      </c>
      <c r="M491" s="72">
        <f t="shared" si="42"/>
        <v>485.8</v>
      </c>
      <c r="N491" s="230">
        <f t="shared" si="43"/>
        <v>0</v>
      </c>
      <c r="O491" s="264">
        <v>18</v>
      </c>
      <c r="P491" s="73">
        <v>2.9000000000000001E-2</v>
      </c>
      <c r="Q491" s="74">
        <f t="shared" si="44"/>
        <v>0</v>
      </c>
      <c r="R491" s="73">
        <v>5.74</v>
      </c>
      <c r="S491" s="73">
        <v>6.58</v>
      </c>
      <c r="T491" s="117">
        <f t="shared" si="45"/>
        <v>0</v>
      </c>
      <c r="U491" s="234">
        <f t="shared" si="46"/>
        <v>0</v>
      </c>
      <c r="V491" s="206"/>
      <c r="W491" s="206"/>
      <c r="X491" s="206"/>
      <c r="Y491" s="206"/>
    </row>
    <row r="492" spans="1:25" ht="18" customHeight="1">
      <c r="A492" s="145">
        <f>SUBTOTAL(3,$B$26:B492)</f>
        <v>467</v>
      </c>
      <c r="B492" s="109" t="s">
        <v>2363</v>
      </c>
      <c r="C492" s="109" t="s">
        <v>627</v>
      </c>
      <c r="D492" s="70" t="s">
        <v>2364</v>
      </c>
      <c r="E492" s="147" t="s">
        <v>2320</v>
      </c>
      <c r="F492" s="71" t="s">
        <v>65</v>
      </c>
      <c r="G492" s="71" t="s">
        <v>2362</v>
      </c>
      <c r="H492" s="71">
        <v>6</v>
      </c>
      <c r="I492" s="71">
        <f t="shared" si="47"/>
        <v>0</v>
      </c>
      <c r="J492" s="71">
        <v>140</v>
      </c>
      <c r="K492" s="113">
        <v>0</v>
      </c>
      <c r="L492" s="73">
        <v>3.47</v>
      </c>
      <c r="M492" s="72">
        <f t="shared" si="42"/>
        <v>485.8</v>
      </c>
      <c r="N492" s="230">
        <f t="shared" si="43"/>
        <v>0</v>
      </c>
      <c r="O492" s="264">
        <v>18</v>
      </c>
      <c r="P492" s="73">
        <v>2.9000000000000001E-2</v>
      </c>
      <c r="Q492" s="74">
        <f t="shared" si="44"/>
        <v>0</v>
      </c>
      <c r="R492" s="73">
        <v>5.74</v>
      </c>
      <c r="S492" s="73">
        <v>6.58</v>
      </c>
      <c r="T492" s="117">
        <f t="shared" si="45"/>
        <v>0</v>
      </c>
      <c r="U492" s="234">
        <f t="shared" si="46"/>
        <v>0</v>
      </c>
      <c r="V492" s="206"/>
      <c r="W492" s="206"/>
      <c r="X492" s="206"/>
      <c r="Y492" s="206"/>
    </row>
    <row r="493" spans="1:25" ht="18" customHeight="1">
      <c r="A493" s="145">
        <f>SUBTOTAL(3,$B$26:B493)</f>
        <v>468</v>
      </c>
      <c r="B493" s="109" t="s">
        <v>2365</v>
      </c>
      <c r="C493" s="109" t="s">
        <v>627</v>
      </c>
      <c r="D493" s="70" t="s">
        <v>2366</v>
      </c>
      <c r="E493" s="147" t="s">
        <v>2320</v>
      </c>
      <c r="F493" s="71" t="s">
        <v>65</v>
      </c>
      <c r="G493" s="71" t="s">
        <v>2362</v>
      </c>
      <c r="H493" s="71">
        <v>6</v>
      </c>
      <c r="I493" s="71">
        <f t="shared" si="47"/>
        <v>0</v>
      </c>
      <c r="J493" s="71">
        <v>140</v>
      </c>
      <c r="K493" s="113">
        <v>0</v>
      </c>
      <c r="L493" s="73">
        <v>3.47</v>
      </c>
      <c r="M493" s="72">
        <f t="shared" si="42"/>
        <v>485.8</v>
      </c>
      <c r="N493" s="230">
        <f t="shared" si="43"/>
        <v>0</v>
      </c>
      <c r="O493" s="264">
        <v>18</v>
      </c>
      <c r="P493" s="73">
        <v>2.9000000000000001E-2</v>
      </c>
      <c r="Q493" s="74">
        <f t="shared" si="44"/>
        <v>0</v>
      </c>
      <c r="R493" s="73">
        <v>5.74</v>
      </c>
      <c r="S493" s="73">
        <v>6.58</v>
      </c>
      <c r="T493" s="117">
        <f t="shared" si="45"/>
        <v>0</v>
      </c>
      <c r="U493" s="234">
        <f t="shared" si="46"/>
        <v>0</v>
      </c>
      <c r="V493" s="206"/>
      <c r="W493" s="206"/>
      <c r="X493" s="206"/>
      <c r="Y493" s="206"/>
    </row>
    <row r="494" spans="1:25" ht="18" customHeight="1">
      <c r="A494" s="145">
        <f>SUBTOTAL(3,$B$26:B494)</f>
        <v>469</v>
      </c>
      <c r="B494" s="109" t="s">
        <v>2367</v>
      </c>
      <c r="C494" s="109" t="s">
        <v>627</v>
      </c>
      <c r="D494" s="70" t="s">
        <v>2368</v>
      </c>
      <c r="E494" s="147" t="s">
        <v>2320</v>
      </c>
      <c r="F494" s="71" t="s">
        <v>65</v>
      </c>
      <c r="G494" s="71" t="s">
        <v>2362</v>
      </c>
      <c r="H494" s="71">
        <v>6</v>
      </c>
      <c r="I494" s="71">
        <f t="shared" si="47"/>
        <v>0</v>
      </c>
      <c r="J494" s="71">
        <v>140</v>
      </c>
      <c r="K494" s="113">
        <v>0</v>
      </c>
      <c r="L494" s="73">
        <v>3.47</v>
      </c>
      <c r="M494" s="72">
        <f t="shared" si="42"/>
        <v>485.8</v>
      </c>
      <c r="N494" s="230">
        <f t="shared" si="43"/>
        <v>0</v>
      </c>
      <c r="O494" s="264">
        <v>18</v>
      </c>
      <c r="P494" s="73">
        <v>2.9000000000000001E-2</v>
      </c>
      <c r="Q494" s="74">
        <f t="shared" si="44"/>
        <v>0</v>
      </c>
      <c r="R494" s="73">
        <v>5.74</v>
      </c>
      <c r="S494" s="73">
        <v>6.58</v>
      </c>
      <c r="T494" s="117">
        <f t="shared" si="45"/>
        <v>0</v>
      </c>
      <c r="U494" s="234">
        <f t="shared" si="46"/>
        <v>0</v>
      </c>
      <c r="V494" s="206"/>
      <c r="W494" s="206"/>
      <c r="X494" s="206"/>
      <c r="Y494" s="206"/>
    </row>
    <row r="495" spans="1:25" ht="18" customHeight="1">
      <c r="A495" s="145">
        <f>SUBTOTAL(3,$B$26:B495)</f>
        <v>470</v>
      </c>
      <c r="B495" s="109" t="s">
        <v>2369</v>
      </c>
      <c r="C495" s="109" t="s">
        <v>627</v>
      </c>
      <c r="D495" s="70" t="s">
        <v>2370</v>
      </c>
      <c r="E495" s="147">
        <v>92.85</v>
      </c>
      <c r="F495" s="71" t="s">
        <v>65</v>
      </c>
      <c r="G495" s="71" t="s">
        <v>2362</v>
      </c>
      <c r="H495" s="71">
        <v>6</v>
      </c>
      <c r="I495" s="71">
        <f t="shared" si="47"/>
        <v>0</v>
      </c>
      <c r="J495" s="71">
        <v>100</v>
      </c>
      <c r="K495" s="113">
        <v>0</v>
      </c>
      <c r="L495" s="73">
        <v>6.95</v>
      </c>
      <c r="M495" s="72">
        <f t="shared" si="42"/>
        <v>695</v>
      </c>
      <c r="N495" s="230">
        <f t="shared" si="43"/>
        <v>0</v>
      </c>
      <c r="O495" s="264">
        <v>18</v>
      </c>
      <c r="P495" s="73">
        <v>2.9000000000000001E-2</v>
      </c>
      <c r="Q495" s="74">
        <f t="shared" si="44"/>
        <v>0</v>
      </c>
      <c r="R495" s="73">
        <v>9.3000000000000007</v>
      </c>
      <c r="S495" s="73">
        <v>10.199999999999999</v>
      </c>
      <c r="T495" s="117">
        <f t="shared" si="45"/>
        <v>0</v>
      </c>
      <c r="U495" s="234">
        <f t="shared" si="46"/>
        <v>0</v>
      </c>
      <c r="V495" s="206"/>
      <c r="W495" s="206"/>
      <c r="X495" s="206"/>
      <c r="Y495" s="206"/>
    </row>
    <row r="496" spans="1:25" ht="18" customHeight="1">
      <c r="A496" s="145">
        <f>SUBTOTAL(3,$B$26:B496)</f>
        <v>471</v>
      </c>
      <c r="B496" s="109" t="s">
        <v>2371</v>
      </c>
      <c r="C496" s="109" t="s">
        <v>627</v>
      </c>
      <c r="D496" s="70" t="s">
        <v>2372</v>
      </c>
      <c r="E496" s="147">
        <v>92.85</v>
      </c>
      <c r="F496" s="71" t="s">
        <v>65</v>
      </c>
      <c r="G496" s="71" t="s">
        <v>2362</v>
      </c>
      <c r="H496" s="71">
        <v>6</v>
      </c>
      <c r="I496" s="71">
        <f t="shared" si="47"/>
        <v>0</v>
      </c>
      <c r="J496" s="71">
        <v>100</v>
      </c>
      <c r="K496" s="113">
        <v>0</v>
      </c>
      <c r="L496" s="73">
        <v>6.95</v>
      </c>
      <c r="M496" s="72">
        <f t="shared" si="42"/>
        <v>695</v>
      </c>
      <c r="N496" s="230">
        <f t="shared" si="43"/>
        <v>0</v>
      </c>
      <c r="O496" s="264">
        <v>18</v>
      </c>
      <c r="P496" s="73">
        <v>2.9000000000000001E-2</v>
      </c>
      <c r="Q496" s="74">
        <f t="shared" si="44"/>
        <v>0</v>
      </c>
      <c r="R496" s="73">
        <v>9.3000000000000007</v>
      </c>
      <c r="S496" s="73">
        <v>10.4</v>
      </c>
      <c r="T496" s="117">
        <f t="shared" si="45"/>
        <v>0</v>
      </c>
      <c r="U496" s="234">
        <f t="shared" si="46"/>
        <v>0</v>
      </c>
      <c r="V496" s="206"/>
      <c r="W496" s="206"/>
      <c r="X496" s="206"/>
      <c r="Y496" s="206"/>
    </row>
    <row r="497" spans="1:25" ht="18" customHeight="1">
      <c r="A497" s="145">
        <f>SUBTOTAL(3,$B$26:B497)</f>
        <v>472</v>
      </c>
      <c r="B497" s="109" t="s">
        <v>2373</v>
      </c>
      <c r="C497" s="109" t="s">
        <v>627</v>
      </c>
      <c r="D497" s="70" t="s">
        <v>2374</v>
      </c>
      <c r="E497" s="147" t="s">
        <v>2375</v>
      </c>
      <c r="F497" s="71" t="s">
        <v>65</v>
      </c>
      <c r="G497" s="71" t="s">
        <v>2362</v>
      </c>
      <c r="H497" s="71">
        <v>6</v>
      </c>
      <c r="I497" s="71">
        <f t="shared" si="47"/>
        <v>0</v>
      </c>
      <c r="J497" s="71">
        <v>100</v>
      </c>
      <c r="K497" s="113">
        <v>0</v>
      </c>
      <c r="L497" s="73">
        <v>6.95</v>
      </c>
      <c r="M497" s="72">
        <f t="shared" si="42"/>
        <v>695</v>
      </c>
      <c r="N497" s="230">
        <f t="shared" si="43"/>
        <v>0</v>
      </c>
      <c r="O497" s="264">
        <v>18</v>
      </c>
      <c r="P497" s="73">
        <v>2.9000000000000001E-2</v>
      </c>
      <c r="Q497" s="74">
        <f t="shared" si="44"/>
        <v>0</v>
      </c>
      <c r="R497" s="73">
        <v>8.9</v>
      </c>
      <c r="S497" s="73">
        <v>10.100000000000001</v>
      </c>
      <c r="T497" s="117">
        <f t="shared" si="45"/>
        <v>0</v>
      </c>
      <c r="U497" s="234">
        <f t="shared" si="46"/>
        <v>0</v>
      </c>
      <c r="V497" s="206"/>
      <c r="W497" s="206"/>
      <c r="X497" s="206"/>
      <c r="Y497" s="206"/>
    </row>
    <row r="498" spans="1:25" ht="18" customHeight="1">
      <c r="A498" s="145">
        <f>SUBTOTAL(3,$B$26:B498)</f>
        <v>473</v>
      </c>
      <c r="B498" s="109" t="s">
        <v>2376</v>
      </c>
      <c r="C498" s="109" t="s">
        <v>627</v>
      </c>
      <c r="D498" s="70" t="s">
        <v>2377</v>
      </c>
      <c r="E498" s="147" t="s">
        <v>513</v>
      </c>
      <c r="F498" s="71" t="s">
        <v>65</v>
      </c>
      <c r="G498" s="71" t="s">
        <v>2378</v>
      </c>
      <c r="H498" s="71">
        <v>6</v>
      </c>
      <c r="I498" s="71">
        <f t="shared" si="47"/>
        <v>0</v>
      </c>
      <c r="J498" s="71">
        <v>100</v>
      </c>
      <c r="K498" s="113">
        <v>0</v>
      </c>
      <c r="L498" s="73">
        <v>3.47</v>
      </c>
      <c r="M498" s="72">
        <f t="shared" si="42"/>
        <v>347</v>
      </c>
      <c r="N498" s="230">
        <f t="shared" si="43"/>
        <v>0</v>
      </c>
      <c r="O498" s="264">
        <v>18</v>
      </c>
      <c r="P498" s="73">
        <v>2.9000000000000001E-2</v>
      </c>
      <c r="Q498" s="74">
        <f t="shared" si="44"/>
        <v>0</v>
      </c>
      <c r="R498" s="73">
        <v>4</v>
      </c>
      <c r="S498" s="73">
        <v>4.9000000000000004</v>
      </c>
      <c r="T498" s="117">
        <f t="shared" si="45"/>
        <v>0</v>
      </c>
      <c r="U498" s="234">
        <f t="shared" si="46"/>
        <v>0</v>
      </c>
      <c r="V498" s="206"/>
      <c r="W498" s="206"/>
      <c r="X498" s="206"/>
      <c r="Y498" s="206"/>
    </row>
    <row r="499" spans="1:25" ht="18" customHeight="1">
      <c r="A499" s="145">
        <f>SUBTOTAL(3,$B$26:B499)</f>
        <v>474</v>
      </c>
      <c r="B499" s="109" t="s">
        <v>2379</v>
      </c>
      <c r="C499" s="109" t="s">
        <v>627</v>
      </c>
      <c r="D499" s="70" t="s">
        <v>2380</v>
      </c>
      <c r="E499" s="147" t="s">
        <v>2375</v>
      </c>
      <c r="F499" s="71" t="s">
        <v>65</v>
      </c>
      <c r="G499" s="71" t="s">
        <v>2362</v>
      </c>
      <c r="H499" s="71">
        <v>6</v>
      </c>
      <c r="I499" s="71">
        <f t="shared" si="47"/>
        <v>0</v>
      </c>
      <c r="J499" s="71">
        <v>50</v>
      </c>
      <c r="K499" s="113">
        <v>0</v>
      </c>
      <c r="L499" s="73">
        <v>6.95</v>
      </c>
      <c r="M499" s="72">
        <f t="shared" si="42"/>
        <v>347.5</v>
      </c>
      <c r="N499" s="230">
        <f t="shared" si="43"/>
        <v>0</v>
      </c>
      <c r="O499" s="264">
        <v>18</v>
      </c>
      <c r="P499" s="73">
        <v>2.9000000000000001E-2</v>
      </c>
      <c r="Q499" s="74">
        <f t="shared" si="44"/>
        <v>0</v>
      </c>
      <c r="R499" s="73">
        <v>4.45</v>
      </c>
      <c r="S499" s="73">
        <v>5.2</v>
      </c>
      <c r="T499" s="117">
        <f t="shared" si="45"/>
        <v>0</v>
      </c>
      <c r="U499" s="234">
        <f t="shared" si="46"/>
        <v>0</v>
      </c>
      <c r="V499" s="206"/>
      <c r="W499" s="206"/>
      <c r="X499" s="206"/>
      <c r="Y499" s="206"/>
    </row>
    <row r="500" spans="1:25" ht="18" customHeight="1">
      <c r="A500" s="145">
        <f>SUBTOTAL(3,$B$26:B500)</f>
        <v>475</v>
      </c>
      <c r="B500" s="109" t="s">
        <v>2381</v>
      </c>
      <c r="C500" s="109" t="s">
        <v>627</v>
      </c>
      <c r="D500" s="70" t="s">
        <v>2382</v>
      </c>
      <c r="E500" s="147" t="s">
        <v>2383</v>
      </c>
      <c r="F500" s="71" t="s">
        <v>65</v>
      </c>
      <c r="G500" s="71" t="s">
        <v>2378</v>
      </c>
      <c r="H500" s="71">
        <v>6</v>
      </c>
      <c r="I500" s="71">
        <f t="shared" si="47"/>
        <v>0</v>
      </c>
      <c r="J500" s="71">
        <v>100</v>
      </c>
      <c r="K500" s="113">
        <v>0</v>
      </c>
      <c r="L500" s="73">
        <v>6.95</v>
      </c>
      <c r="M500" s="72">
        <f t="shared" si="42"/>
        <v>695</v>
      </c>
      <c r="N500" s="230">
        <f t="shared" si="43"/>
        <v>0</v>
      </c>
      <c r="O500" s="264">
        <v>18</v>
      </c>
      <c r="P500" s="73">
        <v>2.9000000000000001E-2</v>
      </c>
      <c r="Q500" s="74">
        <f t="shared" si="44"/>
        <v>0</v>
      </c>
      <c r="R500" s="73">
        <v>8.4</v>
      </c>
      <c r="S500" s="73">
        <v>9.5</v>
      </c>
      <c r="T500" s="117">
        <f t="shared" si="45"/>
        <v>0</v>
      </c>
      <c r="U500" s="234">
        <f t="shared" si="46"/>
        <v>0</v>
      </c>
      <c r="V500" s="206"/>
      <c r="W500" s="206"/>
      <c r="X500" s="206"/>
      <c r="Y500" s="206"/>
    </row>
    <row r="501" spans="1:25" ht="18" customHeight="1">
      <c r="A501" s="145">
        <f>SUBTOTAL(3,$B$26:B501)</f>
        <v>476</v>
      </c>
      <c r="B501" s="109" t="s">
        <v>2384</v>
      </c>
      <c r="C501" s="109" t="s">
        <v>627</v>
      </c>
      <c r="D501" s="70" t="s">
        <v>2385</v>
      </c>
      <c r="E501" s="147" t="s">
        <v>2386</v>
      </c>
      <c r="F501" s="71" t="s">
        <v>65</v>
      </c>
      <c r="G501" s="71" t="s">
        <v>2362</v>
      </c>
      <c r="H501" s="71">
        <v>6</v>
      </c>
      <c r="I501" s="71">
        <f t="shared" si="47"/>
        <v>0</v>
      </c>
      <c r="J501" s="71">
        <v>100</v>
      </c>
      <c r="K501" s="113">
        <v>0</v>
      </c>
      <c r="L501" s="73">
        <v>6.95</v>
      </c>
      <c r="M501" s="72">
        <f t="shared" si="42"/>
        <v>695</v>
      </c>
      <c r="N501" s="230">
        <f t="shared" si="43"/>
        <v>0</v>
      </c>
      <c r="O501" s="264">
        <v>18</v>
      </c>
      <c r="P501" s="73">
        <v>2.9000000000000001E-2</v>
      </c>
      <c r="Q501" s="74">
        <f t="shared" si="44"/>
        <v>0</v>
      </c>
      <c r="R501" s="73">
        <v>6.6000000000000005</v>
      </c>
      <c r="S501" s="73">
        <v>7.3999999999999995</v>
      </c>
      <c r="T501" s="117">
        <f t="shared" si="45"/>
        <v>0</v>
      </c>
      <c r="U501" s="234">
        <f t="shared" si="46"/>
        <v>0</v>
      </c>
      <c r="V501" s="206"/>
      <c r="W501" s="206"/>
      <c r="X501" s="206"/>
      <c r="Y501" s="206"/>
    </row>
    <row r="502" spans="1:25" ht="18" customHeight="1">
      <c r="A502" s="145">
        <f>SUBTOTAL(3,$B$26:B502)</f>
        <v>477</v>
      </c>
      <c r="B502" s="109" t="s">
        <v>2387</v>
      </c>
      <c r="C502" s="109" t="s">
        <v>627</v>
      </c>
      <c r="D502" s="70" t="s">
        <v>2388</v>
      </c>
      <c r="E502" s="147" t="s">
        <v>1291</v>
      </c>
      <c r="F502" s="71" t="s">
        <v>65</v>
      </c>
      <c r="G502" s="71" t="s">
        <v>2378</v>
      </c>
      <c r="H502" s="71">
        <v>6</v>
      </c>
      <c r="I502" s="71">
        <f t="shared" si="47"/>
        <v>0</v>
      </c>
      <c r="J502" s="71">
        <v>50</v>
      </c>
      <c r="K502" s="113">
        <v>0</v>
      </c>
      <c r="L502" s="73">
        <v>6.95</v>
      </c>
      <c r="M502" s="72">
        <f t="shared" si="42"/>
        <v>347.5</v>
      </c>
      <c r="N502" s="230">
        <f t="shared" si="43"/>
        <v>0</v>
      </c>
      <c r="O502" s="264">
        <v>18</v>
      </c>
      <c r="P502" s="73">
        <v>2.9000000000000001E-2</v>
      </c>
      <c r="Q502" s="74">
        <f t="shared" si="44"/>
        <v>0</v>
      </c>
      <c r="R502" s="73">
        <v>4</v>
      </c>
      <c r="S502" s="73">
        <v>5.0999999999999996</v>
      </c>
      <c r="T502" s="117">
        <f t="shared" si="45"/>
        <v>0</v>
      </c>
      <c r="U502" s="234">
        <f t="shared" si="46"/>
        <v>0</v>
      </c>
      <c r="V502" s="206"/>
      <c r="W502" s="206"/>
      <c r="X502" s="206"/>
      <c r="Y502" s="206"/>
    </row>
    <row r="503" spans="1:25" ht="18" customHeight="1">
      <c r="A503" s="145">
        <f>SUBTOTAL(3,$B$26:B503)</f>
        <v>478</v>
      </c>
      <c r="B503" s="109" t="s">
        <v>2389</v>
      </c>
      <c r="C503" s="109" t="s">
        <v>627</v>
      </c>
      <c r="D503" s="70" t="s">
        <v>2390</v>
      </c>
      <c r="E503" s="147" t="s">
        <v>1291</v>
      </c>
      <c r="F503" s="71" t="s">
        <v>65</v>
      </c>
      <c r="G503" s="71" t="s">
        <v>2378</v>
      </c>
      <c r="H503" s="71">
        <v>6</v>
      </c>
      <c r="I503" s="71">
        <f t="shared" si="47"/>
        <v>0</v>
      </c>
      <c r="J503" s="71">
        <v>60</v>
      </c>
      <c r="K503" s="113">
        <v>0</v>
      </c>
      <c r="L503" s="73">
        <v>6.95</v>
      </c>
      <c r="M503" s="72">
        <f t="shared" si="42"/>
        <v>417</v>
      </c>
      <c r="N503" s="230">
        <f t="shared" si="43"/>
        <v>0</v>
      </c>
      <c r="O503" s="264">
        <v>18</v>
      </c>
      <c r="P503" s="73">
        <v>2.9000000000000001E-2</v>
      </c>
      <c r="Q503" s="74">
        <f t="shared" si="44"/>
        <v>0</v>
      </c>
      <c r="R503" s="73">
        <v>4.8</v>
      </c>
      <c r="S503" s="73">
        <v>6.18</v>
      </c>
      <c r="T503" s="117">
        <f t="shared" si="45"/>
        <v>0</v>
      </c>
      <c r="U503" s="234">
        <f t="shared" si="46"/>
        <v>0</v>
      </c>
      <c r="V503" s="206"/>
      <c r="W503" s="206"/>
      <c r="X503" s="206"/>
      <c r="Y503" s="206"/>
    </row>
    <row r="504" spans="1:25" ht="18" customHeight="1">
      <c r="A504" s="145">
        <f>SUBTOTAL(3,$B$26:B504)</f>
        <v>479</v>
      </c>
      <c r="B504" s="109" t="s">
        <v>2391</v>
      </c>
      <c r="C504" s="109" t="s">
        <v>627</v>
      </c>
      <c r="D504" s="70" t="s">
        <v>2392</v>
      </c>
      <c r="E504" s="147" t="s">
        <v>2386</v>
      </c>
      <c r="F504" s="71" t="s">
        <v>65</v>
      </c>
      <c r="G504" s="71" t="s">
        <v>2362</v>
      </c>
      <c r="H504" s="71">
        <v>6</v>
      </c>
      <c r="I504" s="71">
        <f t="shared" si="47"/>
        <v>0</v>
      </c>
      <c r="J504" s="71">
        <v>100</v>
      </c>
      <c r="K504" s="113">
        <v>0</v>
      </c>
      <c r="L504" s="73">
        <v>6.95</v>
      </c>
      <c r="M504" s="72">
        <f t="shared" si="42"/>
        <v>695</v>
      </c>
      <c r="N504" s="230">
        <f t="shared" si="43"/>
        <v>0</v>
      </c>
      <c r="O504" s="264">
        <v>18</v>
      </c>
      <c r="P504" s="73">
        <v>2.9000000000000001E-2</v>
      </c>
      <c r="Q504" s="74">
        <f t="shared" si="44"/>
        <v>0</v>
      </c>
      <c r="R504" s="73">
        <v>6.6000000000000005</v>
      </c>
      <c r="S504" s="73">
        <v>7.5</v>
      </c>
      <c r="T504" s="117">
        <f t="shared" si="45"/>
        <v>0</v>
      </c>
      <c r="U504" s="234">
        <f t="shared" si="46"/>
        <v>0</v>
      </c>
      <c r="V504" s="206"/>
      <c r="W504" s="206"/>
      <c r="X504" s="206"/>
      <c r="Y504" s="206"/>
    </row>
    <row r="505" spans="1:25" ht="18" customHeight="1">
      <c r="A505" s="145">
        <f>SUBTOTAL(3,$B$26:B505)</f>
        <v>480</v>
      </c>
      <c r="B505" s="109" t="s">
        <v>2393</v>
      </c>
      <c r="C505" s="109" t="s">
        <v>627</v>
      </c>
      <c r="D505" s="70" t="s">
        <v>2394</v>
      </c>
      <c r="E505" s="147" t="s">
        <v>2395</v>
      </c>
      <c r="F505" s="71" t="s">
        <v>65</v>
      </c>
      <c r="G505" s="71" t="s">
        <v>2362</v>
      </c>
      <c r="H505" s="71">
        <v>6</v>
      </c>
      <c r="I505" s="71">
        <f t="shared" si="47"/>
        <v>0</v>
      </c>
      <c r="J505" s="71">
        <v>200</v>
      </c>
      <c r="K505" s="113">
        <v>0</v>
      </c>
      <c r="L505" s="73">
        <v>3.47</v>
      </c>
      <c r="M505" s="72">
        <f t="shared" si="42"/>
        <v>694</v>
      </c>
      <c r="N505" s="230">
        <f t="shared" si="43"/>
        <v>0</v>
      </c>
      <c r="O505" s="264">
        <v>18</v>
      </c>
      <c r="P505" s="73">
        <v>2.9000000000000001E-2</v>
      </c>
      <c r="Q505" s="74">
        <f t="shared" si="44"/>
        <v>0</v>
      </c>
      <c r="R505" s="73">
        <v>9</v>
      </c>
      <c r="S505" s="73">
        <v>10.4</v>
      </c>
      <c r="T505" s="117">
        <f t="shared" si="45"/>
        <v>0</v>
      </c>
      <c r="U505" s="234">
        <f t="shared" si="46"/>
        <v>0</v>
      </c>
      <c r="V505" s="206"/>
      <c r="W505" s="206"/>
      <c r="X505" s="206"/>
      <c r="Y505" s="206"/>
    </row>
    <row r="506" spans="1:25" ht="18" customHeight="1">
      <c r="A506" s="145">
        <f>SUBTOTAL(3,$B$26:B506)</f>
        <v>481</v>
      </c>
      <c r="B506" s="109" t="s">
        <v>2396</v>
      </c>
      <c r="C506" s="109" t="s">
        <v>627</v>
      </c>
      <c r="D506" s="70" t="s">
        <v>2397</v>
      </c>
      <c r="E506" s="147" t="s">
        <v>2398</v>
      </c>
      <c r="F506" s="71" t="s">
        <v>65</v>
      </c>
      <c r="G506" s="71" t="s">
        <v>2362</v>
      </c>
      <c r="H506" s="71">
        <v>6</v>
      </c>
      <c r="I506" s="71">
        <f t="shared" si="47"/>
        <v>0</v>
      </c>
      <c r="J506" s="71">
        <v>100</v>
      </c>
      <c r="K506" s="113">
        <v>0</v>
      </c>
      <c r="L506" s="73">
        <v>6.95</v>
      </c>
      <c r="M506" s="72">
        <f t="shared" si="42"/>
        <v>695</v>
      </c>
      <c r="N506" s="230">
        <f t="shared" si="43"/>
        <v>0</v>
      </c>
      <c r="O506" s="264">
        <v>18</v>
      </c>
      <c r="P506" s="73">
        <v>2.9000000000000001E-2</v>
      </c>
      <c r="Q506" s="74">
        <f t="shared" si="44"/>
        <v>0</v>
      </c>
      <c r="R506" s="73">
        <v>9</v>
      </c>
      <c r="S506" s="73">
        <v>10.100000000000001</v>
      </c>
      <c r="T506" s="117">
        <f t="shared" si="45"/>
        <v>0</v>
      </c>
      <c r="U506" s="234">
        <f t="shared" si="46"/>
        <v>0</v>
      </c>
      <c r="V506" s="206"/>
      <c r="W506" s="206"/>
      <c r="X506" s="206"/>
      <c r="Y506" s="206"/>
    </row>
    <row r="507" spans="1:25" ht="18" customHeight="1">
      <c r="A507" s="145">
        <f>SUBTOTAL(3,$B$26:B507)</f>
        <v>482</v>
      </c>
      <c r="B507" s="109" t="s">
        <v>2399</v>
      </c>
      <c r="C507" s="109" t="s">
        <v>627</v>
      </c>
      <c r="D507" s="70" t="s">
        <v>2400</v>
      </c>
      <c r="E507" s="147" t="s">
        <v>646</v>
      </c>
      <c r="F507" s="71" t="s">
        <v>65</v>
      </c>
      <c r="G507" s="71" t="s">
        <v>2378</v>
      </c>
      <c r="H507" s="71">
        <v>6</v>
      </c>
      <c r="I507" s="71">
        <f t="shared" si="47"/>
        <v>0</v>
      </c>
      <c r="J507" s="71">
        <v>100</v>
      </c>
      <c r="K507" s="113">
        <v>0</v>
      </c>
      <c r="L507" s="73">
        <v>3.47</v>
      </c>
      <c r="M507" s="72">
        <f t="shared" si="42"/>
        <v>347</v>
      </c>
      <c r="N507" s="230">
        <f t="shared" si="43"/>
        <v>0</v>
      </c>
      <c r="O507" s="264">
        <v>18</v>
      </c>
      <c r="P507" s="73">
        <v>2.9000000000000001E-2</v>
      </c>
      <c r="Q507" s="74">
        <f t="shared" si="44"/>
        <v>0</v>
      </c>
      <c r="R507" s="73">
        <v>4</v>
      </c>
      <c r="S507" s="73">
        <v>4.8</v>
      </c>
      <c r="T507" s="117">
        <f t="shared" si="45"/>
        <v>0</v>
      </c>
      <c r="U507" s="234">
        <f t="shared" si="46"/>
        <v>0</v>
      </c>
      <c r="V507" s="206"/>
      <c r="W507" s="206"/>
      <c r="X507" s="206"/>
      <c r="Y507" s="206"/>
    </row>
    <row r="508" spans="1:25" ht="18" customHeight="1">
      <c r="A508" s="145">
        <f>SUBTOTAL(3,$B$26:B508)</f>
        <v>483</v>
      </c>
      <c r="B508" s="109" t="s">
        <v>2401</v>
      </c>
      <c r="C508" s="109" t="s">
        <v>627</v>
      </c>
      <c r="D508" s="70" t="s">
        <v>2402</v>
      </c>
      <c r="E508" s="147" t="s">
        <v>629</v>
      </c>
      <c r="F508" s="71" t="s">
        <v>65</v>
      </c>
      <c r="G508" s="71" t="s">
        <v>2378</v>
      </c>
      <c r="H508" s="71">
        <v>6</v>
      </c>
      <c r="I508" s="71">
        <f t="shared" si="47"/>
        <v>0</v>
      </c>
      <c r="J508" s="71">
        <v>24</v>
      </c>
      <c r="K508" s="113">
        <v>0</v>
      </c>
      <c r="L508" s="73">
        <v>17.37</v>
      </c>
      <c r="M508" s="72">
        <f t="shared" si="42"/>
        <v>416.88</v>
      </c>
      <c r="N508" s="230">
        <f t="shared" si="43"/>
        <v>0</v>
      </c>
      <c r="O508" s="264">
        <v>18</v>
      </c>
      <c r="P508" s="73">
        <v>2.9000000000000001E-2</v>
      </c>
      <c r="Q508" s="74">
        <f t="shared" si="44"/>
        <v>0</v>
      </c>
      <c r="R508" s="73">
        <v>4.8000000000000007</v>
      </c>
      <c r="S508" s="73">
        <v>5.16</v>
      </c>
      <c r="T508" s="117">
        <f t="shared" si="45"/>
        <v>0</v>
      </c>
      <c r="U508" s="234">
        <f t="shared" si="46"/>
        <v>0</v>
      </c>
      <c r="V508" s="206"/>
      <c r="W508" s="206"/>
      <c r="X508" s="206"/>
      <c r="Y508" s="206"/>
    </row>
    <row r="509" spans="1:25" ht="18" customHeight="1">
      <c r="A509" s="145">
        <f>SUBTOTAL(3,$B$26:B509)</f>
        <v>484</v>
      </c>
      <c r="B509" s="109" t="s">
        <v>2403</v>
      </c>
      <c r="C509" s="109" t="s">
        <v>627</v>
      </c>
      <c r="D509" s="70" t="s">
        <v>2404</v>
      </c>
      <c r="E509" s="147" t="s">
        <v>646</v>
      </c>
      <c r="F509" s="71" t="s">
        <v>65</v>
      </c>
      <c r="G509" s="71" t="s">
        <v>2362</v>
      </c>
      <c r="H509" s="71">
        <v>6</v>
      </c>
      <c r="I509" s="71">
        <f t="shared" si="47"/>
        <v>0</v>
      </c>
      <c r="J509" s="71">
        <v>144</v>
      </c>
      <c r="K509" s="113">
        <v>0</v>
      </c>
      <c r="L509" s="73">
        <v>3.47</v>
      </c>
      <c r="M509" s="72">
        <f t="shared" si="42"/>
        <v>499.68</v>
      </c>
      <c r="N509" s="230">
        <f t="shared" si="43"/>
        <v>0</v>
      </c>
      <c r="O509" s="264">
        <v>18</v>
      </c>
      <c r="P509" s="73">
        <v>2.9000000000000001E-2</v>
      </c>
      <c r="Q509" s="74">
        <f t="shared" si="44"/>
        <v>0</v>
      </c>
      <c r="R509" s="73">
        <v>5.76</v>
      </c>
      <c r="S509" s="73">
        <v>6.6239999999999997</v>
      </c>
      <c r="T509" s="117">
        <f t="shared" si="45"/>
        <v>0</v>
      </c>
      <c r="U509" s="234">
        <f t="shared" si="46"/>
        <v>0</v>
      </c>
      <c r="V509" s="206"/>
      <c r="W509" s="206"/>
      <c r="X509" s="206"/>
      <c r="Y509" s="206"/>
    </row>
    <row r="510" spans="1:25" ht="18" customHeight="1">
      <c r="A510" s="145">
        <f>SUBTOTAL(3,$B$26:B510)</f>
        <v>485</v>
      </c>
      <c r="B510" s="109" t="s">
        <v>2405</v>
      </c>
      <c r="C510" s="109" t="s">
        <v>627</v>
      </c>
      <c r="D510" s="70" t="s">
        <v>2406</v>
      </c>
      <c r="E510" s="147" t="s">
        <v>2313</v>
      </c>
      <c r="F510" s="71" t="s">
        <v>65</v>
      </c>
      <c r="G510" s="71" t="s">
        <v>2362</v>
      </c>
      <c r="H510" s="71">
        <v>6</v>
      </c>
      <c r="I510" s="71">
        <f t="shared" si="47"/>
        <v>0</v>
      </c>
      <c r="J510" s="71">
        <v>144</v>
      </c>
      <c r="K510" s="113">
        <v>0</v>
      </c>
      <c r="L510" s="73">
        <v>3.47</v>
      </c>
      <c r="M510" s="72">
        <f t="shared" si="42"/>
        <v>499.68</v>
      </c>
      <c r="N510" s="230">
        <f t="shared" si="43"/>
        <v>0</v>
      </c>
      <c r="O510" s="264">
        <v>18</v>
      </c>
      <c r="P510" s="73">
        <v>2.9000000000000001E-2</v>
      </c>
      <c r="Q510" s="74">
        <f t="shared" si="44"/>
        <v>0</v>
      </c>
      <c r="R510" s="73">
        <v>6.048</v>
      </c>
      <c r="S510" s="73">
        <v>6.9119999999999999</v>
      </c>
      <c r="T510" s="117">
        <f t="shared" si="45"/>
        <v>0</v>
      </c>
      <c r="U510" s="234">
        <f t="shared" si="46"/>
        <v>0</v>
      </c>
      <c r="V510" s="206"/>
      <c r="W510" s="206"/>
      <c r="X510" s="206"/>
      <c r="Y510" s="206"/>
    </row>
    <row r="511" spans="1:25" ht="18" customHeight="1">
      <c r="A511" s="145">
        <f>SUBTOTAL(3,$B$26:B511)</f>
        <v>486</v>
      </c>
      <c r="B511" s="109" t="s">
        <v>2407</v>
      </c>
      <c r="C511" s="109" t="s">
        <v>627</v>
      </c>
      <c r="D511" s="70" t="s">
        <v>2408</v>
      </c>
      <c r="E511" s="147" t="s">
        <v>2398</v>
      </c>
      <c r="F511" s="71" t="s">
        <v>65</v>
      </c>
      <c r="G511" s="71" t="s">
        <v>2362</v>
      </c>
      <c r="H511" s="71">
        <v>6</v>
      </c>
      <c r="I511" s="71">
        <f t="shared" si="47"/>
        <v>0</v>
      </c>
      <c r="J511" s="71">
        <v>72</v>
      </c>
      <c r="K511" s="113">
        <v>0</v>
      </c>
      <c r="L511" s="73">
        <v>6.95</v>
      </c>
      <c r="M511" s="72">
        <f t="shared" si="42"/>
        <v>500.40000000000003</v>
      </c>
      <c r="N511" s="230">
        <f t="shared" si="43"/>
        <v>0</v>
      </c>
      <c r="O511" s="264">
        <v>18</v>
      </c>
      <c r="P511" s="73">
        <v>2.9000000000000001E-2</v>
      </c>
      <c r="Q511" s="74">
        <f t="shared" si="44"/>
        <v>0</v>
      </c>
      <c r="R511" s="73">
        <v>6.4799999999999995</v>
      </c>
      <c r="S511" s="73">
        <v>7.3439999999999994</v>
      </c>
      <c r="T511" s="117">
        <f t="shared" si="45"/>
        <v>0</v>
      </c>
      <c r="U511" s="234">
        <f t="shared" si="46"/>
        <v>0</v>
      </c>
      <c r="V511" s="206"/>
      <c r="W511" s="206"/>
      <c r="X511" s="206"/>
      <c r="Y511" s="206"/>
    </row>
    <row r="512" spans="1:25" ht="18" customHeight="1">
      <c r="A512" s="145">
        <f>SUBTOTAL(3,$B$26:B512)</f>
        <v>487</v>
      </c>
      <c r="B512" s="109" t="s">
        <v>2409</v>
      </c>
      <c r="C512" s="109" t="s">
        <v>627</v>
      </c>
      <c r="D512" s="70" t="s">
        <v>2410</v>
      </c>
      <c r="E512" s="147" t="s">
        <v>2411</v>
      </c>
      <c r="F512" s="71" t="s">
        <v>65</v>
      </c>
      <c r="G512" s="71" t="s">
        <v>2362</v>
      </c>
      <c r="H512" s="71">
        <v>6</v>
      </c>
      <c r="I512" s="71">
        <f t="shared" si="47"/>
        <v>0</v>
      </c>
      <c r="J512" s="71">
        <v>100</v>
      </c>
      <c r="K512" s="113">
        <v>0</v>
      </c>
      <c r="L512" s="73">
        <v>6.95</v>
      </c>
      <c r="M512" s="72">
        <f t="shared" si="42"/>
        <v>695</v>
      </c>
      <c r="N512" s="230">
        <f t="shared" si="43"/>
        <v>0</v>
      </c>
      <c r="O512" s="264">
        <v>18</v>
      </c>
      <c r="P512" s="73">
        <v>2.9000000000000001E-2</v>
      </c>
      <c r="Q512" s="74">
        <f t="shared" si="44"/>
        <v>0</v>
      </c>
      <c r="R512" s="73">
        <v>8.3000000000000007</v>
      </c>
      <c r="S512" s="73">
        <v>9.1999999999999993</v>
      </c>
      <c r="T512" s="117">
        <f t="shared" si="45"/>
        <v>0</v>
      </c>
      <c r="U512" s="234">
        <f t="shared" si="46"/>
        <v>0</v>
      </c>
      <c r="V512" s="206"/>
      <c r="W512" s="206"/>
      <c r="X512" s="206"/>
      <c r="Y512" s="206"/>
    </row>
    <row r="513" spans="1:25" ht="18" customHeight="1">
      <c r="A513" s="145">
        <f>SUBTOTAL(3,$B$26:B513)</f>
        <v>488</v>
      </c>
      <c r="B513" s="109" t="s">
        <v>2412</v>
      </c>
      <c r="C513" s="109" t="s">
        <v>627</v>
      </c>
      <c r="D513" s="70" t="s">
        <v>2413</v>
      </c>
      <c r="E513" s="147" t="s">
        <v>2411</v>
      </c>
      <c r="F513" s="71" t="s">
        <v>65</v>
      </c>
      <c r="G513" s="71" t="s">
        <v>2362</v>
      </c>
      <c r="H513" s="71">
        <v>6</v>
      </c>
      <c r="I513" s="71">
        <f t="shared" si="47"/>
        <v>0</v>
      </c>
      <c r="J513" s="71">
        <v>100</v>
      </c>
      <c r="K513" s="113">
        <v>0</v>
      </c>
      <c r="L513" s="73">
        <v>6.95</v>
      </c>
      <c r="M513" s="72">
        <f t="shared" si="42"/>
        <v>695</v>
      </c>
      <c r="N513" s="230">
        <f t="shared" si="43"/>
        <v>0</v>
      </c>
      <c r="O513" s="264">
        <v>18</v>
      </c>
      <c r="P513" s="73">
        <v>2.9000000000000001E-2</v>
      </c>
      <c r="Q513" s="74">
        <f t="shared" si="44"/>
        <v>0</v>
      </c>
      <c r="R513" s="73">
        <v>8.3000000000000007</v>
      </c>
      <c r="S513" s="73">
        <v>9.1999999999999993</v>
      </c>
      <c r="T513" s="117">
        <f t="shared" si="45"/>
        <v>0</v>
      </c>
      <c r="U513" s="234">
        <f t="shared" si="46"/>
        <v>0</v>
      </c>
      <c r="V513" s="206"/>
      <c r="W513" s="206"/>
      <c r="X513" s="206"/>
      <c r="Y513" s="206"/>
    </row>
    <row r="514" spans="1:25" ht="18" customHeight="1">
      <c r="A514" s="145">
        <f>SUBTOTAL(3,$B$26:B514)</f>
        <v>489</v>
      </c>
      <c r="B514" s="109" t="s">
        <v>2414</v>
      </c>
      <c r="C514" s="109" t="s">
        <v>627</v>
      </c>
      <c r="D514" s="70" t="s">
        <v>2415</v>
      </c>
      <c r="E514" s="147" t="s">
        <v>1291</v>
      </c>
      <c r="F514" s="71" t="s">
        <v>65</v>
      </c>
      <c r="G514" s="71" t="s">
        <v>2362</v>
      </c>
      <c r="H514" s="71">
        <v>6</v>
      </c>
      <c r="I514" s="71">
        <f t="shared" si="47"/>
        <v>0</v>
      </c>
      <c r="J514" s="71">
        <v>100</v>
      </c>
      <c r="K514" s="113">
        <v>0</v>
      </c>
      <c r="L514" s="73">
        <v>6.95</v>
      </c>
      <c r="M514" s="72">
        <f t="shared" si="42"/>
        <v>695</v>
      </c>
      <c r="N514" s="230">
        <f t="shared" si="43"/>
        <v>0</v>
      </c>
      <c r="O514" s="264">
        <v>18</v>
      </c>
      <c r="P514" s="73">
        <v>2.9000000000000001E-2</v>
      </c>
      <c r="Q514" s="74">
        <f t="shared" si="44"/>
        <v>0</v>
      </c>
      <c r="R514" s="73">
        <v>8</v>
      </c>
      <c r="S514" s="73">
        <v>9</v>
      </c>
      <c r="T514" s="117">
        <f t="shared" si="45"/>
        <v>0</v>
      </c>
      <c r="U514" s="234">
        <f t="shared" si="46"/>
        <v>0</v>
      </c>
      <c r="V514" s="206"/>
      <c r="W514" s="206"/>
      <c r="X514" s="206"/>
      <c r="Y514" s="206"/>
    </row>
    <row r="515" spans="1:25" ht="18" customHeight="1">
      <c r="A515" s="145">
        <f>SUBTOTAL(3,$B$26:B515)</f>
        <v>490</v>
      </c>
      <c r="B515" s="121">
        <v>180003101</v>
      </c>
      <c r="C515" s="109" t="s">
        <v>627</v>
      </c>
      <c r="D515" s="70" t="s">
        <v>628</v>
      </c>
      <c r="E515" s="147" t="s">
        <v>629</v>
      </c>
      <c r="F515" s="71" t="s">
        <v>204</v>
      </c>
      <c r="G515" s="71">
        <v>19053100</v>
      </c>
      <c r="H515" s="71">
        <v>12</v>
      </c>
      <c r="I515" s="71">
        <f t="shared" si="47"/>
        <v>0</v>
      </c>
      <c r="J515" s="71">
        <v>24</v>
      </c>
      <c r="K515" s="113">
        <v>0</v>
      </c>
      <c r="L515" s="73">
        <v>42.93</v>
      </c>
      <c r="M515" s="72">
        <f t="shared" si="42"/>
        <v>1030.32</v>
      </c>
      <c r="N515" s="230">
        <f t="shared" si="43"/>
        <v>0</v>
      </c>
      <c r="O515" s="264">
        <v>18</v>
      </c>
      <c r="P515" s="73">
        <v>0.03</v>
      </c>
      <c r="Q515" s="74">
        <f t="shared" si="44"/>
        <v>0</v>
      </c>
      <c r="R515" s="73">
        <v>4.8000000000000007</v>
      </c>
      <c r="S515" s="73">
        <v>5.5200000000000014</v>
      </c>
      <c r="T515" s="117">
        <f t="shared" si="45"/>
        <v>0</v>
      </c>
      <c r="U515" s="234">
        <f t="shared" si="46"/>
        <v>0</v>
      </c>
      <c r="V515" s="206"/>
      <c r="W515" s="206"/>
      <c r="X515" s="206"/>
      <c r="Y515" s="206"/>
    </row>
    <row r="516" spans="1:25" ht="18" customHeight="1">
      <c r="A516" s="145">
        <f>SUBTOTAL(3,$B$26:B516)</f>
        <v>491</v>
      </c>
      <c r="B516" s="121">
        <v>180003104</v>
      </c>
      <c r="C516" s="109" t="s">
        <v>627</v>
      </c>
      <c r="D516" s="70" t="s">
        <v>630</v>
      </c>
      <c r="E516" s="147" t="s">
        <v>629</v>
      </c>
      <c r="F516" s="71" t="s">
        <v>204</v>
      </c>
      <c r="G516" s="71">
        <v>19053100</v>
      </c>
      <c r="H516" s="71">
        <v>12</v>
      </c>
      <c r="I516" s="71">
        <f t="shared" si="47"/>
        <v>0</v>
      </c>
      <c r="J516" s="71">
        <v>24</v>
      </c>
      <c r="K516" s="113">
        <v>0</v>
      </c>
      <c r="L516" s="73">
        <v>43.26</v>
      </c>
      <c r="M516" s="72">
        <f t="shared" si="42"/>
        <v>1038.24</v>
      </c>
      <c r="N516" s="230">
        <f t="shared" si="43"/>
        <v>0</v>
      </c>
      <c r="O516" s="264">
        <v>18</v>
      </c>
      <c r="P516" s="73">
        <v>0.03</v>
      </c>
      <c r="Q516" s="74">
        <f t="shared" si="44"/>
        <v>0</v>
      </c>
      <c r="R516" s="73">
        <v>4.8000000000000007</v>
      </c>
      <c r="S516" s="73">
        <v>5.5200000000000014</v>
      </c>
      <c r="T516" s="117">
        <f t="shared" si="45"/>
        <v>0</v>
      </c>
      <c r="U516" s="234">
        <f t="shared" si="46"/>
        <v>0</v>
      </c>
      <c r="V516" s="206"/>
      <c r="W516" s="206"/>
      <c r="X516" s="206"/>
      <c r="Y516" s="206"/>
    </row>
    <row r="517" spans="1:25" ht="18" customHeight="1">
      <c r="A517" s="145">
        <f>SUBTOTAL(3,$B$26:B517)</f>
        <v>492</v>
      </c>
      <c r="B517" s="121">
        <v>180003103</v>
      </c>
      <c r="C517" s="109" t="s">
        <v>627</v>
      </c>
      <c r="D517" s="70" t="s">
        <v>631</v>
      </c>
      <c r="E517" s="147" t="s">
        <v>99</v>
      </c>
      <c r="F517" s="71" t="s">
        <v>204</v>
      </c>
      <c r="G517" s="71">
        <v>19053100</v>
      </c>
      <c r="H517" s="71">
        <v>12</v>
      </c>
      <c r="I517" s="71">
        <f t="shared" si="47"/>
        <v>0</v>
      </c>
      <c r="J517" s="71">
        <v>24</v>
      </c>
      <c r="K517" s="113">
        <v>0</v>
      </c>
      <c r="L517" s="73">
        <v>38.39</v>
      </c>
      <c r="M517" s="72">
        <f t="shared" si="42"/>
        <v>921.36</v>
      </c>
      <c r="N517" s="230">
        <f t="shared" si="43"/>
        <v>0</v>
      </c>
      <c r="O517" s="264">
        <v>18</v>
      </c>
      <c r="P517" s="73">
        <v>0.03</v>
      </c>
      <c r="Q517" s="74">
        <f t="shared" si="44"/>
        <v>0</v>
      </c>
      <c r="R517" s="73">
        <v>6</v>
      </c>
      <c r="S517" s="73">
        <v>6.9</v>
      </c>
      <c r="T517" s="117">
        <f t="shared" si="45"/>
        <v>0</v>
      </c>
      <c r="U517" s="234">
        <f t="shared" si="46"/>
        <v>0</v>
      </c>
      <c r="V517" s="206"/>
      <c r="W517" s="206"/>
      <c r="X517" s="206"/>
      <c r="Y517" s="206"/>
    </row>
    <row r="518" spans="1:25" ht="18" customHeight="1">
      <c r="A518" s="145">
        <f>SUBTOTAL(3,$B$26:B518)</f>
        <v>493</v>
      </c>
      <c r="B518" s="121">
        <v>180005472</v>
      </c>
      <c r="C518" s="109" t="s">
        <v>627</v>
      </c>
      <c r="D518" s="70" t="s">
        <v>632</v>
      </c>
      <c r="E518" s="147" t="s">
        <v>629</v>
      </c>
      <c r="F518" s="71" t="s">
        <v>204</v>
      </c>
      <c r="G518" s="71">
        <v>19053100</v>
      </c>
      <c r="H518" s="71">
        <v>12</v>
      </c>
      <c r="I518" s="71">
        <f t="shared" si="47"/>
        <v>0</v>
      </c>
      <c r="J518" s="71">
        <v>24</v>
      </c>
      <c r="K518" s="113">
        <v>0</v>
      </c>
      <c r="L518" s="73">
        <v>34.28</v>
      </c>
      <c r="M518" s="72">
        <f t="shared" si="42"/>
        <v>822.72</v>
      </c>
      <c r="N518" s="230">
        <f t="shared" si="43"/>
        <v>0</v>
      </c>
      <c r="O518" s="264">
        <v>18</v>
      </c>
      <c r="P518" s="73">
        <v>0.03</v>
      </c>
      <c r="Q518" s="74">
        <f t="shared" si="44"/>
        <v>0</v>
      </c>
      <c r="R518" s="73">
        <v>4.8000000000000007</v>
      </c>
      <c r="S518" s="73">
        <v>5.5200000000000014</v>
      </c>
      <c r="T518" s="117">
        <f t="shared" si="45"/>
        <v>0</v>
      </c>
      <c r="U518" s="234">
        <f t="shared" si="46"/>
        <v>0</v>
      </c>
      <c r="V518" s="206"/>
      <c r="W518" s="206"/>
      <c r="X518" s="206"/>
      <c r="Y518" s="206"/>
    </row>
    <row r="519" spans="1:25" ht="18" customHeight="1">
      <c r="A519" s="145">
        <f>SUBTOTAL(3,$B$26:B519)</f>
        <v>494</v>
      </c>
      <c r="B519" s="121">
        <v>180005473</v>
      </c>
      <c r="C519" s="109" t="s">
        <v>627</v>
      </c>
      <c r="D519" s="70" t="s">
        <v>633</v>
      </c>
      <c r="E519" s="147" t="s">
        <v>623</v>
      </c>
      <c r="F519" s="71" t="s">
        <v>204</v>
      </c>
      <c r="G519" s="71">
        <v>19053100</v>
      </c>
      <c r="H519" s="71">
        <v>12</v>
      </c>
      <c r="I519" s="71">
        <f t="shared" si="47"/>
        <v>0</v>
      </c>
      <c r="J519" s="71">
        <v>24</v>
      </c>
      <c r="K519" s="113">
        <v>0</v>
      </c>
      <c r="L519" s="73">
        <v>33.840000000000003</v>
      </c>
      <c r="M519" s="72">
        <f t="shared" si="42"/>
        <v>812.16000000000008</v>
      </c>
      <c r="N519" s="230">
        <f t="shared" si="43"/>
        <v>0</v>
      </c>
      <c r="O519" s="264">
        <v>18</v>
      </c>
      <c r="P519" s="73">
        <v>0.03</v>
      </c>
      <c r="Q519" s="74">
        <f t="shared" si="44"/>
        <v>0</v>
      </c>
      <c r="R519" s="73">
        <v>5.76</v>
      </c>
      <c r="S519" s="73">
        <v>6.6239999999999997</v>
      </c>
      <c r="T519" s="117">
        <f t="shared" si="45"/>
        <v>0</v>
      </c>
      <c r="U519" s="234">
        <f t="shared" si="46"/>
        <v>0</v>
      </c>
      <c r="V519" s="206"/>
      <c r="W519" s="206"/>
      <c r="X519" s="206"/>
      <c r="Y519" s="206"/>
    </row>
    <row r="520" spans="1:25" ht="18" customHeight="1">
      <c r="A520" s="145">
        <f>SUBTOTAL(3,$B$26:B520)</f>
        <v>495</v>
      </c>
      <c r="B520" s="121">
        <v>180005474</v>
      </c>
      <c r="C520" s="109" t="s">
        <v>627</v>
      </c>
      <c r="D520" s="70" t="s">
        <v>634</v>
      </c>
      <c r="E520" s="147" t="s">
        <v>635</v>
      </c>
      <c r="F520" s="71" t="s">
        <v>204</v>
      </c>
      <c r="G520" s="71">
        <v>19053100</v>
      </c>
      <c r="H520" s="71">
        <v>12</v>
      </c>
      <c r="I520" s="71">
        <f t="shared" si="47"/>
        <v>0</v>
      </c>
      <c r="J520" s="71">
        <v>24</v>
      </c>
      <c r="K520" s="113">
        <v>0</v>
      </c>
      <c r="L520" s="73">
        <v>39.31</v>
      </c>
      <c r="M520" s="72">
        <f t="shared" si="42"/>
        <v>943.44</v>
      </c>
      <c r="N520" s="230">
        <f t="shared" si="43"/>
        <v>0</v>
      </c>
      <c r="O520" s="264">
        <v>18</v>
      </c>
      <c r="P520" s="73">
        <v>0.03</v>
      </c>
      <c r="Q520" s="74">
        <f t="shared" si="44"/>
        <v>0</v>
      </c>
      <c r="R520" s="73">
        <v>7.1999999999999993</v>
      </c>
      <c r="S520" s="73">
        <v>8.2799999999999994</v>
      </c>
      <c r="T520" s="117">
        <f t="shared" si="45"/>
        <v>0</v>
      </c>
      <c r="U520" s="234">
        <f t="shared" si="46"/>
        <v>0</v>
      </c>
      <c r="V520" s="206"/>
      <c r="W520" s="206"/>
      <c r="X520" s="206"/>
      <c r="Y520" s="206"/>
    </row>
    <row r="521" spans="1:25" ht="18" customHeight="1">
      <c r="A521" s="145">
        <f>SUBTOTAL(3,$B$26:B521)</f>
        <v>496</v>
      </c>
      <c r="B521" s="109" t="s">
        <v>636</v>
      </c>
      <c r="C521" s="109" t="s">
        <v>637</v>
      </c>
      <c r="D521" s="272" t="s">
        <v>638</v>
      </c>
      <c r="E521" s="147" t="s">
        <v>639</v>
      </c>
      <c r="F521" s="71" t="s">
        <v>65</v>
      </c>
      <c r="G521" s="71" t="s">
        <v>640</v>
      </c>
      <c r="H521" s="71">
        <v>6</v>
      </c>
      <c r="I521" s="71">
        <f t="shared" si="47"/>
        <v>0</v>
      </c>
      <c r="J521" s="71">
        <v>100</v>
      </c>
      <c r="K521" s="113">
        <v>0</v>
      </c>
      <c r="L521" s="73">
        <v>7.3</v>
      </c>
      <c r="M521" s="72">
        <f t="shared" si="42"/>
        <v>730</v>
      </c>
      <c r="N521" s="230">
        <f t="shared" si="43"/>
        <v>0</v>
      </c>
      <c r="O521" s="273">
        <v>12</v>
      </c>
      <c r="P521" s="73">
        <v>0.03</v>
      </c>
      <c r="Q521" s="74">
        <f t="shared" si="44"/>
        <v>0</v>
      </c>
      <c r="R521" s="73">
        <v>3</v>
      </c>
      <c r="S521" s="73">
        <v>4</v>
      </c>
      <c r="T521" s="117">
        <f t="shared" si="45"/>
        <v>0</v>
      </c>
      <c r="U521" s="234">
        <f t="shared" si="46"/>
        <v>0</v>
      </c>
      <c r="V521" s="206"/>
      <c r="W521" s="206"/>
      <c r="X521" s="206"/>
      <c r="Y521" s="206"/>
    </row>
    <row r="522" spans="1:25" ht="18" customHeight="1">
      <c r="A522" s="145">
        <f>SUBTOTAL(3,$B$26:B522)</f>
        <v>497</v>
      </c>
      <c r="B522" s="109" t="s">
        <v>641</v>
      </c>
      <c r="C522" s="109" t="s">
        <v>637</v>
      </c>
      <c r="D522" s="272" t="s">
        <v>642</v>
      </c>
      <c r="E522" s="147" t="s">
        <v>643</v>
      </c>
      <c r="F522" s="71" t="s">
        <v>65</v>
      </c>
      <c r="G522" s="71" t="s">
        <v>640</v>
      </c>
      <c r="H522" s="71">
        <v>6</v>
      </c>
      <c r="I522" s="71">
        <f t="shared" si="47"/>
        <v>0</v>
      </c>
      <c r="J522" s="71">
        <v>100</v>
      </c>
      <c r="K522" s="113">
        <v>0</v>
      </c>
      <c r="L522" s="73">
        <v>7.3</v>
      </c>
      <c r="M522" s="72">
        <f t="shared" si="42"/>
        <v>730</v>
      </c>
      <c r="N522" s="230">
        <f t="shared" si="43"/>
        <v>0</v>
      </c>
      <c r="O522" s="273">
        <v>12</v>
      </c>
      <c r="P522" s="73">
        <v>0.03</v>
      </c>
      <c r="Q522" s="74">
        <f t="shared" si="44"/>
        <v>0</v>
      </c>
      <c r="R522" s="73">
        <v>3.5000000000000004</v>
      </c>
      <c r="S522" s="73">
        <v>4.1000000000000005</v>
      </c>
      <c r="T522" s="117">
        <f t="shared" si="45"/>
        <v>0</v>
      </c>
      <c r="U522" s="234">
        <f t="shared" si="46"/>
        <v>0</v>
      </c>
      <c r="V522" s="206"/>
      <c r="W522" s="206"/>
      <c r="X522" s="206"/>
      <c r="Y522" s="206"/>
    </row>
    <row r="523" spans="1:25" ht="18" customHeight="1">
      <c r="A523" s="145">
        <f>SUBTOTAL(3,$B$26:B523)</f>
        <v>498</v>
      </c>
      <c r="B523" s="109" t="s">
        <v>644</v>
      </c>
      <c r="C523" s="109" t="s">
        <v>637</v>
      </c>
      <c r="D523" s="272" t="s">
        <v>645</v>
      </c>
      <c r="E523" s="147" t="s">
        <v>646</v>
      </c>
      <c r="F523" s="71" t="s">
        <v>65</v>
      </c>
      <c r="G523" s="71" t="s">
        <v>640</v>
      </c>
      <c r="H523" s="71">
        <v>6</v>
      </c>
      <c r="I523" s="71">
        <f t="shared" si="47"/>
        <v>0</v>
      </c>
      <c r="J523" s="71">
        <v>100</v>
      </c>
      <c r="K523" s="113">
        <v>0</v>
      </c>
      <c r="L523" s="73">
        <v>7.3</v>
      </c>
      <c r="M523" s="72">
        <f t="shared" si="42"/>
        <v>730</v>
      </c>
      <c r="N523" s="230">
        <f t="shared" si="43"/>
        <v>0</v>
      </c>
      <c r="O523" s="273">
        <v>12</v>
      </c>
      <c r="P523" s="73">
        <v>0.03</v>
      </c>
      <c r="Q523" s="74">
        <f t="shared" si="44"/>
        <v>0</v>
      </c>
      <c r="R523" s="73">
        <v>4</v>
      </c>
      <c r="S523" s="73">
        <v>4.9000000000000004</v>
      </c>
      <c r="T523" s="117">
        <f t="shared" si="45"/>
        <v>0</v>
      </c>
      <c r="U523" s="234">
        <f t="shared" si="46"/>
        <v>0</v>
      </c>
      <c r="V523" s="206"/>
      <c r="W523" s="206"/>
      <c r="X523" s="206"/>
      <c r="Y523" s="206"/>
    </row>
    <row r="524" spans="1:25" ht="18" customHeight="1">
      <c r="A524" s="145">
        <f>SUBTOTAL(3,$B$26:B524)</f>
        <v>499</v>
      </c>
      <c r="B524" s="109" t="s">
        <v>647</v>
      </c>
      <c r="C524" s="109" t="s">
        <v>637</v>
      </c>
      <c r="D524" s="272" t="s">
        <v>648</v>
      </c>
      <c r="E524" s="147" t="s">
        <v>646</v>
      </c>
      <c r="F524" s="71" t="s">
        <v>65</v>
      </c>
      <c r="G524" s="71" t="s">
        <v>640</v>
      </c>
      <c r="H524" s="71">
        <v>6</v>
      </c>
      <c r="I524" s="71">
        <f t="shared" si="47"/>
        <v>0</v>
      </c>
      <c r="J524" s="71">
        <v>100</v>
      </c>
      <c r="K524" s="113">
        <v>0</v>
      </c>
      <c r="L524" s="73">
        <v>7.3</v>
      </c>
      <c r="M524" s="72">
        <f t="shared" si="42"/>
        <v>730</v>
      </c>
      <c r="N524" s="230">
        <f t="shared" si="43"/>
        <v>0</v>
      </c>
      <c r="O524" s="273">
        <v>12</v>
      </c>
      <c r="P524" s="73">
        <v>0.03</v>
      </c>
      <c r="Q524" s="74">
        <f t="shared" si="44"/>
        <v>0</v>
      </c>
      <c r="R524" s="73">
        <v>4</v>
      </c>
      <c r="S524" s="73">
        <v>4.9000000000000004</v>
      </c>
      <c r="T524" s="117">
        <f t="shared" si="45"/>
        <v>0</v>
      </c>
      <c r="U524" s="234">
        <f t="shared" si="46"/>
        <v>0</v>
      </c>
      <c r="V524" s="206"/>
      <c r="W524" s="206"/>
      <c r="X524" s="206"/>
      <c r="Y524" s="206"/>
    </row>
    <row r="525" spans="1:25" ht="18" customHeight="1">
      <c r="A525" s="145">
        <f>SUBTOTAL(3,$B$26:B525)</f>
        <v>500</v>
      </c>
      <c r="B525" s="109" t="s">
        <v>649</v>
      </c>
      <c r="C525" s="109" t="s">
        <v>637</v>
      </c>
      <c r="D525" s="272" t="s">
        <v>650</v>
      </c>
      <c r="E525" s="147" t="s">
        <v>639</v>
      </c>
      <c r="F525" s="71" t="s">
        <v>65</v>
      </c>
      <c r="G525" s="71" t="s">
        <v>640</v>
      </c>
      <c r="H525" s="71">
        <v>6</v>
      </c>
      <c r="I525" s="71">
        <f t="shared" si="47"/>
        <v>0</v>
      </c>
      <c r="J525" s="71">
        <v>100</v>
      </c>
      <c r="K525" s="113">
        <v>0</v>
      </c>
      <c r="L525" s="73">
        <v>6.85</v>
      </c>
      <c r="M525" s="72">
        <f t="shared" si="42"/>
        <v>685</v>
      </c>
      <c r="N525" s="230">
        <f t="shared" si="43"/>
        <v>0</v>
      </c>
      <c r="O525" s="273">
        <v>12</v>
      </c>
      <c r="P525" s="73">
        <v>0.03</v>
      </c>
      <c r="Q525" s="74">
        <f t="shared" si="44"/>
        <v>0</v>
      </c>
      <c r="R525" s="73">
        <v>3</v>
      </c>
      <c r="S525" s="73">
        <v>3.9</v>
      </c>
      <c r="T525" s="117">
        <f t="shared" si="45"/>
        <v>0</v>
      </c>
      <c r="U525" s="234">
        <f t="shared" si="46"/>
        <v>0</v>
      </c>
      <c r="V525" s="206"/>
      <c r="W525" s="206"/>
      <c r="X525" s="206"/>
      <c r="Y525" s="206"/>
    </row>
    <row r="526" spans="1:25" ht="18" customHeight="1">
      <c r="A526" s="145">
        <f>SUBTOTAL(3,$B$26:B526)</f>
        <v>501</v>
      </c>
      <c r="B526" s="109" t="s">
        <v>651</v>
      </c>
      <c r="C526" s="109" t="s">
        <v>637</v>
      </c>
      <c r="D526" s="272" t="s">
        <v>652</v>
      </c>
      <c r="E526" s="147" t="s">
        <v>653</v>
      </c>
      <c r="F526" s="71" t="s">
        <v>65</v>
      </c>
      <c r="G526" s="71" t="s">
        <v>640</v>
      </c>
      <c r="H526" s="71">
        <v>6</v>
      </c>
      <c r="I526" s="71">
        <f t="shared" si="47"/>
        <v>0</v>
      </c>
      <c r="J526" s="71">
        <v>100</v>
      </c>
      <c r="K526" s="113">
        <v>0</v>
      </c>
      <c r="L526" s="73">
        <v>6.85</v>
      </c>
      <c r="M526" s="72">
        <f t="shared" si="42"/>
        <v>685</v>
      </c>
      <c r="N526" s="230">
        <f t="shared" si="43"/>
        <v>0</v>
      </c>
      <c r="O526" s="273">
        <v>12</v>
      </c>
      <c r="P526" s="73">
        <v>0.03</v>
      </c>
      <c r="Q526" s="74">
        <f t="shared" si="44"/>
        <v>0</v>
      </c>
      <c r="R526" s="73">
        <v>3.5000000000000004</v>
      </c>
      <c r="S526" s="73">
        <v>4.3999999999999995</v>
      </c>
      <c r="T526" s="117">
        <f t="shared" si="45"/>
        <v>0</v>
      </c>
      <c r="U526" s="234">
        <f t="shared" si="46"/>
        <v>0</v>
      </c>
      <c r="V526" s="206"/>
      <c r="W526" s="206"/>
      <c r="X526" s="206"/>
      <c r="Y526" s="206"/>
    </row>
    <row r="527" spans="1:25" ht="18" customHeight="1">
      <c r="A527" s="145">
        <f>SUBTOTAL(3,$B$26:B527)</f>
        <v>502</v>
      </c>
      <c r="B527" s="109" t="s">
        <v>654</v>
      </c>
      <c r="C527" s="109" t="s">
        <v>637</v>
      </c>
      <c r="D527" s="272" t="s">
        <v>655</v>
      </c>
      <c r="E527" s="147" t="s">
        <v>639</v>
      </c>
      <c r="F527" s="71" t="s">
        <v>65</v>
      </c>
      <c r="G527" s="71" t="s">
        <v>640</v>
      </c>
      <c r="H527" s="71">
        <v>6</v>
      </c>
      <c r="I527" s="71">
        <f t="shared" si="47"/>
        <v>0</v>
      </c>
      <c r="J527" s="71">
        <v>100</v>
      </c>
      <c r="K527" s="113">
        <v>0</v>
      </c>
      <c r="L527" s="73">
        <v>6.85</v>
      </c>
      <c r="M527" s="72">
        <f t="shared" si="42"/>
        <v>685</v>
      </c>
      <c r="N527" s="230">
        <f t="shared" si="43"/>
        <v>0</v>
      </c>
      <c r="O527" s="273">
        <v>12</v>
      </c>
      <c r="P527" s="73">
        <v>0.03</v>
      </c>
      <c r="Q527" s="74">
        <f t="shared" si="44"/>
        <v>0</v>
      </c>
      <c r="R527" s="73">
        <v>3</v>
      </c>
      <c r="S527" s="73">
        <v>3.9</v>
      </c>
      <c r="T527" s="117">
        <f t="shared" si="45"/>
        <v>0</v>
      </c>
      <c r="U527" s="234">
        <f t="shared" si="46"/>
        <v>0</v>
      </c>
      <c r="V527" s="206"/>
      <c r="W527" s="206"/>
      <c r="X527" s="206"/>
      <c r="Y527" s="206"/>
    </row>
    <row r="528" spans="1:25" ht="18" customHeight="1">
      <c r="A528" s="145">
        <f>SUBTOTAL(3,$B$26:B528)</f>
        <v>503</v>
      </c>
      <c r="B528" s="109" t="s">
        <v>656</v>
      </c>
      <c r="C528" s="109" t="s">
        <v>637</v>
      </c>
      <c r="D528" s="272" t="s">
        <v>657</v>
      </c>
      <c r="E528" s="147" t="s">
        <v>653</v>
      </c>
      <c r="F528" s="71" t="s">
        <v>65</v>
      </c>
      <c r="G528" s="71" t="s">
        <v>640</v>
      </c>
      <c r="H528" s="71">
        <v>6</v>
      </c>
      <c r="I528" s="71">
        <f t="shared" si="47"/>
        <v>0</v>
      </c>
      <c r="J528" s="71">
        <v>100</v>
      </c>
      <c r="K528" s="113">
        <v>0</v>
      </c>
      <c r="L528" s="73">
        <v>6.85</v>
      </c>
      <c r="M528" s="72">
        <f t="shared" si="42"/>
        <v>685</v>
      </c>
      <c r="N528" s="230">
        <f t="shared" si="43"/>
        <v>0</v>
      </c>
      <c r="O528" s="273">
        <v>12</v>
      </c>
      <c r="P528" s="73">
        <v>0.03</v>
      </c>
      <c r="Q528" s="74">
        <f t="shared" si="44"/>
        <v>0</v>
      </c>
      <c r="R528" s="73">
        <v>3.5000000000000004</v>
      </c>
      <c r="S528" s="73">
        <v>4.7</v>
      </c>
      <c r="T528" s="117">
        <f t="shared" si="45"/>
        <v>0</v>
      </c>
      <c r="U528" s="234">
        <f t="shared" si="46"/>
        <v>0</v>
      </c>
      <c r="V528" s="206"/>
      <c r="W528" s="206"/>
      <c r="X528" s="206"/>
      <c r="Y528" s="206"/>
    </row>
    <row r="529" spans="1:25" ht="18" customHeight="1">
      <c r="A529" s="145">
        <f>SUBTOTAL(3,$B$26:B529)</f>
        <v>504</v>
      </c>
      <c r="B529" s="109" t="s">
        <v>658</v>
      </c>
      <c r="C529" s="109" t="s">
        <v>637</v>
      </c>
      <c r="D529" s="70" t="s">
        <v>659</v>
      </c>
      <c r="E529" s="147" t="s">
        <v>653</v>
      </c>
      <c r="F529" s="71" t="s">
        <v>65</v>
      </c>
      <c r="G529" s="71" t="s">
        <v>640</v>
      </c>
      <c r="H529" s="71">
        <v>6</v>
      </c>
      <c r="I529" s="71">
        <f t="shared" si="47"/>
        <v>0</v>
      </c>
      <c r="J529" s="71">
        <v>100</v>
      </c>
      <c r="K529" s="113">
        <v>0</v>
      </c>
      <c r="L529" s="73">
        <v>7.3</v>
      </c>
      <c r="M529" s="72">
        <f t="shared" si="42"/>
        <v>730</v>
      </c>
      <c r="N529" s="230">
        <f t="shared" si="43"/>
        <v>0</v>
      </c>
      <c r="O529" s="264">
        <v>12</v>
      </c>
      <c r="P529" s="73">
        <v>0.03</v>
      </c>
      <c r="Q529" s="74">
        <f t="shared" si="44"/>
        <v>0</v>
      </c>
      <c r="R529" s="73">
        <v>3.5000000000000004</v>
      </c>
      <c r="S529" s="73">
        <v>4.3</v>
      </c>
      <c r="T529" s="117">
        <f t="shared" si="45"/>
        <v>0</v>
      </c>
      <c r="U529" s="234">
        <f t="shared" si="46"/>
        <v>0</v>
      </c>
      <c r="V529" s="206"/>
      <c r="W529" s="206"/>
      <c r="X529" s="206"/>
      <c r="Y529" s="206"/>
    </row>
    <row r="530" spans="1:25" ht="18" customHeight="1">
      <c r="A530" s="145">
        <f>SUBTOTAL(3,$B$26:B530)</f>
        <v>505</v>
      </c>
      <c r="B530" s="109" t="s">
        <v>660</v>
      </c>
      <c r="C530" s="109" t="s">
        <v>637</v>
      </c>
      <c r="D530" s="272" t="s">
        <v>661</v>
      </c>
      <c r="E530" s="147" t="s">
        <v>629</v>
      </c>
      <c r="F530" s="71" t="s">
        <v>65</v>
      </c>
      <c r="G530" s="71" t="s">
        <v>183</v>
      </c>
      <c r="H530" s="71">
        <v>6</v>
      </c>
      <c r="I530" s="71">
        <f t="shared" si="47"/>
        <v>0</v>
      </c>
      <c r="J530" s="71">
        <v>30</v>
      </c>
      <c r="K530" s="113">
        <v>0</v>
      </c>
      <c r="L530" s="73">
        <v>34.24</v>
      </c>
      <c r="M530" s="72">
        <f t="shared" si="42"/>
        <v>1027.2</v>
      </c>
      <c r="N530" s="230">
        <f t="shared" si="43"/>
        <v>0</v>
      </c>
      <c r="O530" s="273">
        <v>12</v>
      </c>
      <c r="P530" s="73">
        <v>0.03</v>
      </c>
      <c r="Q530" s="74">
        <f t="shared" si="44"/>
        <v>0</v>
      </c>
      <c r="R530" s="73">
        <v>6</v>
      </c>
      <c r="S530" s="73">
        <v>6.72</v>
      </c>
      <c r="T530" s="117">
        <f t="shared" si="45"/>
        <v>0</v>
      </c>
      <c r="U530" s="234">
        <f t="shared" si="46"/>
        <v>0</v>
      </c>
      <c r="V530" s="206"/>
      <c r="W530" s="206"/>
      <c r="X530" s="206"/>
      <c r="Y530" s="206"/>
    </row>
    <row r="531" spans="1:25" ht="18" customHeight="1">
      <c r="A531" s="145">
        <f>SUBTOTAL(3,$B$26:B531)</f>
        <v>506</v>
      </c>
      <c r="B531" s="109" t="s">
        <v>662</v>
      </c>
      <c r="C531" s="109" t="s">
        <v>637</v>
      </c>
      <c r="D531" s="272" t="s">
        <v>663</v>
      </c>
      <c r="E531" s="147" t="s">
        <v>629</v>
      </c>
      <c r="F531" s="71" t="s">
        <v>65</v>
      </c>
      <c r="G531" s="71" t="s">
        <v>640</v>
      </c>
      <c r="H531" s="71">
        <v>6</v>
      </c>
      <c r="I531" s="71">
        <f t="shared" si="47"/>
        <v>0</v>
      </c>
      <c r="J531" s="71">
        <v>30</v>
      </c>
      <c r="K531" s="113">
        <v>0</v>
      </c>
      <c r="L531" s="73">
        <v>34.24</v>
      </c>
      <c r="M531" s="72">
        <f t="shared" si="42"/>
        <v>1027.2</v>
      </c>
      <c r="N531" s="230">
        <f t="shared" si="43"/>
        <v>0</v>
      </c>
      <c r="O531" s="273">
        <v>12</v>
      </c>
      <c r="P531" s="73">
        <v>0.03</v>
      </c>
      <c r="Q531" s="74">
        <f t="shared" si="44"/>
        <v>0</v>
      </c>
      <c r="R531" s="73">
        <v>6</v>
      </c>
      <c r="S531" s="73">
        <v>6.78</v>
      </c>
      <c r="T531" s="117">
        <f t="shared" si="45"/>
        <v>0</v>
      </c>
      <c r="U531" s="234">
        <f t="shared" si="46"/>
        <v>0</v>
      </c>
      <c r="V531" s="206"/>
      <c r="W531" s="206"/>
      <c r="X531" s="206"/>
      <c r="Y531" s="206"/>
    </row>
    <row r="532" spans="1:25" ht="18" customHeight="1">
      <c r="A532" s="145">
        <f>SUBTOTAL(3,$B$26:B532)</f>
        <v>507</v>
      </c>
      <c r="B532" s="109" t="s">
        <v>664</v>
      </c>
      <c r="C532" s="109" t="s">
        <v>637</v>
      </c>
      <c r="D532" s="70" t="s">
        <v>665</v>
      </c>
      <c r="E532" s="147" t="s">
        <v>629</v>
      </c>
      <c r="F532" s="71" t="s">
        <v>65</v>
      </c>
      <c r="G532" s="71" t="s">
        <v>640</v>
      </c>
      <c r="H532" s="71">
        <v>6</v>
      </c>
      <c r="I532" s="71">
        <f t="shared" si="47"/>
        <v>0</v>
      </c>
      <c r="J532" s="71">
        <v>30</v>
      </c>
      <c r="K532" s="113">
        <v>0</v>
      </c>
      <c r="L532" s="73">
        <v>37.979999999999997</v>
      </c>
      <c r="M532" s="72">
        <f t="shared" si="42"/>
        <v>1139.3999999999999</v>
      </c>
      <c r="N532" s="230">
        <f t="shared" si="43"/>
        <v>0</v>
      </c>
      <c r="O532" s="264">
        <v>12</v>
      </c>
      <c r="P532" s="73">
        <v>0.03</v>
      </c>
      <c r="Q532" s="74">
        <f t="shared" si="44"/>
        <v>0</v>
      </c>
      <c r="R532" s="73">
        <v>6</v>
      </c>
      <c r="S532" s="73">
        <v>6.78</v>
      </c>
      <c r="T532" s="117">
        <f t="shared" si="45"/>
        <v>0</v>
      </c>
      <c r="U532" s="234">
        <f t="shared" si="46"/>
        <v>0</v>
      </c>
      <c r="V532" s="206"/>
      <c r="W532" s="206"/>
      <c r="X532" s="206"/>
      <c r="Y532" s="206"/>
    </row>
    <row r="533" spans="1:25" ht="18" customHeight="1">
      <c r="A533" s="145">
        <f>SUBTOTAL(3,$B$26:B533)</f>
        <v>508</v>
      </c>
      <c r="B533" s="109" t="s">
        <v>666</v>
      </c>
      <c r="C533" s="109" t="s">
        <v>667</v>
      </c>
      <c r="D533" s="70" t="s">
        <v>668</v>
      </c>
      <c r="E533" s="147" t="s">
        <v>102</v>
      </c>
      <c r="F533" s="71" t="s">
        <v>204</v>
      </c>
      <c r="G533" s="71" t="s">
        <v>669</v>
      </c>
      <c r="H533" s="71">
        <v>18</v>
      </c>
      <c r="I533" s="71">
        <f t="shared" si="47"/>
        <v>0</v>
      </c>
      <c r="J533" s="71">
        <v>16</v>
      </c>
      <c r="K533" s="113">
        <v>0</v>
      </c>
      <c r="L533" s="73">
        <v>128.16</v>
      </c>
      <c r="M533" s="72">
        <f t="shared" si="42"/>
        <v>2050.56</v>
      </c>
      <c r="N533" s="230">
        <f t="shared" si="43"/>
        <v>0</v>
      </c>
      <c r="O533" s="264">
        <v>5</v>
      </c>
      <c r="P533" s="73">
        <v>4.5522750000000001E-2</v>
      </c>
      <c r="Q533" s="74">
        <f t="shared" si="44"/>
        <v>0</v>
      </c>
      <c r="R533" s="73">
        <v>8</v>
      </c>
      <c r="S533" s="73">
        <v>9.1999999999999993</v>
      </c>
      <c r="T533" s="117">
        <f t="shared" si="45"/>
        <v>0</v>
      </c>
      <c r="U533" s="234">
        <f t="shared" si="46"/>
        <v>0</v>
      </c>
      <c r="V533" s="206"/>
      <c r="W533" s="206"/>
      <c r="X533" s="206"/>
      <c r="Y533" s="206"/>
    </row>
    <row r="534" spans="1:25" ht="18" customHeight="1">
      <c r="A534" s="145">
        <f>SUBTOTAL(3,$B$26:B534)</f>
        <v>509</v>
      </c>
      <c r="B534" s="109" t="s">
        <v>670</v>
      </c>
      <c r="C534" s="109" t="s">
        <v>667</v>
      </c>
      <c r="D534" s="70" t="s">
        <v>671</v>
      </c>
      <c r="E534" s="147" t="s">
        <v>102</v>
      </c>
      <c r="F534" s="71" t="s">
        <v>204</v>
      </c>
      <c r="G534" s="71" t="s">
        <v>669</v>
      </c>
      <c r="H534" s="71">
        <v>18</v>
      </c>
      <c r="I534" s="71">
        <f t="shared" si="47"/>
        <v>0</v>
      </c>
      <c r="J534" s="71">
        <v>16</v>
      </c>
      <c r="K534" s="113">
        <v>0</v>
      </c>
      <c r="L534" s="73">
        <v>131.83000000000001</v>
      </c>
      <c r="M534" s="72">
        <f t="shared" si="42"/>
        <v>2109.2800000000002</v>
      </c>
      <c r="N534" s="230">
        <f t="shared" si="43"/>
        <v>0</v>
      </c>
      <c r="O534" s="264">
        <v>5</v>
      </c>
      <c r="P534" s="73">
        <v>4.5522750000000001E-2</v>
      </c>
      <c r="Q534" s="74">
        <f t="shared" si="44"/>
        <v>0</v>
      </c>
      <c r="R534" s="73">
        <v>8</v>
      </c>
      <c r="S534" s="73">
        <v>9.1999999999999993</v>
      </c>
      <c r="T534" s="117">
        <f t="shared" si="45"/>
        <v>0</v>
      </c>
      <c r="U534" s="234">
        <f t="shared" si="46"/>
        <v>0</v>
      </c>
      <c r="V534" s="206"/>
      <c r="W534" s="206"/>
      <c r="X534" s="206"/>
      <c r="Y534" s="206"/>
    </row>
    <row r="535" spans="1:25" ht="18" customHeight="1">
      <c r="A535" s="145">
        <f>SUBTOTAL(3,$B$26:B535)</f>
        <v>510</v>
      </c>
      <c r="B535" s="109" t="s">
        <v>672</v>
      </c>
      <c r="C535" s="109" t="s">
        <v>667</v>
      </c>
      <c r="D535" s="70" t="s">
        <v>673</v>
      </c>
      <c r="E535" s="147" t="s">
        <v>102</v>
      </c>
      <c r="F535" s="71" t="s">
        <v>204</v>
      </c>
      <c r="G535" s="71" t="s">
        <v>674</v>
      </c>
      <c r="H535" s="71">
        <v>18</v>
      </c>
      <c r="I535" s="71">
        <f t="shared" si="47"/>
        <v>0</v>
      </c>
      <c r="J535" s="71">
        <v>16</v>
      </c>
      <c r="K535" s="113">
        <v>0</v>
      </c>
      <c r="L535" s="73">
        <v>102.53</v>
      </c>
      <c r="M535" s="72">
        <f t="shared" ref="M535:M598" si="48">+J535*L535</f>
        <v>1640.48</v>
      </c>
      <c r="N535" s="230">
        <f t="shared" ref="N535:N598" si="49">M535*K535</f>
        <v>0</v>
      </c>
      <c r="O535" s="264">
        <v>5</v>
      </c>
      <c r="P535" s="73">
        <v>4.5522750000000001E-2</v>
      </c>
      <c r="Q535" s="74">
        <f t="shared" ref="Q535:Q598" si="50">+P535*K535</f>
        <v>0</v>
      </c>
      <c r="R535" s="73">
        <v>8</v>
      </c>
      <c r="S535" s="73">
        <v>9.1999999999999993</v>
      </c>
      <c r="T535" s="117">
        <f t="shared" ref="T535:T598" si="51">+K535*R535</f>
        <v>0</v>
      </c>
      <c r="U535" s="234">
        <f t="shared" ref="U535:U598" si="52">S535*K535</f>
        <v>0</v>
      </c>
      <c r="V535" s="206"/>
      <c r="W535" s="206"/>
      <c r="X535" s="206"/>
      <c r="Y535" s="206"/>
    </row>
    <row r="536" spans="1:25" ht="18" customHeight="1">
      <c r="A536" s="145">
        <f>SUBTOTAL(3,$B$26:B536)</f>
        <v>511</v>
      </c>
      <c r="B536" s="109" t="s">
        <v>675</v>
      </c>
      <c r="C536" s="109" t="s">
        <v>667</v>
      </c>
      <c r="D536" s="70" t="s">
        <v>676</v>
      </c>
      <c r="E536" s="147" t="s">
        <v>102</v>
      </c>
      <c r="F536" s="71" t="s">
        <v>65</v>
      </c>
      <c r="G536" s="71" t="s">
        <v>669</v>
      </c>
      <c r="H536" s="71">
        <v>12</v>
      </c>
      <c r="I536" s="71">
        <f t="shared" ref="I536:I599" si="53">K536*J536</f>
        <v>0</v>
      </c>
      <c r="J536" s="71">
        <v>24</v>
      </c>
      <c r="K536" s="113">
        <v>0</v>
      </c>
      <c r="L536" s="73">
        <v>128.16</v>
      </c>
      <c r="M536" s="72">
        <f t="shared" si="48"/>
        <v>3075.84</v>
      </c>
      <c r="N536" s="230">
        <f t="shared" si="49"/>
        <v>0</v>
      </c>
      <c r="O536" s="264">
        <v>5</v>
      </c>
      <c r="P536" s="73">
        <v>4.5522750000000001E-2</v>
      </c>
      <c r="Q536" s="74">
        <f t="shared" si="50"/>
        <v>0</v>
      </c>
      <c r="R536" s="73">
        <v>12</v>
      </c>
      <c r="S536" s="73">
        <v>14.39</v>
      </c>
      <c r="T536" s="117">
        <f t="shared" si="51"/>
        <v>0</v>
      </c>
      <c r="U536" s="234">
        <f t="shared" si="52"/>
        <v>0</v>
      </c>
      <c r="V536" s="206"/>
      <c r="W536" s="206"/>
      <c r="X536" s="206"/>
      <c r="Y536" s="206"/>
    </row>
    <row r="537" spans="1:25" ht="18" customHeight="1">
      <c r="A537" s="145">
        <f>SUBTOTAL(3,$B$26:B537)</f>
        <v>512</v>
      </c>
      <c r="B537" s="109" t="s">
        <v>677</v>
      </c>
      <c r="C537" s="109" t="s">
        <v>667</v>
      </c>
      <c r="D537" s="70" t="s">
        <v>678</v>
      </c>
      <c r="E537" s="147" t="s">
        <v>102</v>
      </c>
      <c r="F537" s="71" t="s">
        <v>65</v>
      </c>
      <c r="G537" s="71" t="s">
        <v>669</v>
      </c>
      <c r="H537" s="71">
        <v>12</v>
      </c>
      <c r="I537" s="71">
        <f t="shared" si="53"/>
        <v>0</v>
      </c>
      <c r="J537" s="71">
        <v>24</v>
      </c>
      <c r="K537" s="113">
        <v>0</v>
      </c>
      <c r="L537" s="73">
        <v>131.83000000000001</v>
      </c>
      <c r="M537" s="72">
        <f t="shared" si="48"/>
        <v>3163.92</v>
      </c>
      <c r="N537" s="230">
        <f t="shared" si="49"/>
        <v>0</v>
      </c>
      <c r="O537" s="264">
        <v>5</v>
      </c>
      <c r="P537" s="73">
        <v>4.5522750000000001E-2</v>
      </c>
      <c r="Q537" s="74">
        <f t="shared" si="50"/>
        <v>0</v>
      </c>
      <c r="R537" s="73">
        <v>12</v>
      </c>
      <c r="S537" s="73">
        <v>14.39</v>
      </c>
      <c r="T537" s="117">
        <f t="shared" si="51"/>
        <v>0</v>
      </c>
      <c r="U537" s="234">
        <f t="shared" si="52"/>
        <v>0</v>
      </c>
      <c r="V537" s="206"/>
      <c r="W537" s="206"/>
      <c r="X537" s="206"/>
      <c r="Y537" s="206"/>
    </row>
    <row r="538" spans="1:25" ht="18" customHeight="1">
      <c r="A538" s="145">
        <f>SUBTOTAL(3,$B$26:B538)</f>
        <v>513</v>
      </c>
      <c r="B538" s="109" t="s">
        <v>672</v>
      </c>
      <c r="C538" s="109" t="s">
        <v>667</v>
      </c>
      <c r="D538" s="70" t="s">
        <v>679</v>
      </c>
      <c r="E538" s="147" t="s">
        <v>102</v>
      </c>
      <c r="F538" s="71" t="s">
        <v>65</v>
      </c>
      <c r="G538" s="71" t="s">
        <v>674</v>
      </c>
      <c r="H538" s="71">
        <v>12</v>
      </c>
      <c r="I538" s="71">
        <f t="shared" si="53"/>
        <v>0</v>
      </c>
      <c r="J538" s="71">
        <v>16</v>
      </c>
      <c r="K538" s="113">
        <v>0</v>
      </c>
      <c r="L538" s="73">
        <v>102.53</v>
      </c>
      <c r="M538" s="72">
        <f t="shared" si="48"/>
        <v>1640.48</v>
      </c>
      <c r="N538" s="230">
        <f t="shared" si="49"/>
        <v>0</v>
      </c>
      <c r="O538" s="264">
        <v>5</v>
      </c>
      <c r="P538" s="73">
        <v>4.5522750000000001E-2</v>
      </c>
      <c r="Q538" s="74">
        <f t="shared" si="50"/>
        <v>0</v>
      </c>
      <c r="R538" s="73">
        <v>12</v>
      </c>
      <c r="S538" s="73">
        <v>14.39</v>
      </c>
      <c r="T538" s="117">
        <f t="shared" si="51"/>
        <v>0</v>
      </c>
      <c r="U538" s="234">
        <f t="shared" si="52"/>
        <v>0</v>
      </c>
      <c r="V538" s="206"/>
      <c r="W538" s="206"/>
      <c r="X538" s="206"/>
      <c r="Y538" s="206"/>
    </row>
    <row r="539" spans="1:25" ht="18" customHeight="1">
      <c r="A539" s="145">
        <f>SUBTOTAL(3,$B$26:B539)</f>
        <v>514</v>
      </c>
      <c r="B539" s="109" t="s">
        <v>680</v>
      </c>
      <c r="C539" s="109" t="s">
        <v>667</v>
      </c>
      <c r="D539" s="70" t="s">
        <v>681</v>
      </c>
      <c r="E539" s="147" t="s">
        <v>682</v>
      </c>
      <c r="F539" s="71" t="s">
        <v>65</v>
      </c>
      <c r="G539" s="71" t="s">
        <v>683</v>
      </c>
      <c r="H539" s="71">
        <v>12</v>
      </c>
      <c r="I539" s="71">
        <f t="shared" si="53"/>
        <v>0</v>
      </c>
      <c r="J539" s="71">
        <v>16</v>
      </c>
      <c r="K539" s="113">
        <v>0</v>
      </c>
      <c r="L539" s="73">
        <v>78.75</v>
      </c>
      <c r="M539" s="72">
        <f t="shared" si="48"/>
        <v>1260</v>
      </c>
      <c r="N539" s="230">
        <f t="shared" si="49"/>
        <v>0</v>
      </c>
      <c r="O539" s="264">
        <v>12</v>
      </c>
      <c r="P539" s="73">
        <v>2.5999999999999999E-2</v>
      </c>
      <c r="Q539" s="74">
        <f t="shared" si="50"/>
        <v>0</v>
      </c>
      <c r="R539" s="73">
        <v>8.32</v>
      </c>
      <c r="S539" s="73">
        <v>10.176</v>
      </c>
      <c r="T539" s="117">
        <f t="shared" si="51"/>
        <v>0</v>
      </c>
      <c r="U539" s="234">
        <f t="shared" si="52"/>
        <v>0</v>
      </c>
      <c r="V539" s="206"/>
      <c r="W539" s="206"/>
      <c r="X539" s="206"/>
      <c r="Y539" s="206"/>
    </row>
    <row r="540" spans="1:25" ht="18" customHeight="1">
      <c r="A540" s="145">
        <f>SUBTOTAL(3,$B$26:B540)</f>
        <v>515</v>
      </c>
      <c r="B540" s="109" t="s">
        <v>684</v>
      </c>
      <c r="C540" s="109" t="s">
        <v>667</v>
      </c>
      <c r="D540" s="70" t="s">
        <v>685</v>
      </c>
      <c r="E540" s="147" t="s">
        <v>686</v>
      </c>
      <c r="F540" s="71" t="s">
        <v>65</v>
      </c>
      <c r="G540" s="71" t="s">
        <v>683</v>
      </c>
      <c r="H540" s="71">
        <v>12</v>
      </c>
      <c r="I540" s="71">
        <f t="shared" si="53"/>
        <v>0</v>
      </c>
      <c r="J540" s="71">
        <v>16</v>
      </c>
      <c r="K540" s="113">
        <v>0</v>
      </c>
      <c r="L540" s="73">
        <v>102.71</v>
      </c>
      <c r="M540" s="72">
        <f t="shared" si="48"/>
        <v>1643.36</v>
      </c>
      <c r="N540" s="230">
        <f t="shared" si="49"/>
        <v>0</v>
      </c>
      <c r="O540" s="264">
        <v>12</v>
      </c>
      <c r="P540" s="73">
        <v>2.5999999999999999E-2</v>
      </c>
      <c r="Q540" s="74">
        <f t="shared" si="50"/>
        <v>0</v>
      </c>
      <c r="R540" s="73">
        <v>9.6</v>
      </c>
      <c r="S540" s="73">
        <v>11.2</v>
      </c>
      <c r="T540" s="117">
        <f t="shared" si="51"/>
        <v>0</v>
      </c>
      <c r="U540" s="234">
        <f t="shared" si="52"/>
        <v>0</v>
      </c>
      <c r="V540" s="206"/>
      <c r="W540" s="206"/>
      <c r="X540" s="206"/>
      <c r="Y540" s="206"/>
    </row>
    <row r="541" spans="1:25" ht="18" customHeight="1">
      <c r="A541" s="145">
        <f>SUBTOTAL(3,$B$26:B541)</f>
        <v>516</v>
      </c>
      <c r="B541" s="109" t="s">
        <v>687</v>
      </c>
      <c r="C541" s="109" t="s">
        <v>667</v>
      </c>
      <c r="D541" s="70" t="s">
        <v>688</v>
      </c>
      <c r="E541" s="147" t="s">
        <v>686</v>
      </c>
      <c r="F541" s="71" t="s">
        <v>65</v>
      </c>
      <c r="G541" s="71" t="s">
        <v>683</v>
      </c>
      <c r="H541" s="71">
        <v>12</v>
      </c>
      <c r="I541" s="71">
        <f t="shared" si="53"/>
        <v>0</v>
      </c>
      <c r="J541" s="71">
        <v>16</v>
      </c>
      <c r="K541" s="113">
        <v>0</v>
      </c>
      <c r="L541" s="73">
        <v>102.71</v>
      </c>
      <c r="M541" s="72">
        <f t="shared" si="48"/>
        <v>1643.36</v>
      </c>
      <c r="N541" s="230">
        <f t="shared" si="49"/>
        <v>0</v>
      </c>
      <c r="O541" s="264">
        <v>12</v>
      </c>
      <c r="P541" s="73">
        <v>2.5999999999999999E-2</v>
      </c>
      <c r="Q541" s="74">
        <f t="shared" si="50"/>
        <v>0</v>
      </c>
      <c r="R541" s="73">
        <v>9.6</v>
      </c>
      <c r="S541" s="73">
        <v>11.055999999999999</v>
      </c>
      <c r="T541" s="117">
        <f t="shared" si="51"/>
        <v>0</v>
      </c>
      <c r="U541" s="234">
        <f t="shared" si="52"/>
        <v>0</v>
      </c>
      <c r="V541" s="206"/>
      <c r="W541" s="206"/>
      <c r="X541" s="206"/>
      <c r="Y541" s="206"/>
    </row>
    <row r="542" spans="1:25" ht="18" customHeight="1">
      <c r="A542" s="145">
        <f>SUBTOTAL(3,$B$26:B542)</f>
        <v>517</v>
      </c>
      <c r="B542" s="109" t="s">
        <v>689</v>
      </c>
      <c r="C542" s="109" t="s">
        <v>667</v>
      </c>
      <c r="D542" s="70" t="s">
        <v>690</v>
      </c>
      <c r="E542" s="147" t="s">
        <v>99</v>
      </c>
      <c r="F542" s="71" t="s">
        <v>65</v>
      </c>
      <c r="G542" s="71" t="s">
        <v>674</v>
      </c>
      <c r="H542" s="71">
        <v>12</v>
      </c>
      <c r="I542" s="71">
        <f t="shared" si="53"/>
        <v>0</v>
      </c>
      <c r="J542" s="71">
        <v>24</v>
      </c>
      <c r="K542" s="113">
        <v>0</v>
      </c>
      <c r="L542" s="73">
        <v>65.91</v>
      </c>
      <c r="M542" s="72">
        <f t="shared" si="48"/>
        <v>1581.84</v>
      </c>
      <c r="N542" s="230">
        <f t="shared" si="49"/>
        <v>0</v>
      </c>
      <c r="O542" s="264">
        <v>5</v>
      </c>
      <c r="P542" s="73">
        <v>1.9991999999999999E-2</v>
      </c>
      <c r="Q542" s="74">
        <f t="shared" si="50"/>
        <v>0</v>
      </c>
      <c r="R542" s="73">
        <v>6</v>
      </c>
      <c r="S542" s="73">
        <v>6.68</v>
      </c>
      <c r="T542" s="117">
        <f t="shared" si="51"/>
        <v>0</v>
      </c>
      <c r="U542" s="234">
        <f t="shared" si="52"/>
        <v>0</v>
      </c>
      <c r="V542" s="206"/>
      <c r="W542" s="206"/>
      <c r="X542" s="206"/>
      <c r="Y542" s="206"/>
    </row>
    <row r="543" spans="1:25" ht="18" customHeight="1">
      <c r="A543" s="145">
        <f>SUBTOTAL(3,$B$26:B543)</f>
        <v>518</v>
      </c>
      <c r="B543" s="109" t="s">
        <v>691</v>
      </c>
      <c r="C543" s="109" t="s">
        <v>667</v>
      </c>
      <c r="D543" s="70" t="s">
        <v>692</v>
      </c>
      <c r="E543" s="147" t="s">
        <v>99</v>
      </c>
      <c r="F543" s="71" t="s">
        <v>65</v>
      </c>
      <c r="G543" s="71" t="s">
        <v>674</v>
      </c>
      <c r="H543" s="71">
        <v>12</v>
      </c>
      <c r="I543" s="71">
        <f t="shared" si="53"/>
        <v>0</v>
      </c>
      <c r="J543" s="71">
        <v>24</v>
      </c>
      <c r="K543" s="113">
        <v>0</v>
      </c>
      <c r="L543" s="73">
        <v>65.91</v>
      </c>
      <c r="M543" s="72">
        <f t="shared" si="48"/>
        <v>1581.84</v>
      </c>
      <c r="N543" s="230">
        <f t="shared" si="49"/>
        <v>0</v>
      </c>
      <c r="O543" s="264">
        <v>5</v>
      </c>
      <c r="P543" s="73">
        <v>1.9991999999999999E-2</v>
      </c>
      <c r="Q543" s="74">
        <f t="shared" si="50"/>
        <v>0</v>
      </c>
      <c r="R543" s="73">
        <v>6</v>
      </c>
      <c r="S543" s="73">
        <v>6.68</v>
      </c>
      <c r="T543" s="117">
        <f t="shared" si="51"/>
        <v>0</v>
      </c>
      <c r="U543" s="234">
        <f t="shared" si="52"/>
        <v>0</v>
      </c>
      <c r="V543" s="206"/>
      <c r="W543" s="206"/>
      <c r="X543" s="206"/>
      <c r="Y543" s="206"/>
    </row>
    <row r="544" spans="1:25" ht="18" customHeight="1">
      <c r="A544" s="145">
        <f>SUBTOTAL(3,$B$26:B544)</f>
        <v>519</v>
      </c>
      <c r="B544" s="109" t="s">
        <v>693</v>
      </c>
      <c r="C544" s="109" t="s">
        <v>667</v>
      </c>
      <c r="D544" s="70" t="s">
        <v>694</v>
      </c>
      <c r="E544" s="147" t="s">
        <v>99</v>
      </c>
      <c r="F544" s="71" t="s">
        <v>65</v>
      </c>
      <c r="G544" s="71" t="s">
        <v>669</v>
      </c>
      <c r="H544" s="71">
        <v>12</v>
      </c>
      <c r="I544" s="71">
        <f t="shared" si="53"/>
        <v>0</v>
      </c>
      <c r="J544" s="71">
        <v>24</v>
      </c>
      <c r="K544" s="113">
        <v>0</v>
      </c>
      <c r="L544" s="73">
        <v>65.91</v>
      </c>
      <c r="M544" s="72">
        <f t="shared" si="48"/>
        <v>1581.84</v>
      </c>
      <c r="N544" s="230">
        <f t="shared" si="49"/>
        <v>0</v>
      </c>
      <c r="O544" s="264">
        <v>5</v>
      </c>
      <c r="P544" s="73">
        <v>1.9991999999999999E-2</v>
      </c>
      <c r="Q544" s="74">
        <f t="shared" si="50"/>
        <v>0</v>
      </c>
      <c r="R544" s="73">
        <v>6</v>
      </c>
      <c r="S544" s="73">
        <v>6.68</v>
      </c>
      <c r="T544" s="117">
        <f t="shared" si="51"/>
        <v>0</v>
      </c>
      <c r="U544" s="234">
        <f t="shared" si="52"/>
        <v>0</v>
      </c>
      <c r="V544" s="206"/>
      <c r="W544" s="206"/>
      <c r="X544" s="206"/>
      <c r="Y544" s="206"/>
    </row>
    <row r="545" spans="1:26" ht="18" customHeight="1">
      <c r="A545" s="145">
        <f>SUBTOTAL(3,$B$26:B545)</f>
        <v>520</v>
      </c>
      <c r="B545" s="109" t="s">
        <v>695</v>
      </c>
      <c r="C545" s="109" t="s">
        <v>667</v>
      </c>
      <c r="D545" s="70" t="s">
        <v>696</v>
      </c>
      <c r="E545" s="147" t="s">
        <v>99</v>
      </c>
      <c r="F545" s="71" t="s">
        <v>65</v>
      </c>
      <c r="G545" s="71" t="s">
        <v>669</v>
      </c>
      <c r="H545" s="71">
        <v>12</v>
      </c>
      <c r="I545" s="71">
        <f t="shared" si="53"/>
        <v>0</v>
      </c>
      <c r="J545" s="71">
        <v>24</v>
      </c>
      <c r="K545" s="113">
        <v>0</v>
      </c>
      <c r="L545" s="73">
        <v>69.569999999999993</v>
      </c>
      <c r="M545" s="72">
        <f t="shared" si="48"/>
        <v>1669.6799999999998</v>
      </c>
      <c r="N545" s="230">
        <f t="shared" si="49"/>
        <v>0</v>
      </c>
      <c r="O545" s="264">
        <v>5</v>
      </c>
      <c r="P545" s="73">
        <v>1.9991999999999999E-2</v>
      </c>
      <c r="Q545" s="74">
        <f t="shared" si="50"/>
        <v>0</v>
      </c>
      <c r="R545" s="73">
        <v>6</v>
      </c>
      <c r="S545" s="73">
        <v>6.68</v>
      </c>
      <c r="T545" s="117">
        <f t="shared" si="51"/>
        <v>0</v>
      </c>
      <c r="U545" s="234">
        <f t="shared" si="52"/>
        <v>0</v>
      </c>
      <c r="V545" s="206"/>
      <c r="W545" s="206"/>
      <c r="X545" s="206"/>
      <c r="Y545" s="206"/>
    </row>
    <row r="546" spans="1:26" ht="18" customHeight="1">
      <c r="A546" s="145">
        <f>SUBTOTAL(3,$B$26:B546)</f>
        <v>521</v>
      </c>
      <c r="B546" s="109" t="s">
        <v>697</v>
      </c>
      <c r="C546" s="109" t="s">
        <v>667</v>
      </c>
      <c r="D546" s="70" t="s">
        <v>698</v>
      </c>
      <c r="E546" s="147" t="s">
        <v>99</v>
      </c>
      <c r="F546" s="71" t="s">
        <v>65</v>
      </c>
      <c r="G546" s="71" t="s">
        <v>674</v>
      </c>
      <c r="H546" s="71">
        <v>12</v>
      </c>
      <c r="I546" s="71">
        <f t="shared" si="53"/>
        <v>0</v>
      </c>
      <c r="J546" s="71">
        <v>24</v>
      </c>
      <c r="K546" s="113">
        <v>0</v>
      </c>
      <c r="L546" s="73">
        <v>51.27</v>
      </c>
      <c r="M546" s="72">
        <f t="shared" si="48"/>
        <v>1230.48</v>
      </c>
      <c r="N546" s="230">
        <f t="shared" si="49"/>
        <v>0</v>
      </c>
      <c r="O546" s="264">
        <v>5</v>
      </c>
      <c r="P546" s="73">
        <v>1.9991999999999999E-2</v>
      </c>
      <c r="Q546" s="74">
        <f t="shared" si="50"/>
        <v>0</v>
      </c>
      <c r="R546" s="73">
        <v>6</v>
      </c>
      <c r="S546" s="73">
        <v>6.68</v>
      </c>
      <c r="T546" s="117">
        <f t="shared" si="51"/>
        <v>0</v>
      </c>
      <c r="U546" s="234">
        <f t="shared" si="52"/>
        <v>0</v>
      </c>
      <c r="V546" s="206"/>
      <c r="W546" s="206"/>
      <c r="X546" s="206"/>
      <c r="Y546" s="206"/>
    </row>
    <row r="547" spans="1:26" ht="18" customHeight="1">
      <c r="A547" s="145">
        <f>SUBTOTAL(3,$B$26:B547)</f>
        <v>522</v>
      </c>
      <c r="B547" s="109" t="s">
        <v>699</v>
      </c>
      <c r="C547" s="109" t="s">
        <v>667</v>
      </c>
      <c r="D547" s="70" t="s">
        <v>700</v>
      </c>
      <c r="E547" s="147" t="s">
        <v>146</v>
      </c>
      <c r="F547" s="71" t="s">
        <v>65</v>
      </c>
      <c r="G547" s="71" t="s">
        <v>669</v>
      </c>
      <c r="H547" s="71">
        <v>12</v>
      </c>
      <c r="I547" s="71">
        <f t="shared" si="53"/>
        <v>0</v>
      </c>
      <c r="J547" s="71">
        <v>96</v>
      </c>
      <c r="K547" s="113">
        <v>0</v>
      </c>
      <c r="L547" s="73">
        <v>40.28</v>
      </c>
      <c r="M547" s="72">
        <f t="shared" si="48"/>
        <v>3866.88</v>
      </c>
      <c r="N547" s="230">
        <f t="shared" si="49"/>
        <v>0</v>
      </c>
      <c r="O547" s="264">
        <v>5</v>
      </c>
      <c r="P547" s="73">
        <v>2.5000000000000001E-2</v>
      </c>
      <c r="Q547" s="74">
        <f t="shared" si="50"/>
        <v>0</v>
      </c>
      <c r="R547" s="73">
        <v>9.6</v>
      </c>
      <c r="S547" s="73">
        <v>11.3</v>
      </c>
      <c r="T547" s="117">
        <f t="shared" si="51"/>
        <v>0</v>
      </c>
      <c r="U547" s="234">
        <f t="shared" si="52"/>
        <v>0</v>
      </c>
      <c r="V547" s="206"/>
      <c r="W547" s="206"/>
      <c r="X547" s="206"/>
      <c r="Y547" s="206"/>
    </row>
    <row r="548" spans="1:26" ht="18" customHeight="1">
      <c r="A548" s="145">
        <f>SUBTOTAL(3,$B$26:B548)</f>
        <v>523</v>
      </c>
      <c r="B548" s="109" t="s">
        <v>2416</v>
      </c>
      <c r="C548" s="109" t="s">
        <v>702</v>
      </c>
      <c r="D548" s="70" t="s">
        <v>2417</v>
      </c>
      <c r="E548" s="147" t="s">
        <v>371</v>
      </c>
      <c r="F548" s="71" t="s">
        <v>65</v>
      </c>
      <c r="G548" s="71" t="s">
        <v>183</v>
      </c>
      <c r="H548" s="71">
        <v>36</v>
      </c>
      <c r="I548" s="71">
        <f t="shared" si="53"/>
        <v>0</v>
      </c>
      <c r="J548" s="71">
        <v>12</v>
      </c>
      <c r="K548" s="113">
        <v>0</v>
      </c>
      <c r="L548" s="73">
        <v>191.73</v>
      </c>
      <c r="M548" s="72">
        <f t="shared" si="48"/>
        <v>2300.7599999999998</v>
      </c>
      <c r="N548" s="230">
        <f t="shared" si="49"/>
        <v>0</v>
      </c>
      <c r="O548" s="264">
        <v>12</v>
      </c>
      <c r="P548" s="73">
        <v>2.1329999999999998E-2</v>
      </c>
      <c r="Q548" s="74">
        <f t="shared" si="50"/>
        <v>0</v>
      </c>
      <c r="R548" s="73">
        <v>12</v>
      </c>
      <c r="S548" s="73">
        <v>13.7</v>
      </c>
      <c r="T548" s="117">
        <f t="shared" si="51"/>
        <v>0</v>
      </c>
      <c r="U548" s="234">
        <f t="shared" si="52"/>
        <v>0</v>
      </c>
      <c r="V548" s="206"/>
      <c r="W548" s="206"/>
      <c r="X548" s="206"/>
      <c r="Y548" s="206"/>
    </row>
    <row r="549" spans="1:26" ht="18" customHeight="1">
      <c r="A549" s="145">
        <f>SUBTOTAL(3,$B$26:B549)</f>
        <v>524</v>
      </c>
      <c r="B549" s="109" t="s">
        <v>2418</v>
      </c>
      <c r="C549" s="109" t="s">
        <v>702</v>
      </c>
      <c r="D549" s="70" t="s">
        <v>2419</v>
      </c>
      <c r="E549" s="147" t="s">
        <v>371</v>
      </c>
      <c r="F549" s="71" t="s">
        <v>65</v>
      </c>
      <c r="G549" s="71" t="s">
        <v>183</v>
      </c>
      <c r="H549" s="71">
        <v>36</v>
      </c>
      <c r="I549" s="71">
        <f t="shared" si="53"/>
        <v>0</v>
      </c>
      <c r="J549" s="71">
        <v>12</v>
      </c>
      <c r="K549" s="113">
        <v>0</v>
      </c>
      <c r="L549" s="73">
        <v>246.51</v>
      </c>
      <c r="M549" s="72">
        <f t="shared" si="48"/>
        <v>2958.12</v>
      </c>
      <c r="N549" s="230">
        <f t="shared" si="49"/>
        <v>0</v>
      </c>
      <c r="O549" s="264">
        <v>12</v>
      </c>
      <c r="P549" s="73">
        <v>2.1329999999999998E-2</v>
      </c>
      <c r="Q549" s="74">
        <f t="shared" si="50"/>
        <v>0</v>
      </c>
      <c r="R549" s="73">
        <v>12</v>
      </c>
      <c r="S549" s="73">
        <v>13.7</v>
      </c>
      <c r="T549" s="117">
        <f t="shared" si="51"/>
        <v>0</v>
      </c>
      <c r="U549" s="234">
        <f t="shared" si="52"/>
        <v>0</v>
      </c>
      <c r="V549" s="206"/>
      <c r="W549" s="206"/>
      <c r="X549" s="206"/>
      <c r="Y549" s="206"/>
    </row>
    <row r="550" spans="1:26" ht="18" customHeight="1">
      <c r="A550" s="145">
        <f>SUBTOTAL(3,$B$26:B550)</f>
        <v>525</v>
      </c>
      <c r="B550" s="109" t="s">
        <v>2420</v>
      </c>
      <c r="C550" s="109" t="s">
        <v>702</v>
      </c>
      <c r="D550" s="70" t="s">
        <v>2421</v>
      </c>
      <c r="E550" s="147" t="s">
        <v>102</v>
      </c>
      <c r="F550" s="71" t="s">
        <v>65</v>
      </c>
      <c r="G550" s="71" t="s">
        <v>183</v>
      </c>
      <c r="H550" s="71">
        <v>36</v>
      </c>
      <c r="I550" s="71">
        <f t="shared" si="53"/>
        <v>0</v>
      </c>
      <c r="J550" s="71">
        <v>24</v>
      </c>
      <c r="K550" s="113">
        <v>0</v>
      </c>
      <c r="L550" s="73">
        <v>126.68</v>
      </c>
      <c r="M550" s="72">
        <f t="shared" si="48"/>
        <v>3040.32</v>
      </c>
      <c r="N550" s="230">
        <f t="shared" si="49"/>
        <v>0</v>
      </c>
      <c r="O550" s="264">
        <v>12</v>
      </c>
      <c r="P550" s="73">
        <v>2.5499999999999998E-2</v>
      </c>
      <c r="Q550" s="74">
        <f t="shared" si="50"/>
        <v>0</v>
      </c>
      <c r="R550" s="73">
        <v>12</v>
      </c>
      <c r="S550" s="73">
        <v>13.79</v>
      </c>
      <c r="T550" s="117">
        <f t="shared" si="51"/>
        <v>0</v>
      </c>
      <c r="U550" s="234">
        <f t="shared" si="52"/>
        <v>0</v>
      </c>
      <c r="V550" s="206"/>
      <c r="W550" s="206"/>
      <c r="X550" s="206"/>
      <c r="Y550" s="206"/>
    </row>
    <row r="551" spans="1:26" ht="18" customHeight="1">
      <c r="A551" s="145">
        <f>SUBTOTAL(3,$B$26:B551)</f>
        <v>526</v>
      </c>
      <c r="B551" s="109" t="s">
        <v>701</v>
      </c>
      <c r="C551" s="109" t="s">
        <v>702</v>
      </c>
      <c r="D551" s="70" t="s">
        <v>703</v>
      </c>
      <c r="E551" s="147" t="s">
        <v>102</v>
      </c>
      <c r="F551" s="71" t="s">
        <v>204</v>
      </c>
      <c r="G551" s="71">
        <v>21069099</v>
      </c>
      <c r="H551" s="71">
        <v>36</v>
      </c>
      <c r="I551" s="71">
        <f t="shared" si="53"/>
        <v>0</v>
      </c>
      <c r="J551" s="71">
        <v>24</v>
      </c>
      <c r="K551" s="113">
        <v>0</v>
      </c>
      <c r="L551" s="73">
        <v>100.87</v>
      </c>
      <c r="M551" s="72">
        <f t="shared" si="48"/>
        <v>2420.88</v>
      </c>
      <c r="N551" s="230">
        <f t="shared" si="49"/>
        <v>0</v>
      </c>
      <c r="O551" s="264">
        <v>12</v>
      </c>
      <c r="P551" s="73">
        <v>3.07125E-2</v>
      </c>
      <c r="Q551" s="74">
        <f t="shared" si="50"/>
        <v>0</v>
      </c>
      <c r="R551" s="73">
        <v>12</v>
      </c>
      <c r="S551" s="73">
        <v>14.83</v>
      </c>
      <c r="T551" s="117">
        <f t="shared" si="51"/>
        <v>0</v>
      </c>
      <c r="U551" s="234">
        <f t="shared" si="52"/>
        <v>0</v>
      </c>
      <c r="V551" s="206"/>
      <c r="W551" s="206"/>
      <c r="X551" s="206"/>
      <c r="Y551" s="206"/>
    </row>
    <row r="552" spans="1:26" ht="18" customHeight="1">
      <c r="A552" s="145">
        <f>SUBTOTAL(3,$B$26:B552)</f>
        <v>527</v>
      </c>
      <c r="B552" s="109" t="s">
        <v>704</v>
      </c>
      <c r="C552" s="109" t="s">
        <v>702</v>
      </c>
      <c r="D552" s="70" t="s">
        <v>705</v>
      </c>
      <c r="E552" s="147" t="s">
        <v>371</v>
      </c>
      <c r="F552" s="71" t="s">
        <v>204</v>
      </c>
      <c r="G552" s="71">
        <v>21069099</v>
      </c>
      <c r="H552" s="71">
        <v>36</v>
      </c>
      <c r="I552" s="71">
        <f t="shared" si="53"/>
        <v>0</v>
      </c>
      <c r="J552" s="71">
        <v>12</v>
      </c>
      <c r="K552" s="113">
        <v>0</v>
      </c>
      <c r="L552" s="73">
        <v>196.73</v>
      </c>
      <c r="M552" s="72">
        <f t="shared" si="48"/>
        <v>2360.7599999999998</v>
      </c>
      <c r="N552" s="230">
        <f t="shared" si="49"/>
        <v>0</v>
      </c>
      <c r="O552" s="264">
        <v>12</v>
      </c>
      <c r="P552" s="73">
        <v>2.9089500000000001E-2</v>
      </c>
      <c r="Q552" s="74">
        <f t="shared" si="50"/>
        <v>0</v>
      </c>
      <c r="R552" s="73">
        <v>12</v>
      </c>
      <c r="S552" s="73">
        <v>14.7</v>
      </c>
      <c r="T552" s="117">
        <f t="shared" si="51"/>
        <v>0</v>
      </c>
      <c r="U552" s="234">
        <f t="shared" si="52"/>
        <v>0</v>
      </c>
      <c r="V552" s="206"/>
      <c r="W552" s="206"/>
      <c r="X552" s="206"/>
      <c r="Y552" s="206"/>
    </row>
    <row r="553" spans="1:26" ht="18" customHeight="1">
      <c r="A553" s="145">
        <f>SUBTOTAL(3,$B$26:B553)</f>
        <v>528</v>
      </c>
      <c r="B553" s="109" t="s">
        <v>706</v>
      </c>
      <c r="C553" s="109" t="s">
        <v>707</v>
      </c>
      <c r="D553" s="70" t="s">
        <v>708</v>
      </c>
      <c r="E553" s="147" t="s">
        <v>709</v>
      </c>
      <c r="F553" s="71" t="s">
        <v>65</v>
      </c>
      <c r="G553" s="71" t="s">
        <v>183</v>
      </c>
      <c r="H553" s="71">
        <v>24</v>
      </c>
      <c r="I553" s="71">
        <f t="shared" si="53"/>
        <v>0</v>
      </c>
      <c r="J553" s="71">
        <v>12</v>
      </c>
      <c r="K553" s="113">
        <v>0</v>
      </c>
      <c r="L553" s="73">
        <v>263.86</v>
      </c>
      <c r="M553" s="72">
        <f t="shared" si="48"/>
        <v>3166.32</v>
      </c>
      <c r="N553" s="230">
        <f t="shared" si="49"/>
        <v>0</v>
      </c>
      <c r="O553" s="264">
        <v>12</v>
      </c>
      <c r="P553" s="73">
        <v>2.1697199999999996E-2</v>
      </c>
      <c r="Q553" s="74">
        <f t="shared" si="50"/>
        <v>0</v>
      </c>
      <c r="R553" s="73">
        <v>9</v>
      </c>
      <c r="S553" s="73">
        <v>10.72</v>
      </c>
      <c r="T553" s="117">
        <f t="shared" si="51"/>
        <v>0</v>
      </c>
      <c r="U553" s="234">
        <f t="shared" si="52"/>
        <v>0</v>
      </c>
      <c r="V553" s="206"/>
      <c r="W553" s="206"/>
      <c r="X553" s="206"/>
      <c r="Y553" s="206"/>
    </row>
    <row r="554" spans="1:26" ht="18" customHeight="1">
      <c r="A554" s="145">
        <f>SUBTOTAL(3,$B$26:B554)</f>
        <v>529</v>
      </c>
      <c r="B554" s="109" t="s">
        <v>710</v>
      </c>
      <c r="C554" s="109" t="s">
        <v>702</v>
      </c>
      <c r="D554" s="70" t="s">
        <v>711</v>
      </c>
      <c r="E554" s="147" t="s">
        <v>709</v>
      </c>
      <c r="F554" s="71" t="s">
        <v>65</v>
      </c>
      <c r="G554" s="71" t="s">
        <v>183</v>
      </c>
      <c r="H554" s="71">
        <v>24</v>
      </c>
      <c r="I554" s="71">
        <f t="shared" si="53"/>
        <v>0</v>
      </c>
      <c r="J554" s="71">
        <v>12</v>
      </c>
      <c r="K554" s="113">
        <v>0</v>
      </c>
      <c r="L554" s="73">
        <v>191.73</v>
      </c>
      <c r="M554" s="72">
        <f t="shared" si="48"/>
        <v>2300.7599999999998</v>
      </c>
      <c r="N554" s="230">
        <f t="shared" si="49"/>
        <v>0</v>
      </c>
      <c r="O554" s="264">
        <v>12</v>
      </c>
      <c r="P554" s="73">
        <v>2.5999999999999999E-2</v>
      </c>
      <c r="Q554" s="74">
        <f t="shared" si="50"/>
        <v>0</v>
      </c>
      <c r="R554" s="73">
        <v>9</v>
      </c>
      <c r="S554" s="73">
        <v>9.6000000000000014</v>
      </c>
      <c r="T554" s="117">
        <f t="shared" si="51"/>
        <v>0</v>
      </c>
      <c r="U554" s="234">
        <f t="shared" si="52"/>
        <v>0</v>
      </c>
      <c r="V554" s="206"/>
      <c r="W554" s="206"/>
      <c r="X554" s="206"/>
      <c r="Y554" s="206"/>
    </row>
    <row r="555" spans="1:26" ht="18" customHeight="1">
      <c r="A555" s="145">
        <f>SUBTOTAL(3,$B$26:B555)</f>
        <v>530</v>
      </c>
      <c r="B555" s="109" t="s">
        <v>712</v>
      </c>
      <c r="C555" s="109" t="s">
        <v>713</v>
      </c>
      <c r="D555" s="70" t="s">
        <v>714</v>
      </c>
      <c r="E555" s="147" t="s">
        <v>715</v>
      </c>
      <c r="F555" s="71" t="s">
        <v>65</v>
      </c>
      <c r="G555" s="71" t="s">
        <v>169</v>
      </c>
      <c r="H555" s="71">
        <v>9</v>
      </c>
      <c r="I555" s="71">
        <f t="shared" si="53"/>
        <v>0</v>
      </c>
      <c r="J555" s="71">
        <v>60</v>
      </c>
      <c r="K555" s="113">
        <v>0</v>
      </c>
      <c r="L555" s="73">
        <v>119.81</v>
      </c>
      <c r="M555" s="72">
        <f t="shared" si="48"/>
        <v>7188.6</v>
      </c>
      <c r="N555" s="230">
        <f t="shared" si="49"/>
        <v>0</v>
      </c>
      <c r="O555" s="264">
        <v>12</v>
      </c>
      <c r="P555" s="73">
        <v>1.9675391999999996E-2</v>
      </c>
      <c r="Q555" s="74">
        <f t="shared" si="50"/>
        <v>0</v>
      </c>
      <c r="R555" s="73">
        <v>12</v>
      </c>
      <c r="S555" s="73">
        <v>13.1</v>
      </c>
      <c r="T555" s="117">
        <f t="shared" si="51"/>
        <v>0</v>
      </c>
      <c r="U555" s="234">
        <f t="shared" si="52"/>
        <v>0</v>
      </c>
      <c r="V555" s="206"/>
      <c r="W555" s="206"/>
      <c r="X555" s="206"/>
      <c r="Y555" s="206"/>
    </row>
    <row r="556" spans="1:26" ht="18" customHeight="1">
      <c r="A556" s="145">
        <f>SUBTOTAL(3,$B$26:B556)</f>
        <v>531</v>
      </c>
      <c r="B556" s="109" t="s">
        <v>716</v>
      </c>
      <c r="C556" s="109" t="s">
        <v>713</v>
      </c>
      <c r="D556" s="70" t="s">
        <v>717</v>
      </c>
      <c r="E556" s="147" t="s">
        <v>718</v>
      </c>
      <c r="F556" s="71" t="s">
        <v>204</v>
      </c>
      <c r="G556" s="71" t="s">
        <v>169</v>
      </c>
      <c r="H556" s="71">
        <v>15</v>
      </c>
      <c r="I556" s="71">
        <f t="shared" si="53"/>
        <v>0</v>
      </c>
      <c r="J556" s="71">
        <v>24</v>
      </c>
      <c r="K556" s="113">
        <v>0</v>
      </c>
      <c r="L556" s="73">
        <v>283.55</v>
      </c>
      <c r="M556" s="72">
        <f t="shared" si="48"/>
        <v>6805.2000000000007</v>
      </c>
      <c r="N556" s="230">
        <f t="shared" si="49"/>
        <v>0</v>
      </c>
      <c r="O556" s="264">
        <v>12</v>
      </c>
      <c r="P556" s="73">
        <v>2.8799999999999999E-2</v>
      </c>
      <c r="Q556" s="74">
        <f t="shared" si="50"/>
        <v>0</v>
      </c>
      <c r="R556" s="73">
        <v>10.848000000000001</v>
      </c>
      <c r="S556" s="73">
        <v>13.5</v>
      </c>
      <c r="T556" s="117">
        <f t="shared" si="51"/>
        <v>0</v>
      </c>
      <c r="U556" s="234">
        <f t="shared" si="52"/>
        <v>0</v>
      </c>
      <c r="V556" s="206"/>
      <c r="W556" s="206"/>
      <c r="X556" s="206"/>
      <c r="Y556" s="206"/>
      <c r="Z556" s="235" t="e">
        <f>#REF!-#REF!</f>
        <v>#REF!</v>
      </c>
    </row>
    <row r="557" spans="1:26" ht="18" customHeight="1">
      <c r="A557" s="145">
        <f>SUBTOTAL(3,$B$26:B557)</f>
        <v>532</v>
      </c>
      <c r="B557" s="109" t="s">
        <v>719</v>
      </c>
      <c r="C557" s="109" t="s">
        <v>713</v>
      </c>
      <c r="D557" s="70" t="s">
        <v>720</v>
      </c>
      <c r="E557" s="147" t="s">
        <v>721</v>
      </c>
      <c r="F557" s="71" t="s">
        <v>204</v>
      </c>
      <c r="G557" s="71" t="s">
        <v>169</v>
      </c>
      <c r="H557" s="71">
        <v>15</v>
      </c>
      <c r="I557" s="71">
        <f t="shared" si="53"/>
        <v>0</v>
      </c>
      <c r="J557" s="71">
        <v>12</v>
      </c>
      <c r="K557" s="113">
        <v>0</v>
      </c>
      <c r="L557" s="73">
        <v>531.16</v>
      </c>
      <c r="M557" s="72">
        <f t="shared" si="48"/>
        <v>6373.92</v>
      </c>
      <c r="N557" s="230">
        <f t="shared" si="49"/>
        <v>0</v>
      </c>
      <c r="O557" s="264">
        <v>12</v>
      </c>
      <c r="P557" s="73">
        <v>2.454375E-2</v>
      </c>
      <c r="Q557" s="74">
        <f t="shared" si="50"/>
        <v>0</v>
      </c>
      <c r="R557" s="73">
        <v>10.86</v>
      </c>
      <c r="S557" s="73">
        <v>13.3</v>
      </c>
      <c r="T557" s="117">
        <f t="shared" si="51"/>
        <v>0</v>
      </c>
      <c r="U557" s="234">
        <f t="shared" si="52"/>
        <v>0</v>
      </c>
      <c r="V557" s="206"/>
      <c r="W557" s="206"/>
      <c r="X557" s="206"/>
      <c r="Y557" s="206"/>
      <c r="Z557" s="235" t="e">
        <f>#REF!-#REF!</f>
        <v>#REF!</v>
      </c>
    </row>
    <row r="558" spans="1:26" ht="18" customHeight="1">
      <c r="A558" s="145">
        <f>SUBTOTAL(3,$B$26:B558)</f>
        <v>533</v>
      </c>
      <c r="B558" s="109" t="s">
        <v>2422</v>
      </c>
      <c r="C558" s="109" t="s">
        <v>713</v>
      </c>
      <c r="D558" s="70" t="s">
        <v>2423</v>
      </c>
      <c r="E558" s="147" t="s">
        <v>2424</v>
      </c>
      <c r="F558" s="71" t="s">
        <v>204</v>
      </c>
      <c r="G558" s="71" t="s">
        <v>169</v>
      </c>
      <c r="H558" s="71">
        <v>15</v>
      </c>
      <c r="I558" s="71">
        <f t="shared" si="53"/>
        <v>0</v>
      </c>
      <c r="J558" s="71">
        <v>4</v>
      </c>
      <c r="K558" s="113">
        <v>0</v>
      </c>
      <c r="L558" s="73">
        <v>2635.83</v>
      </c>
      <c r="M558" s="72">
        <f t="shared" si="48"/>
        <v>10543.32</v>
      </c>
      <c r="N558" s="230">
        <f t="shared" si="49"/>
        <v>0</v>
      </c>
      <c r="O558" s="264">
        <v>12</v>
      </c>
      <c r="P558" s="73">
        <v>3.0345E-2</v>
      </c>
      <c r="Q558" s="74">
        <f t="shared" si="50"/>
        <v>0</v>
      </c>
      <c r="R558" s="73">
        <v>20</v>
      </c>
      <c r="S558" s="73">
        <v>20.453000000000003</v>
      </c>
      <c r="T558" s="117">
        <f t="shared" si="51"/>
        <v>0</v>
      </c>
      <c r="U558" s="234">
        <f t="shared" si="52"/>
        <v>0</v>
      </c>
      <c r="V558" s="206"/>
      <c r="W558" s="206"/>
      <c r="X558" s="206"/>
      <c r="Y558" s="206"/>
    </row>
    <row r="559" spans="1:26" ht="28.5" customHeight="1">
      <c r="A559" s="145">
        <f>SUBTOTAL(3,$B$26:B559)</f>
        <v>534</v>
      </c>
      <c r="B559" s="109" t="s">
        <v>722</v>
      </c>
      <c r="C559" s="109" t="s">
        <v>723</v>
      </c>
      <c r="D559" s="70" t="s">
        <v>724</v>
      </c>
      <c r="E559" s="147" t="s">
        <v>99</v>
      </c>
      <c r="F559" s="71" t="s">
        <v>204</v>
      </c>
      <c r="G559" s="71" t="s">
        <v>173</v>
      </c>
      <c r="H559" s="71">
        <v>24</v>
      </c>
      <c r="I559" s="71">
        <f t="shared" si="53"/>
        <v>0</v>
      </c>
      <c r="J559" s="71">
        <v>40</v>
      </c>
      <c r="K559" s="113">
        <v>0</v>
      </c>
      <c r="L559" s="73">
        <v>83.06</v>
      </c>
      <c r="M559" s="72">
        <f t="shared" si="48"/>
        <v>3322.4</v>
      </c>
      <c r="N559" s="230">
        <f t="shared" si="49"/>
        <v>0</v>
      </c>
      <c r="O559" s="264">
        <v>5</v>
      </c>
      <c r="P559" s="73">
        <v>1.5391999999999999E-2</v>
      </c>
      <c r="Q559" s="74">
        <f t="shared" si="50"/>
        <v>0</v>
      </c>
      <c r="R559" s="73">
        <v>10</v>
      </c>
      <c r="S559" s="73">
        <v>12</v>
      </c>
      <c r="T559" s="117">
        <f t="shared" si="51"/>
        <v>0</v>
      </c>
      <c r="U559" s="234">
        <f t="shared" si="52"/>
        <v>0</v>
      </c>
      <c r="V559" s="206"/>
      <c r="W559" s="206"/>
      <c r="X559" s="206"/>
      <c r="Y559" s="206"/>
    </row>
    <row r="560" spans="1:26" ht="18" customHeight="1">
      <c r="A560" s="145">
        <f>SUBTOTAL(3,$B$26:B560)</f>
        <v>535</v>
      </c>
      <c r="B560" s="109" t="s">
        <v>725</v>
      </c>
      <c r="C560" s="109" t="s">
        <v>723</v>
      </c>
      <c r="D560" s="70" t="s">
        <v>726</v>
      </c>
      <c r="E560" s="147" t="s">
        <v>102</v>
      </c>
      <c r="F560" s="71" t="s">
        <v>204</v>
      </c>
      <c r="G560" s="71" t="s">
        <v>173</v>
      </c>
      <c r="H560" s="71">
        <v>24</v>
      </c>
      <c r="I560" s="71">
        <f t="shared" si="53"/>
        <v>0</v>
      </c>
      <c r="J560" s="71">
        <v>20</v>
      </c>
      <c r="K560" s="113">
        <v>0</v>
      </c>
      <c r="L560" s="73">
        <v>158.80000000000001</v>
      </c>
      <c r="M560" s="72">
        <f t="shared" si="48"/>
        <v>3176</v>
      </c>
      <c r="N560" s="230">
        <f t="shared" si="49"/>
        <v>0</v>
      </c>
      <c r="O560" s="264">
        <v>5</v>
      </c>
      <c r="P560" s="73">
        <v>9.2437500000000002E-3</v>
      </c>
      <c r="Q560" s="74">
        <f t="shared" si="50"/>
        <v>0</v>
      </c>
      <c r="R560" s="73">
        <v>10</v>
      </c>
      <c r="S560" s="73">
        <v>12.66</v>
      </c>
      <c r="T560" s="117">
        <f t="shared" si="51"/>
        <v>0</v>
      </c>
      <c r="U560" s="234">
        <f t="shared" si="52"/>
        <v>0</v>
      </c>
      <c r="V560" s="206"/>
      <c r="W560" s="206">
        <v>36</v>
      </c>
      <c r="X560" s="206">
        <v>28.5</v>
      </c>
      <c r="Y560" s="206"/>
    </row>
    <row r="561" spans="1:30" ht="18" customHeight="1">
      <c r="A561" s="145">
        <f>SUBTOTAL(3,$B$26:B561)</f>
        <v>536</v>
      </c>
      <c r="B561" s="109" t="s">
        <v>2425</v>
      </c>
      <c r="C561" s="109" t="s">
        <v>723</v>
      </c>
      <c r="D561" s="70" t="s">
        <v>2426</v>
      </c>
      <c r="E561" s="147" t="s">
        <v>371</v>
      </c>
      <c r="F561" s="71" t="s">
        <v>204</v>
      </c>
      <c r="G561" s="71" t="s">
        <v>173</v>
      </c>
      <c r="H561" s="71">
        <v>24</v>
      </c>
      <c r="I561" s="71">
        <f t="shared" si="53"/>
        <v>0</v>
      </c>
      <c r="J561" s="71">
        <v>12</v>
      </c>
      <c r="K561" s="113">
        <v>0</v>
      </c>
      <c r="L561" s="73">
        <v>310.27</v>
      </c>
      <c r="M561" s="72">
        <f t="shared" si="48"/>
        <v>3723.24</v>
      </c>
      <c r="N561" s="230">
        <f t="shared" si="49"/>
        <v>0</v>
      </c>
      <c r="O561" s="264">
        <v>5</v>
      </c>
      <c r="P561" s="73">
        <v>1.4616000000000001E-2</v>
      </c>
      <c r="Q561" s="74">
        <f t="shared" si="50"/>
        <v>0</v>
      </c>
      <c r="R561" s="73">
        <v>12</v>
      </c>
      <c r="S561" s="73">
        <v>15.55</v>
      </c>
      <c r="T561" s="117">
        <f t="shared" si="51"/>
        <v>0</v>
      </c>
      <c r="U561" s="234">
        <f t="shared" si="52"/>
        <v>0</v>
      </c>
      <c r="V561" s="206"/>
      <c r="W561" s="206">
        <v>37</v>
      </c>
      <c r="X561" s="206">
        <v>27.5</v>
      </c>
      <c r="Y561" s="206"/>
    </row>
    <row r="562" spans="1:30" ht="18" customHeight="1">
      <c r="A562" s="145">
        <f>SUBTOTAL(3,$B$26:B562)</f>
        <v>537</v>
      </c>
      <c r="B562" s="109" t="s">
        <v>727</v>
      </c>
      <c r="C562" s="109" t="s">
        <v>728</v>
      </c>
      <c r="D562" s="70" t="s">
        <v>729</v>
      </c>
      <c r="E562" s="147" t="s">
        <v>221</v>
      </c>
      <c r="F562" s="71" t="s">
        <v>204</v>
      </c>
      <c r="G562" s="71" t="s">
        <v>179</v>
      </c>
      <c r="H562" s="71">
        <v>15</v>
      </c>
      <c r="I562" s="71">
        <f t="shared" si="53"/>
        <v>0</v>
      </c>
      <c r="J562" s="71">
        <v>12</v>
      </c>
      <c r="K562" s="113">
        <v>0</v>
      </c>
      <c r="L562" s="73">
        <v>118.44</v>
      </c>
      <c r="M562" s="72">
        <f t="shared" si="48"/>
        <v>1421.28</v>
      </c>
      <c r="N562" s="230">
        <f t="shared" si="49"/>
        <v>0</v>
      </c>
      <c r="O562" s="264">
        <v>5</v>
      </c>
      <c r="P562" s="73">
        <v>0.03</v>
      </c>
      <c r="Q562" s="74">
        <f t="shared" si="50"/>
        <v>0</v>
      </c>
      <c r="R562" s="73">
        <v>10.86</v>
      </c>
      <c r="S562" s="73">
        <v>11.95</v>
      </c>
      <c r="T562" s="117">
        <f t="shared" si="51"/>
        <v>0</v>
      </c>
      <c r="U562" s="234">
        <f t="shared" si="52"/>
        <v>0</v>
      </c>
      <c r="V562" s="206"/>
      <c r="W562" s="206"/>
      <c r="X562" s="206"/>
      <c r="Y562" s="206"/>
    </row>
    <row r="563" spans="1:30" ht="18" customHeight="1">
      <c r="A563" s="145">
        <f>SUBTOTAL(3,$B$26:B563)</f>
        <v>538</v>
      </c>
      <c r="B563" s="109" t="s">
        <v>2427</v>
      </c>
      <c r="C563" s="109" t="s">
        <v>728</v>
      </c>
      <c r="D563" s="70" t="s">
        <v>2428</v>
      </c>
      <c r="E563" s="147" t="s">
        <v>221</v>
      </c>
      <c r="F563" s="71" t="s">
        <v>204</v>
      </c>
      <c r="G563" s="71" t="s">
        <v>179</v>
      </c>
      <c r="H563" s="71">
        <v>15</v>
      </c>
      <c r="I563" s="71">
        <f t="shared" si="53"/>
        <v>0</v>
      </c>
      <c r="J563" s="71">
        <v>12</v>
      </c>
      <c r="K563" s="113">
        <v>0</v>
      </c>
      <c r="L563" s="73">
        <v>118.44</v>
      </c>
      <c r="M563" s="72">
        <f t="shared" si="48"/>
        <v>1421.28</v>
      </c>
      <c r="N563" s="230">
        <f t="shared" si="49"/>
        <v>0</v>
      </c>
      <c r="O563" s="264">
        <v>5</v>
      </c>
      <c r="P563" s="73">
        <v>0.03</v>
      </c>
      <c r="Q563" s="74">
        <f t="shared" si="50"/>
        <v>0</v>
      </c>
      <c r="R563" s="73">
        <v>10.86</v>
      </c>
      <c r="S563" s="73">
        <v>11.95</v>
      </c>
      <c r="T563" s="117">
        <f t="shared" si="51"/>
        <v>0</v>
      </c>
      <c r="U563" s="234">
        <f t="shared" si="52"/>
        <v>0</v>
      </c>
      <c r="V563" s="206"/>
      <c r="W563" s="206"/>
      <c r="X563" s="206"/>
      <c r="Y563" s="206"/>
    </row>
    <row r="564" spans="1:30" ht="18" customHeight="1">
      <c r="A564" s="145">
        <f>SUBTOTAL(3,$B$26:B564)</f>
        <v>539</v>
      </c>
      <c r="B564" s="109" t="s">
        <v>2429</v>
      </c>
      <c r="C564" s="109" t="s">
        <v>728</v>
      </c>
      <c r="D564" s="70" t="s">
        <v>2430</v>
      </c>
      <c r="E564" s="147" t="s">
        <v>2431</v>
      </c>
      <c r="F564" s="71" t="s">
        <v>204</v>
      </c>
      <c r="G564" s="71" t="s">
        <v>179</v>
      </c>
      <c r="H564" s="71">
        <v>15</v>
      </c>
      <c r="I564" s="71">
        <f t="shared" si="53"/>
        <v>0</v>
      </c>
      <c r="J564" s="71">
        <v>4</v>
      </c>
      <c r="K564" s="113">
        <v>0</v>
      </c>
      <c r="L564" s="73">
        <v>603.46</v>
      </c>
      <c r="M564" s="72">
        <f t="shared" si="48"/>
        <v>2413.84</v>
      </c>
      <c r="N564" s="230">
        <f t="shared" si="49"/>
        <v>0</v>
      </c>
      <c r="O564" s="264">
        <v>5</v>
      </c>
      <c r="P564" s="73">
        <v>5.5087499999999998E-2</v>
      </c>
      <c r="Q564" s="74">
        <f t="shared" si="50"/>
        <v>0</v>
      </c>
      <c r="R564" s="73">
        <v>18.100000000000001</v>
      </c>
      <c r="S564" s="73">
        <v>19.910000000000004</v>
      </c>
      <c r="T564" s="117">
        <f t="shared" si="51"/>
        <v>0</v>
      </c>
      <c r="U564" s="234">
        <f t="shared" si="52"/>
        <v>0</v>
      </c>
      <c r="V564" s="206"/>
      <c r="W564" s="206"/>
      <c r="X564" s="206"/>
      <c r="Y564" s="206"/>
    </row>
    <row r="565" spans="1:30" ht="18" customHeight="1">
      <c r="A565" s="145">
        <f>SUBTOTAL(3,$B$26:B565)</f>
        <v>540</v>
      </c>
      <c r="B565" s="109" t="s">
        <v>2432</v>
      </c>
      <c r="C565" s="109" t="s">
        <v>728</v>
      </c>
      <c r="D565" s="70" t="s">
        <v>2433</v>
      </c>
      <c r="E565" s="147" t="s">
        <v>221</v>
      </c>
      <c r="F565" s="71" t="s">
        <v>204</v>
      </c>
      <c r="G565" s="71" t="s">
        <v>2434</v>
      </c>
      <c r="H565" s="71">
        <v>12</v>
      </c>
      <c r="I565" s="71">
        <f t="shared" si="53"/>
        <v>0</v>
      </c>
      <c r="J565" s="71">
        <v>12</v>
      </c>
      <c r="K565" s="113">
        <v>0</v>
      </c>
      <c r="L565" s="73">
        <v>122.67</v>
      </c>
      <c r="M565" s="72">
        <f t="shared" si="48"/>
        <v>1472.04</v>
      </c>
      <c r="N565" s="230">
        <f t="shared" si="49"/>
        <v>0</v>
      </c>
      <c r="O565" s="264">
        <v>5</v>
      </c>
      <c r="P565" s="73">
        <v>4.4999999999999998E-2</v>
      </c>
      <c r="Q565" s="74">
        <f t="shared" si="50"/>
        <v>0</v>
      </c>
      <c r="R565" s="73">
        <v>10.86</v>
      </c>
      <c r="S565" s="73">
        <v>14.399999999999999</v>
      </c>
      <c r="T565" s="117">
        <f t="shared" si="51"/>
        <v>0</v>
      </c>
      <c r="U565" s="234">
        <f t="shared" si="52"/>
        <v>0</v>
      </c>
      <c r="V565" s="206"/>
      <c r="W565" s="206"/>
      <c r="X565" s="206"/>
      <c r="Y565" s="206"/>
      <c r="Z565" s="235" t="e">
        <f>#REF!-#REF!</f>
        <v>#REF!</v>
      </c>
    </row>
    <row r="566" spans="1:30" ht="18" customHeight="1">
      <c r="A566" s="145">
        <f>SUBTOTAL(3,$B$26:B566)</f>
        <v>541</v>
      </c>
      <c r="B566" s="109" t="s">
        <v>2435</v>
      </c>
      <c r="C566" s="109" t="s">
        <v>728</v>
      </c>
      <c r="D566" s="70" t="s">
        <v>2436</v>
      </c>
      <c r="E566" s="147" t="s">
        <v>2431</v>
      </c>
      <c r="F566" s="71" t="s">
        <v>65</v>
      </c>
      <c r="G566" s="71" t="s">
        <v>2434</v>
      </c>
      <c r="H566" s="71">
        <v>9</v>
      </c>
      <c r="I566" s="71">
        <f t="shared" si="53"/>
        <v>0</v>
      </c>
      <c r="J566" s="71">
        <v>4</v>
      </c>
      <c r="K566" s="113">
        <v>0</v>
      </c>
      <c r="L566" s="73">
        <v>631.5</v>
      </c>
      <c r="M566" s="72">
        <f t="shared" si="48"/>
        <v>2526</v>
      </c>
      <c r="N566" s="230">
        <f t="shared" si="49"/>
        <v>0</v>
      </c>
      <c r="O566" s="264">
        <v>5</v>
      </c>
      <c r="P566" s="73">
        <v>6.1102999999999998E-2</v>
      </c>
      <c r="Q566" s="74">
        <f t="shared" si="50"/>
        <v>0</v>
      </c>
      <c r="R566" s="73">
        <v>18.100000000000001</v>
      </c>
      <c r="S566" s="73">
        <v>21.720000000000002</v>
      </c>
      <c r="T566" s="117">
        <f t="shared" si="51"/>
        <v>0</v>
      </c>
      <c r="U566" s="234">
        <f t="shared" si="52"/>
        <v>0</v>
      </c>
      <c r="V566" s="206"/>
      <c r="W566" s="206"/>
      <c r="X566" s="206"/>
      <c r="Y566" s="206"/>
    </row>
    <row r="567" spans="1:30" ht="18" customHeight="1">
      <c r="A567" s="145">
        <f>SUBTOTAL(3,$B$26:B567)</f>
        <v>542</v>
      </c>
      <c r="B567" s="109" t="s">
        <v>2437</v>
      </c>
      <c r="C567" s="109" t="s">
        <v>728</v>
      </c>
      <c r="D567" s="70" t="s">
        <v>2438</v>
      </c>
      <c r="E567" s="147" t="s">
        <v>221</v>
      </c>
      <c r="F567" s="71" t="s">
        <v>204</v>
      </c>
      <c r="G567" s="71" t="s">
        <v>2439</v>
      </c>
      <c r="H567" s="71">
        <v>15</v>
      </c>
      <c r="I567" s="71">
        <f t="shared" si="53"/>
        <v>0</v>
      </c>
      <c r="J567" s="71">
        <v>12</v>
      </c>
      <c r="K567" s="113">
        <v>0</v>
      </c>
      <c r="L567" s="73">
        <v>190.34</v>
      </c>
      <c r="M567" s="72">
        <f t="shared" si="48"/>
        <v>2284.08</v>
      </c>
      <c r="N567" s="230">
        <f t="shared" si="49"/>
        <v>0</v>
      </c>
      <c r="O567" s="264">
        <v>5</v>
      </c>
      <c r="P567" s="73">
        <v>0.05</v>
      </c>
      <c r="Q567" s="74">
        <f t="shared" si="50"/>
        <v>0</v>
      </c>
      <c r="R567" s="73">
        <v>10.86</v>
      </c>
      <c r="S567" s="73">
        <v>11.82</v>
      </c>
      <c r="T567" s="117">
        <f t="shared" si="51"/>
        <v>0</v>
      </c>
      <c r="U567" s="234">
        <f t="shared" si="52"/>
        <v>0</v>
      </c>
      <c r="V567" s="206"/>
      <c r="W567" s="206"/>
      <c r="X567" s="206"/>
      <c r="Y567" s="206"/>
      <c r="Z567" s="235" t="e">
        <f>#REF!-#REF!</f>
        <v>#REF!</v>
      </c>
    </row>
    <row r="568" spans="1:30" ht="18" customHeight="1">
      <c r="A568" s="145">
        <f>SUBTOTAL(3,$B$26:B568)</f>
        <v>543</v>
      </c>
      <c r="B568" s="109" t="s">
        <v>2440</v>
      </c>
      <c r="C568" s="109" t="s">
        <v>728</v>
      </c>
      <c r="D568" s="70" t="s">
        <v>2441</v>
      </c>
      <c r="E568" s="147" t="s">
        <v>2431</v>
      </c>
      <c r="F568" s="71" t="s">
        <v>204</v>
      </c>
      <c r="G568" s="71" t="s">
        <v>2439</v>
      </c>
      <c r="H568" s="71">
        <v>15</v>
      </c>
      <c r="I568" s="71">
        <f t="shared" si="53"/>
        <v>0</v>
      </c>
      <c r="J568" s="71">
        <v>4</v>
      </c>
      <c r="K568" s="113">
        <v>0</v>
      </c>
      <c r="L568" s="73">
        <v>969.85</v>
      </c>
      <c r="M568" s="72">
        <f t="shared" si="48"/>
        <v>3879.4</v>
      </c>
      <c r="N568" s="230">
        <f t="shared" si="49"/>
        <v>0</v>
      </c>
      <c r="O568" s="264">
        <v>5</v>
      </c>
      <c r="P568" s="73">
        <v>6.0449999999999997E-2</v>
      </c>
      <c r="Q568" s="74">
        <f t="shared" si="50"/>
        <v>0</v>
      </c>
      <c r="R568" s="73">
        <v>18.100000000000001</v>
      </c>
      <c r="S568" s="73">
        <v>21.720000000000002</v>
      </c>
      <c r="T568" s="117">
        <f t="shared" si="51"/>
        <v>0</v>
      </c>
      <c r="U568" s="234">
        <f t="shared" si="52"/>
        <v>0</v>
      </c>
      <c r="V568" s="206"/>
      <c r="W568" s="206"/>
      <c r="X568" s="206"/>
      <c r="Y568" s="206"/>
    </row>
    <row r="569" spans="1:30" ht="18" customHeight="1">
      <c r="A569" s="145">
        <f>SUBTOTAL(3,$B$26:B569)</f>
        <v>544</v>
      </c>
      <c r="B569" s="109" t="s">
        <v>2442</v>
      </c>
      <c r="C569" s="109" t="s">
        <v>728</v>
      </c>
      <c r="D569" s="70" t="s">
        <v>2443</v>
      </c>
      <c r="E569" s="147" t="s">
        <v>221</v>
      </c>
      <c r="F569" s="71" t="s">
        <v>204</v>
      </c>
      <c r="G569" s="71" t="s">
        <v>2444</v>
      </c>
      <c r="H569" s="71">
        <v>12</v>
      </c>
      <c r="I569" s="71">
        <f t="shared" si="53"/>
        <v>0</v>
      </c>
      <c r="J569" s="71">
        <v>12</v>
      </c>
      <c r="K569" s="113">
        <v>0</v>
      </c>
      <c r="L569" s="73">
        <v>125.72</v>
      </c>
      <c r="M569" s="72">
        <f t="shared" si="48"/>
        <v>1508.6399999999999</v>
      </c>
      <c r="N569" s="230">
        <f t="shared" si="49"/>
        <v>0</v>
      </c>
      <c r="O569" s="264">
        <v>5</v>
      </c>
      <c r="P569" s="73">
        <v>3.5000000000000003E-2</v>
      </c>
      <c r="Q569" s="74">
        <f t="shared" si="50"/>
        <v>0</v>
      </c>
      <c r="R569" s="73">
        <v>10.86</v>
      </c>
      <c r="S569" s="73">
        <v>11.82</v>
      </c>
      <c r="T569" s="117">
        <f t="shared" si="51"/>
        <v>0</v>
      </c>
      <c r="U569" s="234">
        <f t="shared" si="52"/>
        <v>0</v>
      </c>
      <c r="V569" s="206"/>
      <c r="W569" s="206"/>
      <c r="X569" s="206"/>
      <c r="Y569" s="206"/>
      <c r="Z569" s="235" t="e">
        <f>#REF!-#REF!</f>
        <v>#REF!</v>
      </c>
    </row>
    <row r="570" spans="1:30" ht="18" customHeight="1">
      <c r="A570" s="145">
        <f>SUBTOTAL(3,$B$26:B570)</f>
        <v>545</v>
      </c>
      <c r="B570" s="109" t="s">
        <v>2445</v>
      </c>
      <c r="C570" s="109" t="s">
        <v>728</v>
      </c>
      <c r="D570" s="70" t="s">
        <v>2446</v>
      </c>
      <c r="E570" s="147" t="s">
        <v>2431</v>
      </c>
      <c r="F570" s="71" t="s">
        <v>204</v>
      </c>
      <c r="G570" s="71" t="s">
        <v>2444</v>
      </c>
      <c r="H570" s="71">
        <v>12</v>
      </c>
      <c r="I570" s="71">
        <f t="shared" si="53"/>
        <v>0</v>
      </c>
      <c r="J570" s="71">
        <v>4</v>
      </c>
      <c r="K570" s="113">
        <v>0</v>
      </c>
      <c r="L570" s="73">
        <v>634.48</v>
      </c>
      <c r="M570" s="72">
        <f t="shared" si="48"/>
        <v>2537.92</v>
      </c>
      <c r="N570" s="230">
        <f t="shared" si="49"/>
        <v>0</v>
      </c>
      <c r="O570" s="264">
        <v>5</v>
      </c>
      <c r="P570" s="73">
        <v>4.2000000000000003E-2</v>
      </c>
      <c r="Q570" s="74">
        <f t="shared" si="50"/>
        <v>0</v>
      </c>
      <c r="R570" s="73">
        <v>18.100000000000001</v>
      </c>
      <c r="S570" s="73">
        <v>19.77</v>
      </c>
      <c r="T570" s="117">
        <f t="shared" si="51"/>
        <v>0</v>
      </c>
      <c r="U570" s="234">
        <f t="shared" si="52"/>
        <v>0</v>
      </c>
      <c r="V570" s="206"/>
      <c r="W570" s="206"/>
      <c r="X570" s="206"/>
      <c r="Y570" s="206"/>
      <c r="Z570" s="25">
        <f>K570*4</f>
        <v>0</v>
      </c>
      <c r="AB570" s="25">
        <v>44</v>
      </c>
      <c r="AC570" s="25">
        <v>28</v>
      </c>
      <c r="AD570" s="25">
        <v>32</v>
      </c>
    </row>
    <row r="571" spans="1:30" ht="18" customHeight="1">
      <c r="A571" s="145">
        <f>SUBTOTAL(3,$B$26:B571)</f>
        <v>546</v>
      </c>
      <c r="B571" s="109" t="s">
        <v>2447</v>
      </c>
      <c r="C571" s="109" t="s">
        <v>728</v>
      </c>
      <c r="D571" s="70" t="s">
        <v>2448</v>
      </c>
      <c r="E571" s="147" t="s">
        <v>221</v>
      </c>
      <c r="F571" s="71" t="s">
        <v>204</v>
      </c>
      <c r="G571" s="71" t="s">
        <v>2449</v>
      </c>
      <c r="H571" s="71">
        <v>12</v>
      </c>
      <c r="I571" s="71">
        <f t="shared" si="53"/>
        <v>0</v>
      </c>
      <c r="J571" s="71">
        <v>12</v>
      </c>
      <c r="K571" s="113">
        <v>0</v>
      </c>
      <c r="L571" s="73">
        <v>117.34</v>
      </c>
      <c r="M571" s="72">
        <f t="shared" si="48"/>
        <v>1408.08</v>
      </c>
      <c r="N571" s="230">
        <f t="shared" si="49"/>
        <v>0</v>
      </c>
      <c r="O571" s="264">
        <v>5</v>
      </c>
      <c r="P571" s="73">
        <v>3.5000000000000003E-2</v>
      </c>
      <c r="Q571" s="74">
        <f t="shared" si="50"/>
        <v>0</v>
      </c>
      <c r="R571" s="73">
        <v>10.86</v>
      </c>
      <c r="S571" s="73">
        <v>13.200000000000001</v>
      </c>
      <c r="T571" s="117">
        <f t="shared" si="51"/>
        <v>0</v>
      </c>
      <c r="U571" s="234">
        <f t="shared" si="52"/>
        <v>0</v>
      </c>
      <c r="V571" s="206"/>
      <c r="W571" s="206"/>
      <c r="X571" s="206"/>
      <c r="Y571" s="206"/>
      <c r="Z571" s="235" t="e">
        <f>#REF!-#REF!</f>
        <v>#REF!</v>
      </c>
    </row>
    <row r="572" spans="1:30" ht="18" customHeight="1">
      <c r="A572" s="145">
        <f>SUBTOTAL(3,$B$26:B572)</f>
        <v>547</v>
      </c>
      <c r="B572" s="109" t="s">
        <v>2450</v>
      </c>
      <c r="C572" s="109" t="s">
        <v>728</v>
      </c>
      <c r="D572" s="70" t="s">
        <v>2451</v>
      </c>
      <c r="E572" s="147" t="s">
        <v>2431</v>
      </c>
      <c r="F572" s="71" t="s">
        <v>65</v>
      </c>
      <c r="G572" s="71" t="s">
        <v>2449</v>
      </c>
      <c r="H572" s="71">
        <v>9</v>
      </c>
      <c r="I572" s="71">
        <f t="shared" si="53"/>
        <v>0</v>
      </c>
      <c r="J572" s="71">
        <v>4</v>
      </c>
      <c r="K572" s="113">
        <v>0</v>
      </c>
      <c r="L572" s="73">
        <v>592.17999999999995</v>
      </c>
      <c r="M572" s="72">
        <f t="shared" si="48"/>
        <v>2368.7199999999998</v>
      </c>
      <c r="N572" s="230">
        <f t="shared" si="49"/>
        <v>0</v>
      </c>
      <c r="O572" s="264">
        <v>5</v>
      </c>
      <c r="P572" s="73">
        <v>6.2523999999999996E-2</v>
      </c>
      <c r="Q572" s="74">
        <f t="shared" si="50"/>
        <v>0</v>
      </c>
      <c r="R572" s="73">
        <v>18.100000000000001</v>
      </c>
      <c r="S572" s="73">
        <v>21.720000000000002</v>
      </c>
      <c r="T572" s="117">
        <f t="shared" si="51"/>
        <v>0</v>
      </c>
      <c r="U572" s="234">
        <f t="shared" si="52"/>
        <v>0</v>
      </c>
      <c r="V572" s="206"/>
      <c r="W572" s="206"/>
      <c r="X572" s="206"/>
      <c r="Y572" s="206"/>
    </row>
    <row r="573" spans="1:30" ht="18" customHeight="1">
      <c r="A573" s="145">
        <f>SUBTOTAL(3,$B$26:B573)</f>
        <v>548</v>
      </c>
      <c r="B573" s="109" t="s">
        <v>2452</v>
      </c>
      <c r="C573" s="109" t="s">
        <v>2453</v>
      </c>
      <c r="D573" s="70" t="s">
        <v>2454</v>
      </c>
      <c r="E573" s="147" t="s">
        <v>217</v>
      </c>
      <c r="F573" s="71" t="s">
        <v>65</v>
      </c>
      <c r="G573" s="71" t="s">
        <v>552</v>
      </c>
      <c r="H573" s="71">
        <v>15</v>
      </c>
      <c r="I573" s="71">
        <f t="shared" si="53"/>
        <v>0</v>
      </c>
      <c r="J573" s="71">
        <v>24</v>
      </c>
      <c r="K573" s="113">
        <v>0</v>
      </c>
      <c r="L573" s="73">
        <v>261.8</v>
      </c>
      <c r="M573" s="72">
        <f t="shared" si="48"/>
        <v>6283.2000000000007</v>
      </c>
      <c r="N573" s="230">
        <f t="shared" si="49"/>
        <v>0</v>
      </c>
      <c r="O573" s="264">
        <v>5</v>
      </c>
      <c r="P573" s="73">
        <v>2.8421249999999999E-2</v>
      </c>
      <c r="Q573" s="74">
        <f t="shared" si="50"/>
        <v>0</v>
      </c>
      <c r="R573" s="73">
        <v>12</v>
      </c>
      <c r="S573" s="73">
        <v>12.66</v>
      </c>
      <c r="T573" s="117">
        <f t="shared" si="51"/>
        <v>0</v>
      </c>
      <c r="U573" s="234">
        <f t="shared" si="52"/>
        <v>0</v>
      </c>
      <c r="V573" s="206"/>
      <c r="W573" s="206"/>
      <c r="X573" s="206"/>
      <c r="Y573" s="206"/>
    </row>
    <row r="574" spans="1:30" ht="18" customHeight="1">
      <c r="A574" s="145">
        <f>SUBTOTAL(3,$B$26:B574)</f>
        <v>549</v>
      </c>
      <c r="B574" s="236" t="s">
        <v>2455</v>
      </c>
      <c r="C574" s="236" t="s">
        <v>728</v>
      </c>
      <c r="D574" s="237" t="s">
        <v>2456</v>
      </c>
      <c r="E574" s="238" t="s">
        <v>221</v>
      </c>
      <c r="F574" s="239" t="s">
        <v>65</v>
      </c>
      <c r="G574" s="239" t="s">
        <v>2073</v>
      </c>
      <c r="H574" s="239">
        <v>9</v>
      </c>
      <c r="I574" s="71">
        <f t="shared" si="53"/>
        <v>0</v>
      </c>
      <c r="J574" s="71">
        <v>12</v>
      </c>
      <c r="K574" s="113">
        <v>0</v>
      </c>
      <c r="L574" s="73">
        <v>285.13464214040033</v>
      </c>
      <c r="M574" s="72">
        <f t="shared" si="48"/>
        <v>3421.6157056848042</v>
      </c>
      <c r="N574" s="230">
        <f t="shared" si="49"/>
        <v>0</v>
      </c>
      <c r="O574" s="264">
        <v>5</v>
      </c>
      <c r="P574" s="73">
        <v>4.4999999999999998E-2</v>
      </c>
      <c r="Q574" s="74">
        <f t="shared" si="50"/>
        <v>0</v>
      </c>
      <c r="R574" s="73">
        <v>10.86</v>
      </c>
      <c r="S574" s="73">
        <v>11.7</v>
      </c>
      <c r="T574" s="117">
        <f t="shared" si="51"/>
        <v>0</v>
      </c>
      <c r="U574" s="234">
        <f t="shared" si="52"/>
        <v>0</v>
      </c>
      <c r="V574" s="206"/>
      <c r="W574" s="206"/>
      <c r="X574" s="206"/>
      <c r="Y574" s="206"/>
    </row>
    <row r="575" spans="1:30" ht="18" customHeight="1">
      <c r="A575" s="145">
        <f>SUBTOTAL(3,$B$26:B575)</f>
        <v>550</v>
      </c>
      <c r="B575" s="109" t="s">
        <v>730</v>
      </c>
      <c r="C575" s="109" t="s">
        <v>731</v>
      </c>
      <c r="D575" s="70" t="s">
        <v>732</v>
      </c>
      <c r="E575" s="147" t="s">
        <v>99</v>
      </c>
      <c r="F575" s="71" t="s">
        <v>65</v>
      </c>
      <c r="G575" s="71" t="s">
        <v>640</v>
      </c>
      <c r="H575" s="71">
        <v>6</v>
      </c>
      <c r="I575" s="71">
        <f t="shared" si="53"/>
        <v>0</v>
      </c>
      <c r="J575" s="71">
        <v>24</v>
      </c>
      <c r="K575" s="113">
        <v>0</v>
      </c>
      <c r="L575" s="73">
        <v>45.7</v>
      </c>
      <c r="M575" s="72">
        <f t="shared" si="48"/>
        <v>1096.8000000000002</v>
      </c>
      <c r="N575" s="230">
        <f t="shared" si="49"/>
        <v>0</v>
      </c>
      <c r="O575" s="264">
        <v>5</v>
      </c>
      <c r="P575" s="73">
        <v>0.03</v>
      </c>
      <c r="Q575" s="74">
        <f t="shared" si="50"/>
        <v>0</v>
      </c>
      <c r="R575" s="73">
        <v>6</v>
      </c>
      <c r="S575" s="73">
        <v>6.9</v>
      </c>
      <c r="T575" s="117">
        <f t="shared" si="51"/>
        <v>0</v>
      </c>
      <c r="U575" s="234">
        <f t="shared" si="52"/>
        <v>0</v>
      </c>
      <c r="V575" s="206"/>
      <c r="W575" s="206"/>
      <c r="X575" s="206"/>
      <c r="Y575" s="206"/>
    </row>
    <row r="576" spans="1:30" ht="18" customHeight="1">
      <c r="A576" s="145">
        <f>SUBTOTAL(3,$B$26:B576)</f>
        <v>551</v>
      </c>
      <c r="B576" s="109" t="s">
        <v>733</v>
      </c>
      <c r="C576" s="109" t="s">
        <v>731</v>
      </c>
      <c r="D576" s="70" t="s">
        <v>734</v>
      </c>
      <c r="E576" s="147" t="s">
        <v>102</v>
      </c>
      <c r="F576" s="71" t="s">
        <v>65</v>
      </c>
      <c r="G576" s="71" t="s">
        <v>640</v>
      </c>
      <c r="H576" s="71">
        <v>6</v>
      </c>
      <c r="I576" s="71">
        <f t="shared" si="53"/>
        <v>0</v>
      </c>
      <c r="J576" s="71">
        <v>12</v>
      </c>
      <c r="K576" s="113">
        <v>0</v>
      </c>
      <c r="L576" s="73">
        <v>91.4</v>
      </c>
      <c r="M576" s="72">
        <f t="shared" si="48"/>
        <v>1096.8000000000002</v>
      </c>
      <c r="N576" s="230">
        <f t="shared" si="49"/>
        <v>0</v>
      </c>
      <c r="O576" s="264">
        <v>5</v>
      </c>
      <c r="P576" s="73">
        <v>0.03</v>
      </c>
      <c r="Q576" s="74">
        <f t="shared" si="50"/>
        <v>0</v>
      </c>
      <c r="R576" s="73">
        <v>6</v>
      </c>
      <c r="S576" s="73">
        <v>6.9</v>
      </c>
      <c r="T576" s="117">
        <f t="shared" si="51"/>
        <v>0</v>
      </c>
      <c r="U576" s="234">
        <f t="shared" si="52"/>
        <v>0</v>
      </c>
      <c r="V576" s="206"/>
      <c r="W576" s="206"/>
      <c r="X576" s="206"/>
      <c r="Y576" s="206"/>
    </row>
    <row r="577" spans="1:25" ht="18" customHeight="1">
      <c r="A577" s="145">
        <f>SUBTOTAL(3,$B$26:B577)</f>
        <v>552</v>
      </c>
      <c r="B577" s="109" t="s">
        <v>735</v>
      </c>
      <c r="C577" s="109" t="s">
        <v>731</v>
      </c>
      <c r="D577" s="70" t="s">
        <v>736</v>
      </c>
      <c r="E577" s="147" t="s">
        <v>99</v>
      </c>
      <c r="F577" s="71" t="s">
        <v>65</v>
      </c>
      <c r="G577" s="71" t="s">
        <v>640</v>
      </c>
      <c r="H577" s="71">
        <v>6</v>
      </c>
      <c r="I577" s="71">
        <f t="shared" si="53"/>
        <v>0</v>
      </c>
      <c r="J577" s="71">
        <v>24</v>
      </c>
      <c r="K577" s="113">
        <v>0</v>
      </c>
      <c r="L577" s="73">
        <v>65.91</v>
      </c>
      <c r="M577" s="72">
        <f t="shared" si="48"/>
        <v>1581.84</v>
      </c>
      <c r="N577" s="230">
        <f t="shared" si="49"/>
        <v>0</v>
      </c>
      <c r="O577" s="264">
        <v>5</v>
      </c>
      <c r="P577" s="73">
        <v>0.03</v>
      </c>
      <c r="Q577" s="74">
        <f t="shared" si="50"/>
        <v>0</v>
      </c>
      <c r="R577" s="73">
        <v>6</v>
      </c>
      <c r="S577" s="73">
        <v>6.9</v>
      </c>
      <c r="T577" s="117">
        <f t="shared" si="51"/>
        <v>0</v>
      </c>
      <c r="U577" s="234">
        <f t="shared" si="52"/>
        <v>0</v>
      </c>
      <c r="V577" s="206"/>
      <c r="W577" s="206"/>
      <c r="X577" s="206"/>
      <c r="Y577" s="206"/>
    </row>
    <row r="578" spans="1:25" ht="18" customHeight="1">
      <c r="A578" s="145">
        <f>SUBTOTAL(3,$B$26:B578)</f>
        <v>553</v>
      </c>
      <c r="B578" s="109" t="s">
        <v>737</v>
      </c>
      <c r="C578" s="109" t="s">
        <v>731</v>
      </c>
      <c r="D578" s="70" t="s">
        <v>738</v>
      </c>
      <c r="E578" s="147" t="s">
        <v>102</v>
      </c>
      <c r="F578" s="71" t="s">
        <v>65</v>
      </c>
      <c r="G578" s="71" t="s">
        <v>640</v>
      </c>
      <c r="H578" s="71">
        <v>6</v>
      </c>
      <c r="I578" s="71">
        <f t="shared" si="53"/>
        <v>0</v>
      </c>
      <c r="J578" s="71">
        <v>12</v>
      </c>
      <c r="K578" s="113">
        <v>0</v>
      </c>
      <c r="L578" s="73">
        <v>131.83000000000001</v>
      </c>
      <c r="M578" s="72">
        <f t="shared" si="48"/>
        <v>1581.96</v>
      </c>
      <c r="N578" s="230">
        <f t="shared" si="49"/>
        <v>0</v>
      </c>
      <c r="O578" s="264">
        <v>5</v>
      </c>
      <c r="P578" s="73">
        <v>0.03</v>
      </c>
      <c r="Q578" s="74">
        <f t="shared" si="50"/>
        <v>0</v>
      </c>
      <c r="R578" s="73">
        <v>6</v>
      </c>
      <c r="S578" s="73">
        <v>6.9</v>
      </c>
      <c r="T578" s="117">
        <f t="shared" si="51"/>
        <v>0</v>
      </c>
      <c r="U578" s="234">
        <f t="shared" si="52"/>
        <v>0</v>
      </c>
      <c r="V578" s="206"/>
      <c r="W578" s="206"/>
      <c r="X578" s="206"/>
      <c r="Y578" s="206"/>
    </row>
    <row r="579" spans="1:25" ht="18" customHeight="1">
      <c r="A579" s="145">
        <f>SUBTOTAL(3,$B$26:B579)</f>
        <v>554</v>
      </c>
      <c r="B579" s="109" t="s">
        <v>739</v>
      </c>
      <c r="C579" s="109" t="s">
        <v>740</v>
      </c>
      <c r="D579" s="70" t="s">
        <v>741</v>
      </c>
      <c r="E579" s="147" t="s">
        <v>102</v>
      </c>
      <c r="F579" s="71" t="s">
        <v>204</v>
      </c>
      <c r="G579" s="71">
        <v>20079990</v>
      </c>
      <c r="H579" s="71">
        <v>18</v>
      </c>
      <c r="I579" s="71">
        <f t="shared" si="53"/>
        <v>0</v>
      </c>
      <c r="J579" s="71">
        <v>20</v>
      </c>
      <c r="K579" s="113">
        <v>0</v>
      </c>
      <c r="L579" s="73">
        <v>68.599999999999994</v>
      </c>
      <c r="M579" s="72">
        <f t="shared" si="48"/>
        <v>1372</v>
      </c>
      <c r="N579" s="230">
        <f t="shared" si="49"/>
        <v>0</v>
      </c>
      <c r="O579" s="264">
        <v>12</v>
      </c>
      <c r="P579" s="73">
        <v>2.3754000000000001E-2</v>
      </c>
      <c r="Q579" s="74">
        <f t="shared" si="50"/>
        <v>0</v>
      </c>
      <c r="R579" s="73">
        <v>12</v>
      </c>
      <c r="S579" s="73">
        <v>14.399999999999999</v>
      </c>
      <c r="T579" s="117">
        <f t="shared" si="51"/>
        <v>0</v>
      </c>
      <c r="U579" s="234">
        <f t="shared" si="52"/>
        <v>0</v>
      </c>
      <c r="V579" s="206"/>
      <c r="W579" s="206"/>
      <c r="X579" s="206"/>
      <c r="Y579" s="206"/>
    </row>
    <row r="580" spans="1:25" ht="18" customHeight="1">
      <c r="A580" s="145">
        <f>SUBTOTAL(3,$B$26:B580)</f>
        <v>555</v>
      </c>
      <c r="B580" s="109" t="s">
        <v>2457</v>
      </c>
      <c r="C580" s="109" t="s">
        <v>740</v>
      </c>
      <c r="D580" s="70" t="s">
        <v>2458</v>
      </c>
      <c r="E580" s="147" t="s">
        <v>371</v>
      </c>
      <c r="F580" s="71" t="s">
        <v>65</v>
      </c>
      <c r="G580" s="71" t="s">
        <v>775</v>
      </c>
      <c r="H580" s="71">
        <v>12</v>
      </c>
      <c r="I580" s="71">
        <f t="shared" si="53"/>
        <v>0</v>
      </c>
      <c r="J580" s="71">
        <v>12</v>
      </c>
      <c r="K580" s="113">
        <v>0</v>
      </c>
      <c r="L580" s="73">
        <v>106.4</v>
      </c>
      <c r="M580" s="72">
        <f t="shared" si="48"/>
        <v>1276.8000000000002</v>
      </c>
      <c r="N580" s="230">
        <f t="shared" si="49"/>
        <v>0</v>
      </c>
      <c r="O580" s="264">
        <v>12</v>
      </c>
      <c r="P580" s="73">
        <v>3.1724550000000004E-2</v>
      </c>
      <c r="Q580" s="74">
        <f t="shared" si="50"/>
        <v>0</v>
      </c>
      <c r="R580" s="73">
        <v>12</v>
      </c>
      <c r="S580" s="73">
        <v>13.8</v>
      </c>
      <c r="T580" s="117">
        <f t="shared" si="51"/>
        <v>0</v>
      </c>
      <c r="U580" s="234">
        <f t="shared" si="52"/>
        <v>0</v>
      </c>
      <c r="V580" s="206"/>
      <c r="W580" s="206"/>
      <c r="X580" s="206"/>
      <c r="Y580" s="206"/>
    </row>
    <row r="581" spans="1:25" ht="18" customHeight="1">
      <c r="A581" s="145">
        <f>SUBTOTAL(3,$B$26:B581)</f>
        <v>556</v>
      </c>
      <c r="B581" s="109" t="s">
        <v>2459</v>
      </c>
      <c r="C581" s="109" t="s">
        <v>740</v>
      </c>
      <c r="D581" s="70" t="s">
        <v>2460</v>
      </c>
      <c r="E581" s="147" t="s">
        <v>371</v>
      </c>
      <c r="F581" s="71" t="s">
        <v>65</v>
      </c>
      <c r="G581" s="71" t="s">
        <v>775</v>
      </c>
      <c r="H581" s="71">
        <v>12</v>
      </c>
      <c r="I581" s="71">
        <f t="shared" si="53"/>
        <v>0</v>
      </c>
      <c r="J581" s="71">
        <v>12</v>
      </c>
      <c r="K581" s="113">
        <v>0</v>
      </c>
      <c r="L581" s="256">
        <v>150.65</v>
      </c>
      <c r="M581" s="72">
        <f t="shared" si="48"/>
        <v>1807.8000000000002</v>
      </c>
      <c r="N581" s="230">
        <f t="shared" si="49"/>
        <v>0</v>
      </c>
      <c r="O581" s="264">
        <v>12</v>
      </c>
      <c r="P581" s="73">
        <v>2.6100000000000002E-2</v>
      </c>
      <c r="Q581" s="74">
        <f t="shared" si="50"/>
        <v>0</v>
      </c>
      <c r="R581" s="73">
        <v>12</v>
      </c>
      <c r="S581" s="73">
        <v>13.56</v>
      </c>
      <c r="T581" s="117">
        <f t="shared" si="51"/>
        <v>0</v>
      </c>
      <c r="U581" s="234">
        <f t="shared" si="52"/>
        <v>0</v>
      </c>
      <c r="V581" s="206"/>
      <c r="W581" s="206"/>
      <c r="X581" s="206"/>
      <c r="Y581" s="206"/>
    </row>
    <row r="582" spans="1:25" ht="18" customHeight="1">
      <c r="A582" s="145">
        <f>SUBTOTAL(3,$B$26:B582)</f>
        <v>557</v>
      </c>
      <c r="B582" s="109" t="s">
        <v>2461</v>
      </c>
      <c r="C582" s="109" t="s">
        <v>740</v>
      </c>
      <c r="D582" s="70" t="s">
        <v>741</v>
      </c>
      <c r="E582" s="147" t="s">
        <v>371</v>
      </c>
      <c r="F582" s="71" t="s">
        <v>65</v>
      </c>
      <c r="G582" s="71" t="s">
        <v>775</v>
      </c>
      <c r="H582" s="71">
        <v>12</v>
      </c>
      <c r="I582" s="71">
        <f t="shared" si="53"/>
        <v>0</v>
      </c>
      <c r="J582" s="71">
        <v>12</v>
      </c>
      <c r="K582" s="113">
        <v>0</v>
      </c>
      <c r="L582" s="73">
        <v>137.19999999999999</v>
      </c>
      <c r="M582" s="72">
        <f t="shared" si="48"/>
        <v>1646.3999999999999</v>
      </c>
      <c r="N582" s="230">
        <f t="shared" si="49"/>
        <v>0</v>
      </c>
      <c r="O582" s="264">
        <v>12</v>
      </c>
      <c r="P582" s="73">
        <v>3.5099999999999999E-2</v>
      </c>
      <c r="Q582" s="74">
        <f t="shared" si="50"/>
        <v>0</v>
      </c>
      <c r="R582" s="73">
        <v>12</v>
      </c>
      <c r="S582" s="73">
        <v>14.399999999999999</v>
      </c>
      <c r="T582" s="117">
        <f t="shared" si="51"/>
        <v>0</v>
      </c>
      <c r="U582" s="234">
        <f t="shared" si="52"/>
        <v>0</v>
      </c>
      <c r="V582" s="206"/>
      <c r="W582" s="206"/>
      <c r="X582" s="206"/>
      <c r="Y582" s="206"/>
    </row>
    <row r="583" spans="1:25" ht="18" customHeight="1">
      <c r="A583" s="145">
        <f>SUBTOTAL(3,$B$26:B583)</f>
        <v>558</v>
      </c>
      <c r="B583" s="109" t="s">
        <v>742</v>
      </c>
      <c r="C583" s="109" t="s">
        <v>743</v>
      </c>
      <c r="D583" s="70" t="s">
        <v>744</v>
      </c>
      <c r="E583" s="147" t="s">
        <v>102</v>
      </c>
      <c r="F583" s="71" t="s">
        <v>65</v>
      </c>
      <c r="G583" s="71" t="s">
        <v>745</v>
      </c>
      <c r="H583" s="71">
        <v>12</v>
      </c>
      <c r="I583" s="71">
        <f t="shared" si="53"/>
        <v>0</v>
      </c>
      <c r="J583" s="71">
        <v>20</v>
      </c>
      <c r="K583" s="113">
        <v>0</v>
      </c>
      <c r="L583" s="73">
        <v>69.64</v>
      </c>
      <c r="M583" s="72">
        <f t="shared" si="48"/>
        <v>1392.8</v>
      </c>
      <c r="N583" s="230">
        <f t="shared" si="49"/>
        <v>0</v>
      </c>
      <c r="O583" s="264">
        <v>12</v>
      </c>
      <c r="P583" s="73">
        <v>2.5999999999999999E-2</v>
      </c>
      <c r="Q583" s="74">
        <f t="shared" si="50"/>
        <v>0</v>
      </c>
      <c r="R583" s="73">
        <v>10.08</v>
      </c>
      <c r="S583" s="73">
        <v>11.84</v>
      </c>
      <c r="T583" s="117">
        <f t="shared" si="51"/>
        <v>0</v>
      </c>
      <c r="U583" s="234">
        <f t="shared" si="52"/>
        <v>0</v>
      </c>
      <c r="V583" s="206"/>
      <c r="W583" s="206"/>
      <c r="X583" s="206"/>
      <c r="Y583" s="206"/>
    </row>
    <row r="584" spans="1:25" ht="18" customHeight="1">
      <c r="A584" s="145">
        <f>SUBTOTAL(3,$B$26:B584)</f>
        <v>559</v>
      </c>
      <c r="B584" s="109" t="s">
        <v>746</v>
      </c>
      <c r="C584" s="109" t="s">
        <v>743</v>
      </c>
      <c r="D584" s="70" t="s">
        <v>747</v>
      </c>
      <c r="E584" s="147" t="s">
        <v>102</v>
      </c>
      <c r="F584" s="71" t="s">
        <v>65</v>
      </c>
      <c r="G584" s="71" t="s">
        <v>745</v>
      </c>
      <c r="H584" s="71">
        <v>12</v>
      </c>
      <c r="I584" s="71">
        <f t="shared" si="53"/>
        <v>0</v>
      </c>
      <c r="J584" s="71">
        <v>20</v>
      </c>
      <c r="K584" s="113">
        <v>0</v>
      </c>
      <c r="L584" s="73">
        <v>76.599999999999994</v>
      </c>
      <c r="M584" s="72">
        <f t="shared" si="48"/>
        <v>1532</v>
      </c>
      <c r="N584" s="230">
        <f t="shared" si="49"/>
        <v>0</v>
      </c>
      <c r="O584" s="264">
        <v>12</v>
      </c>
      <c r="P584" s="73">
        <v>2.5999999999999999E-2</v>
      </c>
      <c r="Q584" s="74">
        <f t="shared" si="50"/>
        <v>0</v>
      </c>
      <c r="R584" s="73">
        <v>10.06</v>
      </c>
      <c r="S584" s="73">
        <v>11.66</v>
      </c>
      <c r="T584" s="117">
        <f t="shared" si="51"/>
        <v>0</v>
      </c>
      <c r="U584" s="234">
        <f t="shared" si="52"/>
        <v>0</v>
      </c>
      <c r="V584" s="206"/>
      <c r="W584" s="206"/>
      <c r="X584" s="206"/>
      <c r="Y584" s="206"/>
    </row>
    <row r="585" spans="1:25" ht="18" customHeight="1">
      <c r="A585" s="145">
        <f>SUBTOTAL(3,$B$26:B585)</f>
        <v>560</v>
      </c>
      <c r="B585" s="109" t="s">
        <v>748</v>
      </c>
      <c r="C585" s="109" t="s">
        <v>743</v>
      </c>
      <c r="D585" s="70" t="s">
        <v>749</v>
      </c>
      <c r="E585" s="147" t="s">
        <v>102</v>
      </c>
      <c r="F585" s="71" t="s">
        <v>65</v>
      </c>
      <c r="G585" s="71" t="s">
        <v>745</v>
      </c>
      <c r="H585" s="71">
        <v>12</v>
      </c>
      <c r="I585" s="71">
        <f t="shared" si="53"/>
        <v>0</v>
      </c>
      <c r="J585" s="71">
        <v>20</v>
      </c>
      <c r="K585" s="113">
        <v>0</v>
      </c>
      <c r="L585" s="73">
        <v>90.1</v>
      </c>
      <c r="M585" s="72">
        <f t="shared" si="48"/>
        <v>1802</v>
      </c>
      <c r="N585" s="230">
        <f t="shared" si="49"/>
        <v>0</v>
      </c>
      <c r="O585" s="264">
        <v>12</v>
      </c>
      <c r="P585" s="73">
        <v>2.5999999999999999E-2</v>
      </c>
      <c r="Q585" s="74">
        <f t="shared" si="50"/>
        <v>0</v>
      </c>
      <c r="R585" s="73">
        <v>10.06</v>
      </c>
      <c r="S585" s="73">
        <v>11.76</v>
      </c>
      <c r="T585" s="117">
        <f t="shared" si="51"/>
        <v>0</v>
      </c>
      <c r="U585" s="234">
        <f t="shared" si="52"/>
        <v>0</v>
      </c>
      <c r="V585" s="206"/>
      <c r="W585" s="206"/>
      <c r="X585" s="206"/>
      <c r="Y585" s="206"/>
    </row>
    <row r="586" spans="1:25" ht="18" customHeight="1">
      <c r="A586" s="145">
        <f>SUBTOTAL(3,$B$26:B586)</f>
        <v>561</v>
      </c>
      <c r="B586" s="109" t="s">
        <v>750</v>
      </c>
      <c r="C586" s="109" t="s">
        <v>743</v>
      </c>
      <c r="D586" s="70" t="s">
        <v>751</v>
      </c>
      <c r="E586" s="147" t="s">
        <v>102</v>
      </c>
      <c r="F586" s="71" t="s">
        <v>65</v>
      </c>
      <c r="G586" s="71" t="s">
        <v>745</v>
      </c>
      <c r="H586" s="71">
        <v>12</v>
      </c>
      <c r="I586" s="71">
        <f t="shared" si="53"/>
        <v>0</v>
      </c>
      <c r="J586" s="71">
        <v>20</v>
      </c>
      <c r="K586" s="113">
        <v>0</v>
      </c>
      <c r="L586" s="73">
        <v>154.46</v>
      </c>
      <c r="M586" s="72">
        <f t="shared" si="48"/>
        <v>3089.2000000000003</v>
      </c>
      <c r="N586" s="230">
        <f t="shared" si="49"/>
        <v>0</v>
      </c>
      <c r="O586" s="264">
        <v>12</v>
      </c>
      <c r="P586" s="73">
        <v>2.5999999999999999E-2</v>
      </c>
      <c r="Q586" s="74">
        <f t="shared" si="50"/>
        <v>0</v>
      </c>
      <c r="R586" s="73">
        <v>10.06</v>
      </c>
      <c r="S586" s="73">
        <v>11.6</v>
      </c>
      <c r="T586" s="117">
        <f t="shared" si="51"/>
        <v>0</v>
      </c>
      <c r="U586" s="234">
        <f t="shared" si="52"/>
        <v>0</v>
      </c>
      <c r="V586" s="206"/>
      <c r="W586" s="206"/>
      <c r="X586" s="206"/>
      <c r="Y586" s="206"/>
    </row>
    <row r="587" spans="1:25" ht="18" customHeight="1">
      <c r="A587" s="145">
        <f>SUBTOTAL(3,$B$26:B587)</f>
        <v>562</v>
      </c>
      <c r="B587" s="109" t="s">
        <v>752</v>
      </c>
      <c r="C587" s="109" t="s">
        <v>743</v>
      </c>
      <c r="D587" s="70" t="s">
        <v>753</v>
      </c>
      <c r="E587" s="147">
        <v>0</v>
      </c>
      <c r="F587" s="71" t="s">
        <v>65</v>
      </c>
      <c r="G587" s="71" t="s">
        <v>745</v>
      </c>
      <c r="H587" s="71">
        <v>18</v>
      </c>
      <c r="I587" s="71">
        <f t="shared" si="53"/>
        <v>0</v>
      </c>
      <c r="J587" s="71">
        <v>24</v>
      </c>
      <c r="K587" s="113">
        <v>0</v>
      </c>
      <c r="L587" s="73">
        <v>69.64</v>
      </c>
      <c r="M587" s="72">
        <f t="shared" si="48"/>
        <v>1671.3600000000001</v>
      </c>
      <c r="N587" s="230">
        <f t="shared" si="49"/>
        <v>0</v>
      </c>
      <c r="O587" s="264">
        <v>18</v>
      </c>
      <c r="P587" s="73">
        <v>2.5999999999999999E-2</v>
      </c>
      <c r="Q587" s="74">
        <f t="shared" si="50"/>
        <v>0</v>
      </c>
      <c r="R587" s="73">
        <v>3.5999999999999996</v>
      </c>
      <c r="S587" s="73">
        <v>8.088000000000001</v>
      </c>
      <c r="T587" s="117">
        <f t="shared" si="51"/>
        <v>0</v>
      </c>
      <c r="U587" s="234">
        <f t="shared" si="52"/>
        <v>0</v>
      </c>
      <c r="V587" s="206"/>
      <c r="W587" s="206"/>
      <c r="X587" s="206"/>
      <c r="Y587" s="206"/>
    </row>
    <row r="588" spans="1:25" ht="18" customHeight="1">
      <c r="A588" s="145">
        <f>SUBTOTAL(3,$B$26:B588)</f>
        <v>563</v>
      </c>
      <c r="B588" s="109" t="s">
        <v>754</v>
      </c>
      <c r="C588" s="109" t="s">
        <v>743</v>
      </c>
      <c r="D588" s="70" t="s">
        <v>755</v>
      </c>
      <c r="E588" s="147" t="s">
        <v>371</v>
      </c>
      <c r="F588" s="71" t="s">
        <v>65</v>
      </c>
      <c r="G588" s="71" t="s">
        <v>745</v>
      </c>
      <c r="H588" s="71">
        <v>12</v>
      </c>
      <c r="I588" s="71">
        <f t="shared" si="53"/>
        <v>0</v>
      </c>
      <c r="J588" s="71">
        <v>12</v>
      </c>
      <c r="K588" s="113">
        <v>0</v>
      </c>
      <c r="L588" s="73">
        <v>128.71</v>
      </c>
      <c r="M588" s="72">
        <f t="shared" si="48"/>
        <v>1544.52</v>
      </c>
      <c r="N588" s="230">
        <f t="shared" si="49"/>
        <v>0</v>
      </c>
      <c r="O588" s="264">
        <v>12</v>
      </c>
      <c r="P588" s="73">
        <v>2.5999999999999999E-2</v>
      </c>
      <c r="Q588" s="74">
        <f t="shared" si="50"/>
        <v>0</v>
      </c>
      <c r="R588" s="73">
        <v>12</v>
      </c>
      <c r="S588" s="73">
        <v>13.440000000000001</v>
      </c>
      <c r="T588" s="117">
        <f t="shared" si="51"/>
        <v>0</v>
      </c>
      <c r="U588" s="234">
        <f t="shared" si="52"/>
        <v>0</v>
      </c>
      <c r="V588" s="206"/>
      <c r="W588" s="206"/>
      <c r="X588" s="206"/>
      <c r="Y588" s="206"/>
    </row>
    <row r="589" spans="1:25" ht="18" customHeight="1">
      <c r="A589" s="145">
        <f>SUBTOTAL(3,$B$26:B589)</f>
        <v>564</v>
      </c>
      <c r="B589" s="109" t="s">
        <v>756</v>
      </c>
      <c r="C589" s="109" t="s">
        <v>743</v>
      </c>
      <c r="D589" s="70" t="s">
        <v>757</v>
      </c>
      <c r="E589" s="147" t="s">
        <v>371</v>
      </c>
      <c r="F589" s="71" t="s">
        <v>65</v>
      </c>
      <c r="G589" s="71" t="s">
        <v>745</v>
      </c>
      <c r="H589" s="71">
        <v>12</v>
      </c>
      <c r="I589" s="71">
        <f t="shared" si="53"/>
        <v>0</v>
      </c>
      <c r="J589" s="71">
        <v>12</v>
      </c>
      <c r="K589" s="113">
        <v>0</v>
      </c>
      <c r="L589" s="73">
        <v>146.24</v>
      </c>
      <c r="M589" s="72">
        <f t="shared" si="48"/>
        <v>1754.88</v>
      </c>
      <c r="N589" s="230">
        <f t="shared" si="49"/>
        <v>0</v>
      </c>
      <c r="O589" s="264">
        <v>12</v>
      </c>
      <c r="P589" s="73">
        <v>2.5999999999999999E-2</v>
      </c>
      <c r="Q589" s="74">
        <f t="shared" si="50"/>
        <v>0</v>
      </c>
      <c r="R589" s="73">
        <v>12</v>
      </c>
      <c r="S589" s="73">
        <v>13.559999999999999</v>
      </c>
      <c r="T589" s="117">
        <f t="shared" si="51"/>
        <v>0</v>
      </c>
      <c r="U589" s="234">
        <f t="shared" si="52"/>
        <v>0</v>
      </c>
      <c r="V589" s="206"/>
      <c r="W589" s="206"/>
      <c r="X589" s="206"/>
      <c r="Y589" s="206"/>
    </row>
    <row r="590" spans="1:25" ht="18" customHeight="1">
      <c r="A590" s="145">
        <f>SUBTOTAL(3,$B$26:B590)</f>
        <v>565</v>
      </c>
      <c r="B590" s="109" t="s">
        <v>758</v>
      </c>
      <c r="C590" s="109" t="s">
        <v>743</v>
      </c>
      <c r="D590" s="70" t="s">
        <v>759</v>
      </c>
      <c r="E590" s="147" t="s">
        <v>371</v>
      </c>
      <c r="F590" s="71" t="s">
        <v>65</v>
      </c>
      <c r="G590" s="71" t="s">
        <v>745</v>
      </c>
      <c r="H590" s="71">
        <v>12</v>
      </c>
      <c r="I590" s="71">
        <f t="shared" si="53"/>
        <v>0</v>
      </c>
      <c r="J590" s="71">
        <v>12</v>
      </c>
      <c r="K590" s="113">
        <v>0</v>
      </c>
      <c r="L590" s="73">
        <v>167.33</v>
      </c>
      <c r="M590" s="72">
        <f t="shared" si="48"/>
        <v>2007.96</v>
      </c>
      <c r="N590" s="230">
        <f t="shared" si="49"/>
        <v>0</v>
      </c>
      <c r="O590" s="264">
        <v>12</v>
      </c>
      <c r="P590" s="73">
        <v>2.5999999999999999E-2</v>
      </c>
      <c r="Q590" s="74">
        <f t="shared" si="50"/>
        <v>0</v>
      </c>
      <c r="R590" s="73">
        <v>12</v>
      </c>
      <c r="S590" s="73">
        <v>13.524000000000001</v>
      </c>
      <c r="T590" s="117">
        <f t="shared" si="51"/>
        <v>0</v>
      </c>
      <c r="U590" s="234">
        <f t="shared" si="52"/>
        <v>0</v>
      </c>
      <c r="V590" s="206"/>
      <c r="W590" s="206"/>
      <c r="X590" s="206"/>
      <c r="Y590" s="206"/>
    </row>
    <row r="591" spans="1:25" ht="18" customHeight="1">
      <c r="A591" s="145">
        <f>SUBTOTAL(3,$B$26:B591)</f>
        <v>566</v>
      </c>
      <c r="B591" s="109" t="s">
        <v>760</v>
      </c>
      <c r="C591" s="109" t="s">
        <v>743</v>
      </c>
      <c r="D591" s="70" t="s">
        <v>761</v>
      </c>
      <c r="E591" s="147" t="s">
        <v>371</v>
      </c>
      <c r="F591" s="71" t="s">
        <v>65</v>
      </c>
      <c r="G591" s="71" t="s">
        <v>745</v>
      </c>
      <c r="H591" s="71">
        <v>12</v>
      </c>
      <c r="I591" s="71">
        <f t="shared" si="53"/>
        <v>0</v>
      </c>
      <c r="J591" s="71">
        <v>12</v>
      </c>
      <c r="K591" s="113">
        <v>0</v>
      </c>
      <c r="L591" s="73">
        <v>289.60000000000002</v>
      </c>
      <c r="M591" s="72">
        <f t="shared" si="48"/>
        <v>3475.2000000000003</v>
      </c>
      <c r="N591" s="230">
        <f t="shared" si="49"/>
        <v>0</v>
      </c>
      <c r="O591" s="264">
        <v>12</v>
      </c>
      <c r="P591" s="73">
        <v>2.5999999999999999E-2</v>
      </c>
      <c r="Q591" s="74">
        <f t="shared" si="50"/>
        <v>0</v>
      </c>
      <c r="R591" s="73">
        <v>12</v>
      </c>
      <c r="S591" s="73">
        <v>13.524000000000001</v>
      </c>
      <c r="T591" s="117">
        <f t="shared" si="51"/>
        <v>0</v>
      </c>
      <c r="U591" s="234">
        <f t="shared" si="52"/>
        <v>0</v>
      </c>
      <c r="V591" s="206"/>
      <c r="W591" s="206"/>
      <c r="X591" s="206"/>
      <c r="Y591" s="206"/>
    </row>
    <row r="592" spans="1:25" ht="18" customHeight="1">
      <c r="A592" s="145">
        <f>SUBTOTAL(3,$B$26:B592)</f>
        <v>567</v>
      </c>
      <c r="B592" s="109" t="s">
        <v>762</v>
      </c>
      <c r="C592" s="109" t="s">
        <v>743</v>
      </c>
      <c r="D592" s="70" t="s">
        <v>763</v>
      </c>
      <c r="E592" s="147" t="s">
        <v>371</v>
      </c>
      <c r="F592" s="71" t="s">
        <v>65</v>
      </c>
      <c r="G592" s="71" t="s">
        <v>745</v>
      </c>
      <c r="H592" s="71">
        <v>12</v>
      </c>
      <c r="I592" s="71">
        <f t="shared" si="53"/>
        <v>0</v>
      </c>
      <c r="J592" s="71">
        <v>12</v>
      </c>
      <c r="K592" s="113">
        <v>0</v>
      </c>
      <c r="L592" s="73">
        <v>94.01</v>
      </c>
      <c r="M592" s="72">
        <f t="shared" si="48"/>
        <v>1128.1200000000001</v>
      </c>
      <c r="N592" s="230">
        <f t="shared" si="49"/>
        <v>0</v>
      </c>
      <c r="O592" s="264">
        <v>12</v>
      </c>
      <c r="P592" s="73">
        <v>2.5999999999999999E-2</v>
      </c>
      <c r="Q592" s="74">
        <f t="shared" si="50"/>
        <v>0</v>
      </c>
      <c r="R592" s="73">
        <v>12</v>
      </c>
      <c r="S592" s="73">
        <v>13.607999999999999</v>
      </c>
      <c r="T592" s="117">
        <f t="shared" si="51"/>
        <v>0</v>
      </c>
      <c r="U592" s="234">
        <f t="shared" si="52"/>
        <v>0</v>
      </c>
      <c r="V592" s="206"/>
      <c r="W592" s="206"/>
      <c r="X592" s="206"/>
      <c r="Y592" s="206"/>
    </row>
    <row r="593" spans="1:25" ht="18" customHeight="1">
      <c r="A593" s="145">
        <f>SUBTOTAL(3,$B$26:B593)</f>
        <v>568</v>
      </c>
      <c r="B593" s="109" t="s">
        <v>764</v>
      </c>
      <c r="C593" s="109" t="s">
        <v>743</v>
      </c>
      <c r="D593" s="70" t="s">
        <v>765</v>
      </c>
      <c r="E593" s="147" t="s">
        <v>102</v>
      </c>
      <c r="F593" s="71" t="s">
        <v>204</v>
      </c>
      <c r="G593" s="71" t="s">
        <v>745</v>
      </c>
      <c r="H593" s="71">
        <v>18</v>
      </c>
      <c r="I593" s="71">
        <f t="shared" si="53"/>
        <v>0</v>
      </c>
      <c r="J593" s="71">
        <v>20</v>
      </c>
      <c r="K593" s="113">
        <v>0</v>
      </c>
      <c r="L593" s="73">
        <v>77.23</v>
      </c>
      <c r="M593" s="72">
        <f t="shared" si="48"/>
        <v>1544.6000000000001</v>
      </c>
      <c r="N593" s="230">
        <f t="shared" si="49"/>
        <v>0</v>
      </c>
      <c r="O593" s="264">
        <v>12</v>
      </c>
      <c r="P593" s="73">
        <v>2.3754000000000001E-2</v>
      </c>
      <c r="Q593" s="74">
        <f t="shared" si="50"/>
        <v>0</v>
      </c>
      <c r="R593" s="73">
        <v>12</v>
      </c>
      <c r="S593" s="73">
        <v>14.4</v>
      </c>
      <c r="T593" s="117">
        <f t="shared" si="51"/>
        <v>0</v>
      </c>
      <c r="U593" s="234">
        <f t="shared" si="52"/>
        <v>0</v>
      </c>
      <c r="V593" s="206"/>
      <c r="W593" s="206"/>
      <c r="X593" s="206"/>
      <c r="Y593" s="206"/>
    </row>
    <row r="594" spans="1:25" ht="18" customHeight="1">
      <c r="A594" s="145">
        <f>SUBTOTAL(3,$B$26:B594)</f>
        <v>569</v>
      </c>
      <c r="B594" s="109" t="s">
        <v>766</v>
      </c>
      <c r="C594" s="109" t="s">
        <v>743</v>
      </c>
      <c r="D594" s="70" t="s">
        <v>767</v>
      </c>
      <c r="E594" s="147" t="s">
        <v>102</v>
      </c>
      <c r="F594" s="71" t="s">
        <v>65</v>
      </c>
      <c r="G594" s="71" t="s">
        <v>745</v>
      </c>
      <c r="H594" s="71">
        <v>12</v>
      </c>
      <c r="I594" s="71">
        <f t="shared" si="53"/>
        <v>0</v>
      </c>
      <c r="J594" s="71">
        <v>20</v>
      </c>
      <c r="K594" s="113">
        <v>0</v>
      </c>
      <c r="L594" s="73">
        <v>90.1</v>
      </c>
      <c r="M594" s="72">
        <f t="shared" si="48"/>
        <v>1802</v>
      </c>
      <c r="N594" s="230">
        <f t="shared" si="49"/>
        <v>0</v>
      </c>
      <c r="O594" s="264">
        <v>12</v>
      </c>
      <c r="P594" s="73">
        <v>2.5000000000000001E-2</v>
      </c>
      <c r="Q594" s="74">
        <f t="shared" si="50"/>
        <v>0</v>
      </c>
      <c r="R594" s="73">
        <v>10</v>
      </c>
      <c r="S594" s="73">
        <v>11.5</v>
      </c>
      <c r="T594" s="117">
        <f t="shared" si="51"/>
        <v>0</v>
      </c>
      <c r="U594" s="234">
        <f t="shared" si="52"/>
        <v>0</v>
      </c>
      <c r="V594" s="206"/>
      <c r="W594" s="206"/>
      <c r="X594" s="206"/>
      <c r="Y594" s="206"/>
    </row>
    <row r="595" spans="1:25" ht="18" customHeight="1">
      <c r="A595" s="145">
        <f>SUBTOTAL(3,$B$26:B595)</f>
        <v>570</v>
      </c>
      <c r="B595" s="109" t="s">
        <v>768</v>
      </c>
      <c r="C595" s="109" t="s">
        <v>743</v>
      </c>
      <c r="D595" s="70" t="s">
        <v>769</v>
      </c>
      <c r="E595" s="147" t="s">
        <v>102</v>
      </c>
      <c r="F595" s="71" t="s">
        <v>65</v>
      </c>
      <c r="G595" s="71" t="s">
        <v>745</v>
      </c>
      <c r="H595" s="71">
        <v>12</v>
      </c>
      <c r="I595" s="71">
        <f t="shared" si="53"/>
        <v>0</v>
      </c>
      <c r="J595" s="71">
        <v>20</v>
      </c>
      <c r="K595" s="113">
        <v>0</v>
      </c>
      <c r="L595" s="73">
        <v>83.66</v>
      </c>
      <c r="M595" s="72">
        <f t="shared" si="48"/>
        <v>1673.1999999999998</v>
      </c>
      <c r="N595" s="230">
        <f t="shared" si="49"/>
        <v>0</v>
      </c>
      <c r="O595" s="264">
        <v>12</v>
      </c>
      <c r="P595" s="73">
        <v>1.9849050000000003E-2</v>
      </c>
      <c r="Q595" s="74">
        <f t="shared" si="50"/>
        <v>0</v>
      </c>
      <c r="R595" s="73">
        <v>10</v>
      </c>
      <c r="S595" s="73">
        <v>11.5</v>
      </c>
      <c r="T595" s="117">
        <f t="shared" si="51"/>
        <v>0</v>
      </c>
      <c r="U595" s="234">
        <f t="shared" si="52"/>
        <v>0</v>
      </c>
      <c r="V595" s="206"/>
      <c r="W595" s="206"/>
      <c r="X595" s="206"/>
      <c r="Y595" s="206"/>
    </row>
    <row r="596" spans="1:25" ht="18" customHeight="1">
      <c r="A596" s="145">
        <f>SUBTOTAL(3,$B$26:B596)</f>
        <v>571</v>
      </c>
      <c r="B596" s="109" t="s">
        <v>770</v>
      </c>
      <c r="C596" s="109" t="s">
        <v>743</v>
      </c>
      <c r="D596" s="70" t="s">
        <v>771</v>
      </c>
      <c r="E596" s="147" t="s">
        <v>371</v>
      </c>
      <c r="F596" s="71" t="s">
        <v>65</v>
      </c>
      <c r="G596" s="71" t="s">
        <v>745</v>
      </c>
      <c r="H596" s="71">
        <v>12</v>
      </c>
      <c r="I596" s="71">
        <f t="shared" si="53"/>
        <v>0</v>
      </c>
      <c r="J596" s="71">
        <v>12</v>
      </c>
      <c r="K596" s="113">
        <v>0</v>
      </c>
      <c r="L596" s="73">
        <v>141.58000000000001</v>
      </c>
      <c r="M596" s="72">
        <f t="shared" si="48"/>
        <v>1698.96</v>
      </c>
      <c r="N596" s="230">
        <f t="shared" si="49"/>
        <v>0</v>
      </c>
      <c r="O596" s="264">
        <v>12</v>
      </c>
      <c r="P596" s="73">
        <v>2.5000000000000001E-2</v>
      </c>
      <c r="Q596" s="74">
        <f t="shared" si="50"/>
        <v>0</v>
      </c>
      <c r="R596" s="73">
        <v>12</v>
      </c>
      <c r="S596" s="73">
        <v>13.8</v>
      </c>
      <c r="T596" s="117">
        <f t="shared" si="51"/>
        <v>0</v>
      </c>
      <c r="U596" s="234">
        <f t="shared" si="52"/>
        <v>0</v>
      </c>
      <c r="V596" s="206"/>
      <c r="W596" s="206"/>
      <c r="X596" s="206"/>
      <c r="Y596" s="206"/>
    </row>
    <row r="597" spans="1:25" ht="18" customHeight="1">
      <c r="A597" s="145">
        <f>SUBTOTAL(3,$B$26:B597)</f>
        <v>572</v>
      </c>
      <c r="B597" s="109" t="s">
        <v>772</v>
      </c>
      <c r="C597" s="109" t="s">
        <v>773</v>
      </c>
      <c r="D597" s="70" t="s">
        <v>774</v>
      </c>
      <c r="E597" s="147" t="s">
        <v>102</v>
      </c>
      <c r="F597" s="71" t="s">
        <v>65</v>
      </c>
      <c r="G597" s="71" t="s">
        <v>775</v>
      </c>
      <c r="H597" s="71">
        <v>18</v>
      </c>
      <c r="I597" s="71">
        <f t="shared" si="53"/>
        <v>0</v>
      </c>
      <c r="J597" s="71">
        <v>12</v>
      </c>
      <c r="K597" s="113">
        <v>0</v>
      </c>
      <c r="L597" s="73">
        <v>80.45</v>
      </c>
      <c r="M597" s="72">
        <f t="shared" si="48"/>
        <v>965.40000000000009</v>
      </c>
      <c r="N597" s="230">
        <f t="shared" si="49"/>
        <v>0</v>
      </c>
      <c r="O597" s="264">
        <v>12</v>
      </c>
      <c r="P597" s="73">
        <v>1.4999999999999999E-2</v>
      </c>
      <c r="Q597" s="74">
        <f t="shared" si="50"/>
        <v>0</v>
      </c>
      <c r="R597" s="73">
        <v>6</v>
      </c>
      <c r="S597" s="73">
        <v>6.78</v>
      </c>
      <c r="T597" s="117">
        <f t="shared" si="51"/>
        <v>0</v>
      </c>
      <c r="U597" s="234">
        <f t="shared" si="52"/>
        <v>0</v>
      </c>
      <c r="V597" s="206"/>
      <c r="W597" s="206"/>
      <c r="X597" s="206"/>
      <c r="Y597" s="206"/>
    </row>
    <row r="598" spans="1:25" ht="18" customHeight="1">
      <c r="A598" s="145">
        <f>SUBTOTAL(3,$B$26:B598)</f>
        <v>573</v>
      </c>
      <c r="B598" s="109" t="s">
        <v>776</v>
      </c>
      <c r="C598" s="109" t="s">
        <v>773</v>
      </c>
      <c r="D598" s="70" t="s">
        <v>777</v>
      </c>
      <c r="E598" s="147" t="s">
        <v>102</v>
      </c>
      <c r="F598" s="71" t="s">
        <v>65</v>
      </c>
      <c r="G598" s="71">
        <v>20079930</v>
      </c>
      <c r="H598" s="71">
        <v>18</v>
      </c>
      <c r="I598" s="71">
        <f t="shared" si="53"/>
        <v>0</v>
      </c>
      <c r="J598" s="71">
        <v>12</v>
      </c>
      <c r="K598" s="113">
        <v>0</v>
      </c>
      <c r="L598" s="73">
        <v>80.45</v>
      </c>
      <c r="M598" s="72">
        <f t="shared" si="48"/>
        <v>965.40000000000009</v>
      </c>
      <c r="N598" s="230">
        <f t="shared" si="49"/>
        <v>0</v>
      </c>
      <c r="O598" s="264">
        <v>12</v>
      </c>
      <c r="P598" s="73">
        <v>1.4999999999999999E-2</v>
      </c>
      <c r="Q598" s="74">
        <f t="shared" si="50"/>
        <v>0</v>
      </c>
      <c r="R598" s="73">
        <v>6</v>
      </c>
      <c r="S598" s="73">
        <v>6.78</v>
      </c>
      <c r="T598" s="117">
        <f t="shared" si="51"/>
        <v>0</v>
      </c>
      <c r="U598" s="234">
        <f t="shared" si="52"/>
        <v>0</v>
      </c>
      <c r="V598" s="206"/>
      <c r="W598" s="206"/>
      <c r="X598" s="206"/>
      <c r="Y598" s="206"/>
    </row>
    <row r="599" spans="1:25" ht="18" customHeight="1">
      <c r="A599" s="145">
        <f>SUBTOTAL(3,$B$26:B599)</f>
        <v>574</v>
      </c>
      <c r="B599" s="109" t="s">
        <v>778</v>
      </c>
      <c r="C599" s="109" t="s">
        <v>773</v>
      </c>
      <c r="D599" s="70" t="s">
        <v>779</v>
      </c>
      <c r="E599" s="147" t="s">
        <v>102</v>
      </c>
      <c r="F599" s="71" t="s">
        <v>65</v>
      </c>
      <c r="G599" s="71">
        <v>20079990</v>
      </c>
      <c r="H599" s="71">
        <v>18</v>
      </c>
      <c r="I599" s="71">
        <f t="shared" si="53"/>
        <v>0</v>
      </c>
      <c r="J599" s="71">
        <v>12</v>
      </c>
      <c r="K599" s="113">
        <v>0</v>
      </c>
      <c r="L599" s="73">
        <v>49.59</v>
      </c>
      <c r="M599" s="72">
        <f t="shared" ref="M599:M662" si="54">+J599*L599</f>
        <v>595.08000000000004</v>
      </c>
      <c r="N599" s="230">
        <f t="shared" ref="N599:N662" si="55">M599*K599</f>
        <v>0</v>
      </c>
      <c r="O599" s="264">
        <v>12</v>
      </c>
      <c r="P599" s="73">
        <v>0.02</v>
      </c>
      <c r="Q599" s="74">
        <f t="shared" ref="Q599:Q662" si="56">+P599*K599</f>
        <v>0</v>
      </c>
      <c r="R599" s="73">
        <v>6</v>
      </c>
      <c r="S599" s="73">
        <v>6.7</v>
      </c>
      <c r="T599" s="117">
        <f t="shared" ref="T599:T662" si="57">+K599*R599</f>
        <v>0</v>
      </c>
      <c r="U599" s="234">
        <f t="shared" ref="U599:U662" si="58">S599*K599</f>
        <v>0</v>
      </c>
      <c r="V599" s="206"/>
      <c r="W599" s="206"/>
      <c r="X599" s="206"/>
      <c r="Y599" s="206"/>
    </row>
    <row r="600" spans="1:25" ht="18" customHeight="1">
      <c r="A600" s="145">
        <f>SUBTOTAL(3,$B$26:B600)</f>
        <v>575</v>
      </c>
      <c r="B600" s="109" t="s">
        <v>780</v>
      </c>
      <c r="C600" s="109" t="s">
        <v>773</v>
      </c>
      <c r="D600" s="70" t="s">
        <v>781</v>
      </c>
      <c r="E600" s="147" t="s">
        <v>102</v>
      </c>
      <c r="F600" s="71" t="s">
        <v>65</v>
      </c>
      <c r="G600" s="71" t="s">
        <v>775</v>
      </c>
      <c r="H600" s="71">
        <v>12</v>
      </c>
      <c r="I600" s="71">
        <f t="shared" ref="I600:I663" si="59">K600*J600</f>
        <v>0</v>
      </c>
      <c r="J600" s="71">
        <v>12</v>
      </c>
      <c r="K600" s="113">
        <v>0</v>
      </c>
      <c r="L600" s="73">
        <v>49.59</v>
      </c>
      <c r="M600" s="72">
        <f t="shared" si="54"/>
        <v>595.08000000000004</v>
      </c>
      <c r="N600" s="230">
        <f t="shared" si="55"/>
        <v>0</v>
      </c>
      <c r="O600" s="264">
        <v>12</v>
      </c>
      <c r="P600" s="73">
        <v>2.5999999999999999E-2</v>
      </c>
      <c r="Q600" s="74">
        <f t="shared" si="56"/>
        <v>0</v>
      </c>
      <c r="R600" s="73">
        <v>6</v>
      </c>
      <c r="S600" s="73">
        <v>6.8</v>
      </c>
      <c r="T600" s="117">
        <f t="shared" si="57"/>
        <v>0</v>
      </c>
      <c r="U600" s="234">
        <f t="shared" si="58"/>
        <v>0</v>
      </c>
      <c r="V600" s="206"/>
      <c r="W600" s="206"/>
      <c r="X600" s="206"/>
      <c r="Y600" s="206"/>
    </row>
    <row r="601" spans="1:25" ht="18" customHeight="1">
      <c r="A601" s="145">
        <f>SUBTOTAL(3,$B$26:B601)</f>
        <v>576</v>
      </c>
      <c r="B601" s="109" t="s">
        <v>782</v>
      </c>
      <c r="C601" s="109" t="s">
        <v>773</v>
      </c>
      <c r="D601" s="70" t="s">
        <v>783</v>
      </c>
      <c r="E601" s="147" t="s">
        <v>102</v>
      </c>
      <c r="F601" s="71" t="s">
        <v>65</v>
      </c>
      <c r="G601" s="71">
        <v>20079920</v>
      </c>
      <c r="H601" s="71">
        <v>18</v>
      </c>
      <c r="I601" s="71">
        <f t="shared" si="59"/>
        <v>0</v>
      </c>
      <c r="J601" s="71">
        <v>12</v>
      </c>
      <c r="K601" s="113">
        <v>0</v>
      </c>
      <c r="L601" s="73">
        <v>116.88</v>
      </c>
      <c r="M601" s="72">
        <f t="shared" si="54"/>
        <v>1402.56</v>
      </c>
      <c r="N601" s="230">
        <f t="shared" si="55"/>
        <v>0</v>
      </c>
      <c r="O601" s="264">
        <v>12</v>
      </c>
      <c r="P601" s="73">
        <v>2.5000000000000001E-2</v>
      </c>
      <c r="Q601" s="74">
        <f t="shared" si="56"/>
        <v>0</v>
      </c>
      <c r="R601" s="73">
        <v>6</v>
      </c>
      <c r="S601" s="73">
        <v>6.85</v>
      </c>
      <c r="T601" s="117">
        <f t="shared" si="57"/>
        <v>0</v>
      </c>
      <c r="U601" s="234">
        <f t="shared" si="58"/>
        <v>0</v>
      </c>
      <c r="V601" s="206"/>
      <c r="W601" s="206"/>
      <c r="X601" s="206"/>
      <c r="Y601" s="206"/>
    </row>
    <row r="602" spans="1:25" ht="18" customHeight="1">
      <c r="A602" s="145">
        <f>SUBTOTAL(3,$B$26:B602)</f>
        <v>577</v>
      </c>
      <c r="B602" s="109" t="s">
        <v>784</v>
      </c>
      <c r="C602" s="109" t="s">
        <v>785</v>
      </c>
      <c r="D602" s="70" t="s">
        <v>786</v>
      </c>
      <c r="E602" s="147" t="s">
        <v>629</v>
      </c>
      <c r="F602" s="71" t="s">
        <v>65</v>
      </c>
      <c r="G602" s="71">
        <v>21032000</v>
      </c>
      <c r="H602" s="71">
        <v>12</v>
      </c>
      <c r="I602" s="71">
        <f t="shared" si="59"/>
        <v>0</v>
      </c>
      <c r="J602" s="71">
        <v>40</v>
      </c>
      <c r="K602" s="113">
        <v>0</v>
      </c>
      <c r="L602" s="73">
        <v>33.520000000000003</v>
      </c>
      <c r="M602" s="72">
        <f t="shared" si="54"/>
        <v>1340.8000000000002</v>
      </c>
      <c r="N602" s="230">
        <f t="shared" si="55"/>
        <v>0</v>
      </c>
      <c r="O602" s="264">
        <v>12</v>
      </c>
      <c r="P602" s="73">
        <v>0.02</v>
      </c>
      <c r="Q602" s="74">
        <f t="shared" si="56"/>
        <v>0</v>
      </c>
      <c r="R602" s="73">
        <v>4.8</v>
      </c>
      <c r="S602" s="73">
        <v>5.52</v>
      </c>
      <c r="T602" s="117">
        <f t="shared" si="57"/>
        <v>0</v>
      </c>
      <c r="U602" s="234">
        <f t="shared" si="58"/>
        <v>0</v>
      </c>
      <c r="V602" s="206"/>
      <c r="W602" s="206"/>
      <c r="X602" s="206"/>
      <c r="Y602" s="206"/>
    </row>
    <row r="603" spans="1:25" ht="18" customHeight="1">
      <c r="A603" s="145">
        <f>SUBTOTAL(3,$B$26:B603)</f>
        <v>578</v>
      </c>
      <c r="B603" s="109" t="s">
        <v>787</v>
      </c>
      <c r="C603" s="109" t="s">
        <v>785</v>
      </c>
      <c r="D603" s="70" t="s">
        <v>788</v>
      </c>
      <c r="E603" s="147" t="s">
        <v>629</v>
      </c>
      <c r="F603" s="71" t="s">
        <v>65</v>
      </c>
      <c r="G603" s="71">
        <v>21032000</v>
      </c>
      <c r="H603" s="71">
        <v>12</v>
      </c>
      <c r="I603" s="71">
        <f t="shared" si="59"/>
        <v>0</v>
      </c>
      <c r="J603" s="71">
        <v>40</v>
      </c>
      <c r="K603" s="113">
        <v>0</v>
      </c>
      <c r="L603" s="73">
        <v>40.22</v>
      </c>
      <c r="M603" s="72">
        <f t="shared" si="54"/>
        <v>1608.8</v>
      </c>
      <c r="N603" s="230">
        <f t="shared" si="55"/>
        <v>0</v>
      </c>
      <c r="O603" s="264">
        <v>12</v>
      </c>
      <c r="P603" s="73">
        <v>0.02</v>
      </c>
      <c r="Q603" s="74">
        <f t="shared" si="56"/>
        <v>0</v>
      </c>
      <c r="R603" s="73">
        <v>4.8</v>
      </c>
      <c r="S603" s="73">
        <v>5.52</v>
      </c>
      <c r="T603" s="117">
        <f t="shared" si="57"/>
        <v>0</v>
      </c>
      <c r="U603" s="234">
        <f t="shared" si="58"/>
        <v>0</v>
      </c>
      <c r="V603" s="206"/>
      <c r="W603" s="206"/>
      <c r="X603" s="206"/>
      <c r="Y603" s="206"/>
    </row>
    <row r="604" spans="1:25" ht="18" customHeight="1">
      <c r="A604" s="145">
        <f>SUBTOTAL(3,$B$26:B604)</f>
        <v>579</v>
      </c>
      <c r="B604" s="109" t="s">
        <v>789</v>
      </c>
      <c r="C604" s="109" t="s">
        <v>785</v>
      </c>
      <c r="D604" s="70" t="s">
        <v>790</v>
      </c>
      <c r="E604" s="147" t="s">
        <v>102</v>
      </c>
      <c r="F604" s="71" t="s">
        <v>65</v>
      </c>
      <c r="G604" s="71">
        <v>21032000</v>
      </c>
      <c r="H604" s="71">
        <v>12</v>
      </c>
      <c r="I604" s="71">
        <f t="shared" si="59"/>
        <v>0</v>
      </c>
      <c r="J604" s="71">
        <v>12</v>
      </c>
      <c r="K604" s="113">
        <v>0</v>
      </c>
      <c r="L604" s="73">
        <v>73.739999999999995</v>
      </c>
      <c r="M604" s="72">
        <f t="shared" si="54"/>
        <v>884.87999999999988</v>
      </c>
      <c r="N604" s="230">
        <f t="shared" si="55"/>
        <v>0</v>
      </c>
      <c r="O604" s="264">
        <v>12</v>
      </c>
      <c r="P604" s="73">
        <v>0.02</v>
      </c>
      <c r="Q604" s="74">
        <f t="shared" si="56"/>
        <v>0</v>
      </c>
      <c r="R604" s="73">
        <v>6</v>
      </c>
      <c r="S604" s="73">
        <v>6.9</v>
      </c>
      <c r="T604" s="117">
        <f t="shared" si="57"/>
        <v>0</v>
      </c>
      <c r="U604" s="234">
        <f t="shared" si="58"/>
        <v>0</v>
      </c>
      <c r="V604" s="206"/>
      <c r="W604" s="206"/>
      <c r="X604" s="206"/>
      <c r="Y604" s="206"/>
    </row>
    <row r="605" spans="1:25" ht="18" customHeight="1">
      <c r="A605" s="145">
        <f>SUBTOTAL(3,$B$26:B605)</f>
        <v>580</v>
      </c>
      <c r="B605" s="109" t="s">
        <v>791</v>
      </c>
      <c r="C605" s="109" t="s">
        <v>785</v>
      </c>
      <c r="D605" s="70" t="s">
        <v>792</v>
      </c>
      <c r="E605" s="147" t="s">
        <v>102</v>
      </c>
      <c r="F605" s="71" t="s">
        <v>65</v>
      </c>
      <c r="G605" s="71">
        <v>21032000</v>
      </c>
      <c r="H605" s="71">
        <v>12</v>
      </c>
      <c r="I605" s="71">
        <f t="shared" si="59"/>
        <v>0</v>
      </c>
      <c r="J605" s="71">
        <v>12</v>
      </c>
      <c r="K605" s="113">
        <v>0</v>
      </c>
      <c r="L605" s="73">
        <v>67.040000000000006</v>
      </c>
      <c r="M605" s="72">
        <f t="shared" si="54"/>
        <v>804.48</v>
      </c>
      <c r="N605" s="230">
        <f t="shared" si="55"/>
        <v>0</v>
      </c>
      <c r="O605" s="264">
        <v>12</v>
      </c>
      <c r="P605" s="73">
        <v>0.02</v>
      </c>
      <c r="Q605" s="74">
        <f t="shared" si="56"/>
        <v>0</v>
      </c>
      <c r="R605" s="73">
        <v>6</v>
      </c>
      <c r="S605" s="73">
        <v>6.9</v>
      </c>
      <c r="T605" s="117">
        <f t="shared" si="57"/>
        <v>0</v>
      </c>
      <c r="U605" s="234">
        <f t="shared" si="58"/>
        <v>0</v>
      </c>
      <c r="V605" s="206"/>
      <c r="W605" s="206"/>
      <c r="X605" s="206"/>
      <c r="Y605" s="206"/>
    </row>
    <row r="606" spans="1:25" ht="18" customHeight="1">
      <c r="A606" s="145">
        <f>SUBTOTAL(3,$B$26:B606)</f>
        <v>581</v>
      </c>
      <c r="B606" s="109" t="s">
        <v>793</v>
      </c>
      <c r="C606" s="109" t="s">
        <v>785</v>
      </c>
      <c r="D606" s="70" t="s">
        <v>794</v>
      </c>
      <c r="E606" s="147" t="s">
        <v>371</v>
      </c>
      <c r="F606" s="71" t="s">
        <v>65</v>
      </c>
      <c r="G606" s="71">
        <v>21032000</v>
      </c>
      <c r="H606" s="71">
        <v>12</v>
      </c>
      <c r="I606" s="71">
        <f t="shared" si="59"/>
        <v>0</v>
      </c>
      <c r="J606" s="71">
        <v>130</v>
      </c>
      <c r="K606" s="113">
        <v>0</v>
      </c>
      <c r="L606" s="73">
        <v>87.15</v>
      </c>
      <c r="M606" s="72">
        <f t="shared" si="54"/>
        <v>11329.5</v>
      </c>
      <c r="N606" s="230">
        <f t="shared" si="55"/>
        <v>0</v>
      </c>
      <c r="O606" s="264">
        <v>12</v>
      </c>
      <c r="P606" s="73">
        <v>0.02</v>
      </c>
      <c r="Q606" s="74">
        <f t="shared" si="56"/>
        <v>0</v>
      </c>
      <c r="R606" s="73">
        <v>12</v>
      </c>
      <c r="S606" s="73">
        <v>13.8</v>
      </c>
      <c r="T606" s="117">
        <f t="shared" si="57"/>
        <v>0</v>
      </c>
      <c r="U606" s="234">
        <f t="shared" si="58"/>
        <v>0</v>
      </c>
      <c r="V606" s="206"/>
      <c r="W606" s="206"/>
      <c r="X606" s="206"/>
      <c r="Y606" s="206"/>
    </row>
    <row r="607" spans="1:25" ht="18" customHeight="1">
      <c r="A607" s="145">
        <f>SUBTOTAL(3,$B$26:B607)</f>
        <v>582</v>
      </c>
      <c r="B607" s="109" t="s">
        <v>795</v>
      </c>
      <c r="C607" s="109" t="s">
        <v>785</v>
      </c>
      <c r="D607" s="70" t="s">
        <v>796</v>
      </c>
      <c r="E607" s="147" t="s">
        <v>371</v>
      </c>
      <c r="F607" s="71" t="s">
        <v>65</v>
      </c>
      <c r="G607" s="71">
        <v>21032000</v>
      </c>
      <c r="H607" s="71">
        <v>12</v>
      </c>
      <c r="I607" s="71">
        <f t="shared" si="59"/>
        <v>0</v>
      </c>
      <c r="J607" s="71">
        <v>130</v>
      </c>
      <c r="K607" s="113">
        <v>0</v>
      </c>
      <c r="L607" s="73">
        <v>87.15</v>
      </c>
      <c r="M607" s="72">
        <f t="shared" si="54"/>
        <v>11329.5</v>
      </c>
      <c r="N607" s="230">
        <f t="shared" si="55"/>
        <v>0</v>
      </c>
      <c r="O607" s="264">
        <v>12</v>
      </c>
      <c r="P607" s="73">
        <v>0.02</v>
      </c>
      <c r="Q607" s="74">
        <f t="shared" si="56"/>
        <v>0</v>
      </c>
      <c r="R607" s="73">
        <v>12</v>
      </c>
      <c r="S607" s="73">
        <v>13.8</v>
      </c>
      <c r="T607" s="117">
        <f t="shared" si="57"/>
        <v>0</v>
      </c>
      <c r="U607" s="234">
        <f t="shared" si="58"/>
        <v>0</v>
      </c>
      <c r="V607" s="206"/>
      <c r="W607" s="206"/>
      <c r="X607" s="206"/>
      <c r="Y607" s="206"/>
    </row>
    <row r="608" spans="1:25" ht="18" customHeight="1">
      <c r="A608" s="145">
        <f>SUBTOTAL(3,$B$26:B608)</f>
        <v>583</v>
      </c>
      <c r="B608" s="109" t="s">
        <v>797</v>
      </c>
      <c r="C608" s="109" t="s">
        <v>785</v>
      </c>
      <c r="D608" s="70" t="s">
        <v>798</v>
      </c>
      <c r="E608" s="147" t="s">
        <v>799</v>
      </c>
      <c r="F608" s="71" t="s">
        <v>65</v>
      </c>
      <c r="G608" s="71">
        <v>21032000</v>
      </c>
      <c r="H608" s="71">
        <v>12</v>
      </c>
      <c r="I608" s="71">
        <f t="shared" si="59"/>
        <v>0</v>
      </c>
      <c r="J608" s="71">
        <v>120</v>
      </c>
      <c r="K608" s="113">
        <v>0</v>
      </c>
      <c r="L608" s="73">
        <v>100.56</v>
      </c>
      <c r="M608" s="72">
        <f t="shared" si="54"/>
        <v>12067.2</v>
      </c>
      <c r="N608" s="230">
        <f t="shared" si="55"/>
        <v>0</v>
      </c>
      <c r="O608" s="264">
        <v>12</v>
      </c>
      <c r="P608" s="73">
        <v>0.02</v>
      </c>
      <c r="Q608" s="74">
        <f t="shared" si="56"/>
        <v>0</v>
      </c>
      <c r="R608" s="73">
        <v>11.4</v>
      </c>
      <c r="S608" s="73">
        <v>13.11</v>
      </c>
      <c r="T608" s="117">
        <f t="shared" si="57"/>
        <v>0</v>
      </c>
      <c r="U608" s="234">
        <f t="shared" si="58"/>
        <v>0</v>
      </c>
      <c r="V608" s="206"/>
      <c r="W608" s="206"/>
      <c r="X608" s="206"/>
      <c r="Y608" s="206"/>
    </row>
    <row r="609" spans="1:26" ht="18" customHeight="1">
      <c r="A609" s="145">
        <f>SUBTOTAL(3,$B$26:B609)</f>
        <v>584</v>
      </c>
      <c r="B609" s="109" t="s">
        <v>800</v>
      </c>
      <c r="C609" s="109" t="s">
        <v>785</v>
      </c>
      <c r="D609" s="70" t="s">
        <v>801</v>
      </c>
      <c r="E609" s="147" t="s">
        <v>799</v>
      </c>
      <c r="F609" s="71" t="s">
        <v>65</v>
      </c>
      <c r="G609" s="71">
        <v>21032000</v>
      </c>
      <c r="H609" s="71">
        <v>12</v>
      </c>
      <c r="I609" s="71">
        <f t="shared" si="59"/>
        <v>0</v>
      </c>
      <c r="J609" s="71">
        <v>120</v>
      </c>
      <c r="K609" s="113">
        <v>0</v>
      </c>
      <c r="L609" s="73">
        <v>107.26</v>
      </c>
      <c r="M609" s="72">
        <f t="shared" si="54"/>
        <v>12871.2</v>
      </c>
      <c r="N609" s="230">
        <f t="shared" si="55"/>
        <v>0</v>
      </c>
      <c r="O609" s="264">
        <v>12</v>
      </c>
      <c r="P609" s="73">
        <v>0.02</v>
      </c>
      <c r="Q609" s="74">
        <f t="shared" si="56"/>
        <v>0</v>
      </c>
      <c r="R609" s="73">
        <v>11.4</v>
      </c>
      <c r="S609" s="73">
        <v>13.11</v>
      </c>
      <c r="T609" s="117">
        <f t="shared" si="57"/>
        <v>0</v>
      </c>
      <c r="U609" s="234">
        <f t="shared" si="58"/>
        <v>0</v>
      </c>
      <c r="V609" s="206"/>
      <c r="W609" s="206"/>
      <c r="X609" s="206"/>
      <c r="Y609" s="206"/>
    </row>
    <row r="610" spans="1:26" ht="18" customHeight="1">
      <c r="A610" s="145">
        <f>SUBTOTAL(3,$B$26:B610)</f>
        <v>585</v>
      </c>
      <c r="B610" s="109" t="s">
        <v>802</v>
      </c>
      <c r="C610" s="109" t="s">
        <v>785</v>
      </c>
      <c r="D610" s="70" t="s">
        <v>803</v>
      </c>
      <c r="E610" s="147" t="s">
        <v>804</v>
      </c>
      <c r="F610" s="71" t="s">
        <v>65</v>
      </c>
      <c r="G610" s="71">
        <v>21032000</v>
      </c>
      <c r="H610" s="71">
        <v>12</v>
      </c>
      <c r="I610" s="71">
        <f t="shared" si="59"/>
        <v>0</v>
      </c>
      <c r="J610" s="71">
        <v>60</v>
      </c>
      <c r="K610" s="113">
        <v>0</v>
      </c>
      <c r="L610" s="73">
        <v>53.63</v>
      </c>
      <c r="M610" s="72">
        <f t="shared" si="54"/>
        <v>3217.8</v>
      </c>
      <c r="N610" s="230">
        <f t="shared" si="55"/>
        <v>0</v>
      </c>
      <c r="O610" s="264">
        <v>12</v>
      </c>
      <c r="P610" s="73">
        <v>0.02</v>
      </c>
      <c r="Q610" s="74">
        <f t="shared" si="56"/>
        <v>0</v>
      </c>
      <c r="R610" s="73">
        <v>10.8</v>
      </c>
      <c r="S610" s="73">
        <v>12.42</v>
      </c>
      <c r="T610" s="117">
        <f t="shared" si="57"/>
        <v>0</v>
      </c>
      <c r="U610" s="234">
        <f t="shared" si="58"/>
        <v>0</v>
      </c>
      <c r="V610" s="206"/>
      <c r="W610" s="206"/>
      <c r="X610" s="206"/>
      <c r="Y610" s="206"/>
    </row>
    <row r="611" spans="1:26" ht="18" customHeight="1">
      <c r="A611" s="145">
        <f>SUBTOTAL(3,$B$26:B611)</f>
        <v>586</v>
      </c>
      <c r="B611" s="109" t="s">
        <v>2462</v>
      </c>
      <c r="C611" s="109" t="s">
        <v>806</v>
      </c>
      <c r="D611" s="70" t="s">
        <v>2463</v>
      </c>
      <c r="E611" s="147" t="s">
        <v>646</v>
      </c>
      <c r="F611" s="71" t="s">
        <v>65</v>
      </c>
      <c r="G611" s="71" t="s">
        <v>811</v>
      </c>
      <c r="H611" s="71">
        <v>12</v>
      </c>
      <c r="I611" s="71">
        <f t="shared" si="59"/>
        <v>0</v>
      </c>
      <c r="J611" s="71">
        <v>120</v>
      </c>
      <c r="K611" s="113">
        <v>0</v>
      </c>
      <c r="L611" s="73">
        <v>7.13</v>
      </c>
      <c r="M611" s="72">
        <f t="shared" si="54"/>
        <v>855.6</v>
      </c>
      <c r="N611" s="230">
        <f t="shared" si="55"/>
        <v>0</v>
      </c>
      <c r="O611" s="264">
        <v>5</v>
      </c>
      <c r="P611" s="73">
        <v>2.8000000000000001E-2</v>
      </c>
      <c r="Q611" s="74">
        <f t="shared" si="56"/>
        <v>0</v>
      </c>
      <c r="R611" s="73">
        <v>4.8</v>
      </c>
      <c r="S611" s="73">
        <v>5.52</v>
      </c>
      <c r="T611" s="117">
        <f t="shared" si="57"/>
        <v>0</v>
      </c>
      <c r="U611" s="234">
        <f t="shared" si="58"/>
        <v>0</v>
      </c>
      <c r="V611" s="206"/>
      <c r="W611" s="206"/>
      <c r="X611" s="206"/>
      <c r="Y611" s="206"/>
    </row>
    <row r="612" spans="1:26" ht="18" customHeight="1">
      <c r="A612" s="145">
        <f>SUBTOTAL(3,$B$26:B612)</f>
        <v>587</v>
      </c>
      <c r="B612" s="109" t="s">
        <v>2464</v>
      </c>
      <c r="C612" s="109" t="s">
        <v>806</v>
      </c>
      <c r="D612" s="70" t="s">
        <v>2465</v>
      </c>
      <c r="E612" s="147" t="s">
        <v>2466</v>
      </c>
      <c r="F612" s="71" t="s">
        <v>65</v>
      </c>
      <c r="G612" s="71" t="s">
        <v>811</v>
      </c>
      <c r="H612" s="71">
        <v>12</v>
      </c>
      <c r="I612" s="71">
        <f t="shared" si="59"/>
        <v>0</v>
      </c>
      <c r="J612" s="71">
        <v>480</v>
      </c>
      <c r="K612" s="113">
        <v>0</v>
      </c>
      <c r="L612" s="73">
        <v>7.13</v>
      </c>
      <c r="M612" s="72">
        <f t="shared" si="54"/>
        <v>3422.4</v>
      </c>
      <c r="N612" s="230">
        <f t="shared" si="55"/>
        <v>0</v>
      </c>
      <c r="O612" s="264">
        <v>5</v>
      </c>
      <c r="P612" s="73">
        <v>0.04</v>
      </c>
      <c r="Q612" s="74">
        <f t="shared" si="56"/>
        <v>0</v>
      </c>
      <c r="R612" s="73">
        <v>8.6399999999999988</v>
      </c>
      <c r="S612" s="73">
        <v>9.1199999999999992</v>
      </c>
      <c r="T612" s="117">
        <f t="shared" si="57"/>
        <v>0</v>
      </c>
      <c r="U612" s="234">
        <f t="shared" si="58"/>
        <v>0</v>
      </c>
      <c r="V612" s="206"/>
      <c r="W612" s="206"/>
      <c r="X612" s="206"/>
      <c r="Y612" s="206"/>
    </row>
    <row r="613" spans="1:26" ht="18" customHeight="1">
      <c r="A613" s="145">
        <f>SUBTOTAL(3,$B$26:B613)</f>
        <v>588</v>
      </c>
      <c r="B613" s="109" t="s">
        <v>2467</v>
      </c>
      <c r="C613" s="109" t="s">
        <v>806</v>
      </c>
      <c r="D613" s="70" t="s">
        <v>2468</v>
      </c>
      <c r="E613" s="147" t="s">
        <v>2466</v>
      </c>
      <c r="F613" s="71" t="s">
        <v>65</v>
      </c>
      <c r="G613" s="71" t="s">
        <v>811</v>
      </c>
      <c r="H613" s="71">
        <v>12</v>
      </c>
      <c r="I613" s="71">
        <f t="shared" si="59"/>
        <v>0</v>
      </c>
      <c r="J613" s="71">
        <v>480</v>
      </c>
      <c r="K613" s="113">
        <v>0</v>
      </c>
      <c r="L613" s="73">
        <v>7.13</v>
      </c>
      <c r="M613" s="72">
        <f t="shared" si="54"/>
        <v>3422.4</v>
      </c>
      <c r="N613" s="230">
        <f t="shared" si="55"/>
        <v>0</v>
      </c>
      <c r="O613" s="264">
        <v>5</v>
      </c>
      <c r="P613" s="73">
        <v>0.04</v>
      </c>
      <c r="Q613" s="74">
        <f t="shared" si="56"/>
        <v>0</v>
      </c>
      <c r="R613" s="73">
        <v>8.6399999999999988</v>
      </c>
      <c r="S613" s="73">
        <v>9.1199999999999992</v>
      </c>
      <c r="T613" s="117">
        <f t="shared" si="57"/>
        <v>0</v>
      </c>
      <c r="U613" s="234">
        <f t="shared" si="58"/>
        <v>0</v>
      </c>
      <c r="V613" s="206"/>
      <c r="W613" s="206"/>
      <c r="X613" s="206"/>
      <c r="Y613" s="206"/>
    </row>
    <row r="614" spans="1:26" ht="18" customHeight="1">
      <c r="A614" s="145">
        <f>SUBTOTAL(3,$B$26:B614)</f>
        <v>589</v>
      </c>
      <c r="B614" s="109" t="s">
        <v>2469</v>
      </c>
      <c r="C614" s="109" t="s">
        <v>806</v>
      </c>
      <c r="D614" s="70" t="s">
        <v>2470</v>
      </c>
      <c r="E614" s="147" t="s">
        <v>73</v>
      </c>
      <c r="F614" s="71" t="s">
        <v>65</v>
      </c>
      <c r="G614" s="71" t="s">
        <v>811</v>
      </c>
      <c r="H614" s="71">
        <v>12</v>
      </c>
      <c r="I614" s="71">
        <f t="shared" si="59"/>
        <v>0</v>
      </c>
      <c r="J614" s="71">
        <v>120</v>
      </c>
      <c r="K614" s="113">
        <v>0</v>
      </c>
      <c r="L614" s="73">
        <v>7.13</v>
      </c>
      <c r="M614" s="72">
        <f t="shared" si="54"/>
        <v>855.6</v>
      </c>
      <c r="N614" s="230">
        <f t="shared" si="55"/>
        <v>0</v>
      </c>
      <c r="O614" s="264">
        <v>5</v>
      </c>
      <c r="P614" s="73">
        <v>0.04</v>
      </c>
      <c r="Q614" s="74">
        <f t="shared" si="56"/>
        <v>0</v>
      </c>
      <c r="R614" s="73">
        <v>2.4</v>
      </c>
      <c r="S614" s="73">
        <v>2.6399999999999997</v>
      </c>
      <c r="T614" s="117">
        <f t="shared" si="57"/>
        <v>0</v>
      </c>
      <c r="U614" s="234">
        <f t="shared" si="58"/>
        <v>0</v>
      </c>
      <c r="V614" s="206"/>
      <c r="W614" s="206"/>
      <c r="X614" s="206"/>
      <c r="Y614" s="206"/>
    </row>
    <row r="615" spans="1:26" ht="18" customHeight="1">
      <c r="A615" s="145">
        <f>SUBTOTAL(3,$B$26:B615)</f>
        <v>590</v>
      </c>
      <c r="B615" s="109" t="s">
        <v>2471</v>
      </c>
      <c r="C615" s="109" t="s">
        <v>806</v>
      </c>
      <c r="D615" s="70" t="s">
        <v>2472</v>
      </c>
      <c r="E615" s="147" t="s">
        <v>2473</v>
      </c>
      <c r="F615" s="71" t="s">
        <v>65</v>
      </c>
      <c r="G615" s="71" t="s">
        <v>811</v>
      </c>
      <c r="H615" s="71">
        <v>18</v>
      </c>
      <c r="I615" s="71">
        <f t="shared" si="59"/>
        <v>0</v>
      </c>
      <c r="J615" s="71">
        <v>480</v>
      </c>
      <c r="K615" s="113">
        <v>0</v>
      </c>
      <c r="L615" s="73">
        <v>7.13</v>
      </c>
      <c r="M615" s="72">
        <f t="shared" si="54"/>
        <v>3422.4</v>
      </c>
      <c r="N615" s="230">
        <f t="shared" si="55"/>
        <v>0</v>
      </c>
      <c r="O615" s="264">
        <v>5</v>
      </c>
      <c r="P615" s="73">
        <v>0.04</v>
      </c>
      <c r="Q615" s="74">
        <f t="shared" si="56"/>
        <v>0</v>
      </c>
      <c r="R615" s="73">
        <v>10.559999999999999</v>
      </c>
      <c r="S615" s="73">
        <v>12.479999999999999</v>
      </c>
      <c r="T615" s="117">
        <f t="shared" si="57"/>
        <v>0</v>
      </c>
      <c r="U615" s="234">
        <f t="shared" si="58"/>
        <v>0</v>
      </c>
      <c r="V615" s="206"/>
      <c r="W615" s="206"/>
      <c r="X615" s="206"/>
      <c r="Y615" s="206"/>
    </row>
    <row r="616" spans="1:26" ht="18" customHeight="1">
      <c r="A616" s="145">
        <f>SUBTOTAL(3,$B$26:B616)</f>
        <v>591</v>
      </c>
      <c r="B616" s="109" t="s">
        <v>2474</v>
      </c>
      <c r="C616" s="109" t="s">
        <v>806</v>
      </c>
      <c r="D616" s="70" t="s">
        <v>2475</v>
      </c>
      <c r="E616" s="147" t="s">
        <v>2473</v>
      </c>
      <c r="F616" s="71" t="s">
        <v>65</v>
      </c>
      <c r="G616" s="71" t="s">
        <v>811</v>
      </c>
      <c r="H616" s="71">
        <v>18</v>
      </c>
      <c r="I616" s="71">
        <f t="shared" si="59"/>
        <v>0</v>
      </c>
      <c r="J616" s="71">
        <v>480</v>
      </c>
      <c r="K616" s="113">
        <v>0</v>
      </c>
      <c r="L616" s="73">
        <v>7.13</v>
      </c>
      <c r="M616" s="72">
        <f t="shared" si="54"/>
        <v>3422.4</v>
      </c>
      <c r="N616" s="230">
        <f t="shared" si="55"/>
        <v>0</v>
      </c>
      <c r="O616" s="264">
        <v>5</v>
      </c>
      <c r="P616" s="73">
        <v>0.04</v>
      </c>
      <c r="Q616" s="74">
        <f t="shared" si="56"/>
        <v>0</v>
      </c>
      <c r="R616" s="73">
        <v>10.559999999999999</v>
      </c>
      <c r="S616" s="73">
        <v>12.479999999999999</v>
      </c>
      <c r="T616" s="117">
        <f t="shared" si="57"/>
        <v>0</v>
      </c>
      <c r="U616" s="234">
        <f t="shared" si="58"/>
        <v>0</v>
      </c>
      <c r="V616" s="206"/>
      <c r="W616" s="206"/>
      <c r="X616" s="206"/>
      <c r="Y616" s="206"/>
    </row>
    <row r="617" spans="1:26" ht="18" customHeight="1">
      <c r="A617" s="145">
        <f>SUBTOTAL(3,$B$26:B617)</f>
        <v>592</v>
      </c>
      <c r="B617" s="109" t="s">
        <v>2476</v>
      </c>
      <c r="C617" s="109" t="s">
        <v>806</v>
      </c>
      <c r="D617" s="70" t="s">
        <v>2477</v>
      </c>
      <c r="E617" s="147" t="s">
        <v>2478</v>
      </c>
      <c r="F617" s="71" t="s">
        <v>65</v>
      </c>
      <c r="G617" s="71" t="s">
        <v>811</v>
      </c>
      <c r="H617" s="71">
        <v>12</v>
      </c>
      <c r="I617" s="71">
        <f t="shared" si="59"/>
        <v>0</v>
      </c>
      <c r="J617" s="71">
        <v>120</v>
      </c>
      <c r="K617" s="113">
        <v>0</v>
      </c>
      <c r="L617" s="73">
        <v>7.13</v>
      </c>
      <c r="M617" s="72">
        <f t="shared" si="54"/>
        <v>855.6</v>
      </c>
      <c r="N617" s="230">
        <f t="shared" si="55"/>
        <v>0</v>
      </c>
      <c r="O617" s="264">
        <v>5</v>
      </c>
      <c r="P617" s="73">
        <v>0.04</v>
      </c>
      <c r="Q617" s="74">
        <f t="shared" si="56"/>
        <v>0</v>
      </c>
      <c r="R617" s="73">
        <v>3.36</v>
      </c>
      <c r="S617" s="73">
        <v>3.84</v>
      </c>
      <c r="T617" s="117">
        <f t="shared" si="57"/>
        <v>0</v>
      </c>
      <c r="U617" s="234">
        <f t="shared" si="58"/>
        <v>0</v>
      </c>
      <c r="V617" s="206"/>
      <c r="W617" s="206"/>
      <c r="X617" s="206"/>
      <c r="Y617" s="206"/>
    </row>
    <row r="618" spans="1:26" ht="18" customHeight="1">
      <c r="A618" s="145">
        <f>SUBTOTAL(3,$B$26:B618)</f>
        <v>593</v>
      </c>
      <c r="B618" s="109" t="s">
        <v>805</v>
      </c>
      <c r="C618" s="109" t="s">
        <v>806</v>
      </c>
      <c r="D618" s="70" t="s">
        <v>807</v>
      </c>
      <c r="E618" s="147" t="s">
        <v>102</v>
      </c>
      <c r="F618" s="71" t="s">
        <v>65</v>
      </c>
      <c r="G618" s="71" t="s">
        <v>808</v>
      </c>
      <c r="H618" s="71">
        <v>12</v>
      </c>
      <c r="I618" s="71">
        <f t="shared" si="59"/>
        <v>0</v>
      </c>
      <c r="J618" s="71">
        <v>12</v>
      </c>
      <c r="K618" s="113">
        <v>0</v>
      </c>
      <c r="L618" s="73">
        <v>89.03</v>
      </c>
      <c r="M618" s="72">
        <f t="shared" si="54"/>
        <v>1068.3600000000001</v>
      </c>
      <c r="N618" s="230">
        <f t="shared" si="55"/>
        <v>0</v>
      </c>
      <c r="O618" s="264">
        <v>5</v>
      </c>
      <c r="P618" s="73">
        <v>0.04</v>
      </c>
      <c r="Q618" s="74">
        <f t="shared" si="56"/>
        <v>0</v>
      </c>
      <c r="R618" s="73">
        <v>6</v>
      </c>
      <c r="S618" s="73">
        <v>6.2160000000000002</v>
      </c>
      <c r="T618" s="117">
        <f t="shared" si="57"/>
        <v>0</v>
      </c>
      <c r="U618" s="234">
        <f t="shared" si="58"/>
        <v>0</v>
      </c>
      <c r="V618" s="206"/>
      <c r="W618" s="206"/>
      <c r="X618" s="206"/>
      <c r="Y618" s="206"/>
    </row>
    <row r="619" spans="1:26" ht="18" customHeight="1">
      <c r="A619" s="145">
        <f>SUBTOTAL(3,$B$26:B619)</f>
        <v>594</v>
      </c>
      <c r="B619" s="109" t="s">
        <v>809</v>
      </c>
      <c r="C619" s="109" t="s">
        <v>806</v>
      </c>
      <c r="D619" s="70" t="s">
        <v>810</v>
      </c>
      <c r="E619" s="147" t="s">
        <v>146</v>
      </c>
      <c r="F619" s="71" t="s">
        <v>204</v>
      </c>
      <c r="G619" s="71" t="s">
        <v>811</v>
      </c>
      <c r="H619" s="71">
        <v>24</v>
      </c>
      <c r="I619" s="71">
        <f t="shared" si="59"/>
        <v>0</v>
      </c>
      <c r="J619" s="71">
        <v>120</v>
      </c>
      <c r="K619" s="113">
        <v>0</v>
      </c>
      <c r="L619" s="73">
        <v>85.77</v>
      </c>
      <c r="M619" s="72">
        <f t="shared" si="54"/>
        <v>10292.4</v>
      </c>
      <c r="N619" s="230">
        <f t="shared" si="55"/>
        <v>0</v>
      </c>
      <c r="O619" s="264">
        <v>5</v>
      </c>
      <c r="P619" s="73">
        <v>3.4125000000000003E-2</v>
      </c>
      <c r="Q619" s="74">
        <f t="shared" si="56"/>
        <v>0</v>
      </c>
      <c r="R619" s="73">
        <v>12</v>
      </c>
      <c r="S619" s="73">
        <v>12.600000000000001</v>
      </c>
      <c r="T619" s="117">
        <f t="shared" si="57"/>
        <v>0</v>
      </c>
      <c r="U619" s="234">
        <f t="shared" si="58"/>
        <v>0</v>
      </c>
      <c r="V619" s="206"/>
      <c r="W619" s="206"/>
      <c r="X619" s="206"/>
      <c r="Y619" s="206"/>
    </row>
    <row r="620" spans="1:26" ht="18" customHeight="1">
      <c r="A620" s="145">
        <f>SUBTOTAL(3,$B$26:B620)</f>
        <v>595</v>
      </c>
      <c r="B620" s="109" t="s">
        <v>812</v>
      </c>
      <c r="C620" s="109" t="s">
        <v>806</v>
      </c>
      <c r="D620" s="70" t="s">
        <v>813</v>
      </c>
      <c r="E620" s="147" t="s">
        <v>146</v>
      </c>
      <c r="F620" s="71" t="s">
        <v>204</v>
      </c>
      <c r="G620" s="71" t="s">
        <v>811</v>
      </c>
      <c r="H620" s="71">
        <v>24</v>
      </c>
      <c r="I620" s="71">
        <f t="shared" si="59"/>
        <v>0</v>
      </c>
      <c r="J620" s="71">
        <v>120</v>
      </c>
      <c r="K620" s="113">
        <v>0</v>
      </c>
      <c r="L620" s="73">
        <v>49.12</v>
      </c>
      <c r="M620" s="72">
        <f t="shared" si="54"/>
        <v>5894.4</v>
      </c>
      <c r="N620" s="230">
        <f t="shared" si="55"/>
        <v>0</v>
      </c>
      <c r="O620" s="264">
        <v>5</v>
      </c>
      <c r="P620" s="73">
        <v>5.2059000000000001E-2</v>
      </c>
      <c r="Q620" s="74">
        <f t="shared" si="56"/>
        <v>0</v>
      </c>
      <c r="R620" s="73">
        <v>12</v>
      </c>
      <c r="S620" s="73">
        <v>12.600000000000001</v>
      </c>
      <c r="T620" s="117">
        <f t="shared" si="57"/>
        <v>0</v>
      </c>
      <c r="U620" s="234">
        <f t="shared" si="58"/>
        <v>0</v>
      </c>
      <c r="V620" s="206"/>
      <c r="W620" s="206"/>
      <c r="X620" s="206"/>
      <c r="Y620" s="206"/>
    </row>
    <row r="621" spans="1:26" ht="18" customHeight="1">
      <c r="A621" s="145">
        <f>SUBTOTAL(3,$B$26:B621)</f>
        <v>596</v>
      </c>
      <c r="B621" s="109" t="s">
        <v>814</v>
      </c>
      <c r="C621" s="109" t="s">
        <v>806</v>
      </c>
      <c r="D621" s="70" t="s">
        <v>815</v>
      </c>
      <c r="E621" s="147" t="s">
        <v>146</v>
      </c>
      <c r="F621" s="71" t="s">
        <v>204</v>
      </c>
      <c r="G621" s="71" t="s">
        <v>811</v>
      </c>
      <c r="H621" s="71">
        <v>24</v>
      </c>
      <c r="I621" s="71">
        <f t="shared" si="59"/>
        <v>0</v>
      </c>
      <c r="J621" s="71">
        <v>120</v>
      </c>
      <c r="K621" s="113">
        <v>0</v>
      </c>
      <c r="L621" s="73">
        <v>89.03</v>
      </c>
      <c r="M621" s="72">
        <f t="shared" si="54"/>
        <v>10683.6</v>
      </c>
      <c r="N621" s="230">
        <f t="shared" si="55"/>
        <v>0</v>
      </c>
      <c r="O621" s="264">
        <v>5</v>
      </c>
      <c r="P621" s="73">
        <v>3.5099999999999999E-2</v>
      </c>
      <c r="Q621" s="74">
        <f t="shared" si="56"/>
        <v>0</v>
      </c>
      <c r="R621" s="73">
        <v>12</v>
      </c>
      <c r="S621" s="73">
        <v>12.600000000000001</v>
      </c>
      <c r="T621" s="117">
        <f t="shared" si="57"/>
        <v>0</v>
      </c>
      <c r="U621" s="234">
        <f t="shared" si="58"/>
        <v>0</v>
      </c>
      <c r="V621" s="206"/>
      <c r="W621" s="206"/>
      <c r="X621" s="206"/>
      <c r="Y621" s="206"/>
      <c r="Z621" s="235" t="e">
        <f>#REF!-#REF!</f>
        <v>#REF!</v>
      </c>
    </row>
    <row r="622" spans="1:26" ht="18" customHeight="1">
      <c r="A622" s="145">
        <f>SUBTOTAL(3,$B$26:B622)</f>
        <v>597</v>
      </c>
      <c r="B622" s="109" t="s">
        <v>816</v>
      </c>
      <c r="C622" s="109" t="s">
        <v>806</v>
      </c>
      <c r="D622" s="70" t="s">
        <v>817</v>
      </c>
      <c r="E622" s="147" t="s">
        <v>146</v>
      </c>
      <c r="F622" s="71" t="s">
        <v>204</v>
      </c>
      <c r="G622" s="71" t="s">
        <v>811</v>
      </c>
      <c r="H622" s="71">
        <v>24</v>
      </c>
      <c r="I622" s="71">
        <f t="shared" si="59"/>
        <v>0</v>
      </c>
      <c r="J622" s="71">
        <v>120</v>
      </c>
      <c r="K622" s="113">
        <v>0</v>
      </c>
      <c r="L622" s="73">
        <v>30.34</v>
      </c>
      <c r="M622" s="72">
        <f t="shared" si="54"/>
        <v>3640.8</v>
      </c>
      <c r="N622" s="230">
        <f t="shared" si="55"/>
        <v>0</v>
      </c>
      <c r="O622" s="264">
        <v>5</v>
      </c>
      <c r="P622" s="73">
        <v>5.2059000000000001E-2</v>
      </c>
      <c r="Q622" s="74">
        <f t="shared" si="56"/>
        <v>0</v>
      </c>
      <c r="R622" s="73">
        <v>12</v>
      </c>
      <c r="S622" s="73">
        <v>12.600000000000001</v>
      </c>
      <c r="T622" s="117">
        <f t="shared" si="57"/>
        <v>0</v>
      </c>
      <c r="U622" s="234">
        <f t="shared" si="58"/>
        <v>0</v>
      </c>
      <c r="V622" s="206"/>
      <c r="W622" s="206"/>
      <c r="X622" s="206"/>
      <c r="Y622" s="206"/>
      <c r="Z622" s="235" t="e">
        <f>#REF!-#REF!</f>
        <v>#REF!</v>
      </c>
    </row>
    <row r="623" spans="1:26" ht="18" customHeight="1">
      <c r="A623" s="145">
        <f>SUBTOTAL(3,$B$26:B623)</f>
        <v>598</v>
      </c>
      <c r="B623" s="109" t="s">
        <v>818</v>
      </c>
      <c r="C623" s="109" t="s">
        <v>806</v>
      </c>
      <c r="D623" s="70" t="s">
        <v>819</v>
      </c>
      <c r="E623" s="147" t="s">
        <v>146</v>
      </c>
      <c r="F623" s="71" t="s">
        <v>204</v>
      </c>
      <c r="G623" s="71" t="s">
        <v>142</v>
      </c>
      <c r="H623" s="71">
        <v>24</v>
      </c>
      <c r="I623" s="71">
        <f t="shared" si="59"/>
        <v>0</v>
      </c>
      <c r="J623" s="71">
        <v>120</v>
      </c>
      <c r="K623" s="113">
        <v>0</v>
      </c>
      <c r="L623" s="73">
        <v>23.82</v>
      </c>
      <c r="M623" s="72">
        <f t="shared" si="54"/>
        <v>2858.4</v>
      </c>
      <c r="N623" s="230">
        <f t="shared" si="55"/>
        <v>0</v>
      </c>
      <c r="O623" s="264">
        <v>5</v>
      </c>
      <c r="P623" s="73">
        <v>5.2059000000000001E-2</v>
      </c>
      <c r="Q623" s="74">
        <f t="shared" si="56"/>
        <v>0</v>
      </c>
      <c r="R623" s="73">
        <v>12</v>
      </c>
      <c r="S623" s="73">
        <v>12.6</v>
      </c>
      <c r="T623" s="117">
        <f t="shared" si="57"/>
        <v>0</v>
      </c>
      <c r="U623" s="234">
        <f t="shared" si="58"/>
        <v>0</v>
      </c>
      <c r="V623" s="206"/>
      <c r="W623" s="206"/>
      <c r="X623" s="206"/>
      <c r="Y623" s="206"/>
      <c r="Z623" s="235" t="e">
        <f>#REF!-#REF!</f>
        <v>#REF!</v>
      </c>
    </row>
    <row r="624" spans="1:26" ht="18" customHeight="1">
      <c r="A624" s="145">
        <f>SUBTOTAL(3,$B$26:B624)</f>
        <v>599</v>
      </c>
      <c r="B624" s="109" t="s">
        <v>820</v>
      </c>
      <c r="C624" s="109" t="s">
        <v>806</v>
      </c>
      <c r="D624" s="70" t="s">
        <v>821</v>
      </c>
      <c r="E624" s="147" t="s">
        <v>146</v>
      </c>
      <c r="F624" s="71" t="s">
        <v>204</v>
      </c>
      <c r="G624" s="71" t="s">
        <v>811</v>
      </c>
      <c r="H624" s="71">
        <v>24</v>
      </c>
      <c r="I624" s="71">
        <f t="shared" si="59"/>
        <v>0</v>
      </c>
      <c r="J624" s="71">
        <v>120</v>
      </c>
      <c r="K624" s="113">
        <v>0</v>
      </c>
      <c r="L624" s="73">
        <v>36.86</v>
      </c>
      <c r="M624" s="72">
        <f t="shared" si="54"/>
        <v>4423.2</v>
      </c>
      <c r="N624" s="230">
        <f t="shared" si="55"/>
        <v>0</v>
      </c>
      <c r="O624" s="264">
        <v>5</v>
      </c>
      <c r="P624" s="73">
        <v>5.2059000000000001E-2</v>
      </c>
      <c r="Q624" s="74">
        <f t="shared" si="56"/>
        <v>0</v>
      </c>
      <c r="R624" s="73">
        <v>12</v>
      </c>
      <c r="S624" s="73">
        <v>12.600000000000001</v>
      </c>
      <c r="T624" s="117">
        <f t="shared" si="57"/>
        <v>0</v>
      </c>
      <c r="U624" s="234">
        <f t="shared" si="58"/>
        <v>0</v>
      </c>
      <c r="V624" s="206"/>
      <c r="W624" s="206"/>
      <c r="X624" s="206"/>
      <c r="Y624" s="206"/>
    </row>
    <row r="625" spans="1:26" ht="18" customHeight="1">
      <c r="A625" s="145">
        <f>SUBTOTAL(3,$B$26:B625)</f>
        <v>600</v>
      </c>
      <c r="B625" s="109" t="s">
        <v>822</v>
      </c>
      <c r="C625" s="109" t="s">
        <v>806</v>
      </c>
      <c r="D625" s="70" t="s">
        <v>823</v>
      </c>
      <c r="E625" s="147" t="s">
        <v>146</v>
      </c>
      <c r="F625" s="71" t="s">
        <v>204</v>
      </c>
      <c r="G625" s="71" t="s">
        <v>811</v>
      </c>
      <c r="H625" s="71">
        <v>24</v>
      </c>
      <c r="I625" s="71">
        <f t="shared" si="59"/>
        <v>0</v>
      </c>
      <c r="J625" s="71">
        <v>120</v>
      </c>
      <c r="K625" s="113">
        <v>0</v>
      </c>
      <c r="L625" s="73">
        <v>23.82</v>
      </c>
      <c r="M625" s="72">
        <f t="shared" si="54"/>
        <v>2858.4</v>
      </c>
      <c r="N625" s="230">
        <f t="shared" si="55"/>
        <v>0</v>
      </c>
      <c r="O625" s="264">
        <v>5</v>
      </c>
      <c r="P625" s="73">
        <v>2.6162999999999999E-2</v>
      </c>
      <c r="Q625" s="74">
        <f t="shared" si="56"/>
        <v>0</v>
      </c>
      <c r="R625" s="73">
        <v>12</v>
      </c>
      <c r="S625" s="73">
        <v>15.57</v>
      </c>
      <c r="T625" s="117">
        <f t="shared" si="57"/>
        <v>0</v>
      </c>
      <c r="U625" s="234">
        <f t="shared" si="58"/>
        <v>0</v>
      </c>
      <c r="V625" s="206"/>
      <c r="W625" s="206"/>
      <c r="X625" s="206"/>
      <c r="Y625" s="206"/>
    </row>
    <row r="626" spans="1:26" ht="18" customHeight="1">
      <c r="A626" s="145">
        <f>SUBTOTAL(3,$B$26:B626)</f>
        <v>601</v>
      </c>
      <c r="B626" s="109" t="s">
        <v>824</v>
      </c>
      <c r="C626" s="109" t="s">
        <v>806</v>
      </c>
      <c r="D626" s="70" t="s">
        <v>825</v>
      </c>
      <c r="E626" s="147" t="s">
        <v>146</v>
      </c>
      <c r="F626" s="71" t="s">
        <v>204</v>
      </c>
      <c r="G626" s="71" t="s">
        <v>811</v>
      </c>
      <c r="H626" s="71">
        <v>24</v>
      </c>
      <c r="I626" s="71">
        <f t="shared" si="59"/>
        <v>0</v>
      </c>
      <c r="J626" s="71">
        <v>120</v>
      </c>
      <c r="K626" s="113">
        <v>0</v>
      </c>
      <c r="L626" s="73">
        <v>65.209999999999994</v>
      </c>
      <c r="M626" s="72">
        <f t="shared" si="54"/>
        <v>7825.1999999999989</v>
      </c>
      <c r="N626" s="230">
        <f t="shared" si="55"/>
        <v>0</v>
      </c>
      <c r="O626" s="264">
        <v>5</v>
      </c>
      <c r="P626" s="73">
        <v>5.2059000000000001E-2</v>
      </c>
      <c r="Q626" s="74">
        <f t="shared" si="56"/>
        <v>0</v>
      </c>
      <c r="R626" s="73">
        <v>12</v>
      </c>
      <c r="S626" s="73">
        <v>15.4</v>
      </c>
      <c r="T626" s="117">
        <f t="shared" si="57"/>
        <v>0</v>
      </c>
      <c r="U626" s="234">
        <f t="shared" si="58"/>
        <v>0</v>
      </c>
      <c r="V626" s="206"/>
      <c r="W626" s="206"/>
      <c r="X626" s="206"/>
      <c r="Y626" s="206"/>
    </row>
    <row r="627" spans="1:26" ht="18" customHeight="1">
      <c r="A627" s="145">
        <f>SUBTOTAL(3,$B$26:B627)</f>
        <v>602</v>
      </c>
      <c r="B627" s="109" t="s">
        <v>826</v>
      </c>
      <c r="C627" s="109" t="s">
        <v>806</v>
      </c>
      <c r="D627" s="70" t="s">
        <v>827</v>
      </c>
      <c r="E627" s="147" t="s">
        <v>146</v>
      </c>
      <c r="F627" s="71" t="s">
        <v>204</v>
      </c>
      <c r="G627" s="71" t="s">
        <v>828</v>
      </c>
      <c r="H627" s="71">
        <v>24</v>
      </c>
      <c r="I627" s="71">
        <f t="shared" si="59"/>
        <v>0</v>
      </c>
      <c r="J627" s="71">
        <v>120</v>
      </c>
      <c r="K627" s="113">
        <v>0</v>
      </c>
      <c r="L627" s="73">
        <v>66.209999999999994</v>
      </c>
      <c r="M627" s="72">
        <f t="shared" si="54"/>
        <v>7945.1999999999989</v>
      </c>
      <c r="N627" s="230">
        <f t="shared" si="55"/>
        <v>0</v>
      </c>
      <c r="O627" s="264">
        <v>5</v>
      </c>
      <c r="P627" s="73">
        <v>5.2059000000000001E-2</v>
      </c>
      <c r="Q627" s="74">
        <f t="shared" si="56"/>
        <v>0</v>
      </c>
      <c r="R627" s="73">
        <v>12</v>
      </c>
      <c r="S627" s="73">
        <v>15.55</v>
      </c>
      <c r="T627" s="117">
        <f t="shared" si="57"/>
        <v>0</v>
      </c>
      <c r="U627" s="234">
        <f t="shared" si="58"/>
        <v>0</v>
      </c>
      <c r="V627" s="206"/>
      <c r="W627" s="206"/>
      <c r="X627" s="206"/>
      <c r="Y627" s="206"/>
      <c r="Z627" s="235" t="e">
        <f>#REF!-#REF!</f>
        <v>#REF!</v>
      </c>
    </row>
    <row r="628" spans="1:26" ht="18" customHeight="1">
      <c r="A628" s="145">
        <f>SUBTOTAL(3,$B$26:B628)</f>
        <v>603</v>
      </c>
      <c r="B628" s="109" t="s">
        <v>829</v>
      </c>
      <c r="C628" s="109" t="s">
        <v>806</v>
      </c>
      <c r="D628" s="70" t="s">
        <v>830</v>
      </c>
      <c r="E628" s="147" t="s">
        <v>146</v>
      </c>
      <c r="F628" s="71" t="s">
        <v>204</v>
      </c>
      <c r="G628" s="71" t="s">
        <v>831</v>
      </c>
      <c r="H628" s="71">
        <v>24</v>
      </c>
      <c r="I628" s="71">
        <f t="shared" si="59"/>
        <v>0</v>
      </c>
      <c r="J628" s="71">
        <v>120</v>
      </c>
      <c r="K628" s="113">
        <v>0</v>
      </c>
      <c r="L628" s="73">
        <v>43.38</v>
      </c>
      <c r="M628" s="72">
        <f t="shared" si="54"/>
        <v>5205.6000000000004</v>
      </c>
      <c r="N628" s="230">
        <f t="shared" si="55"/>
        <v>0</v>
      </c>
      <c r="O628" s="264">
        <v>5</v>
      </c>
      <c r="P628" s="73">
        <v>2.4799999999999999E-2</v>
      </c>
      <c r="Q628" s="74">
        <f t="shared" si="56"/>
        <v>0</v>
      </c>
      <c r="R628" s="73">
        <v>12</v>
      </c>
      <c r="S628" s="73">
        <v>12.600000000000001</v>
      </c>
      <c r="T628" s="117">
        <f t="shared" si="57"/>
        <v>0</v>
      </c>
      <c r="U628" s="234">
        <f t="shared" si="58"/>
        <v>0</v>
      </c>
      <c r="V628" s="206"/>
      <c r="W628" s="206"/>
      <c r="X628" s="206"/>
      <c r="Y628" s="206"/>
      <c r="Z628" s="235" t="e">
        <f>#REF!-#REF!</f>
        <v>#REF!</v>
      </c>
    </row>
    <row r="629" spans="1:26" ht="18" customHeight="1">
      <c r="A629" s="145">
        <f>SUBTOTAL(3,$B$26:B629)</f>
        <v>604</v>
      </c>
      <c r="B629" s="109" t="s">
        <v>832</v>
      </c>
      <c r="C629" s="109" t="s">
        <v>806</v>
      </c>
      <c r="D629" s="70" t="s">
        <v>833</v>
      </c>
      <c r="E629" s="147" t="s">
        <v>146</v>
      </c>
      <c r="F629" s="71" t="s">
        <v>204</v>
      </c>
      <c r="G629" s="71" t="s">
        <v>834</v>
      </c>
      <c r="H629" s="71">
        <v>24</v>
      </c>
      <c r="I629" s="71">
        <f t="shared" si="59"/>
        <v>0</v>
      </c>
      <c r="J629" s="71">
        <v>120</v>
      </c>
      <c r="K629" s="113">
        <v>0</v>
      </c>
      <c r="L629" s="73">
        <v>19.260000000000002</v>
      </c>
      <c r="M629" s="72">
        <f t="shared" si="54"/>
        <v>2311.2000000000003</v>
      </c>
      <c r="N629" s="230">
        <f t="shared" si="55"/>
        <v>0</v>
      </c>
      <c r="O629" s="264">
        <v>5</v>
      </c>
      <c r="P629" s="73">
        <v>2.6315999999999999E-2</v>
      </c>
      <c r="Q629" s="74">
        <f t="shared" si="56"/>
        <v>0</v>
      </c>
      <c r="R629" s="73">
        <v>12</v>
      </c>
      <c r="S629" s="73">
        <v>12.600000000000001</v>
      </c>
      <c r="T629" s="117">
        <f t="shared" si="57"/>
        <v>0</v>
      </c>
      <c r="U629" s="234">
        <f t="shared" si="58"/>
        <v>0</v>
      </c>
      <c r="V629" s="206"/>
      <c r="W629" s="206"/>
      <c r="X629" s="206"/>
      <c r="Y629" s="206"/>
      <c r="Z629" s="235" t="e">
        <f>#REF!-#REF!</f>
        <v>#REF!</v>
      </c>
    </row>
    <row r="630" spans="1:26" ht="18" customHeight="1">
      <c r="A630" s="145">
        <f>SUBTOTAL(3,$B$26:B630)</f>
        <v>605</v>
      </c>
      <c r="B630" s="109" t="s">
        <v>2479</v>
      </c>
      <c r="C630" s="109" t="s">
        <v>806</v>
      </c>
      <c r="D630" s="70" t="s">
        <v>2480</v>
      </c>
      <c r="E630" s="147" t="s">
        <v>629</v>
      </c>
      <c r="F630" s="71" t="s">
        <v>65</v>
      </c>
      <c r="G630" s="71" t="s">
        <v>811</v>
      </c>
      <c r="H630" s="71">
        <v>12</v>
      </c>
      <c r="I630" s="71">
        <f t="shared" si="59"/>
        <v>0</v>
      </c>
      <c r="J630" s="71">
        <v>30</v>
      </c>
      <c r="K630" s="113">
        <v>0</v>
      </c>
      <c r="L630" s="73">
        <v>40.119999999999997</v>
      </c>
      <c r="M630" s="72">
        <f t="shared" si="54"/>
        <v>1203.5999999999999</v>
      </c>
      <c r="N630" s="230">
        <f t="shared" si="55"/>
        <v>0</v>
      </c>
      <c r="O630" s="264">
        <v>5</v>
      </c>
      <c r="P630" s="73">
        <v>2.6315999999999999E-2</v>
      </c>
      <c r="Q630" s="74">
        <f t="shared" si="56"/>
        <v>0</v>
      </c>
      <c r="R630" s="73">
        <v>6</v>
      </c>
      <c r="S630" s="73">
        <v>6.78</v>
      </c>
      <c r="T630" s="117">
        <f t="shared" si="57"/>
        <v>0</v>
      </c>
      <c r="U630" s="234">
        <f t="shared" si="58"/>
        <v>0</v>
      </c>
      <c r="V630" s="206"/>
      <c r="W630" s="206"/>
      <c r="X630" s="206"/>
      <c r="Y630" s="206"/>
    </row>
    <row r="631" spans="1:26" ht="18" customHeight="1">
      <c r="A631" s="145">
        <f>SUBTOTAL(3,$B$26:B631)</f>
        <v>606</v>
      </c>
      <c r="B631" s="109" t="s">
        <v>835</v>
      </c>
      <c r="C631" s="109" t="s">
        <v>806</v>
      </c>
      <c r="D631" s="70" t="s">
        <v>836</v>
      </c>
      <c r="E631" s="147" t="s">
        <v>629</v>
      </c>
      <c r="F631" s="71" t="s">
        <v>65</v>
      </c>
      <c r="G631" s="71" t="s">
        <v>811</v>
      </c>
      <c r="H631" s="71">
        <v>12</v>
      </c>
      <c r="I631" s="71">
        <f t="shared" si="59"/>
        <v>0</v>
      </c>
      <c r="J631" s="71">
        <v>30</v>
      </c>
      <c r="K631" s="113">
        <v>0</v>
      </c>
      <c r="L631" s="73">
        <v>74.989999999999995</v>
      </c>
      <c r="M631" s="72">
        <f t="shared" si="54"/>
        <v>2249.6999999999998</v>
      </c>
      <c r="N631" s="230">
        <f t="shared" si="55"/>
        <v>0</v>
      </c>
      <c r="O631" s="264">
        <v>5</v>
      </c>
      <c r="P631" s="73">
        <v>2.6315999999999999E-2</v>
      </c>
      <c r="Q631" s="74">
        <f t="shared" si="56"/>
        <v>0</v>
      </c>
      <c r="R631" s="73">
        <v>6</v>
      </c>
      <c r="S631" s="73">
        <v>7.2</v>
      </c>
      <c r="T631" s="117">
        <f t="shared" si="57"/>
        <v>0</v>
      </c>
      <c r="U631" s="234">
        <f t="shared" si="58"/>
        <v>0</v>
      </c>
      <c r="V631" s="206"/>
      <c r="W631" s="206"/>
      <c r="X631" s="206"/>
      <c r="Y631" s="206"/>
      <c r="Z631" s="235" t="e">
        <f>#REF!-#REF!</f>
        <v>#REF!</v>
      </c>
    </row>
    <row r="632" spans="1:26" ht="18" customHeight="1">
      <c r="A632" s="145">
        <f>SUBTOTAL(3,$B$26:B632)</f>
        <v>607</v>
      </c>
      <c r="B632" s="109" t="s">
        <v>837</v>
      </c>
      <c r="C632" s="109" t="s">
        <v>806</v>
      </c>
      <c r="D632" s="70" t="s">
        <v>819</v>
      </c>
      <c r="E632" s="147" t="s">
        <v>629</v>
      </c>
      <c r="F632" s="71" t="s">
        <v>65</v>
      </c>
      <c r="G632" s="71" t="s">
        <v>142</v>
      </c>
      <c r="H632" s="71">
        <v>12</v>
      </c>
      <c r="I632" s="71">
        <f t="shared" si="59"/>
        <v>0</v>
      </c>
      <c r="J632" s="71">
        <v>30</v>
      </c>
      <c r="K632" s="113">
        <v>0</v>
      </c>
      <c r="L632" s="73">
        <v>40.43</v>
      </c>
      <c r="M632" s="72">
        <f t="shared" si="54"/>
        <v>1212.9000000000001</v>
      </c>
      <c r="N632" s="230">
        <f t="shared" si="55"/>
        <v>0</v>
      </c>
      <c r="O632" s="264">
        <v>5</v>
      </c>
      <c r="P632" s="73">
        <v>2.6315999999999999E-2</v>
      </c>
      <c r="Q632" s="74">
        <f t="shared" si="56"/>
        <v>0</v>
      </c>
      <c r="R632" s="73">
        <v>6</v>
      </c>
      <c r="S632" s="73">
        <v>6.78</v>
      </c>
      <c r="T632" s="117">
        <f t="shared" si="57"/>
        <v>0</v>
      </c>
      <c r="U632" s="234">
        <f t="shared" si="58"/>
        <v>0</v>
      </c>
      <c r="V632" s="206"/>
      <c r="W632" s="206"/>
      <c r="X632" s="206"/>
      <c r="Y632" s="206"/>
    </row>
    <row r="633" spans="1:26" ht="18" customHeight="1">
      <c r="A633" s="145">
        <f>SUBTOTAL(3,$B$26:B633)</f>
        <v>608</v>
      </c>
      <c r="B633" s="109" t="s">
        <v>2481</v>
      </c>
      <c r="C633" s="109" t="s">
        <v>806</v>
      </c>
      <c r="D633" s="70" t="s">
        <v>819</v>
      </c>
      <c r="E633" s="147" t="s">
        <v>102</v>
      </c>
      <c r="F633" s="71" t="s">
        <v>65</v>
      </c>
      <c r="G633" s="71" t="s">
        <v>142</v>
      </c>
      <c r="H633" s="71">
        <v>12</v>
      </c>
      <c r="I633" s="71">
        <f t="shared" si="59"/>
        <v>0</v>
      </c>
      <c r="J633" s="71">
        <v>12</v>
      </c>
      <c r="K633" s="113">
        <v>0</v>
      </c>
      <c r="L633" s="73">
        <v>97.81</v>
      </c>
      <c r="M633" s="72">
        <f t="shared" si="54"/>
        <v>1173.72</v>
      </c>
      <c r="N633" s="230">
        <f t="shared" si="55"/>
        <v>0</v>
      </c>
      <c r="O633" s="264">
        <v>5</v>
      </c>
      <c r="P633" s="73">
        <v>3.5999999999999997E-2</v>
      </c>
      <c r="Q633" s="74">
        <f t="shared" si="56"/>
        <v>0</v>
      </c>
      <c r="R633" s="73">
        <v>6</v>
      </c>
      <c r="S633" s="73">
        <v>6.78</v>
      </c>
      <c r="T633" s="117">
        <f t="shared" si="57"/>
        <v>0</v>
      </c>
      <c r="U633" s="234">
        <f t="shared" si="58"/>
        <v>0</v>
      </c>
      <c r="V633" s="206"/>
      <c r="W633" s="206"/>
      <c r="X633" s="206"/>
      <c r="Y633" s="206"/>
    </row>
    <row r="634" spans="1:26" ht="18" customHeight="1">
      <c r="A634" s="145">
        <f>SUBTOTAL(3,$B$26:B634)</f>
        <v>609</v>
      </c>
      <c r="B634" s="259">
        <v>180002891</v>
      </c>
      <c r="C634" s="258" t="s">
        <v>806</v>
      </c>
      <c r="D634" s="257" t="s">
        <v>2482</v>
      </c>
      <c r="E634" s="147" t="s">
        <v>2243</v>
      </c>
      <c r="F634" s="71" t="s">
        <v>65</v>
      </c>
      <c r="G634" s="71" t="s">
        <v>811</v>
      </c>
      <c r="H634" s="71">
        <v>12</v>
      </c>
      <c r="I634" s="71">
        <f t="shared" si="59"/>
        <v>0</v>
      </c>
      <c r="J634" s="71">
        <v>120</v>
      </c>
      <c r="K634" s="113">
        <v>0</v>
      </c>
      <c r="L634" s="73">
        <v>7.13</v>
      </c>
      <c r="M634" s="72">
        <f t="shared" si="54"/>
        <v>855.6</v>
      </c>
      <c r="N634" s="230">
        <f t="shared" si="55"/>
        <v>0</v>
      </c>
      <c r="O634" s="264">
        <v>5</v>
      </c>
      <c r="P634" s="73">
        <v>0.03</v>
      </c>
      <c r="Q634" s="74">
        <f t="shared" si="56"/>
        <v>0</v>
      </c>
      <c r="R634" s="73">
        <v>6</v>
      </c>
      <c r="S634" s="73">
        <v>6.9</v>
      </c>
      <c r="T634" s="117">
        <f t="shared" si="57"/>
        <v>0</v>
      </c>
      <c r="U634" s="234">
        <f t="shared" si="58"/>
        <v>0</v>
      </c>
      <c r="V634" s="206"/>
      <c r="W634" s="206"/>
      <c r="X634" s="206"/>
      <c r="Y634" s="206"/>
    </row>
    <row r="635" spans="1:26" ht="18" customHeight="1">
      <c r="A635" s="145">
        <f>SUBTOTAL(3,$B$26:B635)</f>
        <v>610</v>
      </c>
      <c r="B635" s="259">
        <v>180002888</v>
      </c>
      <c r="C635" s="258" t="s">
        <v>806</v>
      </c>
      <c r="D635" s="257" t="s">
        <v>2483</v>
      </c>
      <c r="E635" s="147" t="s">
        <v>2484</v>
      </c>
      <c r="F635" s="71" t="s">
        <v>65</v>
      </c>
      <c r="G635" s="71" t="s">
        <v>834</v>
      </c>
      <c r="H635" s="71">
        <v>12</v>
      </c>
      <c r="I635" s="71">
        <f t="shared" si="59"/>
        <v>0</v>
      </c>
      <c r="J635" s="71">
        <v>30</v>
      </c>
      <c r="K635" s="113">
        <v>0</v>
      </c>
      <c r="L635" s="73">
        <v>18.260000000000002</v>
      </c>
      <c r="M635" s="72">
        <f t="shared" si="54"/>
        <v>547.80000000000007</v>
      </c>
      <c r="N635" s="230">
        <f t="shared" si="55"/>
        <v>0</v>
      </c>
      <c r="O635" s="264">
        <v>5</v>
      </c>
      <c r="P635" s="73">
        <v>0.03</v>
      </c>
      <c r="Q635" s="74">
        <f t="shared" si="56"/>
        <v>0</v>
      </c>
      <c r="R635" s="73">
        <v>3</v>
      </c>
      <c r="S635" s="73">
        <v>3.45</v>
      </c>
      <c r="T635" s="117">
        <f t="shared" si="57"/>
        <v>0</v>
      </c>
      <c r="U635" s="234">
        <f t="shared" si="58"/>
        <v>0</v>
      </c>
      <c r="V635" s="206"/>
      <c r="W635" s="206"/>
      <c r="X635" s="206"/>
      <c r="Y635" s="206"/>
    </row>
    <row r="636" spans="1:26" ht="18" customHeight="1">
      <c r="A636" s="145">
        <f>SUBTOTAL(3,$B$26:B636)</f>
        <v>611</v>
      </c>
      <c r="B636" s="259">
        <v>180003009</v>
      </c>
      <c r="C636" s="258" t="s">
        <v>806</v>
      </c>
      <c r="D636" s="257" t="s">
        <v>2485</v>
      </c>
      <c r="E636" s="147" t="s">
        <v>2486</v>
      </c>
      <c r="F636" s="71" t="s">
        <v>65</v>
      </c>
      <c r="G636" s="71" t="s">
        <v>2487</v>
      </c>
      <c r="H636" s="71">
        <v>12</v>
      </c>
      <c r="I636" s="71">
        <f t="shared" si="59"/>
        <v>0</v>
      </c>
      <c r="J636" s="71">
        <v>120</v>
      </c>
      <c r="K636" s="113">
        <v>0</v>
      </c>
      <c r="L636" s="73">
        <v>70.760000000000005</v>
      </c>
      <c r="M636" s="72">
        <f t="shared" si="54"/>
        <v>8491.2000000000007</v>
      </c>
      <c r="N636" s="230">
        <f t="shared" si="55"/>
        <v>0</v>
      </c>
      <c r="O636" s="264">
        <v>5</v>
      </c>
      <c r="P636" s="73">
        <v>0.03</v>
      </c>
      <c r="Q636" s="74">
        <f t="shared" si="56"/>
        <v>0</v>
      </c>
      <c r="R636" s="73">
        <v>3</v>
      </c>
      <c r="S636" s="73">
        <v>3.45</v>
      </c>
      <c r="T636" s="117">
        <f t="shared" si="57"/>
        <v>0</v>
      </c>
      <c r="U636" s="234">
        <f t="shared" si="58"/>
        <v>0</v>
      </c>
      <c r="V636" s="206"/>
      <c r="W636" s="206"/>
      <c r="X636" s="206"/>
      <c r="Y636" s="206"/>
    </row>
    <row r="637" spans="1:26" ht="18" customHeight="1">
      <c r="A637" s="145">
        <f>SUBTOTAL(3,$B$26:B637)</f>
        <v>612</v>
      </c>
      <c r="B637" s="259">
        <v>180002895</v>
      </c>
      <c r="C637" s="258" t="s">
        <v>806</v>
      </c>
      <c r="D637" s="257" t="s">
        <v>2488</v>
      </c>
      <c r="E637" s="147" t="s">
        <v>2243</v>
      </c>
      <c r="F637" s="71" t="s">
        <v>65</v>
      </c>
      <c r="G637" s="71" t="s">
        <v>2487</v>
      </c>
      <c r="H637" s="71">
        <v>12</v>
      </c>
      <c r="I637" s="71">
        <f t="shared" si="59"/>
        <v>0</v>
      </c>
      <c r="J637" s="71">
        <v>60</v>
      </c>
      <c r="K637" s="113">
        <v>0</v>
      </c>
      <c r="L637" s="73">
        <v>66.599999999999994</v>
      </c>
      <c r="M637" s="72">
        <f t="shared" si="54"/>
        <v>3995.9999999999995</v>
      </c>
      <c r="N637" s="230">
        <f t="shared" si="55"/>
        <v>0</v>
      </c>
      <c r="O637" s="264">
        <v>5</v>
      </c>
      <c r="P637" s="73">
        <v>0.03</v>
      </c>
      <c r="Q637" s="74">
        <f t="shared" si="56"/>
        <v>0</v>
      </c>
      <c r="R637" s="73">
        <v>3</v>
      </c>
      <c r="S637" s="73">
        <v>3.45</v>
      </c>
      <c r="T637" s="117">
        <f t="shared" si="57"/>
        <v>0</v>
      </c>
      <c r="U637" s="234">
        <f t="shared" si="58"/>
        <v>0</v>
      </c>
      <c r="V637" s="206"/>
      <c r="W637" s="206"/>
      <c r="X637" s="206"/>
      <c r="Y637" s="206"/>
    </row>
    <row r="638" spans="1:26" ht="18" customHeight="1">
      <c r="A638" s="145">
        <f>SUBTOTAL(3,$B$26:B638)</f>
        <v>613</v>
      </c>
      <c r="B638" s="259">
        <v>180002889</v>
      </c>
      <c r="C638" s="258" t="s">
        <v>806</v>
      </c>
      <c r="D638" s="257" t="s">
        <v>2489</v>
      </c>
      <c r="E638" s="147" t="s">
        <v>2484</v>
      </c>
      <c r="F638" s="71" t="s">
        <v>65</v>
      </c>
      <c r="G638" s="71" t="s">
        <v>831</v>
      </c>
      <c r="H638" s="71">
        <v>12</v>
      </c>
      <c r="I638" s="71">
        <f t="shared" si="59"/>
        <v>0</v>
      </c>
      <c r="J638" s="71">
        <v>30</v>
      </c>
      <c r="K638" s="113">
        <v>0</v>
      </c>
      <c r="L638" s="73">
        <v>42.38</v>
      </c>
      <c r="M638" s="72">
        <f t="shared" si="54"/>
        <v>1271.4000000000001</v>
      </c>
      <c r="N638" s="230">
        <f t="shared" si="55"/>
        <v>0</v>
      </c>
      <c r="O638" s="264">
        <v>5</v>
      </c>
      <c r="P638" s="73">
        <v>0.03</v>
      </c>
      <c r="Q638" s="74">
        <f t="shared" si="56"/>
        <v>0</v>
      </c>
      <c r="R638" s="73">
        <v>3</v>
      </c>
      <c r="S638" s="73">
        <v>3.45</v>
      </c>
      <c r="T638" s="117">
        <f t="shared" si="57"/>
        <v>0</v>
      </c>
      <c r="U638" s="234">
        <f t="shared" si="58"/>
        <v>0</v>
      </c>
      <c r="V638" s="206"/>
      <c r="W638" s="206"/>
      <c r="X638" s="206"/>
      <c r="Y638" s="206"/>
    </row>
    <row r="639" spans="1:26" ht="18" customHeight="1">
      <c r="A639" s="145">
        <f>SUBTOTAL(3,$B$26:B639)</f>
        <v>614</v>
      </c>
      <c r="B639" s="259">
        <v>180002894</v>
      </c>
      <c r="C639" s="258" t="s">
        <v>806</v>
      </c>
      <c r="D639" s="257" t="s">
        <v>2490</v>
      </c>
      <c r="E639" s="147" t="s">
        <v>2491</v>
      </c>
      <c r="F639" s="71" t="s">
        <v>65</v>
      </c>
      <c r="G639" s="71" t="s">
        <v>811</v>
      </c>
      <c r="H639" s="71">
        <v>12</v>
      </c>
      <c r="I639" s="71">
        <f t="shared" si="59"/>
        <v>0</v>
      </c>
      <c r="J639" s="71">
        <v>30</v>
      </c>
      <c r="K639" s="113">
        <v>0</v>
      </c>
      <c r="L639" s="73">
        <v>91.58</v>
      </c>
      <c r="M639" s="72">
        <f t="shared" si="54"/>
        <v>2747.4</v>
      </c>
      <c r="N639" s="230">
        <f t="shared" si="55"/>
        <v>0</v>
      </c>
      <c r="O639" s="264">
        <v>5</v>
      </c>
      <c r="P639" s="73">
        <v>0.03</v>
      </c>
      <c r="Q639" s="74">
        <f t="shared" si="56"/>
        <v>0</v>
      </c>
      <c r="R639" s="73">
        <v>6</v>
      </c>
      <c r="S639" s="73">
        <v>6.9</v>
      </c>
      <c r="T639" s="117">
        <f t="shared" si="57"/>
        <v>0</v>
      </c>
      <c r="U639" s="234">
        <f t="shared" si="58"/>
        <v>0</v>
      </c>
      <c r="V639" s="206"/>
      <c r="W639" s="206"/>
      <c r="X639" s="206"/>
      <c r="Y639" s="206"/>
    </row>
    <row r="640" spans="1:26" ht="18" customHeight="1">
      <c r="A640" s="145">
        <f>SUBTOTAL(3,$B$26:B640)</f>
        <v>615</v>
      </c>
      <c r="B640" s="109" t="s">
        <v>2492</v>
      </c>
      <c r="C640" s="109" t="s">
        <v>839</v>
      </c>
      <c r="D640" s="70" t="s">
        <v>2493</v>
      </c>
      <c r="E640" s="147" t="s">
        <v>629</v>
      </c>
      <c r="F640" s="71" t="s">
        <v>65</v>
      </c>
      <c r="G640" s="71" t="s">
        <v>183</v>
      </c>
      <c r="H640" s="71">
        <v>12</v>
      </c>
      <c r="I640" s="71">
        <f t="shared" si="59"/>
        <v>0</v>
      </c>
      <c r="J640" s="71">
        <v>60</v>
      </c>
      <c r="K640" s="113">
        <v>0</v>
      </c>
      <c r="L640" s="73">
        <v>68.48</v>
      </c>
      <c r="M640" s="72">
        <f t="shared" si="54"/>
        <v>4108.8</v>
      </c>
      <c r="N640" s="230">
        <f t="shared" si="55"/>
        <v>0</v>
      </c>
      <c r="O640" s="264">
        <v>12</v>
      </c>
      <c r="P640" s="73">
        <v>2.5999999999999999E-2</v>
      </c>
      <c r="Q640" s="74">
        <f t="shared" si="56"/>
        <v>0</v>
      </c>
      <c r="R640" s="73">
        <v>12</v>
      </c>
      <c r="S640" s="73">
        <v>14.459999999999999</v>
      </c>
      <c r="T640" s="117">
        <f t="shared" si="57"/>
        <v>0</v>
      </c>
      <c r="U640" s="234">
        <f t="shared" si="58"/>
        <v>0</v>
      </c>
      <c r="V640" s="206"/>
      <c r="W640" s="206"/>
      <c r="X640" s="206"/>
      <c r="Y640" s="206"/>
    </row>
    <row r="641" spans="1:26" ht="18" customHeight="1">
      <c r="A641" s="145">
        <f>SUBTOTAL(3,$B$26:B641)</f>
        <v>616</v>
      </c>
      <c r="B641" s="109" t="s">
        <v>838</v>
      </c>
      <c r="C641" s="109" t="s">
        <v>839</v>
      </c>
      <c r="D641" s="70" t="s">
        <v>840</v>
      </c>
      <c r="E641" s="147" t="s">
        <v>146</v>
      </c>
      <c r="F641" s="71" t="s">
        <v>204</v>
      </c>
      <c r="G641" s="71" t="s">
        <v>183</v>
      </c>
      <c r="H641" s="71">
        <v>18</v>
      </c>
      <c r="I641" s="71">
        <f t="shared" si="59"/>
        <v>0</v>
      </c>
      <c r="J641" s="71">
        <v>72</v>
      </c>
      <c r="K641" s="113">
        <v>0</v>
      </c>
      <c r="L641" s="73">
        <v>54.78</v>
      </c>
      <c r="M641" s="72">
        <f t="shared" si="54"/>
        <v>3944.16</v>
      </c>
      <c r="N641" s="230">
        <f t="shared" si="55"/>
        <v>0</v>
      </c>
      <c r="O641" s="264">
        <v>12</v>
      </c>
      <c r="P641" s="73">
        <v>4.1748E-2</v>
      </c>
      <c r="Q641" s="74">
        <f t="shared" si="56"/>
        <v>0</v>
      </c>
      <c r="R641" s="73">
        <v>10</v>
      </c>
      <c r="S641" s="73">
        <v>11.65</v>
      </c>
      <c r="T641" s="117">
        <f t="shared" si="57"/>
        <v>0</v>
      </c>
      <c r="U641" s="234">
        <f t="shared" si="58"/>
        <v>0</v>
      </c>
      <c r="V641" s="206"/>
      <c r="W641" s="206"/>
      <c r="X641" s="206"/>
      <c r="Y641" s="206"/>
    </row>
    <row r="642" spans="1:26" ht="18" customHeight="1">
      <c r="A642" s="145">
        <f>SUBTOTAL(3,$B$26:B642)</f>
        <v>617</v>
      </c>
      <c r="B642" s="109" t="s">
        <v>841</v>
      </c>
      <c r="C642" s="109" t="s">
        <v>839</v>
      </c>
      <c r="D642" s="70" t="s">
        <v>842</v>
      </c>
      <c r="E642" s="147" t="s">
        <v>146</v>
      </c>
      <c r="F642" s="71" t="s">
        <v>204</v>
      </c>
      <c r="G642" s="71" t="s">
        <v>183</v>
      </c>
      <c r="H642" s="71">
        <v>18</v>
      </c>
      <c r="I642" s="71">
        <f t="shared" si="59"/>
        <v>0</v>
      </c>
      <c r="J642" s="71">
        <v>72</v>
      </c>
      <c r="K642" s="113">
        <v>0</v>
      </c>
      <c r="L642" s="73">
        <v>30.81</v>
      </c>
      <c r="M642" s="72">
        <f t="shared" si="54"/>
        <v>2218.3199999999997</v>
      </c>
      <c r="N642" s="230">
        <f t="shared" si="55"/>
        <v>0</v>
      </c>
      <c r="O642" s="264">
        <v>12</v>
      </c>
      <c r="P642" s="73">
        <v>4.1748E-2</v>
      </c>
      <c r="Q642" s="74">
        <f t="shared" si="56"/>
        <v>0</v>
      </c>
      <c r="R642" s="73">
        <v>10</v>
      </c>
      <c r="S642" s="73">
        <v>11.65</v>
      </c>
      <c r="T642" s="117">
        <f t="shared" si="57"/>
        <v>0</v>
      </c>
      <c r="U642" s="234">
        <f t="shared" si="58"/>
        <v>0</v>
      </c>
      <c r="V642" s="206"/>
      <c r="W642" s="206"/>
      <c r="X642" s="206"/>
      <c r="Y642" s="206"/>
    </row>
    <row r="643" spans="1:26" ht="18" customHeight="1">
      <c r="A643" s="145">
        <f>SUBTOTAL(3,$B$26:B643)</f>
        <v>618</v>
      </c>
      <c r="B643" s="109" t="s">
        <v>843</v>
      </c>
      <c r="C643" s="109" t="s">
        <v>839</v>
      </c>
      <c r="D643" s="70" t="s">
        <v>844</v>
      </c>
      <c r="E643" s="147" t="s">
        <v>146</v>
      </c>
      <c r="F643" s="71" t="s">
        <v>204</v>
      </c>
      <c r="G643" s="71" t="s">
        <v>183</v>
      </c>
      <c r="H643" s="71">
        <v>18</v>
      </c>
      <c r="I643" s="71">
        <f t="shared" si="59"/>
        <v>0</v>
      </c>
      <c r="J643" s="71">
        <v>72</v>
      </c>
      <c r="K643" s="113">
        <v>0</v>
      </c>
      <c r="L643" s="73">
        <v>51.36</v>
      </c>
      <c r="M643" s="72">
        <f t="shared" si="54"/>
        <v>3697.92</v>
      </c>
      <c r="N643" s="230">
        <f t="shared" si="55"/>
        <v>0</v>
      </c>
      <c r="O643" s="264">
        <v>12</v>
      </c>
      <c r="P643" s="73">
        <v>4.1748E-2</v>
      </c>
      <c r="Q643" s="74">
        <f t="shared" si="56"/>
        <v>0</v>
      </c>
      <c r="R643" s="73">
        <v>10</v>
      </c>
      <c r="S643" s="73">
        <v>11.65</v>
      </c>
      <c r="T643" s="117">
        <f t="shared" si="57"/>
        <v>0</v>
      </c>
      <c r="U643" s="234">
        <f t="shared" si="58"/>
        <v>0</v>
      </c>
      <c r="V643" s="206"/>
      <c r="W643" s="206"/>
      <c r="X643" s="206"/>
      <c r="Y643" s="206"/>
    </row>
    <row r="644" spans="1:26" ht="18" customHeight="1">
      <c r="A644" s="145">
        <f>SUBTOTAL(3,$B$26:B644)</f>
        <v>619</v>
      </c>
      <c r="B644" s="109" t="s">
        <v>845</v>
      </c>
      <c r="C644" s="109" t="s">
        <v>839</v>
      </c>
      <c r="D644" s="70" t="s">
        <v>846</v>
      </c>
      <c r="E644" s="147" t="s">
        <v>146</v>
      </c>
      <c r="F644" s="71" t="s">
        <v>204</v>
      </c>
      <c r="G644" s="71" t="s">
        <v>183</v>
      </c>
      <c r="H644" s="71">
        <v>18</v>
      </c>
      <c r="I644" s="71">
        <f t="shared" si="59"/>
        <v>0</v>
      </c>
      <c r="J644" s="71">
        <v>72</v>
      </c>
      <c r="K644" s="113">
        <v>0</v>
      </c>
      <c r="L644" s="73">
        <v>37.799999999999997</v>
      </c>
      <c r="M644" s="72">
        <f t="shared" si="54"/>
        <v>2721.6</v>
      </c>
      <c r="N644" s="230">
        <f t="shared" si="55"/>
        <v>0</v>
      </c>
      <c r="O644" s="264">
        <v>12</v>
      </c>
      <c r="P644" s="73">
        <v>4.1748E-2</v>
      </c>
      <c r="Q644" s="74">
        <f t="shared" si="56"/>
        <v>0</v>
      </c>
      <c r="R644" s="73">
        <v>10</v>
      </c>
      <c r="S644" s="73">
        <v>11.65</v>
      </c>
      <c r="T644" s="117">
        <f t="shared" si="57"/>
        <v>0</v>
      </c>
      <c r="U644" s="234">
        <f t="shared" si="58"/>
        <v>0</v>
      </c>
      <c r="V644" s="206"/>
      <c r="W644" s="206"/>
      <c r="X644" s="206"/>
      <c r="Y644" s="206"/>
    </row>
    <row r="645" spans="1:26" ht="18" customHeight="1">
      <c r="A645" s="145">
        <f>SUBTOTAL(3,$B$26:B645)</f>
        <v>620</v>
      </c>
      <c r="B645" s="109" t="s">
        <v>847</v>
      </c>
      <c r="C645" s="109" t="s">
        <v>839</v>
      </c>
      <c r="D645" s="70" t="s">
        <v>848</v>
      </c>
      <c r="E645" s="147" t="s">
        <v>146</v>
      </c>
      <c r="F645" s="71" t="s">
        <v>204</v>
      </c>
      <c r="G645" s="71" t="s">
        <v>183</v>
      </c>
      <c r="H645" s="71">
        <v>18</v>
      </c>
      <c r="I645" s="71">
        <f t="shared" si="59"/>
        <v>0</v>
      </c>
      <c r="J645" s="71">
        <v>72</v>
      </c>
      <c r="K645" s="113">
        <v>0</v>
      </c>
      <c r="L645" s="73">
        <v>30.81</v>
      </c>
      <c r="M645" s="72">
        <f t="shared" si="54"/>
        <v>2218.3199999999997</v>
      </c>
      <c r="N645" s="230">
        <f t="shared" si="55"/>
        <v>0</v>
      </c>
      <c r="O645" s="264">
        <v>12</v>
      </c>
      <c r="P645" s="73">
        <v>4.1748E-2</v>
      </c>
      <c r="Q645" s="74">
        <f t="shared" si="56"/>
        <v>0</v>
      </c>
      <c r="R645" s="73">
        <v>7.2</v>
      </c>
      <c r="S645" s="73">
        <v>11.65</v>
      </c>
      <c r="T645" s="117">
        <f t="shared" si="57"/>
        <v>0</v>
      </c>
      <c r="U645" s="234">
        <f t="shared" si="58"/>
        <v>0</v>
      </c>
      <c r="V645" s="206"/>
      <c r="W645" s="206"/>
      <c r="X645" s="206"/>
      <c r="Y645" s="206"/>
    </row>
    <row r="646" spans="1:26" ht="18" customHeight="1">
      <c r="A646" s="145">
        <f>SUBTOTAL(3,$B$26:B646)</f>
        <v>621</v>
      </c>
      <c r="B646" s="109" t="s">
        <v>2494</v>
      </c>
      <c r="C646" s="109" t="s">
        <v>850</v>
      </c>
      <c r="D646" s="70" t="s">
        <v>2495</v>
      </c>
      <c r="E646" s="147" t="s">
        <v>1058</v>
      </c>
      <c r="F646" s="71" t="s">
        <v>65</v>
      </c>
      <c r="G646" s="71" t="s">
        <v>183</v>
      </c>
      <c r="H646" s="71">
        <v>12</v>
      </c>
      <c r="I646" s="71">
        <f t="shared" si="59"/>
        <v>0</v>
      </c>
      <c r="J646" s="71">
        <v>24</v>
      </c>
      <c r="K646" s="113">
        <v>0</v>
      </c>
      <c r="L646" s="73">
        <v>64.39</v>
      </c>
      <c r="M646" s="72">
        <f t="shared" si="54"/>
        <v>1545.3600000000001</v>
      </c>
      <c r="N646" s="230">
        <f t="shared" si="55"/>
        <v>0</v>
      </c>
      <c r="O646" s="264">
        <v>12</v>
      </c>
      <c r="P646" s="73">
        <v>2.5999999999999999E-2</v>
      </c>
      <c r="Q646" s="74">
        <f t="shared" si="56"/>
        <v>0</v>
      </c>
      <c r="R646" s="73">
        <v>9.6000000000000014</v>
      </c>
      <c r="S646" s="73">
        <v>11.040000000000003</v>
      </c>
      <c r="T646" s="117">
        <f t="shared" si="57"/>
        <v>0</v>
      </c>
      <c r="U646" s="234">
        <f t="shared" si="58"/>
        <v>0</v>
      </c>
      <c r="V646" s="206"/>
      <c r="W646" s="206"/>
      <c r="X646" s="206"/>
      <c r="Y646" s="206"/>
    </row>
    <row r="647" spans="1:26" ht="18" customHeight="1">
      <c r="A647" s="145">
        <f>SUBTOTAL(3,$B$26:B647)</f>
        <v>622</v>
      </c>
      <c r="B647" s="109" t="s">
        <v>849</v>
      </c>
      <c r="C647" s="109" t="s">
        <v>850</v>
      </c>
      <c r="D647" s="70" t="s">
        <v>851</v>
      </c>
      <c r="E647" s="147" t="s">
        <v>102</v>
      </c>
      <c r="F647" s="71" t="s">
        <v>204</v>
      </c>
      <c r="G647" s="71" t="s">
        <v>183</v>
      </c>
      <c r="H647" s="71">
        <v>18</v>
      </c>
      <c r="I647" s="71">
        <f t="shared" si="59"/>
        <v>0</v>
      </c>
      <c r="J647" s="71">
        <v>20</v>
      </c>
      <c r="K647" s="113">
        <v>0</v>
      </c>
      <c r="L647" s="73">
        <v>95</v>
      </c>
      <c r="M647" s="72">
        <f t="shared" si="54"/>
        <v>1900</v>
      </c>
      <c r="N647" s="230">
        <f t="shared" si="55"/>
        <v>0</v>
      </c>
      <c r="O647" s="264">
        <v>12</v>
      </c>
      <c r="P647" s="73">
        <v>2.1059999999999999E-2</v>
      </c>
      <c r="Q647" s="74">
        <f t="shared" si="56"/>
        <v>0</v>
      </c>
      <c r="R647" s="73">
        <v>10</v>
      </c>
      <c r="S647" s="73">
        <v>11.7</v>
      </c>
      <c r="T647" s="117">
        <f t="shared" si="57"/>
        <v>0</v>
      </c>
      <c r="U647" s="234">
        <f t="shared" si="58"/>
        <v>0</v>
      </c>
      <c r="V647" s="206"/>
      <c r="W647" s="206"/>
      <c r="X647" s="206"/>
      <c r="Y647" s="206"/>
      <c r="Z647" s="235" t="e">
        <f>#REF!-#REF!</f>
        <v>#REF!</v>
      </c>
    </row>
    <row r="648" spans="1:26" ht="18" customHeight="1">
      <c r="A648" s="145">
        <f>SUBTOTAL(3,$B$26:B648)</f>
        <v>623</v>
      </c>
      <c r="B648" s="109" t="s">
        <v>2496</v>
      </c>
      <c r="C648" s="109" t="s">
        <v>853</v>
      </c>
      <c r="D648" s="70" t="s">
        <v>2497</v>
      </c>
      <c r="E648" s="147" t="s">
        <v>410</v>
      </c>
      <c r="F648" s="71" t="s">
        <v>65</v>
      </c>
      <c r="G648" s="71" t="s">
        <v>856</v>
      </c>
      <c r="H648" s="71">
        <v>12</v>
      </c>
      <c r="I648" s="71">
        <f t="shared" si="59"/>
        <v>0</v>
      </c>
      <c r="J648" s="71">
        <v>12</v>
      </c>
      <c r="K648" s="113">
        <v>0</v>
      </c>
      <c r="L648" s="73">
        <v>90.78</v>
      </c>
      <c r="M648" s="72">
        <f t="shared" si="54"/>
        <v>1089.3600000000001</v>
      </c>
      <c r="N648" s="230">
        <f t="shared" si="55"/>
        <v>0</v>
      </c>
      <c r="O648" s="264">
        <v>18</v>
      </c>
      <c r="P648" s="73">
        <v>2.5999999999999999E-2</v>
      </c>
      <c r="Q648" s="74">
        <f t="shared" si="56"/>
        <v>0</v>
      </c>
      <c r="R648" s="73">
        <v>9</v>
      </c>
      <c r="S648" s="73">
        <v>16.847999999999999</v>
      </c>
      <c r="T648" s="117">
        <f t="shared" si="57"/>
        <v>0</v>
      </c>
      <c r="U648" s="234">
        <f t="shared" si="58"/>
        <v>0</v>
      </c>
      <c r="V648" s="206"/>
      <c r="W648" s="206"/>
      <c r="X648" s="206"/>
      <c r="Y648" s="206"/>
    </row>
    <row r="649" spans="1:26" ht="18" customHeight="1">
      <c r="A649" s="145">
        <f>SUBTOTAL(3,$B$26:B649)</f>
        <v>624</v>
      </c>
      <c r="B649" s="109" t="s">
        <v>852</v>
      </c>
      <c r="C649" s="109" t="s">
        <v>853</v>
      </c>
      <c r="D649" s="70" t="s">
        <v>854</v>
      </c>
      <c r="E649" s="147" t="s">
        <v>855</v>
      </c>
      <c r="F649" s="71" t="s">
        <v>204</v>
      </c>
      <c r="G649" s="71" t="s">
        <v>856</v>
      </c>
      <c r="H649" s="71">
        <v>12</v>
      </c>
      <c r="I649" s="71">
        <f t="shared" si="59"/>
        <v>0</v>
      </c>
      <c r="J649" s="71">
        <v>12</v>
      </c>
      <c r="K649" s="113">
        <v>0</v>
      </c>
      <c r="L649" s="73">
        <v>55.3</v>
      </c>
      <c r="M649" s="72">
        <f t="shared" si="54"/>
        <v>663.59999999999991</v>
      </c>
      <c r="N649" s="230">
        <f t="shared" si="55"/>
        <v>0</v>
      </c>
      <c r="O649" s="264">
        <v>18</v>
      </c>
      <c r="P649" s="73">
        <v>2.1215999999999999E-2</v>
      </c>
      <c r="Q649" s="74">
        <f t="shared" si="56"/>
        <v>0</v>
      </c>
      <c r="R649" s="73">
        <v>9</v>
      </c>
      <c r="S649" s="73">
        <v>10.799999999999999</v>
      </c>
      <c r="T649" s="117">
        <f t="shared" si="57"/>
        <v>0</v>
      </c>
      <c r="U649" s="234">
        <f t="shared" si="58"/>
        <v>0</v>
      </c>
      <c r="V649" s="206"/>
      <c r="W649" s="206"/>
      <c r="X649" s="206"/>
      <c r="Y649" s="206"/>
    </row>
    <row r="650" spans="1:26" ht="18" customHeight="1">
      <c r="A650" s="145">
        <f>SUBTOTAL(3,$B$26:B650)</f>
        <v>625</v>
      </c>
      <c r="B650" s="109" t="s">
        <v>857</v>
      </c>
      <c r="C650" s="109" t="s">
        <v>853</v>
      </c>
      <c r="D650" s="70" t="s">
        <v>858</v>
      </c>
      <c r="E650" s="147" t="s">
        <v>855</v>
      </c>
      <c r="F650" s="71" t="s">
        <v>204</v>
      </c>
      <c r="G650" s="71" t="s">
        <v>856</v>
      </c>
      <c r="H650" s="71">
        <v>12</v>
      </c>
      <c r="I650" s="71">
        <f t="shared" si="59"/>
        <v>0</v>
      </c>
      <c r="J650" s="71">
        <v>12</v>
      </c>
      <c r="K650" s="113">
        <v>0</v>
      </c>
      <c r="L650" s="73">
        <v>65.099999999999994</v>
      </c>
      <c r="M650" s="72">
        <f t="shared" si="54"/>
        <v>781.19999999999993</v>
      </c>
      <c r="N650" s="230">
        <f t="shared" si="55"/>
        <v>0</v>
      </c>
      <c r="O650" s="264">
        <v>18</v>
      </c>
      <c r="P650" s="73">
        <v>2.1215999999999999E-2</v>
      </c>
      <c r="Q650" s="74">
        <f t="shared" si="56"/>
        <v>0</v>
      </c>
      <c r="R650" s="73">
        <v>9</v>
      </c>
      <c r="S650" s="73">
        <v>10.799999999999999</v>
      </c>
      <c r="T650" s="117">
        <f t="shared" si="57"/>
        <v>0</v>
      </c>
      <c r="U650" s="234">
        <f t="shared" si="58"/>
        <v>0</v>
      </c>
      <c r="V650" s="206"/>
      <c r="W650" s="206"/>
      <c r="X650" s="206"/>
      <c r="Y650" s="206"/>
    </row>
    <row r="651" spans="1:26" ht="18" customHeight="1">
      <c r="A651" s="145">
        <f>SUBTOTAL(3,$B$26:B651)</f>
        <v>626</v>
      </c>
      <c r="B651" s="109" t="s">
        <v>859</v>
      </c>
      <c r="C651" s="109" t="s">
        <v>853</v>
      </c>
      <c r="D651" s="70" t="s">
        <v>860</v>
      </c>
      <c r="E651" s="147" t="s">
        <v>855</v>
      </c>
      <c r="F651" s="71" t="s">
        <v>204</v>
      </c>
      <c r="G651" s="71" t="s">
        <v>856</v>
      </c>
      <c r="H651" s="71">
        <v>12</v>
      </c>
      <c r="I651" s="71">
        <f t="shared" si="59"/>
        <v>0</v>
      </c>
      <c r="J651" s="71">
        <v>12</v>
      </c>
      <c r="K651" s="113">
        <v>0</v>
      </c>
      <c r="L651" s="73">
        <v>65.099999999999994</v>
      </c>
      <c r="M651" s="72">
        <f t="shared" si="54"/>
        <v>781.19999999999993</v>
      </c>
      <c r="N651" s="230">
        <f t="shared" si="55"/>
        <v>0</v>
      </c>
      <c r="O651" s="264">
        <v>18</v>
      </c>
      <c r="P651" s="73">
        <v>2.1215999999999999E-2</v>
      </c>
      <c r="Q651" s="74">
        <f t="shared" si="56"/>
        <v>0</v>
      </c>
      <c r="R651" s="73">
        <v>9</v>
      </c>
      <c r="S651" s="73">
        <v>10.799999999999999</v>
      </c>
      <c r="T651" s="117">
        <f t="shared" si="57"/>
        <v>0</v>
      </c>
      <c r="U651" s="234">
        <f t="shared" si="58"/>
        <v>0</v>
      </c>
      <c r="V651" s="206"/>
      <c r="W651" s="206"/>
      <c r="X651" s="206"/>
      <c r="Y651" s="206"/>
      <c r="Z651" s="235" t="e">
        <f>#REF!-#REF!</f>
        <v>#REF!</v>
      </c>
    </row>
    <row r="652" spans="1:26" ht="18" customHeight="1">
      <c r="A652" s="145">
        <f>SUBTOTAL(3,$B$26:B652)</f>
        <v>627</v>
      </c>
      <c r="B652" s="109" t="s">
        <v>861</v>
      </c>
      <c r="C652" s="109" t="s">
        <v>853</v>
      </c>
      <c r="D652" s="70" t="s">
        <v>862</v>
      </c>
      <c r="E652" s="147" t="s">
        <v>855</v>
      </c>
      <c r="F652" s="71" t="s">
        <v>204</v>
      </c>
      <c r="G652" s="71" t="s">
        <v>856</v>
      </c>
      <c r="H652" s="71">
        <v>12</v>
      </c>
      <c r="I652" s="71">
        <f t="shared" si="59"/>
        <v>0</v>
      </c>
      <c r="J652" s="71">
        <v>12</v>
      </c>
      <c r="K652" s="113">
        <v>0</v>
      </c>
      <c r="L652" s="73">
        <v>65.099999999999994</v>
      </c>
      <c r="M652" s="72">
        <f t="shared" si="54"/>
        <v>781.19999999999993</v>
      </c>
      <c r="N652" s="230">
        <f t="shared" si="55"/>
        <v>0</v>
      </c>
      <c r="O652" s="264">
        <v>18</v>
      </c>
      <c r="P652" s="73">
        <v>2.1215999999999999E-2</v>
      </c>
      <c r="Q652" s="74">
        <f t="shared" si="56"/>
        <v>0</v>
      </c>
      <c r="R652" s="73">
        <v>9</v>
      </c>
      <c r="S652" s="73">
        <v>10.799999999999999</v>
      </c>
      <c r="T652" s="117">
        <f t="shared" si="57"/>
        <v>0</v>
      </c>
      <c r="U652" s="234">
        <f t="shared" si="58"/>
        <v>0</v>
      </c>
      <c r="V652" s="206"/>
      <c r="W652" s="206"/>
      <c r="X652" s="206"/>
      <c r="Y652" s="206"/>
    </row>
    <row r="653" spans="1:26" ht="18" customHeight="1">
      <c r="A653" s="145">
        <f>SUBTOTAL(3,$B$26:B653)</f>
        <v>628</v>
      </c>
      <c r="B653" s="109" t="s">
        <v>863</v>
      </c>
      <c r="C653" s="109" t="s">
        <v>853</v>
      </c>
      <c r="D653" s="70" t="s">
        <v>864</v>
      </c>
      <c r="E653" s="147" t="s">
        <v>855</v>
      </c>
      <c r="F653" s="71" t="s">
        <v>204</v>
      </c>
      <c r="G653" s="71" t="s">
        <v>856</v>
      </c>
      <c r="H653" s="71">
        <v>12</v>
      </c>
      <c r="I653" s="71">
        <f t="shared" si="59"/>
        <v>0</v>
      </c>
      <c r="J653" s="71">
        <v>12</v>
      </c>
      <c r="K653" s="113">
        <v>0</v>
      </c>
      <c r="L653" s="73">
        <v>87.2</v>
      </c>
      <c r="M653" s="72">
        <f t="shared" si="54"/>
        <v>1046.4000000000001</v>
      </c>
      <c r="N653" s="230">
        <f t="shared" si="55"/>
        <v>0</v>
      </c>
      <c r="O653" s="264">
        <v>18</v>
      </c>
      <c r="P653" s="73">
        <v>2.1215999999999999E-2</v>
      </c>
      <c r="Q653" s="74">
        <f t="shared" si="56"/>
        <v>0</v>
      </c>
      <c r="R653" s="73">
        <v>9</v>
      </c>
      <c r="S653" s="73">
        <v>10.799999999999999</v>
      </c>
      <c r="T653" s="117">
        <f t="shared" si="57"/>
        <v>0</v>
      </c>
      <c r="U653" s="234">
        <f t="shared" si="58"/>
        <v>0</v>
      </c>
      <c r="V653" s="206"/>
      <c r="W653" s="206"/>
      <c r="X653" s="206"/>
      <c r="Y653" s="206"/>
      <c r="Z653" s="235" t="e">
        <f>#REF!-#REF!</f>
        <v>#REF!</v>
      </c>
    </row>
    <row r="654" spans="1:26" ht="18" customHeight="1">
      <c r="A654" s="145">
        <f>SUBTOTAL(3,$B$26:B654)</f>
        <v>629</v>
      </c>
      <c r="B654" s="109" t="s">
        <v>2498</v>
      </c>
      <c r="C654" s="109" t="s">
        <v>866</v>
      </c>
      <c r="D654" s="70" t="s">
        <v>2499</v>
      </c>
      <c r="E654" s="147" t="s">
        <v>2500</v>
      </c>
      <c r="F654" s="71" t="s">
        <v>65</v>
      </c>
      <c r="G654" s="71" t="s">
        <v>183</v>
      </c>
      <c r="H654" s="71">
        <v>6</v>
      </c>
      <c r="I654" s="71">
        <f t="shared" si="59"/>
        <v>0</v>
      </c>
      <c r="J654" s="71">
        <v>12</v>
      </c>
      <c r="K654" s="113">
        <v>0</v>
      </c>
      <c r="L654" s="73">
        <v>143.80000000000001</v>
      </c>
      <c r="M654" s="72">
        <f t="shared" si="54"/>
        <v>1725.6000000000001</v>
      </c>
      <c r="N654" s="230">
        <f t="shared" si="55"/>
        <v>0</v>
      </c>
      <c r="O654" s="264">
        <v>12</v>
      </c>
      <c r="P654" s="73">
        <v>2.5999999999999999E-2</v>
      </c>
      <c r="Q654" s="74">
        <f t="shared" si="56"/>
        <v>0</v>
      </c>
      <c r="R654" s="73">
        <v>12</v>
      </c>
      <c r="S654" s="73">
        <v>13.452</v>
      </c>
      <c r="T654" s="117">
        <f t="shared" si="57"/>
        <v>0</v>
      </c>
      <c r="U654" s="234">
        <f t="shared" si="58"/>
        <v>0</v>
      </c>
      <c r="V654" s="206"/>
      <c r="W654" s="206"/>
      <c r="X654" s="206"/>
      <c r="Y654" s="206"/>
    </row>
    <row r="655" spans="1:26" ht="18" customHeight="1">
      <c r="A655" s="145">
        <f>SUBTOTAL(3,$B$26:B655)</f>
        <v>630</v>
      </c>
      <c r="B655" s="109" t="s">
        <v>865</v>
      </c>
      <c r="C655" s="109" t="s">
        <v>866</v>
      </c>
      <c r="D655" s="70" t="s">
        <v>867</v>
      </c>
      <c r="E655" s="147" t="s">
        <v>217</v>
      </c>
      <c r="F655" s="71" t="s">
        <v>204</v>
      </c>
      <c r="G655" s="71" t="s">
        <v>183</v>
      </c>
      <c r="H655" s="71">
        <v>18</v>
      </c>
      <c r="I655" s="71">
        <f t="shared" si="59"/>
        <v>0</v>
      </c>
      <c r="J655" s="71">
        <v>24</v>
      </c>
      <c r="K655" s="113">
        <v>0</v>
      </c>
      <c r="L655" s="73">
        <v>51.36</v>
      </c>
      <c r="M655" s="72">
        <f t="shared" si="54"/>
        <v>1232.6399999999999</v>
      </c>
      <c r="N655" s="230">
        <f t="shared" si="55"/>
        <v>0</v>
      </c>
      <c r="O655" s="264">
        <v>12</v>
      </c>
      <c r="P655" s="73">
        <v>2.5024999999999999E-2</v>
      </c>
      <c r="Q655" s="74">
        <f t="shared" si="56"/>
        <v>0</v>
      </c>
      <c r="R655" s="73">
        <v>12</v>
      </c>
      <c r="S655" s="73">
        <v>13.56</v>
      </c>
      <c r="T655" s="117">
        <f t="shared" si="57"/>
        <v>0</v>
      </c>
      <c r="U655" s="234">
        <f t="shared" si="58"/>
        <v>0</v>
      </c>
      <c r="V655" s="206"/>
      <c r="W655" s="206"/>
      <c r="X655" s="206"/>
      <c r="Y655" s="206"/>
    </row>
    <row r="656" spans="1:26" ht="18" customHeight="1">
      <c r="A656" s="145">
        <f>SUBTOTAL(3,$B$26:B656)</f>
        <v>631</v>
      </c>
      <c r="B656" s="109" t="s">
        <v>2501</v>
      </c>
      <c r="C656" s="109" t="s">
        <v>866</v>
      </c>
      <c r="D656" s="70" t="s">
        <v>2502</v>
      </c>
      <c r="E656" s="147" t="s">
        <v>2503</v>
      </c>
      <c r="F656" s="71" t="s">
        <v>204</v>
      </c>
      <c r="G656" s="71" t="s">
        <v>183</v>
      </c>
      <c r="H656" s="71">
        <v>18</v>
      </c>
      <c r="I656" s="71">
        <f t="shared" si="59"/>
        <v>0</v>
      </c>
      <c r="J656" s="71">
        <v>12</v>
      </c>
      <c r="K656" s="113">
        <v>0</v>
      </c>
      <c r="L656" s="73">
        <v>143.80000000000001</v>
      </c>
      <c r="M656" s="72">
        <f t="shared" si="54"/>
        <v>1725.6000000000001</v>
      </c>
      <c r="N656" s="230">
        <f t="shared" si="55"/>
        <v>0</v>
      </c>
      <c r="O656" s="264">
        <v>12</v>
      </c>
      <c r="P656" s="73">
        <v>2.6162999999999999E-2</v>
      </c>
      <c r="Q656" s="74">
        <f t="shared" si="56"/>
        <v>0</v>
      </c>
      <c r="R656" s="73">
        <v>12</v>
      </c>
      <c r="S656" s="73">
        <v>14.399999999999999</v>
      </c>
      <c r="T656" s="117">
        <f t="shared" si="57"/>
        <v>0</v>
      </c>
      <c r="U656" s="234">
        <f t="shared" si="58"/>
        <v>0</v>
      </c>
      <c r="V656" s="206"/>
      <c r="W656" s="206"/>
      <c r="X656" s="206"/>
      <c r="Y656" s="206"/>
    </row>
    <row r="657" spans="1:25" ht="18" customHeight="1">
      <c r="A657" s="145">
        <f>SUBTOTAL(3,$B$26:B657)</f>
        <v>632</v>
      </c>
      <c r="B657" s="109" t="s">
        <v>2504</v>
      </c>
      <c r="C657" s="109" t="s">
        <v>866</v>
      </c>
      <c r="D657" s="70" t="s">
        <v>2505</v>
      </c>
      <c r="E657" s="147" t="s">
        <v>2503</v>
      </c>
      <c r="F657" s="71" t="s">
        <v>204</v>
      </c>
      <c r="G657" s="71" t="s">
        <v>183</v>
      </c>
      <c r="H657" s="71">
        <v>18</v>
      </c>
      <c r="I657" s="71">
        <f t="shared" si="59"/>
        <v>0</v>
      </c>
      <c r="J657" s="71">
        <v>12</v>
      </c>
      <c r="K657" s="113">
        <v>0</v>
      </c>
      <c r="L657" s="73">
        <v>123.26</v>
      </c>
      <c r="M657" s="72">
        <f t="shared" si="54"/>
        <v>1479.1200000000001</v>
      </c>
      <c r="N657" s="230">
        <f t="shared" si="55"/>
        <v>0</v>
      </c>
      <c r="O657" s="264">
        <v>12</v>
      </c>
      <c r="P657" s="73">
        <v>2.6162999999999999E-2</v>
      </c>
      <c r="Q657" s="74">
        <f t="shared" si="56"/>
        <v>0</v>
      </c>
      <c r="R657" s="73">
        <v>12</v>
      </c>
      <c r="S657" s="73">
        <v>14.4</v>
      </c>
      <c r="T657" s="117">
        <f t="shared" si="57"/>
        <v>0</v>
      </c>
      <c r="U657" s="234">
        <f t="shared" si="58"/>
        <v>0</v>
      </c>
      <c r="V657" s="206"/>
      <c r="W657" s="206"/>
      <c r="X657" s="206"/>
      <c r="Y657" s="206"/>
    </row>
    <row r="658" spans="1:25" ht="18" customHeight="1">
      <c r="A658" s="145">
        <f>SUBTOTAL(3,$B$26:B658)</f>
        <v>633</v>
      </c>
      <c r="B658" s="109" t="s">
        <v>2506</v>
      </c>
      <c r="C658" s="109" t="s">
        <v>866</v>
      </c>
      <c r="D658" s="70" t="s">
        <v>2507</v>
      </c>
      <c r="E658" s="147" t="s">
        <v>2503</v>
      </c>
      <c r="F658" s="71" t="s">
        <v>204</v>
      </c>
      <c r="G658" s="71" t="s">
        <v>183</v>
      </c>
      <c r="H658" s="71">
        <v>18</v>
      </c>
      <c r="I658" s="71">
        <f t="shared" si="59"/>
        <v>0</v>
      </c>
      <c r="J658" s="71">
        <v>12</v>
      </c>
      <c r="K658" s="113">
        <v>0</v>
      </c>
      <c r="L658" s="73">
        <v>95.87</v>
      </c>
      <c r="M658" s="72">
        <f t="shared" si="54"/>
        <v>1150.44</v>
      </c>
      <c r="N658" s="230">
        <f t="shared" si="55"/>
        <v>0</v>
      </c>
      <c r="O658" s="264">
        <v>12</v>
      </c>
      <c r="P658" s="73">
        <v>3.4125000000000003E-2</v>
      </c>
      <c r="Q658" s="74">
        <f t="shared" si="56"/>
        <v>0</v>
      </c>
      <c r="R658" s="73">
        <v>12</v>
      </c>
      <c r="S658" s="73">
        <v>14.4</v>
      </c>
      <c r="T658" s="117">
        <f t="shared" si="57"/>
        <v>0</v>
      </c>
      <c r="U658" s="234">
        <f t="shared" si="58"/>
        <v>0</v>
      </c>
      <c r="V658" s="206"/>
      <c r="W658" s="206"/>
      <c r="X658" s="206"/>
      <c r="Y658" s="206"/>
    </row>
    <row r="659" spans="1:25" ht="18" customHeight="1">
      <c r="A659" s="145">
        <f>SUBTOTAL(3,$B$26:B659)</f>
        <v>634</v>
      </c>
      <c r="B659" s="109" t="s">
        <v>868</v>
      </c>
      <c r="C659" s="109" t="s">
        <v>866</v>
      </c>
      <c r="D659" s="70" t="s">
        <v>869</v>
      </c>
      <c r="E659" s="147" t="s">
        <v>217</v>
      </c>
      <c r="F659" s="71" t="s">
        <v>204</v>
      </c>
      <c r="G659" s="71" t="s">
        <v>183</v>
      </c>
      <c r="H659" s="71">
        <v>18</v>
      </c>
      <c r="I659" s="71">
        <f t="shared" si="59"/>
        <v>0</v>
      </c>
      <c r="J659" s="71">
        <v>12</v>
      </c>
      <c r="K659" s="113">
        <v>0</v>
      </c>
      <c r="L659" s="73">
        <v>54.78</v>
      </c>
      <c r="M659" s="72">
        <f t="shared" si="54"/>
        <v>657.36</v>
      </c>
      <c r="N659" s="230">
        <f t="shared" si="55"/>
        <v>0</v>
      </c>
      <c r="O659" s="264">
        <v>12</v>
      </c>
      <c r="P659" s="73">
        <v>1.4762000000000001E-2</v>
      </c>
      <c r="Q659" s="74">
        <f t="shared" si="56"/>
        <v>0</v>
      </c>
      <c r="R659" s="73">
        <v>6</v>
      </c>
      <c r="S659" s="73">
        <v>7.1999999999999993</v>
      </c>
      <c r="T659" s="117">
        <f t="shared" si="57"/>
        <v>0</v>
      </c>
      <c r="U659" s="234">
        <f t="shared" si="58"/>
        <v>0</v>
      </c>
      <c r="V659" s="206"/>
      <c r="W659" s="206"/>
      <c r="X659" s="206"/>
      <c r="Y659" s="206"/>
    </row>
    <row r="660" spans="1:25" ht="18" customHeight="1">
      <c r="A660" s="145">
        <f>SUBTOTAL(3,$B$26:B660)</f>
        <v>635</v>
      </c>
      <c r="B660" s="109" t="s">
        <v>870</v>
      </c>
      <c r="C660" s="109" t="s">
        <v>866</v>
      </c>
      <c r="D660" s="70" t="s">
        <v>871</v>
      </c>
      <c r="E660" s="147" t="s">
        <v>217</v>
      </c>
      <c r="F660" s="71" t="s">
        <v>65</v>
      </c>
      <c r="G660" s="71" t="s">
        <v>183</v>
      </c>
      <c r="H660" s="71">
        <v>12</v>
      </c>
      <c r="I660" s="71">
        <f t="shared" si="59"/>
        <v>0</v>
      </c>
      <c r="J660" s="71">
        <v>12</v>
      </c>
      <c r="K660" s="113">
        <v>0</v>
      </c>
      <c r="L660" s="73">
        <v>68.48</v>
      </c>
      <c r="M660" s="72">
        <f t="shared" si="54"/>
        <v>821.76</v>
      </c>
      <c r="N660" s="230">
        <f t="shared" si="55"/>
        <v>0</v>
      </c>
      <c r="O660" s="264">
        <v>12</v>
      </c>
      <c r="P660" s="73">
        <v>1.4762000000000001E-2</v>
      </c>
      <c r="Q660" s="74">
        <f t="shared" si="56"/>
        <v>0</v>
      </c>
      <c r="R660" s="73">
        <v>6</v>
      </c>
      <c r="S660" s="73">
        <v>7.1999999999999993</v>
      </c>
      <c r="T660" s="117">
        <f t="shared" si="57"/>
        <v>0</v>
      </c>
      <c r="U660" s="234">
        <f t="shared" si="58"/>
        <v>0</v>
      </c>
      <c r="V660" s="206"/>
      <c r="W660" s="206"/>
      <c r="X660" s="206"/>
      <c r="Y660" s="206"/>
    </row>
    <row r="661" spans="1:25" ht="18" customHeight="1">
      <c r="A661" s="145">
        <f>SUBTOTAL(3,$B$26:B661)</f>
        <v>636</v>
      </c>
      <c r="B661" s="109" t="s">
        <v>872</v>
      </c>
      <c r="C661" s="109" t="s">
        <v>866</v>
      </c>
      <c r="D661" s="70" t="s">
        <v>873</v>
      </c>
      <c r="E661" s="147" t="s">
        <v>217</v>
      </c>
      <c r="F661" s="71" t="s">
        <v>65</v>
      </c>
      <c r="G661" s="71" t="s">
        <v>183</v>
      </c>
      <c r="H661" s="71">
        <v>12</v>
      </c>
      <c r="I661" s="71">
        <f t="shared" si="59"/>
        <v>0</v>
      </c>
      <c r="J661" s="71">
        <v>12</v>
      </c>
      <c r="K661" s="113">
        <v>0</v>
      </c>
      <c r="L661" s="73">
        <v>61.63</v>
      </c>
      <c r="M661" s="72">
        <f t="shared" si="54"/>
        <v>739.56000000000006</v>
      </c>
      <c r="N661" s="230">
        <f t="shared" si="55"/>
        <v>0</v>
      </c>
      <c r="O661" s="264">
        <v>12</v>
      </c>
      <c r="P661" s="73">
        <v>1.4762000000000001E-2</v>
      </c>
      <c r="Q661" s="74">
        <f t="shared" si="56"/>
        <v>0</v>
      </c>
      <c r="R661" s="73">
        <v>6</v>
      </c>
      <c r="S661" s="73">
        <v>7.1999999999999993</v>
      </c>
      <c r="T661" s="117">
        <f t="shared" si="57"/>
        <v>0</v>
      </c>
      <c r="U661" s="234">
        <f t="shared" si="58"/>
        <v>0</v>
      </c>
      <c r="V661" s="206"/>
      <c r="W661" s="206"/>
      <c r="X661" s="206"/>
      <c r="Y661" s="206"/>
    </row>
    <row r="662" spans="1:25" ht="18" customHeight="1">
      <c r="A662" s="145">
        <f>SUBTOTAL(3,$B$26:B662)</f>
        <v>637</v>
      </c>
      <c r="B662" s="109" t="s">
        <v>874</v>
      </c>
      <c r="C662" s="109" t="s">
        <v>866</v>
      </c>
      <c r="D662" s="70" t="s">
        <v>875</v>
      </c>
      <c r="E662" s="147" t="s">
        <v>217</v>
      </c>
      <c r="F662" s="71" t="s">
        <v>204</v>
      </c>
      <c r="G662" s="71" t="s">
        <v>183</v>
      </c>
      <c r="H662" s="71">
        <v>18</v>
      </c>
      <c r="I662" s="71">
        <f t="shared" si="59"/>
        <v>0</v>
      </c>
      <c r="J662" s="71">
        <v>12</v>
      </c>
      <c r="K662" s="113">
        <v>0</v>
      </c>
      <c r="L662" s="73">
        <v>51.36</v>
      </c>
      <c r="M662" s="72">
        <f t="shared" si="54"/>
        <v>616.31999999999994</v>
      </c>
      <c r="N662" s="230">
        <f t="shared" si="55"/>
        <v>0</v>
      </c>
      <c r="O662" s="264">
        <v>12</v>
      </c>
      <c r="P662" s="73">
        <v>1.4762000000000001E-2</v>
      </c>
      <c r="Q662" s="74">
        <f t="shared" si="56"/>
        <v>0</v>
      </c>
      <c r="R662" s="73">
        <v>6</v>
      </c>
      <c r="S662" s="73">
        <v>7.1999999999999993</v>
      </c>
      <c r="T662" s="117">
        <f t="shared" si="57"/>
        <v>0</v>
      </c>
      <c r="U662" s="234">
        <f t="shared" si="58"/>
        <v>0</v>
      </c>
      <c r="V662" s="206"/>
      <c r="W662" s="206"/>
      <c r="X662" s="206"/>
      <c r="Y662" s="206"/>
    </row>
    <row r="663" spans="1:25" ht="18" customHeight="1">
      <c r="A663" s="145">
        <f>SUBTOTAL(3,$B$26:B663)</f>
        <v>638</v>
      </c>
      <c r="B663" s="109" t="s">
        <v>2508</v>
      </c>
      <c r="C663" s="109" t="s">
        <v>866</v>
      </c>
      <c r="D663" s="70" t="s">
        <v>2509</v>
      </c>
      <c r="E663" s="147" t="s">
        <v>2503</v>
      </c>
      <c r="F663" s="71" t="s">
        <v>65</v>
      </c>
      <c r="G663" s="71" t="s">
        <v>183</v>
      </c>
      <c r="H663" s="71">
        <v>6</v>
      </c>
      <c r="I663" s="71">
        <f t="shared" si="59"/>
        <v>0</v>
      </c>
      <c r="J663" s="71">
        <v>12</v>
      </c>
      <c r="K663" s="113">
        <v>0</v>
      </c>
      <c r="L663" s="73">
        <v>68.48</v>
      </c>
      <c r="M663" s="72">
        <f t="shared" ref="M663:M726" si="60">+J663*L663</f>
        <v>821.76</v>
      </c>
      <c r="N663" s="230">
        <f t="shared" ref="N663:N726" si="61">M663*K663</f>
        <v>0</v>
      </c>
      <c r="O663" s="264">
        <v>12</v>
      </c>
      <c r="P663" s="73">
        <v>2.5024999999999999E-2</v>
      </c>
      <c r="Q663" s="74">
        <f t="shared" ref="Q663:Q726" si="62">+P663*K663</f>
        <v>0</v>
      </c>
      <c r="R663" s="73">
        <v>12</v>
      </c>
      <c r="S663" s="73">
        <v>13.56</v>
      </c>
      <c r="T663" s="117">
        <f t="shared" ref="T663:T726" si="63">+K663*R663</f>
        <v>0</v>
      </c>
      <c r="U663" s="234">
        <f t="shared" ref="U663:U726" si="64">S663*K663</f>
        <v>0</v>
      </c>
      <c r="V663" s="206"/>
      <c r="W663" s="206"/>
      <c r="X663" s="206"/>
      <c r="Y663" s="206"/>
    </row>
    <row r="664" spans="1:25" ht="18" customHeight="1">
      <c r="A664" s="145">
        <f>SUBTOTAL(3,$B$26:B664)</f>
        <v>639</v>
      </c>
      <c r="B664" s="109" t="s">
        <v>876</v>
      </c>
      <c r="C664" s="109" t="s">
        <v>866</v>
      </c>
      <c r="D664" s="70" t="s">
        <v>877</v>
      </c>
      <c r="E664" s="147" t="s">
        <v>217</v>
      </c>
      <c r="F664" s="71" t="s">
        <v>65</v>
      </c>
      <c r="G664" s="71" t="s">
        <v>183</v>
      </c>
      <c r="H664" s="71">
        <v>12</v>
      </c>
      <c r="I664" s="71">
        <f t="shared" ref="I664:I727" si="65">K664*J664</f>
        <v>0</v>
      </c>
      <c r="J664" s="71">
        <v>12</v>
      </c>
      <c r="K664" s="113">
        <v>0</v>
      </c>
      <c r="L664" s="73">
        <v>64.31</v>
      </c>
      <c r="M664" s="72">
        <f t="shared" si="60"/>
        <v>771.72</v>
      </c>
      <c r="N664" s="230">
        <f t="shared" si="61"/>
        <v>0</v>
      </c>
      <c r="O664" s="264">
        <v>12</v>
      </c>
      <c r="P664" s="73">
        <v>1.4762000000000001E-2</v>
      </c>
      <c r="Q664" s="74">
        <f t="shared" si="62"/>
        <v>0</v>
      </c>
      <c r="R664" s="73">
        <v>6</v>
      </c>
      <c r="S664" s="73">
        <v>6.78</v>
      </c>
      <c r="T664" s="117">
        <f t="shared" si="63"/>
        <v>0</v>
      </c>
      <c r="U664" s="234">
        <f t="shared" si="64"/>
        <v>0</v>
      </c>
      <c r="V664" s="206"/>
      <c r="W664" s="206"/>
      <c r="X664" s="206"/>
      <c r="Y664" s="206"/>
    </row>
    <row r="665" spans="1:25" ht="18" customHeight="1">
      <c r="A665" s="145">
        <f>SUBTOTAL(3,$B$26:B665)</f>
        <v>640</v>
      </c>
      <c r="B665" s="109" t="s">
        <v>878</v>
      </c>
      <c r="C665" s="109" t="s">
        <v>866</v>
      </c>
      <c r="D665" s="70" t="s">
        <v>879</v>
      </c>
      <c r="E665" s="147" t="s">
        <v>217</v>
      </c>
      <c r="F665" s="71" t="s">
        <v>65</v>
      </c>
      <c r="G665" s="71" t="s">
        <v>183</v>
      </c>
      <c r="H665" s="71">
        <v>12</v>
      </c>
      <c r="I665" s="71">
        <f t="shared" si="65"/>
        <v>0</v>
      </c>
      <c r="J665" s="71">
        <v>12</v>
      </c>
      <c r="K665" s="113">
        <v>0</v>
      </c>
      <c r="L665" s="73">
        <v>68.48</v>
      </c>
      <c r="M665" s="72">
        <f t="shared" si="60"/>
        <v>821.76</v>
      </c>
      <c r="N665" s="230">
        <f t="shared" si="61"/>
        <v>0</v>
      </c>
      <c r="O665" s="264">
        <v>12</v>
      </c>
      <c r="P665" s="73">
        <v>1.4762000000000001E-2</v>
      </c>
      <c r="Q665" s="74">
        <f t="shared" si="62"/>
        <v>0</v>
      </c>
      <c r="R665" s="73">
        <v>6</v>
      </c>
      <c r="S665" s="73">
        <v>7.2</v>
      </c>
      <c r="T665" s="117">
        <f t="shared" si="63"/>
        <v>0</v>
      </c>
      <c r="U665" s="234">
        <f t="shared" si="64"/>
        <v>0</v>
      </c>
      <c r="V665" s="206"/>
      <c r="W665" s="206"/>
      <c r="X665" s="206"/>
      <c r="Y665" s="206"/>
    </row>
    <row r="666" spans="1:25" ht="18" customHeight="1">
      <c r="A666" s="145">
        <f>SUBTOTAL(3,$B$26:B666)</f>
        <v>641</v>
      </c>
      <c r="B666" s="109" t="s">
        <v>880</v>
      </c>
      <c r="C666" s="109" t="s">
        <v>881</v>
      </c>
      <c r="D666" s="70" t="s">
        <v>882</v>
      </c>
      <c r="E666" s="147" t="s">
        <v>883</v>
      </c>
      <c r="F666" s="71" t="s">
        <v>204</v>
      </c>
      <c r="G666" s="71">
        <v>11010000</v>
      </c>
      <c r="H666" s="71">
        <v>12</v>
      </c>
      <c r="I666" s="71">
        <f t="shared" si="65"/>
        <v>0</v>
      </c>
      <c r="J666" s="71">
        <v>4</v>
      </c>
      <c r="K666" s="113">
        <v>0</v>
      </c>
      <c r="L666" s="73">
        <v>179.94</v>
      </c>
      <c r="M666" s="72">
        <f t="shared" si="60"/>
        <v>719.76</v>
      </c>
      <c r="N666" s="230">
        <f t="shared" si="61"/>
        <v>0</v>
      </c>
      <c r="O666" s="264">
        <v>5</v>
      </c>
      <c r="P666" s="73">
        <v>3.4263000000000002E-2</v>
      </c>
      <c r="Q666" s="74">
        <f t="shared" si="62"/>
        <v>0</v>
      </c>
      <c r="R666" s="73">
        <v>18.16</v>
      </c>
      <c r="S666" s="73">
        <v>19.54</v>
      </c>
      <c r="T666" s="117">
        <f t="shared" si="63"/>
        <v>0</v>
      </c>
      <c r="U666" s="234">
        <f t="shared" si="64"/>
        <v>0</v>
      </c>
      <c r="V666" s="206"/>
      <c r="W666" s="206"/>
      <c r="X666" s="206"/>
      <c r="Y666" s="206"/>
    </row>
    <row r="667" spans="1:25" ht="18" customHeight="1">
      <c r="A667" s="145">
        <f>SUBTOTAL(3,$B$26:B667)</f>
        <v>642</v>
      </c>
      <c r="B667" s="109" t="s">
        <v>884</v>
      </c>
      <c r="C667" s="109" t="s">
        <v>881</v>
      </c>
      <c r="D667" s="70" t="s">
        <v>885</v>
      </c>
      <c r="E667" s="147" t="s">
        <v>886</v>
      </c>
      <c r="F667" s="71" t="s">
        <v>204</v>
      </c>
      <c r="G667" s="71">
        <v>11010000</v>
      </c>
      <c r="H667" s="71">
        <v>12</v>
      </c>
      <c r="I667" s="71">
        <f t="shared" si="65"/>
        <v>0</v>
      </c>
      <c r="J667" s="71">
        <v>2</v>
      </c>
      <c r="K667" s="113">
        <v>0</v>
      </c>
      <c r="L667" s="73">
        <v>351.24</v>
      </c>
      <c r="M667" s="72">
        <f t="shared" si="60"/>
        <v>702.48</v>
      </c>
      <c r="N667" s="230">
        <f t="shared" si="61"/>
        <v>0</v>
      </c>
      <c r="O667" s="264">
        <v>5</v>
      </c>
      <c r="P667" s="73">
        <v>3.0634000000000002E-2</v>
      </c>
      <c r="Q667" s="74">
        <f t="shared" si="62"/>
        <v>0</v>
      </c>
      <c r="R667" s="73">
        <v>18.14</v>
      </c>
      <c r="S667" s="73">
        <v>19.8</v>
      </c>
      <c r="T667" s="117">
        <f t="shared" si="63"/>
        <v>0</v>
      </c>
      <c r="U667" s="234">
        <f t="shared" si="64"/>
        <v>0</v>
      </c>
      <c r="V667" s="206"/>
      <c r="W667" s="206"/>
      <c r="X667" s="206"/>
      <c r="Y667" s="206"/>
    </row>
    <row r="668" spans="1:25" ht="18" customHeight="1">
      <c r="A668" s="145">
        <f>SUBTOTAL(3,$B$26:B668)</f>
        <v>643</v>
      </c>
      <c r="B668" s="109" t="s">
        <v>887</v>
      </c>
      <c r="C668" s="109" t="s">
        <v>881</v>
      </c>
      <c r="D668" s="70" t="s">
        <v>888</v>
      </c>
      <c r="E668" s="147" t="s">
        <v>889</v>
      </c>
      <c r="F668" s="71" t="s">
        <v>204</v>
      </c>
      <c r="G668" s="71">
        <v>11010000</v>
      </c>
      <c r="H668" s="71">
        <v>12</v>
      </c>
      <c r="I668" s="71">
        <f t="shared" si="65"/>
        <v>0</v>
      </c>
      <c r="J668" s="71">
        <v>8</v>
      </c>
      <c r="K668" s="113">
        <v>0</v>
      </c>
      <c r="L668" s="73">
        <v>77.45</v>
      </c>
      <c r="M668" s="72">
        <f t="shared" si="60"/>
        <v>619.6</v>
      </c>
      <c r="N668" s="230">
        <f t="shared" si="61"/>
        <v>0</v>
      </c>
      <c r="O668" s="264">
        <v>5</v>
      </c>
      <c r="P668" s="73">
        <v>0.03</v>
      </c>
      <c r="Q668" s="74">
        <f t="shared" si="62"/>
        <v>0</v>
      </c>
      <c r="R668" s="73">
        <v>16</v>
      </c>
      <c r="S668" s="73">
        <v>17.600000000000001</v>
      </c>
      <c r="T668" s="117">
        <f t="shared" si="63"/>
        <v>0</v>
      </c>
      <c r="U668" s="234">
        <f t="shared" si="64"/>
        <v>0</v>
      </c>
      <c r="V668" s="206"/>
      <c r="W668" s="206"/>
      <c r="X668" s="206"/>
      <c r="Y668" s="206"/>
    </row>
    <row r="669" spans="1:25" ht="18" customHeight="1">
      <c r="A669" s="145">
        <f>SUBTOTAL(3,$B$26:B669)</f>
        <v>644</v>
      </c>
      <c r="B669" s="109" t="s">
        <v>890</v>
      </c>
      <c r="C669" s="109" t="s">
        <v>881</v>
      </c>
      <c r="D669" s="70" t="s">
        <v>891</v>
      </c>
      <c r="E669" s="147" t="s">
        <v>391</v>
      </c>
      <c r="F669" s="71" t="s">
        <v>204</v>
      </c>
      <c r="G669" s="71">
        <v>11010000</v>
      </c>
      <c r="H669" s="71">
        <v>12</v>
      </c>
      <c r="I669" s="71">
        <f t="shared" si="65"/>
        <v>0</v>
      </c>
      <c r="J669" s="71">
        <v>4</v>
      </c>
      <c r="K669" s="113">
        <v>0</v>
      </c>
      <c r="L669" s="73">
        <v>198.17</v>
      </c>
      <c r="M669" s="72">
        <f t="shared" si="60"/>
        <v>792.68</v>
      </c>
      <c r="N669" s="230">
        <f t="shared" si="61"/>
        <v>0</v>
      </c>
      <c r="O669" s="264">
        <v>5</v>
      </c>
      <c r="P669" s="73">
        <v>3.1772000000000002E-2</v>
      </c>
      <c r="Q669" s="74">
        <f t="shared" si="62"/>
        <v>0</v>
      </c>
      <c r="R669" s="73">
        <v>20</v>
      </c>
      <c r="S669" s="73">
        <v>21.1</v>
      </c>
      <c r="T669" s="117">
        <f t="shared" si="63"/>
        <v>0</v>
      </c>
      <c r="U669" s="234">
        <f t="shared" si="64"/>
        <v>0</v>
      </c>
      <c r="V669" s="206"/>
      <c r="W669" s="206"/>
      <c r="X669" s="206"/>
      <c r="Y669" s="206"/>
    </row>
    <row r="670" spans="1:25" ht="18" customHeight="1">
      <c r="A670" s="145">
        <f>SUBTOTAL(3,$B$26:B670)</f>
        <v>645</v>
      </c>
      <c r="B670" s="109" t="s">
        <v>892</v>
      </c>
      <c r="C670" s="109" t="s">
        <v>881</v>
      </c>
      <c r="D670" s="70" t="s">
        <v>893</v>
      </c>
      <c r="E670" s="147" t="s">
        <v>894</v>
      </c>
      <c r="F670" s="71" t="s">
        <v>204</v>
      </c>
      <c r="G670" s="71">
        <v>11010000</v>
      </c>
      <c r="H670" s="71">
        <v>12</v>
      </c>
      <c r="I670" s="71">
        <f t="shared" si="65"/>
        <v>0</v>
      </c>
      <c r="J670" s="71">
        <v>2</v>
      </c>
      <c r="K670" s="113">
        <v>0</v>
      </c>
      <c r="L670" s="73">
        <v>387.26</v>
      </c>
      <c r="M670" s="72">
        <f t="shared" si="60"/>
        <v>774.52</v>
      </c>
      <c r="N670" s="230">
        <f t="shared" si="61"/>
        <v>0</v>
      </c>
      <c r="O670" s="264">
        <v>5</v>
      </c>
      <c r="P670" s="73">
        <v>3.0634000000000002E-2</v>
      </c>
      <c r="Q670" s="74">
        <f t="shared" si="62"/>
        <v>0</v>
      </c>
      <c r="R670" s="73">
        <v>20</v>
      </c>
      <c r="S670" s="73">
        <v>21.1</v>
      </c>
      <c r="T670" s="117">
        <f t="shared" si="63"/>
        <v>0</v>
      </c>
      <c r="U670" s="234">
        <f t="shared" si="64"/>
        <v>0</v>
      </c>
      <c r="V670" s="206"/>
      <c r="W670" s="206"/>
      <c r="X670" s="206"/>
      <c r="Y670" s="206"/>
    </row>
    <row r="671" spans="1:25" ht="18" customHeight="1">
      <c r="A671" s="145">
        <f>SUBTOTAL(3,$B$26:B671)</f>
        <v>646</v>
      </c>
      <c r="B671" s="109" t="s">
        <v>895</v>
      </c>
      <c r="C671" s="109" t="s">
        <v>896</v>
      </c>
      <c r="D671" s="70" t="s">
        <v>897</v>
      </c>
      <c r="E671" s="147" t="s">
        <v>889</v>
      </c>
      <c r="F671" s="71" t="s">
        <v>204</v>
      </c>
      <c r="G671" s="71">
        <v>11029090</v>
      </c>
      <c r="H671" s="71">
        <v>12</v>
      </c>
      <c r="I671" s="71">
        <f t="shared" si="65"/>
        <v>0</v>
      </c>
      <c r="J671" s="71">
        <v>8</v>
      </c>
      <c r="K671" s="113">
        <v>0</v>
      </c>
      <c r="L671" s="73">
        <v>132.66</v>
      </c>
      <c r="M671" s="72">
        <f t="shared" si="60"/>
        <v>1061.28</v>
      </c>
      <c r="N671" s="230">
        <f t="shared" si="61"/>
        <v>0</v>
      </c>
      <c r="O671" s="264">
        <v>5</v>
      </c>
      <c r="P671" s="73">
        <v>3.4263000000000002E-2</v>
      </c>
      <c r="Q671" s="74">
        <f t="shared" si="62"/>
        <v>0</v>
      </c>
      <c r="R671" s="73">
        <v>16</v>
      </c>
      <c r="S671" s="73">
        <v>18.079999999999998</v>
      </c>
      <c r="T671" s="117">
        <f t="shared" si="63"/>
        <v>0</v>
      </c>
      <c r="U671" s="234">
        <f t="shared" si="64"/>
        <v>0</v>
      </c>
      <c r="V671" s="206"/>
      <c r="W671" s="206"/>
      <c r="X671" s="206"/>
      <c r="Y671" s="206"/>
    </row>
    <row r="672" spans="1:25" ht="18" customHeight="1">
      <c r="A672" s="145">
        <f>SUBTOTAL(3,$B$26:B672)</f>
        <v>647</v>
      </c>
      <c r="B672" s="109" t="s">
        <v>898</v>
      </c>
      <c r="C672" s="109" t="s">
        <v>896</v>
      </c>
      <c r="D672" s="70" t="s">
        <v>899</v>
      </c>
      <c r="E672" s="147" t="s">
        <v>391</v>
      </c>
      <c r="F672" s="71" t="s">
        <v>204</v>
      </c>
      <c r="G672" s="71">
        <v>11029090</v>
      </c>
      <c r="H672" s="71">
        <v>12</v>
      </c>
      <c r="I672" s="71">
        <f t="shared" si="65"/>
        <v>0</v>
      </c>
      <c r="J672" s="71">
        <v>4</v>
      </c>
      <c r="K672" s="113">
        <v>0</v>
      </c>
      <c r="L672" s="73">
        <v>312.2</v>
      </c>
      <c r="M672" s="72">
        <f t="shared" si="60"/>
        <v>1248.8</v>
      </c>
      <c r="N672" s="230">
        <f t="shared" si="61"/>
        <v>0</v>
      </c>
      <c r="O672" s="264">
        <v>5</v>
      </c>
      <c r="P672" s="73">
        <v>3.4263000000000002E-2</v>
      </c>
      <c r="Q672" s="74">
        <f t="shared" si="62"/>
        <v>0</v>
      </c>
      <c r="R672" s="73">
        <v>20</v>
      </c>
      <c r="S672" s="73">
        <v>21.1</v>
      </c>
      <c r="T672" s="117">
        <f t="shared" si="63"/>
        <v>0</v>
      </c>
      <c r="U672" s="234">
        <f t="shared" si="64"/>
        <v>0</v>
      </c>
      <c r="V672" s="206"/>
      <c r="W672" s="206"/>
      <c r="X672" s="206"/>
      <c r="Y672" s="206"/>
    </row>
    <row r="673" spans="1:25" ht="18" customHeight="1">
      <c r="A673" s="145">
        <f>SUBTOTAL(3,$B$26:B673)</f>
        <v>648</v>
      </c>
      <c r="B673" s="109" t="s">
        <v>900</v>
      </c>
      <c r="C673" s="109" t="s">
        <v>881</v>
      </c>
      <c r="D673" s="70" t="s">
        <v>901</v>
      </c>
      <c r="E673" s="147" t="s">
        <v>102</v>
      </c>
      <c r="F673" s="71" t="s">
        <v>65</v>
      </c>
      <c r="G673" s="71" t="s">
        <v>902</v>
      </c>
      <c r="H673" s="71">
        <v>3</v>
      </c>
      <c r="I673" s="71">
        <f t="shared" si="65"/>
        <v>0</v>
      </c>
      <c r="J673" s="71">
        <v>20</v>
      </c>
      <c r="K673" s="113">
        <v>0</v>
      </c>
      <c r="L673" s="73">
        <v>117.18</v>
      </c>
      <c r="M673" s="72">
        <f t="shared" si="60"/>
        <v>2343.6000000000004</v>
      </c>
      <c r="N673" s="230">
        <f t="shared" si="61"/>
        <v>0</v>
      </c>
      <c r="O673" s="264">
        <v>5</v>
      </c>
      <c r="P673" s="73">
        <v>0.03</v>
      </c>
      <c r="Q673" s="74">
        <f t="shared" si="62"/>
        <v>0</v>
      </c>
      <c r="R673" s="73">
        <v>10</v>
      </c>
      <c r="S673" s="73">
        <v>10.14</v>
      </c>
      <c r="T673" s="117">
        <f t="shared" si="63"/>
        <v>0</v>
      </c>
      <c r="U673" s="234">
        <f t="shared" si="64"/>
        <v>0</v>
      </c>
      <c r="V673" s="206"/>
      <c r="W673" s="206"/>
      <c r="X673" s="206"/>
      <c r="Y673" s="206"/>
    </row>
    <row r="674" spans="1:25" ht="18" customHeight="1">
      <c r="A674" s="145">
        <f>SUBTOTAL(3,$B$26:B674)</f>
        <v>649</v>
      </c>
      <c r="B674" s="109" t="s">
        <v>903</v>
      </c>
      <c r="C674" s="109" t="s">
        <v>881</v>
      </c>
      <c r="D674" s="70" t="s">
        <v>904</v>
      </c>
      <c r="E674" s="147" t="s">
        <v>102</v>
      </c>
      <c r="F674" s="71" t="s">
        <v>65</v>
      </c>
      <c r="G674" s="71" t="s">
        <v>905</v>
      </c>
      <c r="H674" s="71">
        <v>3</v>
      </c>
      <c r="I674" s="71">
        <f t="shared" si="65"/>
        <v>0</v>
      </c>
      <c r="J674" s="71">
        <v>20</v>
      </c>
      <c r="K674" s="113">
        <v>0</v>
      </c>
      <c r="L674" s="73">
        <v>50.78</v>
      </c>
      <c r="M674" s="72">
        <f t="shared" si="60"/>
        <v>1015.6</v>
      </c>
      <c r="N674" s="230">
        <f t="shared" si="61"/>
        <v>0</v>
      </c>
      <c r="O674" s="264">
        <v>5</v>
      </c>
      <c r="P674" s="73">
        <v>0.03</v>
      </c>
      <c r="Q674" s="74">
        <f t="shared" si="62"/>
        <v>0</v>
      </c>
      <c r="R674" s="73">
        <v>10</v>
      </c>
      <c r="S674" s="73">
        <v>10.14</v>
      </c>
      <c r="T674" s="117">
        <f t="shared" si="63"/>
        <v>0</v>
      </c>
      <c r="U674" s="234">
        <f t="shared" si="64"/>
        <v>0</v>
      </c>
      <c r="V674" s="206"/>
      <c r="W674" s="206"/>
      <c r="X674" s="206"/>
      <c r="Y674" s="206"/>
    </row>
    <row r="675" spans="1:25" ht="18" customHeight="1">
      <c r="A675" s="145">
        <f>SUBTOTAL(3,$B$26:B675)</f>
        <v>650</v>
      </c>
      <c r="B675" s="109" t="s">
        <v>906</v>
      </c>
      <c r="C675" s="109" t="s">
        <v>881</v>
      </c>
      <c r="D675" s="70" t="s">
        <v>907</v>
      </c>
      <c r="E675" s="147" t="s">
        <v>102</v>
      </c>
      <c r="F675" s="71" t="s">
        <v>65</v>
      </c>
      <c r="G675" s="71" t="s">
        <v>905</v>
      </c>
      <c r="H675" s="71">
        <v>3</v>
      </c>
      <c r="I675" s="71">
        <f t="shared" si="65"/>
        <v>0</v>
      </c>
      <c r="J675" s="71">
        <v>20</v>
      </c>
      <c r="K675" s="113">
        <v>0</v>
      </c>
      <c r="L675" s="73">
        <v>42.97</v>
      </c>
      <c r="M675" s="72">
        <f t="shared" si="60"/>
        <v>859.4</v>
      </c>
      <c r="N675" s="230">
        <f t="shared" si="61"/>
        <v>0</v>
      </c>
      <c r="O675" s="264">
        <v>5</v>
      </c>
      <c r="P675" s="73">
        <v>0.03</v>
      </c>
      <c r="Q675" s="74">
        <f t="shared" si="62"/>
        <v>0</v>
      </c>
      <c r="R675" s="73">
        <v>10</v>
      </c>
      <c r="S675" s="73">
        <v>10.14</v>
      </c>
      <c r="T675" s="117">
        <f t="shared" si="63"/>
        <v>0</v>
      </c>
      <c r="U675" s="234">
        <f t="shared" si="64"/>
        <v>0</v>
      </c>
      <c r="V675" s="206"/>
      <c r="W675" s="206"/>
      <c r="X675" s="206"/>
      <c r="Y675" s="206"/>
    </row>
    <row r="676" spans="1:25" ht="18" customHeight="1">
      <c r="A676" s="145">
        <f>SUBTOTAL(3,$B$26:B676)</f>
        <v>651</v>
      </c>
      <c r="B676" s="109" t="s">
        <v>908</v>
      </c>
      <c r="C676" s="109" t="s">
        <v>881</v>
      </c>
      <c r="D676" s="70" t="s">
        <v>909</v>
      </c>
      <c r="E676" s="147" t="s">
        <v>102</v>
      </c>
      <c r="F676" s="71" t="s">
        <v>65</v>
      </c>
      <c r="G676" s="71" t="s">
        <v>905</v>
      </c>
      <c r="H676" s="71">
        <v>3</v>
      </c>
      <c r="I676" s="71">
        <f t="shared" si="65"/>
        <v>0</v>
      </c>
      <c r="J676" s="71">
        <v>20</v>
      </c>
      <c r="K676" s="113">
        <v>0</v>
      </c>
      <c r="L676" s="73">
        <v>35.15</v>
      </c>
      <c r="M676" s="72">
        <f t="shared" si="60"/>
        <v>703</v>
      </c>
      <c r="N676" s="230">
        <f t="shared" si="61"/>
        <v>0</v>
      </c>
      <c r="O676" s="264">
        <v>5</v>
      </c>
      <c r="P676" s="73">
        <v>0.03</v>
      </c>
      <c r="Q676" s="74">
        <f t="shared" si="62"/>
        <v>0</v>
      </c>
      <c r="R676" s="73">
        <v>10</v>
      </c>
      <c r="S676" s="73">
        <v>10.14</v>
      </c>
      <c r="T676" s="117">
        <f t="shared" si="63"/>
        <v>0</v>
      </c>
      <c r="U676" s="234">
        <f t="shared" si="64"/>
        <v>0</v>
      </c>
      <c r="V676" s="206"/>
      <c r="W676" s="206"/>
      <c r="X676" s="206"/>
      <c r="Y676" s="206"/>
    </row>
    <row r="677" spans="1:25" ht="18" customHeight="1">
      <c r="A677" s="145">
        <f>SUBTOTAL(3,$B$26:B677)</f>
        <v>652</v>
      </c>
      <c r="B677" s="109" t="s">
        <v>910</v>
      </c>
      <c r="C677" s="109" t="s">
        <v>881</v>
      </c>
      <c r="D677" s="70" t="s">
        <v>911</v>
      </c>
      <c r="E677" s="147" t="s">
        <v>912</v>
      </c>
      <c r="F677" s="71" t="s">
        <v>65</v>
      </c>
      <c r="G677" s="71" t="s">
        <v>913</v>
      </c>
      <c r="H677" s="71">
        <v>4</v>
      </c>
      <c r="I677" s="71">
        <f t="shared" si="65"/>
        <v>0</v>
      </c>
      <c r="J677" s="71">
        <v>30</v>
      </c>
      <c r="K677" s="113">
        <v>0</v>
      </c>
      <c r="L677" s="73">
        <v>40.700000000000003</v>
      </c>
      <c r="M677" s="72">
        <f t="shared" si="60"/>
        <v>1221</v>
      </c>
      <c r="N677" s="230">
        <f t="shared" si="61"/>
        <v>0</v>
      </c>
      <c r="O677" s="264">
        <v>5</v>
      </c>
      <c r="P677" s="73">
        <v>0.03</v>
      </c>
      <c r="Q677" s="74">
        <f t="shared" si="62"/>
        <v>0</v>
      </c>
      <c r="R677" s="73">
        <v>30</v>
      </c>
      <c r="S677" s="73">
        <v>30.749999999999996</v>
      </c>
      <c r="T677" s="117">
        <f t="shared" si="63"/>
        <v>0</v>
      </c>
      <c r="U677" s="234">
        <f t="shared" si="64"/>
        <v>0</v>
      </c>
      <c r="V677" s="206"/>
      <c r="W677" s="206"/>
      <c r="X677" s="206"/>
      <c r="Y677" s="206"/>
    </row>
    <row r="678" spans="1:25" ht="18" customHeight="1">
      <c r="A678" s="145">
        <f>SUBTOTAL(3,$B$26:B678)</f>
        <v>653</v>
      </c>
      <c r="B678" s="109" t="s">
        <v>914</v>
      </c>
      <c r="C678" s="109" t="s">
        <v>881</v>
      </c>
      <c r="D678" s="70" t="s">
        <v>915</v>
      </c>
      <c r="E678" s="147" t="s">
        <v>912</v>
      </c>
      <c r="F678" s="71" t="s">
        <v>65</v>
      </c>
      <c r="G678" s="71" t="s">
        <v>913</v>
      </c>
      <c r="H678" s="71">
        <v>4</v>
      </c>
      <c r="I678" s="71">
        <f t="shared" si="65"/>
        <v>0</v>
      </c>
      <c r="J678" s="71">
        <v>30</v>
      </c>
      <c r="K678" s="113">
        <v>0</v>
      </c>
      <c r="L678" s="73">
        <v>65.12</v>
      </c>
      <c r="M678" s="72">
        <f t="shared" si="60"/>
        <v>1953.6000000000001</v>
      </c>
      <c r="N678" s="230">
        <f t="shared" si="61"/>
        <v>0</v>
      </c>
      <c r="O678" s="264">
        <v>5</v>
      </c>
      <c r="P678" s="73">
        <v>0.03</v>
      </c>
      <c r="Q678" s="74">
        <f t="shared" si="62"/>
        <v>0</v>
      </c>
      <c r="R678" s="73">
        <v>30</v>
      </c>
      <c r="S678" s="73">
        <v>30.96</v>
      </c>
      <c r="T678" s="117">
        <f t="shared" si="63"/>
        <v>0</v>
      </c>
      <c r="U678" s="234">
        <f t="shared" si="64"/>
        <v>0</v>
      </c>
      <c r="V678" s="206"/>
      <c r="W678" s="206"/>
      <c r="X678" s="206"/>
      <c r="Y678" s="206"/>
    </row>
    <row r="679" spans="1:25" ht="18" customHeight="1">
      <c r="A679" s="145">
        <f>SUBTOTAL(3,$B$26:B679)</f>
        <v>654</v>
      </c>
      <c r="B679" s="109" t="s">
        <v>916</v>
      </c>
      <c r="C679" s="109" t="s">
        <v>881</v>
      </c>
      <c r="D679" s="70" t="s">
        <v>917</v>
      </c>
      <c r="E679" s="147" t="s">
        <v>912</v>
      </c>
      <c r="F679" s="71" t="s">
        <v>65</v>
      </c>
      <c r="G679" s="71" t="s">
        <v>913</v>
      </c>
      <c r="H679" s="71">
        <v>4</v>
      </c>
      <c r="I679" s="71">
        <f t="shared" si="65"/>
        <v>0</v>
      </c>
      <c r="J679" s="71">
        <v>30</v>
      </c>
      <c r="K679" s="113">
        <v>0</v>
      </c>
      <c r="L679" s="73">
        <v>48.84</v>
      </c>
      <c r="M679" s="72">
        <f t="shared" si="60"/>
        <v>1465.2</v>
      </c>
      <c r="N679" s="230">
        <f t="shared" si="61"/>
        <v>0</v>
      </c>
      <c r="O679" s="264">
        <v>5</v>
      </c>
      <c r="P679" s="73">
        <v>0.03</v>
      </c>
      <c r="Q679" s="74">
        <f t="shared" si="62"/>
        <v>0</v>
      </c>
      <c r="R679" s="73">
        <v>30</v>
      </c>
      <c r="S679" s="73">
        <v>30.78</v>
      </c>
      <c r="T679" s="117">
        <f t="shared" si="63"/>
        <v>0</v>
      </c>
      <c r="U679" s="234">
        <f t="shared" si="64"/>
        <v>0</v>
      </c>
      <c r="V679" s="206"/>
      <c r="W679" s="206"/>
      <c r="X679" s="206"/>
      <c r="Y679" s="206"/>
    </row>
    <row r="680" spans="1:25" ht="18" customHeight="1">
      <c r="A680" s="145">
        <f>SUBTOTAL(3,$B$26:B680)</f>
        <v>655</v>
      </c>
      <c r="B680" s="109" t="s">
        <v>918</v>
      </c>
      <c r="C680" s="109" t="s">
        <v>881</v>
      </c>
      <c r="D680" s="70" t="s">
        <v>919</v>
      </c>
      <c r="E680" s="147" t="s">
        <v>912</v>
      </c>
      <c r="F680" s="71" t="s">
        <v>65</v>
      </c>
      <c r="G680" s="71" t="s">
        <v>913</v>
      </c>
      <c r="H680" s="71">
        <v>4</v>
      </c>
      <c r="I680" s="71">
        <f t="shared" si="65"/>
        <v>0</v>
      </c>
      <c r="J680" s="71">
        <v>30</v>
      </c>
      <c r="K680" s="113">
        <v>0</v>
      </c>
      <c r="L680" s="73">
        <v>73.260000000000005</v>
      </c>
      <c r="M680" s="72">
        <f t="shared" si="60"/>
        <v>2197.8000000000002</v>
      </c>
      <c r="N680" s="230">
        <f t="shared" si="61"/>
        <v>0</v>
      </c>
      <c r="O680" s="264">
        <v>5</v>
      </c>
      <c r="P680" s="73">
        <v>0.03</v>
      </c>
      <c r="Q680" s="74">
        <f t="shared" si="62"/>
        <v>0</v>
      </c>
      <c r="R680" s="73">
        <v>30</v>
      </c>
      <c r="S680" s="73">
        <v>30.689999999999998</v>
      </c>
      <c r="T680" s="117">
        <f t="shared" si="63"/>
        <v>0</v>
      </c>
      <c r="U680" s="234">
        <f t="shared" si="64"/>
        <v>0</v>
      </c>
      <c r="V680" s="206"/>
      <c r="W680" s="206"/>
      <c r="X680" s="206"/>
      <c r="Y680" s="206"/>
    </row>
    <row r="681" spans="1:25" ht="18" customHeight="1">
      <c r="A681" s="145">
        <f>SUBTOTAL(3,$B$26:B681)</f>
        <v>656</v>
      </c>
      <c r="B681" s="109" t="s">
        <v>920</v>
      </c>
      <c r="C681" s="109" t="s">
        <v>881</v>
      </c>
      <c r="D681" s="70" t="s">
        <v>921</v>
      </c>
      <c r="E681" s="147" t="s">
        <v>371</v>
      </c>
      <c r="F681" s="71" t="s">
        <v>65</v>
      </c>
      <c r="G681" s="71" t="s">
        <v>913</v>
      </c>
      <c r="H681" s="71">
        <v>3</v>
      </c>
      <c r="I681" s="71">
        <f t="shared" si="65"/>
        <v>0</v>
      </c>
      <c r="J681" s="71">
        <v>30</v>
      </c>
      <c r="K681" s="113">
        <v>0</v>
      </c>
      <c r="L681" s="73">
        <v>40.44</v>
      </c>
      <c r="M681" s="72">
        <f t="shared" si="60"/>
        <v>1213.1999999999998</v>
      </c>
      <c r="N681" s="230">
        <f t="shared" si="61"/>
        <v>0</v>
      </c>
      <c r="O681" s="264">
        <v>5</v>
      </c>
      <c r="P681" s="73">
        <v>0.03</v>
      </c>
      <c r="Q681" s="74">
        <f t="shared" si="62"/>
        <v>0</v>
      </c>
      <c r="R681" s="73">
        <v>30</v>
      </c>
      <c r="S681" s="73">
        <v>30.269999999999996</v>
      </c>
      <c r="T681" s="117">
        <f t="shared" si="63"/>
        <v>0</v>
      </c>
      <c r="U681" s="234">
        <f t="shared" si="64"/>
        <v>0</v>
      </c>
      <c r="V681" s="206"/>
      <c r="W681" s="206"/>
      <c r="X681" s="206"/>
      <c r="Y681" s="206"/>
    </row>
    <row r="682" spans="1:25" ht="18" customHeight="1">
      <c r="A682" s="145">
        <f>SUBTOTAL(3,$B$26:B682)</f>
        <v>657</v>
      </c>
      <c r="B682" s="109" t="s">
        <v>922</v>
      </c>
      <c r="C682" s="109" t="s">
        <v>881</v>
      </c>
      <c r="D682" s="70" t="s">
        <v>923</v>
      </c>
      <c r="E682" s="147" t="s">
        <v>912</v>
      </c>
      <c r="F682" s="71" t="s">
        <v>65</v>
      </c>
      <c r="G682" s="71" t="s">
        <v>913</v>
      </c>
      <c r="H682" s="71">
        <v>4</v>
      </c>
      <c r="I682" s="71">
        <f t="shared" si="65"/>
        <v>0</v>
      </c>
      <c r="J682" s="71">
        <v>30</v>
      </c>
      <c r="K682" s="113">
        <v>0</v>
      </c>
      <c r="L682" s="73">
        <v>40.44</v>
      </c>
      <c r="M682" s="72">
        <f t="shared" si="60"/>
        <v>1213.1999999999998</v>
      </c>
      <c r="N682" s="230">
        <f t="shared" si="61"/>
        <v>0</v>
      </c>
      <c r="O682" s="264">
        <v>5</v>
      </c>
      <c r="P682" s="73">
        <v>0.03</v>
      </c>
      <c r="Q682" s="74">
        <f t="shared" si="62"/>
        <v>0</v>
      </c>
      <c r="R682" s="73">
        <v>30</v>
      </c>
      <c r="S682" s="73">
        <v>30.36</v>
      </c>
      <c r="T682" s="117">
        <f t="shared" si="63"/>
        <v>0</v>
      </c>
      <c r="U682" s="234">
        <f t="shared" si="64"/>
        <v>0</v>
      </c>
      <c r="V682" s="206"/>
      <c r="W682" s="206"/>
      <c r="X682" s="206"/>
      <c r="Y682" s="206"/>
    </row>
    <row r="683" spans="1:25" ht="18" customHeight="1">
      <c r="A683" s="145">
        <f>SUBTOTAL(3,$B$26:B683)</f>
        <v>658</v>
      </c>
      <c r="B683" s="109" t="s">
        <v>924</v>
      </c>
      <c r="C683" s="109" t="s">
        <v>881</v>
      </c>
      <c r="D683" s="70" t="s">
        <v>925</v>
      </c>
      <c r="E683" s="147" t="s">
        <v>371</v>
      </c>
      <c r="F683" s="71" t="s">
        <v>65</v>
      </c>
      <c r="G683" s="71" t="s">
        <v>913</v>
      </c>
      <c r="H683" s="71">
        <v>4</v>
      </c>
      <c r="I683" s="71">
        <f t="shared" si="65"/>
        <v>0</v>
      </c>
      <c r="J683" s="71">
        <v>30</v>
      </c>
      <c r="K683" s="113">
        <v>0</v>
      </c>
      <c r="L683" s="73">
        <v>40.44</v>
      </c>
      <c r="M683" s="72">
        <f t="shared" si="60"/>
        <v>1213.1999999999998</v>
      </c>
      <c r="N683" s="230">
        <f t="shared" si="61"/>
        <v>0</v>
      </c>
      <c r="O683" s="264">
        <v>5</v>
      </c>
      <c r="P683" s="73">
        <v>0.03</v>
      </c>
      <c r="Q683" s="74">
        <f t="shared" si="62"/>
        <v>0</v>
      </c>
      <c r="R683" s="73">
        <v>30</v>
      </c>
      <c r="S683" s="73">
        <v>30.269999999999996</v>
      </c>
      <c r="T683" s="117">
        <f t="shared" si="63"/>
        <v>0</v>
      </c>
      <c r="U683" s="234">
        <f t="shared" si="64"/>
        <v>0</v>
      </c>
      <c r="V683" s="206"/>
      <c r="W683" s="206"/>
      <c r="X683" s="206"/>
      <c r="Y683" s="206"/>
    </row>
    <row r="684" spans="1:25" ht="18" customHeight="1">
      <c r="A684" s="145">
        <f>SUBTOTAL(3,$B$26:B684)</f>
        <v>659</v>
      </c>
      <c r="B684" s="109" t="s">
        <v>926</v>
      </c>
      <c r="C684" s="109" t="s">
        <v>881</v>
      </c>
      <c r="D684" s="70" t="s">
        <v>927</v>
      </c>
      <c r="E684" s="147" t="s">
        <v>371</v>
      </c>
      <c r="F684" s="71" t="s">
        <v>65</v>
      </c>
      <c r="G684" s="71" t="s">
        <v>905</v>
      </c>
      <c r="H684" s="71">
        <v>4</v>
      </c>
      <c r="I684" s="71">
        <f t="shared" si="65"/>
        <v>0</v>
      </c>
      <c r="J684" s="71">
        <v>10</v>
      </c>
      <c r="K684" s="113">
        <v>0</v>
      </c>
      <c r="L684" s="73">
        <v>85.93</v>
      </c>
      <c r="M684" s="72">
        <f t="shared" si="60"/>
        <v>859.30000000000007</v>
      </c>
      <c r="N684" s="230">
        <f t="shared" si="61"/>
        <v>0</v>
      </c>
      <c r="O684" s="264">
        <v>5</v>
      </c>
      <c r="P684" s="73">
        <v>0.03</v>
      </c>
      <c r="Q684" s="74">
        <f t="shared" si="62"/>
        <v>0</v>
      </c>
      <c r="R684" s="73">
        <v>10</v>
      </c>
      <c r="S684" s="73">
        <v>10.09</v>
      </c>
      <c r="T684" s="117">
        <f t="shared" si="63"/>
        <v>0</v>
      </c>
      <c r="U684" s="234">
        <f t="shared" si="64"/>
        <v>0</v>
      </c>
      <c r="V684" s="206"/>
      <c r="W684" s="206"/>
      <c r="X684" s="206"/>
      <c r="Y684" s="206"/>
    </row>
    <row r="685" spans="1:25" ht="18" customHeight="1">
      <c r="A685" s="145">
        <f>SUBTOTAL(3,$B$26:B685)</f>
        <v>660</v>
      </c>
      <c r="B685" s="109" t="s">
        <v>928</v>
      </c>
      <c r="C685" s="109" t="s">
        <v>881</v>
      </c>
      <c r="D685" s="70" t="s">
        <v>929</v>
      </c>
      <c r="E685" s="147" t="s">
        <v>371</v>
      </c>
      <c r="F685" s="71" t="s">
        <v>65</v>
      </c>
      <c r="G685" s="71" t="s">
        <v>930</v>
      </c>
      <c r="H685" s="71">
        <v>4</v>
      </c>
      <c r="I685" s="71">
        <f t="shared" si="65"/>
        <v>0</v>
      </c>
      <c r="J685" s="71">
        <v>30</v>
      </c>
      <c r="K685" s="113">
        <v>0</v>
      </c>
      <c r="L685" s="73">
        <v>48.84</v>
      </c>
      <c r="M685" s="72">
        <f t="shared" si="60"/>
        <v>1465.2</v>
      </c>
      <c r="N685" s="230">
        <f t="shared" si="61"/>
        <v>0</v>
      </c>
      <c r="O685" s="264">
        <v>5</v>
      </c>
      <c r="P685" s="73">
        <v>0.03</v>
      </c>
      <c r="Q685" s="74">
        <f t="shared" si="62"/>
        <v>0</v>
      </c>
      <c r="R685" s="73">
        <v>30</v>
      </c>
      <c r="S685" s="73">
        <v>30.269999999999996</v>
      </c>
      <c r="T685" s="117">
        <f t="shared" si="63"/>
        <v>0</v>
      </c>
      <c r="U685" s="234">
        <f t="shared" si="64"/>
        <v>0</v>
      </c>
      <c r="V685" s="206"/>
      <c r="W685" s="206"/>
      <c r="X685" s="206"/>
      <c r="Y685" s="206"/>
    </row>
    <row r="686" spans="1:25" ht="18" customHeight="1">
      <c r="A686" s="145">
        <f>SUBTOTAL(3,$B$26:B686)</f>
        <v>661</v>
      </c>
      <c r="B686" s="109" t="s">
        <v>931</v>
      </c>
      <c r="C686" s="109" t="s">
        <v>881</v>
      </c>
      <c r="D686" s="70" t="s">
        <v>932</v>
      </c>
      <c r="E686" s="147" t="s">
        <v>371</v>
      </c>
      <c r="F686" s="71" t="s">
        <v>65</v>
      </c>
      <c r="G686" s="71" t="s">
        <v>905</v>
      </c>
      <c r="H686" s="71">
        <v>4</v>
      </c>
      <c r="I686" s="71">
        <f t="shared" si="65"/>
        <v>0</v>
      </c>
      <c r="J686" s="71">
        <v>30</v>
      </c>
      <c r="K686" s="113">
        <v>0</v>
      </c>
      <c r="L686" s="73">
        <v>56.98</v>
      </c>
      <c r="M686" s="72">
        <f t="shared" si="60"/>
        <v>1709.3999999999999</v>
      </c>
      <c r="N686" s="230">
        <f t="shared" si="61"/>
        <v>0</v>
      </c>
      <c r="O686" s="264">
        <v>5</v>
      </c>
      <c r="P686" s="73">
        <v>0.03</v>
      </c>
      <c r="Q686" s="74">
        <f t="shared" si="62"/>
        <v>0</v>
      </c>
      <c r="R686" s="73">
        <v>30</v>
      </c>
      <c r="S686" s="73">
        <v>30.269999999999996</v>
      </c>
      <c r="T686" s="117">
        <f t="shared" si="63"/>
        <v>0</v>
      </c>
      <c r="U686" s="234">
        <f t="shared" si="64"/>
        <v>0</v>
      </c>
      <c r="V686" s="206"/>
      <c r="W686" s="206"/>
      <c r="X686" s="206"/>
      <c r="Y686" s="206"/>
    </row>
    <row r="687" spans="1:25" ht="18" customHeight="1">
      <c r="A687" s="145">
        <f>SUBTOTAL(3,$B$26:B687)</f>
        <v>662</v>
      </c>
      <c r="B687" s="109" t="s">
        <v>933</v>
      </c>
      <c r="C687" s="109" t="s">
        <v>934</v>
      </c>
      <c r="D687" s="70" t="s">
        <v>935</v>
      </c>
      <c r="E687" s="147" t="s">
        <v>936</v>
      </c>
      <c r="F687" s="71" t="s">
        <v>204</v>
      </c>
      <c r="G687" s="71">
        <v>11029090</v>
      </c>
      <c r="H687" s="71">
        <v>12</v>
      </c>
      <c r="I687" s="71">
        <f t="shared" si="65"/>
        <v>0</v>
      </c>
      <c r="J687" s="71">
        <v>12</v>
      </c>
      <c r="K687" s="113">
        <v>0</v>
      </c>
      <c r="L687" s="73">
        <v>99.4</v>
      </c>
      <c r="M687" s="72">
        <f t="shared" si="60"/>
        <v>1192.8000000000002</v>
      </c>
      <c r="N687" s="230">
        <f t="shared" si="61"/>
        <v>0</v>
      </c>
      <c r="O687" s="264">
        <v>5</v>
      </c>
      <c r="P687" s="73">
        <v>3.9600000000000003E-2</v>
      </c>
      <c r="Q687" s="74">
        <f t="shared" si="62"/>
        <v>0</v>
      </c>
      <c r="R687" s="73">
        <v>12</v>
      </c>
      <c r="S687" s="73">
        <v>13.07</v>
      </c>
      <c r="T687" s="117">
        <f t="shared" si="63"/>
        <v>0</v>
      </c>
      <c r="U687" s="234">
        <f t="shared" si="64"/>
        <v>0</v>
      </c>
      <c r="V687" s="206"/>
      <c r="W687" s="206"/>
      <c r="X687" s="206"/>
      <c r="Y687" s="206"/>
    </row>
    <row r="688" spans="1:25" ht="18" customHeight="1">
      <c r="A688" s="145">
        <f>SUBTOTAL(3,$B$26:B688)</f>
        <v>663</v>
      </c>
      <c r="B688" s="109" t="s">
        <v>937</v>
      </c>
      <c r="C688" s="109" t="s">
        <v>934</v>
      </c>
      <c r="D688" s="70" t="s">
        <v>938</v>
      </c>
      <c r="E688" s="147" t="s">
        <v>382</v>
      </c>
      <c r="F688" s="71" t="s">
        <v>204</v>
      </c>
      <c r="G688" s="71">
        <v>11029090</v>
      </c>
      <c r="H688" s="71">
        <v>12</v>
      </c>
      <c r="I688" s="71">
        <f t="shared" si="65"/>
        <v>0</v>
      </c>
      <c r="J688" s="71">
        <v>6</v>
      </c>
      <c r="K688" s="113">
        <v>0</v>
      </c>
      <c r="L688" s="73">
        <v>198.1</v>
      </c>
      <c r="M688" s="72">
        <f t="shared" si="60"/>
        <v>1188.5999999999999</v>
      </c>
      <c r="N688" s="230">
        <f t="shared" si="61"/>
        <v>0</v>
      </c>
      <c r="O688" s="264">
        <v>5</v>
      </c>
      <c r="P688" s="73">
        <v>3.9757500000000001E-2</v>
      </c>
      <c r="Q688" s="74">
        <f t="shared" si="62"/>
        <v>0</v>
      </c>
      <c r="R688" s="73">
        <v>12</v>
      </c>
      <c r="S688" s="73">
        <v>13.07</v>
      </c>
      <c r="T688" s="117">
        <f t="shared" si="63"/>
        <v>0</v>
      </c>
      <c r="U688" s="234">
        <f t="shared" si="64"/>
        <v>0</v>
      </c>
      <c r="V688" s="206"/>
      <c r="W688" s="206"/>
      <c r="X688" s="206"/>
      <c r="Y688" s="206"/>
    </row>
    <row r="689" spans="1:26" ht="18" customHeight="1">
      <c r="A689" s="145">
        <f>SUBTOTAL(3,$B$26:B689)</f>
        <v>664</v>
      </c>
      <c r="B689" s="109" t="s">
        <v>939</v>
      </c>
      <c r="C689" s="109" t="s">
        <v>934</v>
      </c>
      <c r="D689" s="70" t="s">
        <v>938</v>
      </c>
      <c r="E689" s="147" t="s">
        <v>102</v>
      </c>
      <c r="F689" s="71" t="s">
        <v>204</v>
      </c>
      <c r="G689" s="71">
        <v>11029090</v>
      </c>
      <c r="H689" s="71">
        <v>12</v>
      </c>
      <c r="I689" s="71">
        <f t="shared" si="65"/>
        <v>0</v>
      </c>
      <c r="J689" s="71">
        <v>30</v>
      </c>
      <c r="K689" s="113">
        <v>0</v>
      </c>
      <c r="L689" s="73">
        <v>48.3</v>
      </c>
      <c r="M689" s="72">
        <f t="shared" si="60"/>
        <v>1449</v>
      </c>
      <c r="N689" s="230">
        <f t="shared" si="61"/>
        <v>0</v>
      </c>
      <c r="O689" s="264">
        <v>5</v>
      </c>
      <c r="P689" s="73">
        <v>3.3628499999999999E-2</v>
      </c>
      <c r="Q689" s="74">
        <f t="shared" si="62"/>
        <v>0</v>
      </c>
      <c r="R689" s="73">
        <v>15</v>
      </c>
      <c r="S689" s="73">
        <v>16.25</v>
      </c>
      <c r="T689" s="117">
        <f t="shared" si="63"/>
        <v>0</v>
      </c>
      <c r="U689" s="234">
        <f t="shared" si="64"/>
        <v>0</v>
      </c>
      <c r="V689" s="206"/>
      <c r="W689" s="206"/>
      <c r="X689" s="206"/>
      <c r="Y689" s="206"/>
      <c r="Z689" s="235" t="e">
        <f>#REF!-#REF!</f>
        <v>#REF!</v>
      </c>
    </row>
    <row r="690" spans="1:26" ht="18" customHeight="1">
      <c r="A690" s="145">
        <f>SUBTOTAL(3,$B$26:B690)</f>
        <v>665</v>
      </c>
      <c r="B690" s="109" t="s">
        <v>2510</v>
      </c>
      <c r="C690" s="109" t="s">
        <v>941</v>
      </c>
      <c r="D690" s="70" t="s">
        <v>2511</v>
      </c>
      <c r="E690" s="147" t="s">
        <v>102</v>
      </c>
      <c r="F690" s="71" t="s">
        <v>204</v>
      </c>
      <c r="G690" s="71">
        <v>11031110</v>
      </c>
      <c r="H690" s="71">
        <v>12</v>
      </c>
      <c r="I690" s="71">
        <f t="shared" si="65"/>
        <v>0</v>
      </c>
      <c r="J690" s="71">
        <v>30</v>
      </c>
      <c r="K690" s="113">
        <v>0</v>
      </c>
      <c r="L690" s="73">
        <v>27.55</v>
      </c>
      <c r="M690" s="72">
        <f t="shared" si="60"/>
        <v>826.5</v>
      </c>
      <c r="N690" s="230">
        <f t="shared" si="61"/>
        <v>0</v>
      </c>
      <c r="O690" s="264">
        <v>5</v>
      </c>
      <c r="P690" s="73">
        <v>2.9891999999999998E-2</v>
      </c>
      <c r="Q690" s="74">
        <f t="shared" si="62"/>
        <v>0</v>
      </c>
      <c r="R690" s="73">
        <v>15</v>
      </c>
      <c r="S690" s="73">
        <v>16.25</v>
      </c>
      <c r="T690" s="117">
        <f t="shared" si="63"/>
        <v>0</v>
      </c>
      <c r="U690" s="234">
        <f t="shared" si="64"/>
        <v>0</v>
      </c>
      <c r="V690" s="206"/>
      <c r="W690" s="206"/>
      <c r="X690" s="206"/>
      <c r="Y690" s="206"/>
      <c r="Z690" s="235" t="e">
        <f>#REF!-#REF!</f>
        <v>#REF!</v>
      </c>
    </row>
    <row r="691" spans="1:26" ht="18" customHeight="1">
      <c r="A691" s="145">
        <f>SUBTOTAL(3,$B$26:B691)</f>
        <v>666</v>
      </c>
      <c r="B691" s="109" t="s">
        <v>940</v>
      </c>
      <c r="C691" s="109" t="s">
        <v>941</v>
      </c>
      <c r="D691" s="70" t="s">
        <v>942</v>
      </c>
      <c r="E691" s="147" t="s">
        <v>102</v>
      </c>
      <c r="F691" s="71" t="s">
        <v>204</v>
      </c>
      <c r="G691" s="71">
        <v>11031110</v>
      </c>
      <c r="H691" s="71">
        <v>12</v>
      </c>
      <c r="I691" s="71">
        <f t="shared" si="65"/>
        <v>0</v>
      </c>
      <c r="J691" s="71">
        <v>24</v>
      </c>
      <c r="K691" s="113">
        <v>0</v>
      </c>
      <c r="L691" s="73">
        <v>27.55</v>
      </c>
      <c r="M691" s="72">
        <f t="shared" si="60"/>
        <v>661.2</v>
      </c>
      <c r="N691" s="230">
        <f t="shared" si="61"/>
        <v>0</v>
      </c>
      <c r="O691" s="264">
        <v>5</v>
      </c>
      <c r="P691" s="73">
        <v>4.0655999999999998E-2</v>
      </c>
      <c r="Q691" s="74">
        <f t="shared" si="62"/>
        <v>0</v>
      </c>
      <c r="R691" s="73">
        <v>12</v>
      </c>
      <c r="S691" s="73">
        <v>14.2</v>
      </c>
      <c r="T691" s="117">
        <f t="shared" si="63"/>
        <v>0</v>
      </c>
      <c r="U691" s="234">
        <f t="shared" si="64"/>
        <v>0</v>
      </c>
      <c r="V691" s="206"/>
      <c r="W691" s="206"/>
      <c r="X691" s="206"/>
      <c r="Y691" s="206"/>
    </row>
    <row r="692" spans="1:26" ht="18" customHeight="1">
      <c r="A692" s="145">
        <f>SUBTOTAL(3,$B$26:B692)</f>
        <v>667</v>
      </c>
      <c r="B692" s="109" t="s">
        <v>943</v>
      </c>
      <c r="C692" s="109" t="s">
        <v>941</v>
      </c>
      <c r="D692" s="70" t="s">
        <v>944</v>
      </c>
      <c r="E692" s="147" t="s">
        <v>371</v>
      </c>
      <c r="F692" s="71" t="s">
        <v>204</v>
      </c>
      <c r="G692" s="71">
        <v>11031110</v>
      </c>
      <c r="H692" s="71">
        <v>12</v>
      </c>
      <c r="I692" s="71">
        <f t="shared" si="65"/>
        <v>0</v>
      </c>
      <c r="J692" s="71">
        <v>20</v>
      </c>
      <c r="K692" s="113">
        <v>0</v>
      </c>
      <c r="L692" s="73">
        <v>56</v>
      </c>
      <c r="M692" s="72">
        <f t="shared" si="60"/>
        <v>1120</v>
      </c>
      <c r="N692" s="230">
        <f t="shared" si="61"/>
        <v>0</v>
      </c>
      <c r="O692" s="264">
        <v>5</v>
      </c>
      <c r="P692" s="73">
        <v>0.03</v>
      </c>
      <c r="Q692" s="74">
        <f t="shared" si="62"/>
        <v>0</v>
      </c>
      <c r="R692" s="73">
        <v>20</v>
      </c>
      <c r="S692" s="73">
        <v>22.95</v>
      </c>
      <c r="T692" s="117">
        <f t="shared" si="63"/>
        <v>0</v>
      </c>
      <c r="U692" s="234">
        <f t="shared" si="64"/>
        <v>0</v>
      </c>
      <c r="V692" s="206"/>
      <c r="W692" s="206"/>
      <c r="X692" s="206"/>
      <c r="Y692" s="206"/>
    </row>
    <row r="693" spans="1:26" ht="18" customHeight="1">
      <c r="A693" s="145">
        <f>SUBTOTAL(3,$B$26:B693)</f>
        <v>668</v>
      </c>
      <c r="B693" s="109" t="s">
        <v>945</v>
      </c>
      <c r="C693" s="109" t="s">
        <v>941</v>
      </c>
      <c r="D693" s="70" t="s">
        <v>946</v>
      </c>
      <c r="E693" s="147" t="s">
        <v>102</v>
      </c>
      <c r="F693" s="71" t="s">
        <v>204</v>
      </c>
      <c r="G693" s="71">
        <v>11031900</v>
      </c>
      <c r="H693" s="71">
        <v>12</v>
      </c>
      <c r="I693" s="71">
        <f t="shared" si="65"/>
        <v>0</v>
      </c>
      <c r="J693" s="71">
        <v>24</v>
      </c>
      <c r="K693" s="113">
        <v>0</v>
      </c>
      <c r="L693" s="73">
        <v>36.97</v>
      </c>
      <c r="M693" s="72">
        <f t="shared" si="60"/>
        <v>887.28</v>
      </c>
      <c r="N693" s="230">
        <f t="shared" si="61"/>
        <v>0</v>
      </c>
      <c r="O693" s="264">
        <v>5</v>
      </c>
      <c r="P693" s="73">
        <v>4.0655999999999998E-2</v>
      </c>
      <c r="Q693" s="74">
        <f t="shared" si="62"/>
        <v>0</v>
      </c>
      <c r="R693" s="73">
        <v>12</v>
      </c>
      <c r="S693" s="73">
        <v>14.13</v>
      </c>
      <c r="T693" s="117">
        <f t="shared" si="63"/>
        <v>0</v>
      </c>
      <c r="U693" s="234">
        <f t="shared" si="64"/>
        <v>0</v>
      </c>
      <c r="V693" s="206"/>
      <c r="W693" s="206"/>
      <c r="X693" s="206"/>
      <c r="Y693" s="206"/>
      <c r="Z693" s="235" t="e">
        <f>#REF!-#REF!</f>
        <v>#REF!</v>
      </c>
    </row>
    <row r="694" spans="1:26" ht="18" customHeight="1">
      <c r="A694" s="145">
        <f>SUBTOTAL(3,$B$26:B694)</f>
        <v>669</v>
      </c>
      <c r="B694" s="109" t="s">
        <v>2512</v>
      </c>
      <c r="C694" s="109" t="s">
        <v>941</v>
      </c>
      <c r="D694" s="70" t="s">
        <v>2513</v>
      </c>
      <c r="E694" s="147" t="s">
        <v>99</v>
      </c>
      <c r="F694" s="71" t="s">
        <v>65</v>
      </c>
      <c r="G694" s="71" t="s">
        <v>953</v>
      </c>
      <c r="H694" s="71">
        <v>4</v>
      </c>
      <c r="I694" s="71">
        <f t="shared" si="65"/>
        <v>0</v>
      </c>
      <c r="J694" s="71">
        <v>60</v>
      </c>
      <c r="K694" s="113">
        <v>0</v>
      </c>
      <c r="L694" s="73">
        <v>14.29</v>
      </c>
      <c r="M694" s="72">
        <f t="shared" si="60"/>
        <v>857.4</v>
      </c>
      <c r="N694" s="230">
        <f t="shared" si="61"/>
        <v>0</v>
      </c>
      <c r="O694" s="264">
        <v>5</v>
      </c>
      <c r="P694" s="73">
        <v>2.5999999999999999E-2</v>
      </c>
      <c r="Q694" s="74">
        <f t="shared" si="62"/>
        <v>0</v>
      </c>
      <c r="R694" s="73">
        <v>15</v>
      </c>
      <c r="S694" s="73">
        <v>15.48</v>
      </c>
      <c r="T694" s="117">
        <f t="shared" si="63"/>
        <v>0</v>
      </c>
      <c r="U694" s="234">
        <f t="shared" si="64"/>
        <v>0</v>
      </c>
      <c r="V694" s="206"/>
      <c r="W694" s="206"/>
      <c r="X694" s="206"/>
      <c r="Y694" s="206"/>
    </row>
    <row r="695" spans="1:26" ht="18" customHeight="1">
      <c r="A695" s="145">
        <f>SUBTOTAL(3,$B$26:B695)</f>
        <v>670</v>
      </c>
      <c r="B695" s="109" t="s">
        <v>2514</v>
      </c>
      <c r="C695" s="109" t="s">
        <v>941</v>
      </c>
      <c r="D695" s="70" t="s">
        <v>2515</v>
      </c>
      <c r="E695" s="147" t="s">
        <v>102</v>
      </c>
      <c r="F695" s="71" t="s">
        <v>65</v>
      </c>
      <c r="G695" s="71" t="s">
        <v>953</v>
      </c>
      <c r="H695" s="71">
        <v>3</v>
      </c>
      <c r="I695" s="71">
        <f t="shared" si="65"/>
        <v>0</v>
      </c>
      <c r="J695" s="71">
        <v>30</v>
      </c>
      <c r="K695" s="113">
        <v>0</v>
      </c>
      <c r="L695" s="73">
        <v>43.17</v>
      </c>
      <c r="M695" s="72">
        <f t="shared" si="60"/>
        <v>1295.1000000000001</v>
      </c>
      <c r="N695" s="230">
        <f t="shared" si="61"/>
        <v>0</v>
      </c>
      <c r="O695" s="264">
        <v>5</v>
      </c>
      <c r="P695" s="73">
        <v>2.5999999999999999E-2</v>
      </c>
      <c r="Q695" s="74">
        <f t="shared" si="62"/>
        <v>0</v>
      </c>
      <c r="R695" s="73">
        <v>15</v>
      </c>
      <c r="S695" s="73">
        <v>15.51</v>
      </c>
      <c r="T695" s="117">
        <f t="shared" si="63"/>
        <v>0</v>
      </c>
      <c r="U695" s="234">
        <f t="shared" si="64"/>
        <v>0</v>
      </c>
      <c r="V695" s="206"/>
      <c r="W695" s="206"/>
      <c r="X695" s="206"/>
      <c r="Y695" s="206"/>
    </row>
    <row r="696" spans="1:26" ht="18" customHeight="1">
      <c r="A696" s="145">
        <f>SUBTOTAL(3,$B$26:B696)</f>
        <v>671</v>
      </c>
      <c r="B696" s="109" t="s">
        <v>947</v>
      </c>
      <c r="C696" s="109" t="s">
        <v>948</v>
      </c>
      <c r="D696" s="70" t="s">
        <v>949</v>
      </c>
      <c r="E696" s="147" t="s">
        <v>371</v>
      </c>
      <c r="F696" s="71" t="s">
        <v>65</v>
      </c>
      <c r="G696" s="71" t="s">
        <v>913</v>
      </c>
      <c r="H696" s="71">
        <v>4</v>
      </c>
      <c r="I696" s="71">
        <f t="shared" si="65"/>
        <v>0</v>
      </c>
      <c r="J696" s="71">
        <v>10</v>
      </c>
      <c r="K696" s="113">
        <v>0</v>
      </c>
      <c r="L696" s="73">
        <v>56.33</v>
      </c>
      <c r="M696" s="72">
        <f t="shared" si="60"/>
        <v>563.29999999999995</v>
      </c>
      <c r="N696" s="230">
        <f t="shared" si="61"/>
        <v>0</v>
      </c>
      <c r="O696" s="264">
        <v>5</v>
      </c>
      <c r="P696" s="73">
        <v>2.5999999999999999E-2</v>
      </c>
      <c r="Q696" s="74">
        <f t="shared" si="62"/>
        <v>0</v>
      </c>
      <c r="R696" s="73">
        <v>10</v>
      </c>
      <c r="S696" s="73">
        <v>10.11</v>
      </c>
      <c r="T696" s="117">
        <f t="shared" si="63"/>
        <v>0</v>
      </c>
      <c r="U696" s="234">
        <f t="shared" si="64"/>
        <v>0</v>
      </c>
      <c r="V696" s="206"/>
      <c r="W696" s="206"/>
      <c r="X696" s="206"/>
      <c r="Y696" s="206"/>
    </row>
    <row r="697" spans="1:26" ht="18" customHeight="1">
      <c r="A697" s="145">
        <f>SUBTOTAL(3,$B$26:B697)</f>
        <v>672</v>
      </c>
      <c r="B697" s="109" t="s">
        <v>950</v>
      </c>
      <c r="C697" s="109" t="s">
        <v>948</v>
      </c>
      <c r="D697" s="70" t="s">
        <v>951</v>
      </c>
      <c r="E697" s="147" t="s">
        <v>371</v>
      </c>
      <c r="F697" s="71" t="s">
        <v>204</v>
      </c>
      <c r="G697" s="71">
        <v>11031110</v>
      </c>
      <c r="H697" s="71">
        <v>12</v>
      </c>
      <c r="I697" s="71">
        <f t="shared" si="65"/>
        <v>0</v>
      </c>
      <c r="J697" s="71">
        <v>12</v>
      </c>
      <c r="K697" s="113">
        <v>0</v>
      </c>
      <c r="L697" s="73">
        <v>53.8</v>
      </c>
      <c r="M697" s="72">
        <f t="shared" si="60"/>
        <v>645.59999999999991</v>
      </c>
      <c r="N697" s="230">
        <f t="shared" si="61"/>
        <v>0</v>
      </c>
      <c r="O697" s="264">
        <v>5</v>
      </c>
      <c r="P697" s="73">
        <v>2.9232000000000001E-2</v>
      </c>
      <c r="Q697" s="74">
        <f t="shared" si="62"/>
        <v>0</v>
      </c>
      <c r="R697" s="73">
        <v>12</v>
      </c>
      <c r="S697" s="73">
        <v>13.2</v>
      </c>
      <c r="T697" s="117">
        <f t="shared" si="63"/>
        <v>0</v>
      </c>
      <c r="U697" s="234">
        <f t="shared" si="64"/>
        <v>0</v>
      </c>
      <c r="V697" s="206"/>
      <c r="W697" s="206"/>
      <c r="X697" s="206"/>
      <c r="Y697" s="206"/>
    </row>
    <row r="698" spans="1:26" ht="18" customHeight="1">
      <c r="A698" s="145">
        <f>SUBTOTAL(3,$B$26:B698)</f>
        <v>673</v>
      </c>
      <c r="B698" s="109" t="s">
        <v>952</v>
      </c>
      <c r="C698" s="109" t="s">
        <v>948</v>
      </c>
      <c r="D698" s="70" t="s">
        <v>951</v>
      </c>
      <c r="E698" s="147" t="s">
        <v>102</v>
      </c>
      <c r="F698" s="71" t="s">
        <v>65</v>
      </c>
      <c r="G698" s="71" t="s">
        <v>953</v>
      </c>
      <c r="H698" s="71">
        <v>4</v>
      </c>
      <c r="I698" s="71">
        <f t="shared" si="65"/>
        <v>0</v>
      </c>
      <c r="J698" s="71">
        <v>30</v>
      </c>
      <c r="K698" s="113">
        <v>0</v>
      </c>
      <c r="L698" s="73">
        <v>28.93</v>
      </c>
      <c r="M698" s="72">
        <f t="shared" si="60"/>
        <v>867.9</v>
      </c>
      <c r="N698" s="230">
        <f t="shared" si="61"/>
        <v>0</v>
      </c>
      <c r="O698" s="264">
        <v>5</v>
      </c>
      <c r="P698" s="73">
        <v>3.2000000000000001E-2</v>
      </c>
      <c r="Q698" s="74">
        <f t="shared" si="62"/>
        <v>0</v>
      </c>
      <c r="R698" s="73">
        <v>15</v>
      </c>
      <c r="S698" s="73">
        <v>15.25</v>
      </c>
      <c r="T698" s="117">
        <f t="shared" si="63"/>
        <v>0</v>
      </c>
      <c r="U698" s="234">
        <f t="shared" si="64"/>
        <v>0</v>
      </c>
      <c r="V698" s="206"/>
      <c r="W698" s="206"/>
      <c r="X698" s="206"/>
      <c r="Y698" s="206"/>
    </row>
    <row r="699" spans="1:26" ht="18" customHeight="1">
      <c r="A699" s="145">
        <f>SUBTOTAL(3,$B$26:B699)</f>
        <v>674</v>
      </c>
      <c r="B699" s="109" t="s">
        <v>954</v>
      </c>
      <c r="C699" s="109" t="s">
        <v>955</v>
      </c>
      <c r="D699" s="70" t="s">
        <v>956</v>
      </c>
      <c r="E699" s="147" t="s">
        <v>371</v>
      </c>
      <c r="F699" s="71" t="s">
        <v>204</v>
      </c>
      <c r="G699" s="71">
        <v>11010000</v>
      </c>
      <c r="H699" s="71">
        <v>12</v>
      </c>
      <c r="I699" s="71">
        <f t="shared" si="65"/>
        <v>0</v>
      </c>
      <c r="J699" s="71">
        <v>12</v>
      </c>
      <c r="K699" s="113">
        <v>0</v>
      </c>
      <c r="L699" s="73">
        <v>50.76</v>
      </c>
      <c r="M699" s="72">
        <f t="shared" si="60"/>
        <v>609.12</v>
      </c>
      <c r="N699" s="230">
        <f t="shared" si="61"/>
        <v>0</v>
      </c>
      <c r="O699" s="264">
        <v>5</v>
      </c>
      <c r="P699" s="73">
        <v>3.0634000000000002E-2</v>
      </c>
      <c r="Q699" s="74">
        <f t="shared" si="62"/>
        <v>0</v>
      </c>
      <c r="R699" s="73">
        <v>12</v>
      </c>
      <c r="S699" s="73">
        <v>13.2</v>
      </c>
      <c r="T699" s="117">
        <f t="shared" si="63"/>
        <v>0</v>
      </c>
      <c r="U699" s="234">
        <f t="shared" si="64"/>
        <v>0</v>
      </c>
      <c r="V699" s="206"/>
      <c r="W699" s="206"/>
      <c r="X699" s="206"/>
      <c r="Y699" s="206"/>
    </row>
    <row r="700" spans="1:26" ht="18" customHeight="1">
      <c r="A700" s="145">
        <f>SUBTOTAL(3,$B$26:B700)</f>
        <v>675</v>
      </c>
      <c r="B700" s="109" t="s">
        <v>957</v>
      </c>
      <c r="C700" s="109" t="s">
        <v>958</v>
      </c>
      <c r="D700" s="70" t="s">
        <v>959</v>
      </c>
      <c r="E700" s="147" t="s">
        <v>371</v>
      </c>
      <c r="F700" s="71" t="s">
        <v>65</v>
      </c>
      <c r="G700" s="71" t="s">
        <v>960</v>
      </c>
      <c r="H700" s="71">
        <v>9</v>
      </c>
      <c r="I700" s="71">
        <f t="shared" si="65"/>
        <v>0</v>
      </c>
      <c r="J700" s="71">
        <v>12</v>
      </c>
      <c r="K700" s="113">
        <v>0</v>
      </c>
      <c r="L700" s="73">
        <v>94.14</v>
      </c>
      <c r="M700" s="72">
        <f t="shared" si="60"/>
        <v>1129.68</v>
      </c>
      <c r="N700" s="230">
        <f t="shared" si="61"/>
        <v>0</v>
      </c>
      <c r="O700" s="264">
        <v>5</v>
      </c>
      <c r="P700" s="73">
        <v>2.5999999999999999E-2</v>
      </c>
      <c r="Q700" s="74">
        <f t="shared" si="62"/>
        <v>0</v>
      </c>
      <c r="R700" s="73">
        <v>12</v>
      </c>
      <c r="S700" s="73">
        <v>13.344000000000001</v>
      </c>
      <c r="T700" s="117">
        <f t="shared" si="63"/>
        <v>0</v>
      </c>
      <c r="U700" s="234">
        <f t="shared" si="64"/>
        <v>0</v>
      </c>
      <c r="V700" s="206"/>
      <c r="W700" s="206"/>
      <c r="X700" s="206"/>
      <c r="Y700" s="206"/>
    </row>
    <row r="701" spans="1:26" ht="18" customHeight="1">
      <c r="A701" s="145">
        <f>SUBTOTAL(3,$B$26:B701)</f>
        <v>676</v>
      </c>
      <c r="B701" s="109" t="s">
        <v>961</v>
      </c>
      <c r="C701" s="109" t="s">
        <v>962</v>
      </c>
      <c r="D701" s="70" t="s">
        <v>963</v>
      </c>
      <c r="E701" s="147" t="s">
        <v>371</v>
      </c>
      <c r="F701" s="71" t="s">
        <v>65</v>
      </c>
      <c r="G701" s="71" t="s">
        <v>964</v>
      </c>
      <c r="H701" s="71">
        <v>9</v>
      </c>
      <c r="I701" s="71">
        <f t="shared" si="65"/>
        <v>0</v>
      </c>
      <c r="J701" s="71">
        <v>30</v>
      </c>
      <c r="K701" s="113">
        <v>0</v>
      </c>
      <c r="L701" s="73">
        <v>58.64</v>
      </c>
      <c r="M701" s="72">
        <f t="shared" si="60"/>
        <v>1759.2</v>
      </c>
      <c r="N701" s="230">
        <f t="shared" si="61"/>
        <v>0</v>
      </c>
      <c r="O701" s="264">
        <v>5</v>
      </c>
      <c r="P701" s="73">
        <v>2.5999999999999999E-2</v>
      </c>
      <c r="Q701" s="74">
        <f t="shared" si="62"/>
        <v>0</v>
      </c>
      <c r="R701" s="73">
        <v>30</v>
      </c>
      <c r="S701" s="73">
        <v>30.569999999999997</v>
      </c>
      <c r="T701" s="117">
        <f t="shared" si="63"/>
        <v>0</v>
      </c>
      <c r="U701" s="234">
        <f t="shared" si="64"/>
        <v>0</v>
      </c>
      <c r="V701" s="206"/>
      <c r="W701" s="206"/>
      <c r="X701" s="206"/>
      <c r="Y701" s="206"/>
    </row>
    <row r="702" spans="1:26" ht="18" customHeight="1">
      <c r="A702" s="145">
        <f>SUBTOTAL(3,$B$26:B702)</f>
        <v>677</v>
      </c>
      <c r="B702" s="109" t="s">
        <v>965</v>
      </c>
      <c r="C702" s="109" t="s">
        <v>966</v>
      </c>
      <c r="D702" s="70" t="s">
        <v>967</v>
      </c>
      <c r="E702" s="147" t="s">
        <v>371</v>
      </c>
      <c r="F702" s="71" t="s">
        <v>65</v>
      </c>
      <c r="G702" s="71" t="s">
        <v>960</v>
      </c>
      <c r="H702" s="71">
        <v>12</v>
      </c>
      <c r="I702" s="71">
        <f t="shared" si="65"/>
        <v>0</v>
      </c>
      <c r="J702" s="71">
        <v>30</v>
      </c>
      <c r="K702" s="113">
        <v>0</v>
      </c>
      <c r="L702" s="73">
        <v>61.72</v>
      </c>
      <c r="M702" s="72">
        <f t="shared" si="60"/>
        <v>1851.6</v>
      </c>
      <c r="N702" s="230">
        <f t="shared" si="61"/>
        <v>0</v>
      </c>
      <c r="O702" s="264">
        <v>5</v>
      </c>
      <c r="P702" s="73">
        <v>4.4999999999999998E-2</v>
      </c>
      <c r="Q702" s="74">
        <f t="shared" si="62"/>
        <v>0</v>
      </c>
      <c r="R702" s="73">
        <v>30</v>
      </c>
      <c r="S702" s="73">
        <v>30.509999999999998</v>
      </c>
      <c r="T702" s="117">
        <f t="shared" si="63"/>
        <v>0</v>
      </c>
      <c r="U702" s="234">
        <f t="shared" si="64"/>
        <v>0</v>
      </c>
      <c r="V702" s="206"/>
      <c r="W702" s="206"/>
      <c r="X702" s="206"/>
      <c r="Y702" s="206"/>
    </row>
    <row r="703" spans="1:26" ht="18" customHeight="1">
      <c r="A703" s="145">
        <f>SUBTOTAL(3,$B$26:B703)</f>
        <v>678</v>
      </c>
      <c r="B703" s="109" t="s">
        <v>968</v>
      </c>
      <c r="C703" s="109" t="s">
        <v>969</v>
      </c>
      <c r="D703" s="70" t="s">
        <v>970</v>
      </c>
      <c r="E703" s="147" t="s">
        <v>371</v>
      </c>
      <c r="F703" s="71" t="s">
        <v>65</v>
      </c>
      <c r="G703" s="71" t="s">
        <v>971</v>
      </c>
      <c r="H703" s="71">
        <v>12</v>
      </c>
      <c r="I703" s="71">
        <f t="shared" si="65"/>
        <v>0</v>
      </c>
      <c r="J703" s="71">
        <v>30</v>
      </c>
      <c r="K703" s="113">
        <v>0</v>
      </c>
      <c r="L703" s="73">
        <v>82.55</v>
      </c>
      <c r="M703" s="72">
        <f t="shared" si="60"/>
        <v>2476.5</v>
      </c>
      <c r="N703" s="230">
        <f t="shared" si="61"/>
        <v>0</v>
      </c>
      <c r="O703" s="264">
        <v>5</v>
      </c>
      <c r="P703" s="73">
        <v>2.5999999999999999E-2</v>
      </c>
      <c r="Q703" s="74">
        <f t="shared" si="62"/>
        <v>0</v>
      </c>
      <c r="R703" s="73">
        <v>30</v>
      </c>
      <c r="S703" s="73">
        <v>30.3</v>
      </c>
      <c r="T703" s="117">
        <f t="shared" si="63"/>
        <v>0</v>
      </c>
      <c r="U703" s="234">
        <f t="shared" si="64"/>
        <v>0</v>
      </c>
      <c r="V703" s="206"/>
      <c r="W703" s="206"/>
      <c r="X703" s="206"/>
      <c r="Y703" s="206"/>
    </row>
    <row r="704" spans="1:26" ht="18" customHeight="1">
      <c r="A704" s="145">
        <f>SUBTOTAL(3,$B$26:B704)</f>
        <v>679</v>
      </c>
      <c r="B704" s="109" t="s">
        <v>972</v>
      </c>
      <c r="C704" s="109" t="s">
        <v>973</v>
      </c>
      <c r="D704" s="70" t="s">
        <v>974</v>
      </c>
      <c r="E704" s="147" t="s">
        <v>629</v>
      </c>
      <c r="F704" s="71" t="s">
        <v>65</v>
      </c>
      <c r="G704" s="71" t="s">
        <v>975</v>
      </c>
      <c r="H704" s="71">
        <v>6</v>
      </c>
      <c r="I704" s="71">
        <f t="shared" si="65"/>
        <v>0</v>
      </c>
      <c r="J704" s="71">
        <v>30</v>
      </c>
      <c r="K704" s="113">
        <v>0</v>
      </c>
      <c r="L704" s="73">
        <v>41.3</v>
      </c>
      <c r="M704" s="72">
        <f t="shared" si="60"/>
        <v>1239</v>
      </c>
      <c r="N704" s="230">
        <f t="shared" si="61"/>
        <v>0</v>
      </c>
      <c r="O704" s="274">
        <v>0</v>
      </c>
      <c r="P704" s="73">
        <v>2.5000000000000001E-2</v>
      </c>
      <c r="Q704" s="74">
        <f t="shared" si="62"/>
        <v>0</v>
      </c>
      <c r="R704" s="73">
        <v>6</v>
      </c>
      <c r="S704" s="73">
        <v>6.9</v>
      </c>
      <c r="T704" s="117">
        <f t="shared" si="63"/>
        <v>0</v>
      </c>
      <c r="U704" s="234">
        <f t="shared" si="64"/>
        <v>0</v>
      </c>
      <c r="V704" s="206"/>
      <c r="W704" s="206"/>
      <c r="X704" s="206"/>
      <c r="Y704" s="206"/>
    </row>
    <row r="705" spans="1:26" ht="18" customHeight="1">
      <c r="A705" s="145">
        <f>SUBTOTAL(3,$B$26:B705)</f>
        <v>680</v>
      </c>
      <c r="B705" s="109" t="s">
        <v>976</v>
      </c>
      <c r="C705" s="109" t="s">
        <v>973</v>
      </c>
      <c r="D705" s="70" t="s">
        <v>977</v>
      </c>
      <c r="E705" s="147" t="s">
        <v>629</v>
      </c>
      <c r="F705" s="71" t="s">
        <v>65</v>
      </c>
      <c r="G705" s="71" t="s">
        <v>975</v>
      </c>
      <c r="H705" s="71">
        <v>4</v>
      </c>
      <c r="I705" s="71">
        <f t="shared" si="65"/>
        <v>0</v>
      </c>
      <c r="J705" s="71">
        <v>30</v>
      </c>
      <c r="K705" s="113">
        <v>0</v>
      </c>
      <c r="L705" s="73">
        <v>37.1</v>
      </c>
      <c r="M705" s="72">
        <f t="shared" si="60"/>
        <v>1113</v>
      </c>
      <c r="N705" s="230">
        <f t="shared" si="61"/>
        <v>0</v>
      </c>
      <c r="O705" s="274">
        <v>0</v>
      </c>
      <c r="P705" s="73">
        <v>2.5000000000000001E-2</v>
      </c>
      <c r="Q705" s="74">
        <f t="shared" si="62"/>
        <v>0</v>
      </c>
      <c r="R705" s="73">
        <v>6</v>
      </c>
      <c r="S705" s="73">
        <v>6.9</v>
      </c>
      <c r="T705" s="117">
        <f t="shared" si="63"/>
        <v>0</v>
      </c>
      <c r="U705" s="234">
        <f t="shared" si="64"/>
        <v>0</v>
      </c>
      <c r="V705" s="206"/>
      <c r="W705" s="206"/>
      <c r="X705" s="206"/>
      <c r="Y705" s="206"/>
    </row>
    <row r="706" spans="1:26" ht="18" customHeight="1">
      <c r="A706" s="145">
        <f>SUBTOTAL(3,$B$26:B706)</f>
        <v>681</v>
      </c>
      <c r="B706" s="109" t="s">
        <v>978</v>
      </c>
      <c r="C706" s="109" t="s">
        <v>973</v>
      </c>
      <c r="D706" s="70" t="s">
        <v>979</v>
      </c>
      <c r="E706" s="147" t="s">
        <v>15</v>
      </c>
      <c r="F706" s="71" t="s">
        <v>65</v>
      </c>
      <c r="G706" s="71" t="s">
        <v>975</v>
      </c>
      <c r="H706" s="71">
        <v>6</v>
      </c>
      <c r="I706" s="71">
        <f t="shared" si="65"/>
        <v>0</v>
      </c>
      <c r="J706" s="71">
        <v>50</v>
      </c>
      <c r="K706" s="113">
        <v>0</v>
      </c>
      <c r="L706" s="73">
        <v>42.74</v>
      </c>
      <c r="M706" s="72">
        <f t="shared" si="60"/>
        <v>2137</v>
      </c>
      <c r="N706" s="230">
        <f t="shared" si="61"/>
        <v>0</v>
      </c>
      <c r="O706" s="274">
        <v>0</v>
      </c>
      <c r="P706" s="73">
        <v>2.5000000000000001E-2</v>
      </c>
      <c r="Q706" s="74">
        <f t="shared" si="62"/>
        <v>0</v>
      </c>
      <c r="R706" s="73">
        <v>6</v>
      </c>
      <c r="S706" s="73">
        <v>6.9</v>
      </c>
      <c r="T706" s="117">
        <f t="shared" si="63"/>
        <v>0</v>
      </c>
      <c r="U706" s="234">
        <f t="shared" si="64"/>
        <v>0</v>
      </c>
      <c r="V706" s="206"/>
      <c r="W706" s="206"/>
      <c r="X706" s="206"/>
      <c r="Y706" s="206"/>
    </row>
    <row r="707" spans="1:26" ht="18" customHeight="1">
      <c r="A707" s="145">
        <f>SUBTOTAL(3,$B$26:B707)</f>
        <v>682</v>
      </c>
      <c r="B707" s="109" t="s">
        <v>980</v>
      </c>
      <c r="C707" s="109" t="s">
        <v>973</v>
      </c>
      <c r="D707" s="70" t="s">
        <v>981</v>
      </c>
      <c r="E707" s="147" t="s">
        <v>15</v>
      </c>
      <c r="F707" s="71" t="s">
        <v>65</v>
      </c>
      <c r="G707" s="71" t="s">
        <v>975</v>
      </c>
      <c r="H707" s="71">
        <v>6</v>
      </c>
      <c r="I707" s="71">
        <f t="shared" si="65"/>
        <v>0</v>
      </c>
      <c r="J707" s="71">
        <v>50</v>
      </c>
      <c r="K707" s="113">
        <v>0</v>
      </c>
      <c r="L707" s="73">
        <v>42.74</v>
      </c>
      <c r="M707" s="72">
        <f t="shared" si="60"/>
        <v>2137</v>
      </c>
      <c r="N707" s="230">
        <f t="shared" si="61"/>
        <v>0</v>
      </c>
      <c r="O707" s="274">
        <v>0</v>
      </c>
      <c r="P707" s="73">
        <v>2.5000000000000001E-2</v>
      </c>
      <c r="Q707" s="74">
        <f t="shared" si="62"/>
        <v>0</v>
      </c>
      <c r="R707" s="73">
        <v>6</v>
      </c>
      <c r="S707" s="73">
        <v>6.9</v>
      </c>
      <c r="T707" s="117">
        <f t="shared" si="63"/>
        <v>0</v>
      </c>
      <c r="U707" s="234">
        <f t="shared" si="64"/>
        <v>0</v>
      </c>
      <c r="V707" s="206"/>
      <c r="W707" s="206"/>
      <c r="X707" s="206"/>
      <c r="Y707" s="206"/>
    </row>
    <row r="708" spans="1:26" ht="18" customHeight="1">
      <c r="A708" s="145">
        <f>SUBTOTAL(3,$B$26:B708)</f>
        <v>683</v>
      </c>
      <c r="B708" s="109" t="s">
        <v>2516</v>
      </c>
      <c r="C708" s="109" t="s">
        <v>983</v>
      </c>
      <c r="D708" s="70" t="s">
        <v>2517</v>
      </c>
      <c r="E708" s="147" t="s">
        <v>99</v>
      </c>
      <c r="F708" s="71" t="s">
        <v>65</v>
      </c>
      <c r="G708" s="71" t="s">
        <v>183</v>
      </c>
      <c r="H708" s="71">
        <v>24</v>
      </c>
      <c r="I708" s="71">
        <f t="shared" si="65"/>
        <v>0</v>
      </c>
      <c r="J708" s="71">
        <v>24</v>
      </c>
      <c r="K708" s="113">
        <v>0</v>
      </c>
      <c r="L708" s="73">
        <v>99.29</v>
      </c>
      <c r="M708" s="72">
        <f t="shared" si="60"/>
        <v>2382.96</v>
      </c>
      <c r="N708" s="230">
        <f t="shared" si="61"/>
        <v>0</v>
      </c>
      <c r="O708" s="264">
        <v>12</v>
      </c>
      <c r="P708" s="73">
        <v>3.1774999999999998E-2</v>
      </c>
      <c r="Q708" s="74">
        <f t="shared" si="62"/>
        <v>0</v>
      </c>
      <c r="R708" s="73">
        <v>6</v>
      </c>
      <c r="S708" s="73">
        <v>7.8</v>
      </c>
      <c r="T708" s="117">
        <f t="shared" si="63"/>
        <v>0</v>
      </c>
      <c r="U708" s="234">
        <f t="shared" si="64"/>
        <v>0</v>
      </c>
      <c r="V708" s="206"/>
      <c r="W708" s="206"/>
      <c r="X708" s="206"/>
      <c r="Y708" s="206"/>
    </row>
    <row r="709" spans="1:26" ht="18" customHeight="1">
      <c r="A709" s="145">
        <f>SUBTOTAL(3,$B$26:B709)</f>
        <v>684</v>
      </c>
      <c r="B709" s="109" t="s">
        <v>982</v>
      </c>
      <c r="C709" s="109" t="s">
        <v>983</v>
      </c>
      <c r="D709" s="70" t="s">
        <v>984</v>
      </c>
      <c r="E709" s="147" t="s">
        <v>102</v>
      </c>
      <c r="F709" s="71" t="s">
        <v>204</v>
      </c>
      <c r="G709" s="71" t="s">
        <v>183</v>
      </c>
      <c r="H709" s="71">
        <v>24</v>
      </c>
      <c r="I709" s="71">
        <f t="shared" si="65"/>
        <v>0</v>
      </c>
      <c r="J709" s="71">
        <v>12</v>
      </c>
      <c r="K709" s="113">
        <v>0</v>
      </c>
      <c r="L709" s="73">
        <v>188.31</v>
      </c>
      <c r="M709" s="72">
        <f t="shared" si="60"/>
        <v>2259.7200000000003</v>
      </c>
      <c r="N709" s="230">
        <f t="shared" si="61"/>
        <v>0</v>
      </c>
      <c r="O709" s="264">
        <v>12</v>
      </c>
      <c r="P709" s="73">
        <v>2.848125E-2</v>
      </c>
      <c r="Q709" s="74">
        <f t="shared" si="62"/>
        <v>0</v>
      </c>
      <c r="R709" s="73">
        <v>6</v>
      </c>
      <c r="S709" s="73">
        <v>7.7</v>
      </c>
      <c r="T709" s="117">
        <f t="shared" si="63"/>
        <v>0</v>
      </c>
      <c r="U709" s="234">
        <f t="shared" si="64"/>
        <v>0</v>
      </c>
      <c r="V709" s="206"/>
      <c r="W709" s="206"/>
      <c r="X709" s="206"/>
      <c r="Y709" s="206"/>
      <c r="Z709" s="235" t="e">
        <f>#REF!-#REF!</f>
        <v>#REF!</v>
      </c>
    </row>
    <row r="710" spans="1:26" ht="18" customHeight="1">
      <c r="A710" s="145">
        <f>SUBTOTAL(3,$B$26:B710)</f>
        <v>685</v>
      </c>
      <c r="B710" s="109" t="s">
        <v>985</v>
      </c>
      <c r="C710" s="109" t="s">
        <v>986</v>
      </c>
      <c r="D710" s="70" t="s">
        <v>987</v>
      </c>
      <c r="E710" s="147" t="s">
        <v>102</v>
      </c>
      <c r="F710" s="71" t="s">
        <v>204</v>
      </c>
      <c r="G710" s="71" t="s">
        <v>183</v>
      </c>
      <c r="H710" s="71">
        <v>24</v>
      </c>
      <c r="I710" s="71">
        <f t="shared" si="65"/>
        <v>0</v>
      </c>
      <c r="J710" s="71">
        <v>24</v>
      </c>
      <c r="K710" s="113">
        <v>0</v>
      </c>
      <c r="L710" s="73">
        <v>99.29</v>
      </c>
      <c r="M710" s="72">
        <f t="shared" si="60"/>
        <v>2382.96</v>
      </c>
      <c r="N710" s="230">
        <f t="shared" si="61"/>
        <v>0</v>
      </c>
      <c r="O710" s="264">
        <v>12</v>
      </c>
      <c r="P710" s="73">
        <v>2.5739999999999999E-2</v>
      </c>
      <c r="Q710" s="74">
        <f t="shared" si="62"/>
        <v>0</v>
      </c>
      <c r="R710" s="73">
        <v>12</v>
      </c>
      <c r="S710" s="73">
        <v>14.4</v>
      </c>
      <c r="T710" s="117">
        <f t="shared" si="63"/>
        <v>0</v>
      </c>
      <c r="U710" s="234">
        <f t="shared" si="64"/>
        <v>0</v>
      </c>
      <c r="V710" s="206"/>
      <c r="W710" s="206"/>
      <c r="X710" s="206"/>
      <c r="Y710" s="206"/>
      <c r="Z710" s="235" t="e">
        <f>#REF!-#REF!</f>
        <v>#REF!</v>
      </c>
    </row>
    <row r="711" spans="1:26" ht="18" customHeight="1">
      <c r="A711" s="145">
        <f>SUBTOTAL(3,$B$26:B711)</f>
        <v>686</v>
      </c>
      <c r="B711" s="109" t="s">
        <v>988</v>
      </c>
      <c r="C711" s="109" t="s">
        <v>986</v>
      </c>
      <c r="D711" s="70" t="s">
        <v>989</v>
      </c>
      <c r="E711" s="147" t="s">
        <v>371</v>
      </c>
      <c r="F711" s="71" t="s">
        <v>65</v>
      </c>
      <c r="G711" s="71" t="s">
        <v>183</v>
      </c>
      <c r="H711" s="71">
        <v>36</v>
      </c>
      <c r="I711" s="71">
        <f t="shared" si="65"/>
        <v>0</v>
      </c>
      <c r="J711" s="71">
        <v>12</v>
      </c>
      <c r="K711" s="113">
        <v>0</v>
      </c>
      <c r="L711" s="73">
        <v>191.73</v>
      </c>
      <c r="M711" s="72">
        <f t="shared" si="60"/>
        <v>2300.7599999999998</v>
      </c>
      <c r="N711" s="230">
        <f t="shared" si="61"/>
        <v>0</v>
      </c>
      <c r="O711" s="264">
        <v>12</v>
      </c>
      <c r="P711" s="73">
        <v>2.5000000000000001E-2</v>
      </c>
      <c r="Q711" s="74">
        <f t="shared" si="62"/>
        <v>0</v>
      </c>
      <c r="R711" s="73">
        <v>12</v>
      </c>
      <c r="S711" s="73">
        <v>13.511999999999999</v>
      </c>
      <c r="T711" s="117">
        <f t="shared" si="63"/>
        <v>0</v>
      </c>
      <c r="U711" s="234">
        <f t="shared" si="64"/>
        <v>0</v>
      </c>
      <c r="V711" s="206"/>
      <c r="W711" s="206"/>
      <c r="X711" s="206"/>
      <c r="Y711" s="206"/>
    </row>
    <row r="712" spans="1:26" ht="18" customHeight="1">
      <c r="A712" s="145">
        <f>SUBTOTAL(3,$B$26:B712)</f>
        <v>687</v>
      </c>
      <c r="B712" s="109" t="s">
        <v>990</v>
      </c>
      <c r="C712" s="109" t="s">
        <v>991</v>
      </c>
      <c r="D712" s="272" t="s">
        <v>992</v>
      </c>
      <c r="E712" s="147" t="s">
        <v>993</v>
      </c>
      <c r="F712" s="71" t="s">
        <v>65</v>
      </c>
      <c r="G712" s="71" t="s">
        <v>994</v>
      </c>
      <c r="H712" s="71">
        <v>9</v>
      </c>
      <c r="I712" s="71">
        <f t="shared" si="65"/>
        <v>0</v>
      </c>
      <c r="J712" s="71">
        <v>6</v>
      </c>
      <c r="K712" s="113">
        <v>0</v>
      </c>
      <c r="L712" s="73">
        <v>158.54</v>
      </c>
      <c r="M712" s="72">
        <f t="shared" si="60"/>
        <v>951.24</v>
      </c>
      <c r="N712" s="230">
        <f t="shared" si="61"/>
        <v>0</v>
      </c>
      <c r="O712" s="264">
        <v>18</v>
      </c>
      <c r="P712" s="73">
        <v>0.03</v>
      </c>
      <c r="Q712" s="74">
        <f t="shared" si="62"/>
        <v>0</v>
      </c>
      <c r="R712" s="73">
        <v>5.25</v>
      </c>
      <c r="S712" s="73">
        <v>6.03</v>
      </c>
      <c r="T712" s="117">
        <f t="shared" si="63"/>
        <v>0</v>
      </c>
      <c r="U712" s="234">
        <f t="shared" si="64"/>
        <v>0</v>
      </c>
      <c r="V712" s="206"/>
      <c r="W712" s="206"/>
      <c r="X712" s="206"/>
      <c r="Y712" s="206"/>
    </row>
    <row r="713" spans="1:26" ht="18" customHeight="1">
      <c r="A713" s="145">
        <f>SUBTOTAL(3,$B$26:B713)</f>
        <v>688</v>
      </c>
      <c r="B713" s="109" t="s">
        <v>995</v>
      </c>
      <c r="C713" s="109" t="s">
        <v>991</v>
      </c>
      <c r="D713" s="272" t="s">
        <v>996</v>
      </c>
      <c r="E713" s="147" t="s">
        <v>99</v>
      </c>
      <c r="F713" s="71" t="s">
        <v>65</v>
      </c>
      <c r="G713" s="71" t="s">
        <v>994</v>
      </c>
      <c r="H713" s="71">
        <v>9</v>
      </c>
      <c r="I713" s="71">
        <f t="shared" si="65"/>
        <v>0</v>
      </c>
      <c r="J713" s="71">
        <v>48</v>
      </c>
      <c r="K713" s="113">
        <v>0</v>
      </c>
      <c r="L713" s="73">
        <v>60.24</v>
      </c>
      <c r="M713" s="72">
        <f t="shared" si="60"/>
        <v>2891.52</v>
      </c>
      <c r="N713" s="230">
        <f t="shared" si="61"/>
        <v>0</v>
      </c>
      <c r="O713" s="264">
        <v>18</v>
      </c>
      <c r="P713" s="73">
        <v>0.128</v>
      </c>
      <c r="Q713" s="74">
        <f t="shared" si="62"/>
        <v>0</v>
      </c>
      <c r="R713" s="73">
        <v>12</v>
      </c>
      <c r="S713" s="73">
        <v>13.8</v>
      </c>
      <c r="T713" s="117">
        <f t="shared" si="63"/>
        <v>0</v>
      </c>
      <c r="U713" s="234">
        <f t="shared" si="64"/>
        <v>0</v>
      </c>
      <c r="V713" s="206"/>
      <c r="W713" s="206"/>
      <c r="X713" s="206"/>
      <c r="Y713" s="206"/>
    </row>
    <row r="714" spans="1:26" ht="18" customHeight="1">
      <c r="A714" s="145">
        <f>SUBTOTAL(3,$B$26:B714)</f>
        <v>689</v>
      </c>
      <c r="B714" s="109" t="s">
        <v>997</v>
      </c>
      <c r="C714" s="109" t="s">
        <v>991</v>
      </c>
      <c r="D714" s="272" t="s">
        <v>998</v>
      </c>
      <c r="E714" s="147" t="s">
        <v>102</v>
      </c>
      <c r="F714" s="71" t="s">
        <v>65</v>
      </c>
      <c r="G714" s="71" t="s">
        <v>994</v>
      </c>
      <c r="H714" s="71">
        <v>9</v>
      </c>
      <c r="I714" s="71">
        <f t="shared" si="65"/>
        <v>0</v>
      </c>
      <c r="J714" s="71">
        <v>24</v>
      </c>
      <c r="K714" s="113">
        <v>0</v>
      </c>
      <c r="L714" s="73">
        <v>107.81</v>
      </c>
      <c r="M714" s="72">
        <f t="shared" si="60"/>
        <v>2587.44</v>
      </c>
      <c r="N714" s="230">
        <f t="shared" si="61"/>
        <v>0</v>
      </c>
      <c r="O714" s="264">
        <v>18</v>
      </c>
      <c r="P714" s="73">
        <v>0.13</v>
      </c>
      <c r="Q714" s="74">
        <f t="shared" si="62"/>
        <v>0</v>
      </c>
      <c r="R714" s="73">
        <v>12</v>
      </c>
      <c r="S714" s="73">
        <v>13.8</v>
      </c>
      <c r="T714" s="117">
        <f t="shared" si="63"/>
        <v>0</v>
      </c>
      <c r="U714" s="234">
        <f t="shared" si="64"/>
        <v>0</v>
      </c>
      <c r="V714" s="206"/>
      <c r="W714" s="206"/>
      <c r="X714" s="206"/>
      <c r="Y714" s="206"/>
    </row>
    <row r="715" spans="1:26" ht="18" customHeight="1">
      <c r="A715" s="145">
        <f>SUBTOTAL(3,$B$26:B715)</f>
        <v>690</v>
      </c>
      <c r="B715" s="109" t="s">
        <v>999</v>
      </c>
      <c r="C715" s="109" t="s">
        <v>991</v>
      </c>
      <c r="D715" s="272" t="s">
        <v>1000</v>
      </c>
      <c r="E715" s="147" t="s">
        <v>102</v>
      </c>
      <c r="F715" s="71" t="s">
        <v>65</v>
      </c>
      <c r="G715" s="71" t="s">
        <v>994</v>
      </c>
      <c r="H715" s="71">
        <v>9</v>
      </c>
      <c r="I715" s="71">
        <f t="shared" si="65"/>
        <v>0</v>
      </c>
      <c r="J715" s="71">
        <v>18</v>
      </c>
      <c r="K715" s="113">
        <v>0</v>
      </c>
      <c r="L715" s="73">
        <v>114.15</v>
      </c>
      <c r="M715" s="72">
        <f t="shared" si="60"/>
        <v>2054.7000000000003</v>
      </c>
      <c r="N715" s="230">
        <f t="shared" si="61"/>
        <v>0</v>
      </c>
      <c r="O715" s="264">
        <v>18</v>
      </c>
      <c r="P715" s="73">
        <v>3.5000000000000003E-2</v>
      </c>
      <c r="Q715" s="74">
        <f t="shared" si="62"/>
        <v>0</v>
      </c>
      <c r="R715" s="73">
        <v>9</v>
      </c>
      <c r="S715" s="73">
        <v>11.2</v>
      </c>
      <c r="T715" s="117">
        <f t="shared" si="63"/>
        <v>0</v>
      </c>
      <c r="U715" s="234">
        <f t="shared" si="64"/>
        <v>0</v>
      </c>
      <c r="V715" s="206"/>
      <c r="W715" s="206"/>
      <c r="X715" s="206"/>
      <c r="Y715" s="206"/>
    </row>
    <row r="716" spans="1:26" ht="18" customHeight="1">
      <c r="A716" s="145">
        <f>SUBTOTAL(3,$B$26:B716)</f>
        <v>691</v>
      </c>
      <c r="B716" s="109" t="s">
        <v>1001</v>
      </c>
      <c r="C716" s="109" t="s">
        <v>991</v>
      </c>
      <c r="D716" s="272" t="s">
        <v>1002</v>
      </c>
      <c r="E716" s="147" t="s">
        <v>653</v>
      </c>
      <c r="F716" s="71" t="s">
        <v>65</v>
      </c>
      <c r="G716" s="71" t="s">
        <v>994</v>
      </c>
      <c r="H716" s="71">
        <v>9</v>
      </c>
      <c r="I716" s="71">
        <f t="shared" si="65"/>
        <v>0</v>
      </c>
      <c r="J716" s="71">
        <v>192</v>
      </c>
      <c r="K716" s="113">
        <v>0</v>
      </c>
      <c r="L716" s="73">
        <v>6.34</v>
      </c>
      <c r="M716" s="72">
        <f t="shared" si="60"/>
        <v>1217.28</v>
      </c>
      <c r="N716" s="230">
        <f t="shared" si="61"/>
        <v>0</v>
      </c>
      <c r="O716" s="264">
        <v>18</v>
      </c>
      <c r="P716" s="73">
        <v>0.08</v>
      </c>
      <c r="Q716" s="74">
        <f t="shared" si="62"/>
        <v>0</v>
      </c>
      <c r="R716" s="73">
        <v>6.7200000000000006</v>
      </c>
      <c r="S716" s="73">
        <v>7.7280000000000006</v>
      </c>
      <c r="T716" s="117">
        <f t="shared" si="63"/>
        <v>0</v>
      </c>
      <c r="U716" s="234">
        <f t="shared" si="64"/>
        <v>0</v>
      </c>
      <c r="V716" s="206"/>
      <c r="W716" s="206"/>
      <c r="X716" s="206"/>
      <c r="Y716" s="206"/>
    </row>
    <row r="717" spans="1:26" ht="18" customHeight="1">
      <c r="A717" s="145">
        <f>SUBTOTAL(3,$B$26:B717)</f>
        <v>692</v>
      </c>
      <c r="B717" s="109" t="s">
        <v>1003</v>
      </c>
      <c r="C717" s="109" t="s">
        <v>991</v>
      </c>
      <c r="D717" s="272" t="s">
        <v>1004</v>
      </c>
      <c r="E717" s="147" t="s">
        <v>643</v>
      </c>
      <c r="F717" s="71" t="s">
        <v>65</v>
      </c>
      <c r="G717" s="71" t="s">
        <v>994</v>
      </c>
      <c r="H717" s="71">
        <v>9</v>
      </c>
      <c r="I717" s="71">
        <f t="shared" si="65"/>
        <v>0</v>
      </c>
      <c r="J717" s="71">
        <v>200</v>
      </c>
      <c r="K717" s="113">
        <v>0</v>
      </c>
      <c r="L717" s="73">
        <v>6.34</v>
      </c>
      <c r="M717" s="72">
        <f t="shared" si="60"/>
        <v>1268</v>
      </c>
      <c r="N717" s="230">
        <f t="shared" si="61"/>
        <v>0</v>
      </c>
      <c r="O717" s="264">
        <v>18</v>
      </c>
      <c r="P717" s="73">
        <v>2.5999999999999999E-2</v>
      </c>
      <c r="Q717" s="74">
        <f t="shared" si="62"/>
        <v>0</v>
      </c>
      <c r="R717" s="73">
        <v>7.0000000000000009</v>
      </c>
      <c r="S717" s="73">
        <v>9.1999999999999993</v>
      </c>
      <c r="T717" s="117">
        <f t="shared" si="63"/>
        <v>0</v>
      </c>
      <c r="U717" s="234">
        <f t="shared" si="64"/>
        <v>0</v>
      </c>
      <c r="V717" s="206"/>
      <c r="W717" s="206"/>
      <c r="X717" s="206"/>
      <c r="Y717" s="206"/>
    </row>
    <row r="718" spans="1:26" ht="18" customHeight="1">
      <c r="A718" s="145">
        <f>SUBTOTAL(3,$B$26:B718)</f>
        <v>693</v>
      </c>
      <c r="B718" s="109" t="s">
        <v>1005</v>
      </c>
      <c r="C718" s="109" t="s">
        <v>1006</v>
      </c>
      <c r="D718" s="70" t="s">
        <v>1007</v>
      </c>
      <c r="E718" s="147" t="s">
        <v>329</v>
      </c>
      <c r="F718" s="71" t="s">
        <v>65</v>
      </c>
      <c r="G718" s="71" t="s">
        <v>994</v>
      </c>
      <c r="H718" s="71">
        <v>9</v>
      </c>
      <c r="I718" s="71">
        <f t="shared" si="65"/>
        <v>0</v>
      </c>
      <c r="J718" s="71">
        <v>72</v>
      </c>
      <c r="K718" s="113">
        <v>0</v>
      </c>
      <c r="L718" s="73">
        <v>34.880000000000003</v>
      </c>
      <c r="M718" s="72">
        <f t="shared" si="60"/>
        <v>2511.36</v>
      </c>
      <c r="N718" s="230">
        <f t="shared" si="61"/>
        <v>0</v>
      </c>
      <c r="O718" s="264">
        <v>18</v>
      </c>
      <c r="P718" s="73">
        <v>7.2270000000000001E-2</v>
      </c>
      <c r="Q718" s="74">
        <f t="shared" si="62"/>
        <v>0</v>
      </c>
      <c r="R718" s="73">
        <v>9</v>
      </c>
      <c r="S718" s="73">
        <v>10.35</v>
      </c>
      <c r="T718" s="117">
        <f t="shared" si="63"/>
        <v>0</v>
      </c>
      <c r="U718" s="234">
        <f t="shared" si="64"/>
        <v>0</v>
      </c>
      <c r="V718" s="206"/>
      <c r="W718" s="206"/>
      <c r="X718" s="206"/>
      <c r="Y718" s="206"/>
    </row>
    <row r="719" spans="1:26" ht="18" customHeight="1">
      <c r="A719" s="145">
        <f>SUBTOTAL(3,$B$26:B719)</f>
        <v>694</v>
      </c>
      <c r="B719" s="109" t="s">
        <v>1008</v>
      </c>
      <c r="C719" s="109" t="s">
        <v>1006</v>
      </c>
      <c r="D719" s="70" t="s">
        <v>1009</v>
      </c>
      <c r="E719" s="147" t="s">
        <v>99</v>
      </c>
      <c r="F719" s="71" t="s">
        <v>65</v>
      </c>
      <c r="G719" s="71" t="s">
        <v>994</v>
      </c>
      <c r="H719" s="71">
        <v>9</v>
      </c>
      <c r="I719" s="71">
        <f t="shared" si="65"/>
        <v>0</v>
      </c>
      <c r="J719" s="71">
        <v>48</v>
      </c>
      <c r="K719" s="113">
        <v>0</v>
      </c>
      <c r="L719" s="73">
        <v>63.42</v>
      </c>
      <c r="M719" s="72">
        <f t="shared" si="60"/>
        <v>3044.16</v>
      </c>
      <c r="N719" s="230">
        <f t="shared" si="61"/>
        <v>0</v>
      </c>
      <c r="O719" s="264">
        <v>18</v>
      </c>
      <c r="P719" s="73">
        <v>7.4412000000000006E-2</v>
      </c>
      <c r="Q719" s="74">
        <f t="shared" si="62"/>
        <v>0</v>
      </c>
      <c r="R719" s="73">
        <v>12</v>
      </c>
      <c r="S719" s="73">
        <v>13.8</v>
      </c>
      <c r="T719" s="117">
        <f t="shared" si="63"/>
        <v>0</v>
      </c>
      <c r="U719" s="234">
        <f t="shared" si="64"/>
        <v>0</v>
      </c>
      <c r="V719" s="206"/>
      <c r="W719" s="206"/>
      <c r="X719" s="206"/>
      <c r="Y719" s="206"/>
    </row>
    <row r="720" spans="1:26" ht="18" customHeight="1">
      <c r="A720" s="145">
        <f>SUBTOTAL(3,$B$26:B720)</f>
        <v>695</v>
      </c>
      <c r="B720" s="109" t="s">
        <v>1010</v>
      </c>
      <c r="C720" s="109" t="s">
        <v>1006</v>
      </c>
      <c r="D720" s="70" t="s">
        <v>1011</v>
      </c>
      <c r="E720" s="147" t="s">
        <v>639</v>
      </c>
      <c r="F720" s="71" t="s">
        <v>65</v>
      </c>
      <c r="G720" s="71" t="s">
        <v>994</v>
      </c>
      <c r="H720" s="71">
        <v>9</v>
      </c>
      <c r="I720" s="71">
        <f t="shared" si="65"/>
        <v>0</v>
      </c>
      <c r="J720" s="71">
        <v>360</v>
      </c>
      <c r="K720" s="113">
        <v>0</v>
      </c>
      <c r="L720" s="73">
        <v>6.34</v>
      </c>
      <c r="M720" s="72">
        <f t="shared" si="60"/>
        <v>2282.4</v>
      </c>
      <c r="N720" s="230">
        <f t="shared" si="61"/>
        <v>0</v>
      </c>
      <c r="O720" s="264">
        <v>18</v>
      </c>
      <c r="P720" s="73">
        <v>7.8E-2</v>
      </c>
      <c r="Q720" s="74">
        <f t="shared" si="62"/>
        <v>0</v>
      </c>
      <c r="R720" s="73">
        <v>10.799999999999999</v>
      </c>
      <c r="S720" s="73">
        <v>12.419999999999998</v>
      </c>
      <c r="T720" s="117">
        <f t="shared" si="63"/>
        <v>0</v>
      </c>
      <c r="U720" s="234">
        <f t="shared" si="64"/>
        <v>0</v>
      </c>
      <c r="V720" s="206"/>
      <c r="W720" s="206"/>
      <c r="X720" s="206"/>
      <c r="Y720" s="206"/>
    </row>
    <row r="721" spans="1:25" ht="18" customHeight="1">
      <c r="A721" s="145">
        <f>SUBTOTAL(3,$B$26:B721)</f>
        <v>696</v>
      </c>
      <c r="B721" s="109" t="s">
        <v>1012</v>
      </c>
      <c r="C721" s="109" t="s">
        <v>1006</v>
      </c>
      <c r="D721" s="70" t="s">
        <v>1013</v>
      </c>
      <c r="E721" s="147" t="s">
        <v>639</v>
      </c>
      <c r="F721" s="71" t="s">
        <v>65</v>
      </c>
      <c r="G721" s="71" t="s">
        <v>994</v>
      </c>
      <c r="H721" s="71">
        <v>9</v>
      </c>
      <c r="I721" s="71">
        <f t="shared" si="65"/>
        <v>0</v>
      </c>
      <c r="J721" s="71">
        <v>192</v>
      </c>
      <c r="K721" s="113">
        <v>0</v>
      </c>
      <c r="L721" s="73">
        <v>6.34</v>
      </c>
      <c r="M721" s="72">
        <f t="shared" si="60"/>
        <v>1217.28</v>
      </c>
      <c r="N721" s="230">
        <f t="shared" si="61"/>
        <v>0</v>
      </c>
      <c r="O721" s="264">
        <v>18</v>
      </c>
      <c r="P721" s="73">
        <v>7.8E-2</v>
      </c>
      <c r="Q721" s="74">
        <f t="shared" si="62"/>
        <v>0</v>
      </c>
      <c r="R721" s="73">
        <v>5.76</v>
      </c>
      <c r="S721" s="73">
        <v>6.6239999999999997</v>
      </c>
      <c r="T721" s="117">
        <f t="shared" si="63"/>
        <v>0</v>
      </c>
      <c r="U721" s="234">
        <f t="shared" si="64"/>
        <v>0</v>
      </c>
      <c r="V721" s="206"/>
      <c r="W721" s="206"/>
      <c r="X721" s="206"/>
      <c r="Y721" s="206"/>
    </row>
    <row r="722" spans="1:25" ht="18" customHeight="1">
      <c r="A722" s="145">
        <f>SUBTOTAL(3,$B$26:B722)</f>
        <v>697</v>
      </c>
      <c r="B722" s="109" t="s">
        <v>1014</v>
      </c>
      <c r="C722" s="109" t="s">
        <v>1006</v>
      </c>
      <c r="D722" s="70" t="s">
        <v>1015</v>
      </c>
      <c r="E722" s="147" t="s">
        <v>329</v>
      </c>
      <c r="F722" s="71" t="s">
        <v>65</v>
      </c>
      <c r="G722" s="71">
        <v>19041010</v>
      </c>
      <c r="H722" s="71">
        <v>6</v>
      </c>
      <c r="I722" s="71">
        <f t="shared" si="65"/>
        <v>0</v>
      </c>
      <c r="J722" s="71">
        <v>48</v>
      </c>
      <c r="K722" s="113">
        <v>0</v>
      </c>
      <c r="L722" s="73">
        <v>44.39</v>
      </c>
      <c r="M722" s="72">
        <f t="shared" si="60"/>
        <v>2130.7200000000003</v>
      </c>
      <c r="N722" s="230">
        <f t="shared" si="61"/>
        <v>0</v>
      </c>
      <c r="O722" s="264">
        <v>18</v>
      </c>
      <c r="P722" s="73">
        <v>3.7999999999999999E-2</v>
      </c>
      <c r="Q722" s="74">
        <f t="shared" si="62"/>
        <v>0</v>
      </c>
      <c r="R722" s="73">
        <v>6</v>
      </c>
      <c r="S722" s="73">
        <v>6.9</v>
      </c>
      <c r="T722" s="117">
        <f t="shared" si="63"/>
        <v>0</v>
      </c>
      <c r="U722" s="234">
        <f t="shared" si="64"/>
        <v>0</v>
      </c>
      <c r="V722" s="206"/>
      <c r="W722" s="206"/>
      <c r="X722" s="206"/>
      <c r="Y722" s="206"/>
    </row>
    <row r="723" spans="1:25" ht="18" customHeight="1">
      <c r="A723" s="145">
        <f>SUBTOTAL(3,$B$26:B723)</f>
        <v>698</v>
      </c>
      <c r="B723" s="109" t="s">
        <v>1016</v>
      </c>
      <c r="C723" s="109" t="s">
        <v>1006</v>
      </c>
      <c r="D723" s="70" t="s">
        <v>1017</v>
      </c>
      <c r="E723" s="147" t="s">
        <v>99</v>
      </c>
      <c r="F723" s="71" t="s">
        <v>65</v>
      </c>
      <c r="G723" s="71">
        <v>19041010</v>
      </c>
      <c r="H723" s="71">
        <v>6</v>
      </c>
      <c r="I723" s="71">
        <f t="shared" si="65"/>
        <v>0</v>
      </c>
      <c r="J723" s="71">
        <v>24</v>
      </c>
      <c r="K723" s="113">
        <v>0</v>
      </c>
      <c r="L723" s="73">
        <v>85.61</v>
      </c>
      <c r="M723" s="72">
        <f t="shared" si="60"/>
        <v>2054.64</v>
      </c>
      <c r="N723" s="230">
        <f t="shared" si="61"/>
        <v>0</v>
      </c>
      <c r="O723" s="264">
        <v>18</v>
      </c>
      <c r="P723" s="73">
        <v>3.7999999999999999E-2</v>
      </c>
      <c r="Q723" s="74">
        <f t="shared" si="62"/>
        <v>0</v>
      </c>
      <c r="R723" s="73">
        <v>6</v>
      </c>
      <c r="S723" s="73">
        <v>6.9</v>
      </c>
      <c r="T723" s="117">
        <f t="shared" si="63"/>
        <v>0</v>
      </c>
      <c r="U723" s="234">
        <f t="shared" si="64"/>
        <v>0</v>
      </c>
      <c r="V723" s="206"/>
      <c r="W723" s="206"/>
      <c r="X723" s="206"/>
      <c r="Y723" s="206"/>
    </row>
    <row r="724" spans="1:25" ht="18" customHeight="1">
      <c r="A724" s="145">
        <f>SUBTOTAL(3,$B$26:B724)</f>
        <v>699</v>
      </c>
      <c r="B724" s="109" t="s">
        <v>1018</v>
      </c>
      <c r="C724" s="109" t="s">
        <v>1006</v>
      </c>
      <c r="D724" s="70" t="s">
        <v>1019</v>
      </c>
      <c r="E724" s="147" t="s">
        <v>73</v>
      </c>
      <c r="F724" s="71" t="s">
        <v>65</v>
      </c>
      <c r="G724" s="71">
        <v>19019090</v>
      </c>
      <c r="H724" s="71">
        <v>6</v>
      </c>
      <c r="I724" s="71">
        <f t="shared" si="65"/>
        <v>0</v>
      </c>
      <c r="J724" s="71">
        <v>192</v>
      </c>
      <c r="K724" s="113">
        <v>0</v>
      </c>
      <c r="L724" s="73">
        <v>6.34</v>
      </c>
      <c r="M724" s="72">
        <f t="shared" si="60"/>
        <v>1217.28</v>
      </c>
      <c r="N724" s="230">
        <f t="shared" si="61"/>
        <v>0</v>
      </c>
      <c r="O724" s="264">
        <v>18</v>
      </c>
      <c r="P724" s="73">
        <v>3.5000000000000003E-2</v>
      </c>
      <c r="Q724" s="74">
        <f t="shared" si="62"/>
        <v>0</v>
      </c>
      <c r="R724" s="73">
        <v>3.84</v>
      </c>
      <c r="S724" s="73">
        <v>4.4159999999999995</v>
      </c>
      <c r="T724" s="117">
        <f t="shared" si="63"/>
        <v>0</v>
      </c>
      <c r="U724" s="234">
        <f t="shared" si="64"/>
        <v>0</v>
      </c>
      <c r="V724" s="206"/>
      <c r="W724" s="206"/>
      <c r="X724" s="206"/>
      <c r="Y724" s="206"/>
    </row>
    <row r="725" spans="1:25" ht="18" customHeight="1">
      <c r="A725" s="145">
        <f>SUBTOTAL(3,$B$26:B725)</f>
        <v>700</v>
      </c>
      <c r="B725" s="109" t="s">
        <v>1020</v>
      </c>
      <c r="C725" s="109" t="s">
        <v>1006</v>
      </c>
      <c r="D725" s="70" t="s">
        <v>1021</v>
      </c>
      <c r="E725" s="147" t="s">
        <v>1022</v>
      </c>
      <c r="F725" s="71" t="s">
        <v>65</v>
      </c>
      <c r="G725" s="71" t="s">
        <v>994</v>
      </c>
      <c r="H725" s="71">
        <v>9</v>
      </c>
      <c r="I725" s="71">
        <f t="shared" si="65"/>
        <v>0</v>
      </c>
      <c r="J725" s="71">
        <v>6</v>
      </c>
      <c r="K725" s="113">
        <v>0</v>
      </c>
      <c r="L725" s="73">
        <v>247.32</v>
      </c>
      <c r="M725" s="72">
        <f t="shared" si="60"/>
        <v>1483.92</v>
      </c>
      <c r="N725" s="230">
        <f t="shared" si="61"/>
        <v>0</v>
      </c>
      <c r="O725" s="264">
        <v>18</v>
      </c>
      <c r="P725" s="73">
        <v>2.5999999999999999E-2</v>
      </c>
      <c r="Q725" s="74">
        <f t="shared" si="62"/>
        <v>0</v>
      </c>
      <c r="R725" s="73">
        <v>7.1999999999999993</v>
      </c>
      <c r="S725" s="73">
        <v>8.43</v>
      </c>
      <c r="T725" s="117">
        <f t="shared" si="63"/>
        <v>0</v>
      </c>
      <c r="U725" s="234">
        <f t="shared" si="64"/>
        <v>0</v>
      </c>
      <c r="V725" s="206"/>
      <c r="W725" s="206"/>
      <c r="X725" s="206"/>
      <c r="Y725" s="206"/>
    </row>
    <row r="726" spans="1:25" ht="18" customHeight="1">
      <c r="A726" s="145">
        <f>SUBTOTAL(3,$B$26:B726)</f>
        <v>701</v>
      </c>
      <c r="B726" s="109" t="s">
        <v>1023</v>
      </c>
      <c r="C726" s="109" t="s">
        <v>1024</v>
      </c>
      <c r="D726" s="70" t="s">
        <v>1025</v>
      </c>
      <c r="E726" s="147" t="s">
        <v>146</v>
      </c>
      <c r="F726" s="71" t="s">
        <v>65</v>
      </c>
      <c r="G726" s="71" t="s">
        <v>1026</v>
      </c>
      <c r="H726" s="71">
        <v>9</v>
      </c>
      <c r="I726" s="71">
        <f t="shared" si="65"/>
        <v>0</v>
      </c>
      <c r="J726" s="71">
        <v>108</v>
      </c>
      <c r="K726" s="113">
        <v>0</v>
      </c>
      <c r="L726" s="73">
        <v>28.36</v>
      </c>
      <c r="M726" s="72">
        <f t="shared" si="60"/>
        <v>3062.88</v>
      </c>
      <c r="N726" s="230">
        <f t="shared" si="61"/>
        <v>0</v>
      </c>
      <c r="O726" s="264">
        <v>18</v>
      </c>
      <c r="P726" s="73">
        <v>2.5999999999999999E-2</v>
      </c>
      <c r="Q726" s="74">
        <f t="shared" si="62"/>
        <v>0</v>
      </c>
      <c r="R726" s="73">
        <v>10.8</v>
      </c>
      <c r="S726" s="73">
        <v>11.988</v>
      </c>
      <c r="T726" s="117">
        <f t="shared" si="63"/>
        <v>0</v>
      </c>
      <c r="U726" s="234">
        <f t="shared" si="64"/>
        <v>0</v>
      </c>
      <c r="V726" s="206"/>
      <c r="W726" s="206"/>
      <c r="X726" s="206"/>
      <c r="Y726" s="206"/>
    </row>
    <row r="727" spans="1:25" ht="18" customHeight="1">
      <c r="A727" s="145">
        <f>SUBTOTAL(3,$B$26:B727)</f>
        <v>702</v>
      </c>
      <c r="B727" s="109" t="s">
        <v>1027</v>
      </c>
      <c r="C727" s="109" t="s">
        <v>1024</v>
      </c>
      <c r="D727" s="70" t="s">
        <v>1028</v>
      </c>
      <c r="E727" s="147" t="s">
        <v>629</v>
      </c>
      <c r="F727" s="71" t="s">
        <v>65</v>
      </c>
      <c r="G727" s="71" t="s">
        <v>1026</v>
      </c>
      <c r="H727" s="71">
        <v>9</v>
      </c>
      <c r="I727" s="71">
        <f t="shared" si="65"/>
        <v>0</v>
      </c>
      <c r="J727" s="71">
        <v>70</v>
      </c>
      <c r="K727" s="113">
        <v>0</v>
      </c>
      <c r="L727" s="73">
        <v>50.12</v>
      </c>
      <c r="M727" s="72">
        <f t="shared" ref="M727:M790" si="66">+J727*L727</f>
        <v>3508.3999999999996</v>
      </c>
      <c r="N727" s="230">
        <f t="shared" ref="N727:N790" si="67">M727*K727</f>
        <v>0</v>
      </c>
      <c r="O727" s="264">
        <v>18</v>
      </c>
      <c r="P727" s="73">
        <v>2.5999999999999999E-2</v>
      </c>
      <c r="Q727" s="74">
        <f t="shared" ref="Q727:Q790" si="68">+P727*K727</f>
        <v>0</v>
      </c>
      <c r="R727" s="73">
        <v>14</v>
      </c>
      <c r="S727" s="73">
        <v>15.47</v>
      </c>
      <c r="T727" s="117">
        <f t="shared" ref="T727:T790" si="69">+K727*R727</f>
        <v>0</v>
      </c>
      <c r="U727" s="234">
        <f t="shared" ref="U727:U790" si="70">S727*K727</f>
        <v>0</v>
      </c>
      <c r="V727" s="206"/>
      <c r="W727" s="206"/>
      <c r="X727" s="206"/>
      <c r="Y727" s="206"/>
    </row>
    <row r="728" spans="1:25" ht="18" customHeight="1">
      <c r="A728" s="145">
        <f>SUBTOTAL(3,$B$26:B728)</f>
        <v>703</v>
      </c>
      <c r="B728" s="109" t="s">
        <v>1029</v>
      </c>
      <c r="C728" s="109" t="s">
        <v>1024</v>
      </c>
      <c r="D728" s="70" t="s">
        <v>1030</v>
      </c>
      <c r="E728" s="147" t="s">
        <v>629</v>
      </c>
      <c r="F728" s="71" t="s">
        <v>65</v>
      </c>
      <c r="G728" s="71" t="s">
        <v>1026</v>
      </c>
      <c r="H728" s="71">
        <v>9</v>
      </c>
      <c r="I728" s="71">
        <f t="shared" ref="I728:I791" si="71">K728*J728</f>
        <v>0</v>
      </c>
      <c r="J728" s="71">
        <v>70</v>
      </c>
      <c r="K728" s="113">
        <v>0</v>
      </c>
      <c r="L728" s="73">
        <v>50.12</v>
      </c>
      <c r="M728" s="72">
        <f t="shared" si="66"/>
        <v>3508.3999999999996</v>
      </c>
      <c r="N728" s="230">
        <f t="shared" si="67"/>
        <v>0</v>
      </c>
      <c r="O728" s="264">
        <v>18</v>
      </c>
      <c r="P728" s="73">
        <v>2.5999999999999999E-2</v>
      </c>
      <c r="Q728" s="74">
        <f t="shared" si="68"/>
        <v>0</v>
      </c>
      <c r="R728" s="73">
        <v>14</v>
      </c>
      <c r="S728" s="73">
        <v>15.61</v>
      </c>
      <c r="T728" s="117">
        <f t="shared" si="69"/>
        <v>0</v>
      </c>
      <c r="U728" s="234">
        <f t="shared" si="70"/>
        <v>0</v>
      </c>
      <c r="V728" s="206"/>
      <c r="W728" s="206"/>
      <c r="X728" s="206"/>
      <c r="Y728" s="206"/>
    </row>
    <row r="729" spans="1:25" ht="18" customHeight="1">
      <c r="A729" s="145">
        <f>SUBTOTAL(3,$B$26:B729)</f>
        <v>704</v>
      </c>
      <c r="B729" s="109" t="s">
        <v>1031</v>
      </c>
      <c r="C729" s="109" t="s">
        <v>1024</v>
      </c>
      <c r="D729" s="70" t="s">
        <v>1032</v>
      </c>
      <c r="E729" s="147" t="s">
        <v>102</v>
      </c>
      <c r="F729" s="71" t="s">
        <v>65</v>
      </c>
      <c r="G729" s="71" t="s">
        <v>1026</v>
      </c>
      <c r="H729" s="71">
        <v>9</v>
      </c>
      <c r="I729" s="71">
        <f t="shared" si="71"/>
        <v>0</v>
      </c>
      <c r="J729" s="71">
        <v>20</v>
      </c>
      <c r="K729" s="113">
        <v>0</v>
      </c>
      <c r="L729" s="73">
        <v>128.59</v>
      </c>
      <c r="M729" s="72">
        <f t="shared" si="66"/>
        <v>2571.8000000000002</v>
      </c>
      <c r="N729" s="230">
        <f t="shared" si="67"/>
        <v>0</v>
      </c>
      <c r="O729" s="264">
        <v>18</v>
      </c>
      <c r="P729" s="73">
        <v>2.5999999999999999E-2</v>
      </c>
      <c r="Q729" s="74">
        <f t="shared" si="68"/>
        <v>0</v>
      </c>
      <c r="R729" s="73">
        <v>10</v>
      </c>
      <c r="S729" s="73">
        <v>11.200000000000001</v>
      </c>
      <c r="T729" s="117">
        <f t="shared" si="69"/>
        <v>0</v>
      </c>
      <c r="U729" s="234">
        <f t="shared" si="70"/>
        <v>0</v>
      </c>
      <c r="V729" s="206"/>
      <c r="W729" s="206"/>
      <c r="X729" s="206"/>
      <c r="Y729" s="206"/>
    </row>
    <row r="730" spans="1:25" ht="18" customHeight="1">
      <c r="A730" s="145">
        <f>SUBTOTAL(3,$B$26:B730)</f>
        <v>705</v>
      </c>
      <c r="B730" s="109" t="s">
        <v>1033</v>
      </c>
      <c r="C730" s="109" t="s">
        <v>1024</v>
      </c>
      <c r="D730" s="70" t="s">
        <v>1034</v>
      </c>
      <c r="E730" s="147" t="s">
        <v>102</v>
      </c>
      <c r="F730" s="71" t="s">
        <v>65</v>
      </c>
      <c r="G730" s="71" t="s">
        <v>1026</v>
      </c>
      <c r="H730" s="71">
        <v>9</v>
      </c>
      <c r="I730" s="71">
        <f t="shared" si="71"/>
        <v>0</v>
      </c>
      <c r="J730" s="71">
        <v>24</v>
      </c>
      <c r="K730" s="113">
        <v>0</v>
      </c>
      <c r="L730" s="73">
        <v>118.7</v>
      </c>
      <c r="M730" s="72">
        <f t="shared" si="66"/>
        <v>2848.8</v>
      </c>
      <c r="N730" s="230">
        <f t="shared" si="67"/>
        <v>0</v>
      </c>
      <c r="O730" s="264">
        <v>18</v>
      </c>
      <c r="P730" s="73">
        <v>2.5999999999999999E-2</v>
      </c>
      <c r="Q730" s="74">
        <f t="shared" si="68"/>
        <v>0</v>
      </c>
      <c r="R730" s="73">
        <v>12</v>
      </c>
      <c r="S730" s="73">
        <v>14.015999999999998</v>
      </c>
      <c r="T730" s="117">
        <f t="shared" si="69"/>
        <v>0</v>
      </c>
      <c r="U730" s="234">
        <f t="shared" si="70"/>
        <v>0</v>
      </c>
      <c r="V730" s="206"/>
      <c r="W730" s="206"/>
      <c r="X730" s="206"/>
      <c r="Y730" s="206"/>
    </row>
    <row r="731" spans="1:25" ht="18" customHeight="1">
      <c r="A731" s="145">
        <f>SUBTOTAL(3,$B$26:B731)</f>
        <v>706</v>
      </c>
      <c r="B731" s="109" t="s">
        <v>1035</v>
      </c>
      <c r="C731" s="109" t="s">
        <v>1036</v>
      </c>
      <c r="D731" s="70" t="s">
        <v>1037</v>
      </c>
      <c r="E731" s="147" t="s">
        <v>102</v>
      </c>
      <c r="F731" s="71" t="s">
        <v>65</v>
      </c>
      <c r="G731" s="71" t="s">
        <v>1026</v>
      </c>
      <c r="H731" s="71">
        <v>9</v>
      </c>
      <c r="I731" s="71">
        <f t="shared" si="71"/>
        <v>0</v>
      </c>
      <c r="J731" s="71">
        <v>20</v>
      </c>
      <c r="K731" s="113">
        <v>0</v>
      </c>
      <c r="L731" s="73">
        <v>128.80000000000001</v>
      </c>
      <c r="M731" s="72">
        <f t="shared" si="66"/>
        <v>2576</v>
      </c>
      <c r="N731" s="230">
        <f t="shared" si="67"/>
        <v>0</v>
      </c>
      <c r="O731" s="264">
        <v>18</v>
      </c>
      <c r="P731" s="73">
        <v>3.5200000000000002E-2</v>
      </c>
      <c r="Q731" s="74">
        <f t="shared" si="68"/>
        <v>0</v>
      </c>
      <c r="R731" s="73">
        <v>10</v>
      </c>
      <c r="S731" s="73">
        <v>11.5</v>
      </c>
      <c r="T731" s="117">
        <f t="shared" si="69"/>
        <v>0</v>
      </c>
      <c r="U731" s="234">
        <f t="shared" si="70"/>
        <v>0</v>
      </c>
      <c r="V731" s="206"/>
      <c r="W731" s="206"/>
      <c r="X731" s="206"/>
      <c r="Y731" s="206"/>
    </row>
    <row r="732" spans="1:25" ht="18" customHeight="1">
      <c r="A732" s="145">
        <f>SUBTOTAL(3,$B$26:B732)</f>
        <v>707</v>
      </c>
      <c r="B732" s="109" t="s">
        <v>1038</v>
      </c>
      <c r="C732" s="109" t="s">
        <v>1039</v>
      </c>
      <c r="D732" s="70" t="s">
        <v>1040</v>
      </c>
      <c r="E732" s="147" t="s">
        <v>102</v>
      </c>
      <c r="F732" s="71" t="s">
        <v>204</v>
      </c>
      <c r="G732" s="71" t="s">
        <v>1041</v>
      </c>
      <c r="H732" s="71">
        <v>12</v>
      </c>
      <c r="I732" s="71">
        <f t="shared" si="71"/>
        <v>0</v>
      </c>
      <c r="J732" s="71">
        <v>40</v>
      </c>
      <c r="K732" s="113">
        <v>0</v>
      </c>
      <c r="L732" s="73">
        <v>37.81</v>
      </c>
      <c r="M732" s="72">
        <f t="shared" si="66"/>
        <v>1512.4</v>
      </c>
      <c r="N732" s="230">
        <f t="shared" si="67"/>
        <v>0</v>
      </c>
      <c r="O732" s="264">
        <v>5</v>
      </c>
      <c r="P732" s="73">
        <v>3.1E-2</v>
      </c>
      <c r="Q732" s="74">
        <f t="shared" si="68"/>
        <v>0</v>
      </c>
      <c r="R732" s="73">
        <v>20</v>
      </c>
      <c r="S732" s="73">
        <v>23</v>
      </c>
      <c r="T732" s="117">
        <f t="shared" si="69"/>
        <v>0</v>
      </c>
      <c r="U732" s="234">
        <f t="shared" si="70"/>
        <v>0</v>
      </c>
      <c r="V732" s="206"/>
      <c r="W732" s="206"/>
      <c r="X732" s="206"/>
      <c r="Y732" s="206"/>
    </row>
    <row r="733" spans="1:25" ht="18" customHeight="1">
      <c r="A733" s="145">
        <f>SUBTOTAL(3,$B$26:B733)</f>
        <v>708</v>
      </c>
      <c r="B733" s="109" t="s">
        <v>1042</v>
      </c>
      <c r="C733" s="109" t="s">
        <v>1039</v>
      </c>
      <c r="D733" s="70" t="s">
        <v>1043</v>
      </c>
      <c r="E733" s="147" t="s">
        <v>371</v>
      </c>
      <c r="F733" s="71" t="s">
        <v>65</v>
      </c>
      <c r="G733" s="71" t="s">
        <v>1041</v>
      </c>
      <c r="H733" s="71">
        <v>6</v>
      </c>
      <c r="I733" s="71">
        <f t="shared" si="71"/>
        <v>0</v>
      </c>
      <c r="J733" s="71">
        <v>20</v>
      </c>
      <c r="K733" s="113">
        <v>0</v>
      </c>
      <c r="L733" s="73">
        <v>68.37</v>
      </c>
      <c r="M733" s="72">
        <f t="shared" si="66"/>
        <v>1367.4</v>
      </c>
      <c r="N733" s="230">
        <f t="shared" si="67"/>
        <v>0</v>
      </c>
      <c r="O733" s="264">
        <v>5</v>
      </c>
      <c r="P733" s="73">
        <v>0.12</v>
      </c>
      <c r="Q733" s="74">
        <f t="shared" si="68"/>
        <v>0</v>
      </c>
      <c r="R733" s="73">
        <v>20</v>
      </c>
      <c r="S733" s="73">
        <v>23</v>
      </c>
      <c r="T733" s="117">
        <f t="shared" si="69"/>
        <v>0</v>
      </c>
      <c r="U733" s="234">
        <f t="shared" si="70"/>
        <v>0</v>
      </c>
      <c r="V733" s="206"/>
      <c r="W733" s="206"/>
      <c r="X733" s="206"/>
      <c r="Y733" s="206"/>
    </row>
    <row r="734" spans="1:25" ht="18" customHeight="1">
      <c r="A734" s="145">
        <f>SUBTOTAL(3,$B$26:B734)</f>
        <v>709</v>
      </c>
      <c r="B734" s="109" t="s">
        <v>1044</v>
      </c>
      <c r="C734" s="109" t="s">
        <v>1045</v>
      </c>
      <c r="D734" s="70" t="s">
        <v>1046</v>
      </c>
      <c r="E734" s="147" t="s">
        <v>629</v>
      </c>
      <c r="F734" s="71" t="s">
        <v>65</v>
      </c>
      <c r="G734" s="71" t="s">
        <v>1047</v>
      </c>
      <c r="H734" s="71">
        <v>12</v>
      </c>
      <c r="I734" s="71">
        <f t="shared" si="71"/>
        <v>0</v>
      </c>
      <c r="J734" s="71">
        <v>60</v>
      </c>
      <c r="K734" s="113">
        <v>0</v>
      </c>
      <c r="L734" s="73">
        <v>32.31</v>
      </c>
      <c r="M734" s="72">
        <f t="shared" si="66"/>
        <v>1938.6000000000001</v>
      </c>
      <c r="N734" s="230">
        <f t="shared" si="67"/>
        <v>0</v>
      </c>
      <c r="O734" s="264">
        <v>5</v>
      </c>
      <c r="P734" s="73">
        <v>5.4272000000000001E-2</v>
      </c>
      <c r="Q734" s="74">
        <f t="shared" si="68"/>
        <v>0</v>
      </c>
      <c r="R734" s="73">
        <v>12</v>
      </c>
      <c r="S734" s="73">
        <v>14.399999999999999</v>
      </c>
      <c r="T734" s="117">
        <f t="shared" si="69"/>
        <v>0</v>
      </c>
      <c r="U734" s="234">
        <f t="shared" si="70"/>
        <v>0</v>
      </c>
      <c r="V734" s="206"/>
      <c r="W734" s="206"/>
      <c r="X734" s="206"/>
      <c r="Y734" s="206"/>
    </row>
    <row r="735" spans="1:25" ht="18" customHeight="1">
      <c r="A735" s="145">
        <f>SUBTOTAL(3,$B$26:B735)</f>
        <v>710</v>
      </c>
      <c r="B735" s="109" t="s">
        <v>1048</v>
      </c>
      <c r="C735" s="109" t="s">
        <v>1045</v>
      </c>
      <c r="D735" s="70" t="s">
        <v>1049</v>
      </c>
      <c r="E735" s="147" t="s">
        <v>629</v>
      </c>
      <c r="F735" s="71" t="s">
        <v>65</v>
      </c>
      <c r="G735" s="71" t="s">
        <v>640</v>
      </c>
      <c r="H735" s="71">
        <v>9</v>
      </c>
      <c r="I735" s="71">
        <f t="shared" si="71"/>
        <v>0</v>
      </c>
      <c r="J735" s="71">
        <v>60</v>
      </c>
      <c r="K735" s="113">
        <v>0</v>
      </c>
      <c r="L735" s="73">
        <v>41.3</v>
      </c>
      <c r="M735" s="72">
        <f t="shared" si="66"/>
        <v>2478</v>
      </c>
      <c r="N735" s="230">
        <f t="shared" si="67"/>
        <v>0</v>
      </c>
      <c r="O735" s="264">
        <v>18</v>
      </c>
      <c r="P735" s="73">
        <v>5.4272000000000001E-2</v>
      </c>
      <c r="Q735" s="74">
        <f t="shared" si="68"/>
        <v>0</v>
      </c>
      <c r="R735" s="73">
        <v>12</v>
      </c>
      <c r="S735" s="73">
        <v>13.8</v>
      </c>
      <c r="T735" s="117">
        <f t="shared" si="69"/>
        <v>0</v>
      </c>
      <c r="U735" s="234">
        <f t="shared" si="70"/>
        <v>0</v>
      </c>
      <c r="V735" s="206"/>
      <c r="W735" s="206"/>
      <c r="X735" s="206"/>
      <c r="Y735" s="206"/>
    </row>
    <row r="736" spans="1:25" ht="18" customHeight="1">
      <c r="A736" s="145">
        <f>SUBTOTAL(3,$B$26:B736)</f>
        <v>711</v>
      </c>
      <c r="B736" s="109" t="s">
        <v>1050</v>
      </c>
      <c r="C736" s="109" t="s">
        <v>1045</v>
      </c>
      <c r="D736" s="70" t="s">
        <v>1051</v>
      </c>
      <c r="E736" s="147" t="s">
        <v>646</v>
      </c>
      <c r="F736" s="71" t="s">
        <v>65</v>
      </c>
      <c r="G736" s="71" t="s">
        <v>640</v>
      </c>
      <c r="H736" s="71">
        <v>9</v>
      </c>
      <c r="I736" s="71">
        <f t="shared" si="71"/>
        <v>0</v>
      </c>
      <c r="J736" s="71">
        <v>144</v>
      </c>
      <c r="K736" s="113">
        <v>0</v>
      </c>
      <c r="L736" s="73">
        <v>9.8000000000000007</v>
      </c>
      <c r="M736" s="72">
        <f t="shared" si="66"/>
        <v>1411.2</v>
      </c>
      <c r="N736" s="230">
        <f t="shared" si="67"/>
        <v>0</v>
      </c>
      <c r="O736" s="264">
        <v>18</v>
      </c>
      <c r="P736" s="73">
        <v>5.3999999999999999E-2</v>
      </c>
      <c r="Q736" s="74">
        <f t="shared" si="68"/>
        <v>0</v>
      </c>
      <c r="R736" s="73">
        <v>5.76</v>
      </c>
      <c r="S736" s="73">
        <v>6.6239999999999997</v>
      </c>
      <c r="T736" s="117">
        <f t="shared" si="69"/>
        <v>0</v>
      </c>
      <c r="U736" s="234">
        <f t="shared" si="70"/>
        <v>0</v>
      </c>
      <c r="V736" s="206"/>
      <c r="W736" s="206"/>
      <c r="X736" s="206"/>
      <c r="Y736" s="206"/>
    </row>
    <row r="737" spans="1:25" ht="18" customHeight="1">
      <c r="A737" s="145">
        <f>SUBTOTAL(3,$B$26:B737)</f>
        <v>712</v>
      </c>
      <c r="B737" s="109" t="s">
        <v>1052</v>
      </c>
      <c r="C737" s="109" t="s">
        <v>1045</v>
      </c>
      <c r="D737" s="70" t="s">
        <v>1053</v>
      </c>
      <c r="E737" s="147" t="s">
        <v>629</v>
      </c>
      <c r="F737" s="71" t="s">
        <v>65</v>
      </c>
      <c r="G737" s="71" t="s">
        <v>640</v>
      </c>
      <c r="H737" s="71">
        <v>9</v>
      </c>
      <c r="I737" s="71">
        <f t="shared" si="71"/>
        <v>0</v>
      </c>
      <c r="J737" s="71">
        <v>60</v>
      </c>
      <c r="K737" s="113">
        <v>0</v>
      </c>
      <c r="L737" s="73">
        <v>41.3</v>
      </c>
      <c r="M737" s="72">
        <f t="shared" si="66"/>
        <v>2478</v>
      </c>
      <c r="N737" s="230">
        <f t="shared" si="67"/>
        <v>0</v>
      </c>
      <c r="O737" s="264">
        <v>18</v>
      </c>
      <c r="P737" s="73">
        <v>5.4272000000000001E-2</v>
      </c>
      <c r="Q737" s="74">
        <f t="shared" si="68"/>
        <v>0</v>
      </c>
      <c r="R737" s="73">
        <v>12</v>
      </c>
      <c r="S737" s="73">
        <v>13.8</v>
      </c>
      <c r="T737" s="117">
        <f t="shared" si="69"/>
        <v>0</v>
      </c>
      <c r="U737" s="234">
        <f t="shared" si="70"/>
        <v>0</v>
      </c>
      <c r="V737" s="206"/>
      <c r="W737" s="206"/>
      <c r="X737" s="206"/>
      <c r="Y737" s="206"/>
    </row>
    <row r="738" spans="1:25" ht="18" customHeight="1">
      <c r="A738" s="145">
        <f>SUBTOTAL(3,$B$26:B738)</f>
        <v>713</v>
      </c>
      <c r="B738" s="109" t="s">
        <v>1054</v>
      </c>
      <c r="C738" s="109" t="s">
        <v>1045</v>
      </c>
      <c r="D738" s="70" t="s">
        <v>1055</v>
      </c>
      <c r="E738" s="147" t="s">
        <v>646</v>
      </c>
      <c r="F738" s="71" t="s">
        <v>65</v>
      </c>
      <c r="G738" s="71" t="s">
        <v>640</v>
      </c>
      <c r="H738" s="71">
        <v>9</v>
      </c>
      <c r="I738" s="71">
        <f t="shared" si="71"/>
        <v>0</v>
      </c>
      <c r="J738" s="71">
        <v>144</v>
      </c>
      <c r="K738" s="113">
        <v>0</v>
      </c>
      <c r="L738" s="73">
        <v>9.8000000000000007</v>
      </c>
      <c r="M738" s="72">
        <f t="shared" si="66"/>
        <v>1411.2</v>
      </c>
      <c r="N738" s="230">
        <f t="shared" si="67"/>
        <v>0</v>
      </c>
      <c r="O738" s="264">
        <v>18</v>
      </c>
      <c r="P738" s="73">
        <v>0.05</v>
      </c>
      <c r="Q738" s="74">
        <f t="shared" si="68"/>
        <v>0</v>
      </c>
      <c r="R738" s="73">
        <v>5.76</v>
      </c>
      <c r="S738" s="73">
        <v>6.62</v>
      </c>
      <c r="T738" s="117">
        <f t="shared" si="69"/>
        <v>0</v>
      </c>
      <c r="U738" s="234">
        <f t="shared" si="70"/>
        <v>0</v>
      </c>
      <c r="V738" s="206"/>
      <c r="W738" s="206"/>
      <c r="X738" s="206"/>
      <c r="Y738" s="206"/>
    </row>
    <row r="739" spans="1:25" ht="18" customHeight="1">
      <c r="A739" s="145">
        <f>SUBTOTAL(3,$B$26:B739)</f>
        <v>714</v>
      </c>
      <c r="B739" s="109" t="s">
        <v>1056</v>
      </c>
      <c r="C739" s="109" t="s">
        <v>1045</v>
      </c>
      <c r="D739" s="70" t="s">
        <v>1057</v>
      </c>
      <c r="E739" s="147" t="s">
        <v>1058</v>
      </c>
      <c r="F739" s="71" t="s">
        <v>65</v>
      </c>
      <c r="G739" s="71" t="s">
        <v>640</v>
      </c>
      <c r="H739" s="71">
        <v>9</v>
      </c>
      <c r="I739" s="71">
        <f t="shared" si="71"/>
        <v>0</v>
      </c>
      <c r="J739" s="71">
        <v>24</v>
      </c>
      <c r="K739" s="113">
        <v>0</v>
      </c>
      <c r="L739" s="73">
        <v>76.3</v>
      </c>
      <c r="M739" s="72">
        <f t="shared" si="66"/>
        <v>1831.1999999999998</v>
      </c>
      <c r="N739" s="230">
        <f t="shared" si="67"/>
        <v>0</v>
      </c>
      <c r="O739" s="264">
        <v>18</v>
      </c>
      <c r="P739" s="73">
        <v>4.5824999999999998E-2</v>
      </c>
      <c r="Q739" s="74">
        <f t="shared" si="68"/>
        <v>0</v>
      </c>
      <c r="R739" s="73">
        <v>9.6000000000000014</v>
      </c>
      <c r="S739" s="73">
        <v>11.520000000000001</v>
      </c>
      <c r="T739" s="117">
        <f t="shared" si="69"/>
        <v>0</v>
      </c>
      <c r="U739" s="234">
        <f t="shared" si="70"/>
        <v>0</v>
      </c>
      <c r="V739" s="206"/>
      <c r="W739" s="206"/>
      <c r="X739" s="206"/>
      <c r="Y739" s="206"/>
    </row>
    <row r="740" spans="1:25" ht="18" customHeight="1">
      <c r="A740" s="145">
        <f>SUBTOTAL(3,$B$26:B740)</f>
        <v>715</v>
      </c>
      <c r="B740" s="109" t="s">
        <v>1059</v>
      </c>
      <c r="C740" s="109" t="s">
        <v>1045</v>
      </c>
      <c r="D740" s="70" t="s">
        <v>1060</v>
      </c>
      <c r="E740" s="147" t="s">
        <v>1058</v>
      </c>
      <c r="F740" s="71" t="s">
        <v>65</v>
      </c>
      <c r="G740" s="71" t="s">
        <v>640</v>
      </c>
      <c r="H740" s="71">
        <v>9</v>
      </c>
      <c r="I740" s="71">
        <f t="shared" si="71"/>
        <v>0</v>
      </c>
      <c r="J740" s="71">
        <v>24</v>
      </c>
      <c r="K740" s="113">
        <v>0</v>
      </c>
      <c r="L740" s="73">
        <v>76.3</v>
      </c>
      <c r="M740" s="72">
        <f t="shared" si="66"/>
        <v>1831.1999999999998</v>
      </c>
      <c r="N740" s="230">
        <f t="shared" si="67"/>
        <v>0</v>
      </c>
      <c r="O740" s="264">
        <v>18</v>
      </c>
      <c r="P740" s="73">
        <v>4.5824999999999998E-2</v>
      </c>
      <c r="Q740" s="74">
        <f t="shared" si="68"/>
        <v>0</v>
      </c>
      <c r="R740" s="73">
        <v>9.6000000000000014</v>
      </c>
      <c r="S740" s="73">
        <v>11.520000000000001</v>
      </c>
      <c r="T740" s="117">
        <f t="shared" si="69"/>
        <v>0</v>
      </c>
      <c r="U740" s="234">
        <f t="shared" si="70"/>
        <v>0</v>
      </c>
      <c r="V740" s="206"/>
      <c r="W740" s="206"/>
      <c r="X740" s="206"/>
      <c r="Y740" s="206"/>
    </row>
    <row r="741" spans="1:25" ht="18" customHeight="1">
      <c r="A741" s="145">
        <f>SUBTOTAL(3,$B$26:B741)</f>
        <v>716</v>
      </c>
      <c r="B741" s="109" t="s">
        <v>1061</v>
      </c>
      <c r="C741" s="109" t="s">
        <v>1045</v>
      </c>
      <c r="D741" s="70" t="s">
        <v>1062</v>
      </c>
      <c r="E741" s="147" t="s">
        <v>646</v>
      </c>
      <c r="F741" s="71" t="s">
        <v>65</v>
      </c>
      <c r="G741" s="71">
        <v>11041200</v>
      </c>
      <c r="H741" s="71">
        <v>9</v>
      </c>
      <c r="I741" s="71">
        <f t="shared" si="71"/>
        <v>0</v>
      </c>
      <c r="J741" s="71">
        <v>180</v>
      </c>
      <c r="K741" s="113">
        <v>0</v>
      </c>
      <c r="L741" s="73">
        <v>7.18</v>
      </c>
      <c r="M741" s="72">
        <f t="shared" si="66"/>
        <v>1292.3999999999999</v>
      </c>
      <c r="N741" s="230">
        <f t="shared" si="67"/>
        <v>0</v>
      </c>
      <c r="O741" s="264">
        <v>5</v>
      </c>
      <c r="P741" s="73">
        <v>0.04</v>
      </c>
      <c r="Q741" s="74">
        <f t="shared" si="68"/>
        <v>0</v>
      </c>
      <c r="R741" s="73">
        <v>7.2</v>
      </c>
      <c r="S741" s="73">
        <v>8.23</v>
      </c>
      <c r="T741" s="117">
        <f t="shared" si="69"/>
        <v>0</v>
      </c>
      <c r="U741" s="234">
        <f t="shared" si="70"/>
        <v>0</v>
      </c>
      <c r="V741" s="206"/>
      <c r="W741" s="206"/>
      <c r="X741" s="206"/>
      <c r="Y741" s="206"/>
    </row>
    <row r="742" spans="1:25" ht="18" customHeight="1">
      <c r="A742" s="145">
        <f>SUBTOTAL(3,$B$26:B742)</f>
        <v>717</v>
      </c>
      <c r="B742" s="109" t="s">
        <v>1063</v>
      </c>
      <c r="C742" s="109" t="s">
        <v>1045</v>
      </c>
      <c r="D742" s="70" t="s">
        <v>1064</v>
      </c>
      <c r="E742" s="147" t="s">
        <v>102</v>
      </c>
      <c r="F742" s="71" t="s">
        <v>65</v>
      </c>
      <c r="G742" s="71" t="s">
        <v>1047</v>
      </c>
      <c r="H742" s="71">
        <v>12</v>
      </c>
      <c r="I742" s="71">
        <f t="shared" si="71"/>
        <v>0</v>
      </c>
      <c r="J742" s="71">
        <v>24</v>
      </c>
      <c r="K742" s="113">
        <v>0</v>
      </c>
      <c r="L742" s="73">
        <v>71.790000000000006</v>
      </c>
      <c r="M742" s="72">
        <f t="shared" si="66"/>
        <v>1722.96</v>
      </c>
      <c r="N742" s="230">
        <f t="shared" si="67"/>
        <v>0</v>
      </c>
      <c r="O742" s="264">
        <v>5</v>
      </c>
      <c r="P742" s="73">
        <v>5.3783999999999998E-2</v>
      </c>
      <c r="Q742" s="74">
        <f t="shared" si="68"/>
        <v>0</v>
      </c>
      <c r="R742" s="73">
        <v>12</v>
      </c>
      <c r="S742" s="73">
        <v>14.399999999999999</v>
      </c>
      <c r="T742" s="117">
        <f t="shared" si="69"/>
        <v>0</v>
      </c>
      <c r="U742" s="234">
        <f t="shared" si="70"/>
        <v>0</v>
      </c>
      <c r="V742" s="206"/>
      <c r="W742" s="206"/>
      <c r="X742" s="206"/>
      <c r="Y742" s="206"/>
    </row>
    <row r="743" spans="1:25" ht="18" customHeight="1">
      <c r="A743" s="145">
        <f>SUBTOTAL(3,$B$26:B743)</f>
        <v>718</v>
      </c>
      <c r="B743" s="109" t="s">
        <v>1065</v>
      </c>
      <c r="C743" s="109" t="s">
        <v>1045</v>
      </c>
      <c r="D743" s="70" t="s">
        <v>1066</v>
      </c>
      <c r="E743" s="147" t="s">
        <v>1067</v>
      </c>
      <c r="F743" s="71" t="s">
        <v>65</v>
      </c>
      <c r="G743" s="71">
        <v>11041200</v>
      </c>
      <c r="H743" s="71">
        <v>12</v>
      </c>
      <c r="I743" s="71">
        <f t="shared" si="71"/>
        <v>0</v>
      </c>
      <c r="J743" s="71">
        <v>12</v>
      </c>
      <c r="K743" s="113">
        <v>0</v>
      </c>
      <c r="L743" s="73">
        <v>143.58000000000001</v>
      </c>
      <c r="M743" s="72">
        <f t="shared" si="66"/>
        <v>1722.96</v>
      </c>
      <c r="N743" s="230">
        <f t="shared" si="67"/>
        <v>0</v>
      </c>
      <c r="O743" s="264">
        <v>5</v>
      </c>
      <c r="P743" s="73">
        <v>5.3999999999999999E-2</v>
      </c>
      <c r="Q743" s="74">
        <f t="shared" si="68"/>
        <v>0</v>
      </c>
      <c r="R743" s="73">
        <v>12</v>
      </c>
      <c r="S743" s="73">
        <v>14.3</v>
      </c>
      <c r="T743" s="117">
        <f t="shared" si="69"/>
        <v>0</v>
      </c>
      <c r="U743" s="234">
        <f t="shared" si="70"/>
        <v>0</v>
      </c>
      <c r="V743" s="206"/>
      <c r="W743" s="206"/>
      <c r="X743" s="206"/>
      <c r="Y743" s="206"/>
    </row>
    <row r="744" spans="1:25" ht="18" customHeight="1">
      <c r="A744" s="145">
        <f>SUBTOTAL(3,$B$26:B744)</f>
        <v>719</v>
      </c>
      <c r="B744" s="109" t="s">
        <v>1068</v>
      </c>
      <c r="C744" s="109" t="s">
        <v>1045</v>
      </c>
      <c r="D744" s="70" t="s">
        <v>1069</v>
      </c>
      <c r="E744" s="147" t="s">
        <v>629</v>
      </c>
      <c r="F744" s="71" t="s">
        <v>65</v>
      </c>
      <c r="G744" s="71">
        <v>11041200</v>
      </c>
      <c r="H744" s="71">
        <v>12</v>
      </c>
      <c r="I744" s="71">
        <f t="shared" si="71"/>
        <v>0</v>
      </c>
      <c r="J744" s="71">
        <v>60</v>
      </c>
      <c r="K744" s="113">
        <v>0</v>
      </c>
      <c r="L744" s="73">
        <v>25.2</v>
      </c>
      <c r="M744" s="72">
        <f t="shared" si="66"/>
        <v>1512</v>
      </c>
      <c r="N744" s="230">
        <f t="shared" si="67"/>
        <v>0</v>
      </c>
      <c r="O744" s="264">
        <v>18</v>
      </c>
      <c r="P744" s="73">
        <v>4.4999999999999998E-2</v>
      </c>
      <c r="Q744" s="74">
        <f t="shared" si="68"/>
        <v>0</v>
      </c>
      <c r="R744" s="73">
        <v>12</v>
      </c>
      <c r="S744" s="73">
        <v>13.8</v>
      </c>
      <c r="T744" s="117">
        <f t="shared" si="69"/>
        <v>0</v>
      </c>
      <c r="U744" s="234">
        <f t="shared" si="70"/>
        <v>0</v>
      </c>
      <c r="V744" s="206"/>
      <c r="W744" s="206"/>
      <c r="X744" s="206"/>
      <c r="Y744" s="206"/>
    </row>
    <row r="745" spans="1:25" ht="18" customHeight="1">
      <c r="A745" s="145">
        <f>SUBTOTAL(3,$B$26:B745)</f>
        <v>720</v>
      </c>
      <c r="B745" s="109" t="s">
        <v>1070</v>
      </c>
      <c r="C745" s="109" t="s">
        <v>1045</v>
      </c>
      <c r="D745" s="70" t="s">
        <v>1071</v>
      </c>
      <c r="E745" s="147" t="s">
        <v>1058</v>
      </c>
      <c r="F745" s="71" t="s">
        <v>65</v>
      </c>
      <c r="G745" s="71">
        <v>11041200</v>
      </c>
      <c r="H745" s="71">
        <v>12</v>
      </c>
      <c r="I745" s="71">
        <f t="shared" si="71"/>
        <v>0</v>
      </c>
      <c r="J745" s="71">
        <v>24</v>
      </c>
      <c r="K745" s="113">
        <v>0</v>
      </c>
      <c r="L745" s="73">
        <v>50.25</v>
      </c>
      <c r="M745" s="72">
        <f t="shared" si="66"/>
        <v>1206</v>
      </c>
      <c r="N745" s="230">
        <f t="shared" si="67"/>
        <v>0</v>
      </c>
      <c r="O745" s="264">
        <v>18</v>
      </c>
      <c r="P745" s="73">
        <v>0.05</v>
      </c>
      <c r="Q745" s="74">
        <f t="shared" si="68"/>
        <v>0</v>
      </c>
      <c r="R745" s="73">
        <v>9</v>
      </c>
      <c r="S745" s="73">
        <v>10.35</v>
      </c>
      <c r="T745" s="117">
        <f t="shared" si="69"/>
        <v>0</v>
      </c>
      <c r="U745" s="234">
        <f t="shared" si="70"/>
        <v>0</v>
      </c>
      <c r="V745" s="206"/>
      <c r="W745" s="206"/>
      <c r="X745" s="206"/>
      <c r="Y745" s="206"/>
    </row>
    <row r="746" spans="1:25" ht="18" customHeight="1">
      <c r="A746" s="145">
        <f>SUBTOTAL(3,$B$26:B746)</f>
        <v>721</v>
      </c>
      <c r="B746" s="109" t="s">
        <v>1072</v>
      </c>
      <c r="C746" s="109" t="s">
        <v>1045</v>
      </c>
      <c r="D746" s="70" t="s">
        <v>1073</v>
      </c>
      <c r="E746" s="147" t="s">
        <v>646</v>
      </c>
      <c r="F746" s="71" t="s">
        <v>65</v>
      </c>
      <c r="G746" s="71" t="s">
        <v>640</v>
      </c>
      <c r="H746" s="71">
        <v>9</v>
      </c>
      <c r="I746" s="71">
        <f t="shared" si="71"/>
        <v>0</v>
      </c>
      <c r="J746" s="71">
        <v>144</v>
      </c>
      <c r="K746" s="113">
        <v>0</v>
      </c>
      <c r="L746" s="73">
        <v>9.51</v>
      </c>
      <c r="M746" s="72">
        <f t="shared" si="66"/>
        <v>1369.44</v>
      </c>
      <c r="N746" s="230">
        <f t="shared" si="67"/>
        <v>0</v>
      </c>
      <c r="O746" s="264">
        <v>18</v>
      </c>
      <c r="P746" s="73">
        <v>2.5999999999999999E-2</v>
      </c>
      <c r="Q746" s="74">
        <f t="shared" si="68"/>
        <v>0</v>
      </c>
      <c r="R746" s="73">
        <v>5.76</v>
      </c>
      <c r="S746" s="73">
        <v>7.92</v>
      </c>
      <c r="T746" s="117">
        <f t="shared" si="69"/>
        <v>0</v>
      </c>
      <c r="U746" s="234">
        <f t="shared" si="70"/>
        <v>0</v>
      </c>
      <c r="V746" s="206"/>
      <c r="W746" s="206"/>
      <c r="X746" s="206"/>
      <c r="Y746" s="206"/>
    </row>
    <row r="747" spans="1:25" ht="18" customHeight="1">
      <c r="A747" s="145">
        <f>SUBTOTAL(3,$B$26:B747)</f>
        <v>722</v>
      </c>
      <c r="B747" s="109" t="s">
        <v>1074</v>
      </c>
      <c r="C747" s="109" t="s">
        <v>1045</v>
      </c>
      <c r="D747" s="70" t="s">
        <v>1075</v>
      </c>
      <c r="E747" s="147" t="s">
        <v>646</v>
      </c>
      <c r="F747" s="71" t="s">
        <v>65</v>
      </c>
      <c r="G747" s="71" t="s">
        <v>640</v>
      </c>
      <c r="H747" s="71">
        <v>9</v>
      </c>
      <c r="I747" s="71">
        <f t="shared" si="71"/>
        <v>0</v>
      </c>
      <c r="J747" s="71">
        <v>144</v>
      </c>
      <c r="K747" s="113">
        <v>0</v>
      </c>
      <c r="L747" s="73">
        <v>9.51</v>
      </c>
      <c r="M747" s="72">
        <f t="shared" si="66"/>
        <v>1369.44</v>
      </c>
      <c r="N747" s="230">
        <f t="shared" si="67"/>
        <v>0</v>
      </c>
      <c r="O747" s="264">
        <v>18</v>
      </c>
      <c r="P747" s="73">
        <v>0.03</v>
      </c>
      <c r="Q747" s="74">
        <f t="shared" si="68"/>
        <v>0</v>
      </c>
      <c r="R747" s="73">
        <v>5.76</v>
      </c>
      <c r="S747" s="73">
        <v>7.92</v>
      </c>
      <c r="T747" s="117">
        <f t="shared" si="69"/>
        <v>0</v>
      </c>
      <c r="U747" s="234">
        <f t="shared" si="70"/>
        <v>0</v>
      </c>
      <c r="V747" s="206"/>
      <c r="W747" s="206"/>
      <c r="X747" s="206"/>
      <c r="Y747" s="206"/>
    </row>
    <row r="748" spans="1:25" ht="18" customHeight="1">
      <c r="A748" s="145">
        <f>SUBTOTAL(3,$B$26:B748)</f>
        <v>723</v>
      </c>
      <c r="B748" s="109" t="s">
        <v>1076</v>
      </c>
      <c r="C748" s="109" t="s">
        <v>1045</v>
      </c>
      <c r="D748" s="70" t="s">
        <v>1077</v>
      </c>
      <c r="E748" s="147" t="s">
        <v>646</v>
      </c>
      <c r="F748" s="71" t="s">
        <v>65</v>
      </c>
      <c r="G748" s="71" t="s">
        <v>640</v>
      </c>
      <c r="H748" s="71">
        <v>9</v>
      </c>
      <c r="I748" s="71">
        <f t="shared" si="71"/>
        <v>0</v>
      </c>
      <c r="J748" s="71">
        <v>144</v>
      </c>
      <c r="K748" s="113">
        <v>0</v>
      </c>
      <c r="L748" s="73">
        <v>9.51</v>
      </c>
      <c r="M748" s="72">
        <f t="shared" si="66"/>
        <v>1369.44</v>
      </c>
      <c r="N748" s="230">
        <f t="shared" si="67"/>
        <v>0</v>
      </c>
      <c r="O748" s="264">
        <v>18</v>
      </c>
      <c r="P748" s="73">
        <v>0.03</v>
      </c>
      <c r="Q748" s="74">
        <f t="shared" si="68"/>
        <v>0</v>
      </c>
      <c r="R748" s="73">
        <v>5.76</v>
      </c>
      <c r="S748" s="73">
        <v>7.7759999999999998</v>
      </c>
      <c r="T748" s="117">
        <f t="shared" si="69"/>
        <v>0</v>
      </c>
      <c r="U748" s="234">
        <f t="shared" si="70"/>
        <v>0</v>
      </c>
      <c r="V748" s="206"/>
      <c r="W748" s="206"/>
      <c r="X748" s="206"/>
      <c r="Y748" s="206"/>
    </row>
    <row r="749" spans="1:25" ht="18" customHeight="1">
      <c r="A749" s="145">
        <f>SUBTOTAL(3,$B$26:B749)</f>
        <v>724</v>
      </c>
      <c r="B749" s="109" t="s">
        <v>1078</v>
      </c>
      <c r="C749" s="109" t="s">
        <v>1045</v>
      </c>
      <c r="D749" s="70" t="s">
        <v>1079</v>
      </c>
      <c r="E749" s="147" t="s">
        <v>629</v>
      </c>
      <c r="F749" s="71" t="s">
        <v>65</v>
      </c>
      <c r="G749" s="71" t="s">
        <v>640</v>
      </c>
      <c r="H749" s="71">
        <v>9</v>
      </c>
      <c r="I749" s="71">
        <f t="shared" si="71"/>
        <v>0</v>
      </c>
      <c r="J749" s="71">
        <v>60</v>
      </c>
      <c r="K749" s="113">
        <v>0</v>
      </c>
      <c r="L749" s="73">
        <v>41.22</v>
      </c>
      <c r="M749" s="72">
        <f t="shared" si="66"/>
        <v>2473.1999999999998</v>
      </c>
      <c r="N749" s="230">
        <f t="shared" si="67"/>
        <v>0</v>
      </c>
      <c r="O749" s="264">
        <v>18</v>
      </c>
      <c r="P749" s="73">
        <v>0.03</v>
      </c>
      <c r="Q749" s="74">
        <f t="shared" si="68"/>
        <v>0</v>
      </c>
      <c r="R749" s="73">
        <v>12</v>
      </c>
      <c r="S749" s="73">
        <v>13.68</v>
      </c>
      <c r="T749" s="117">
        <f t="shared" si="69"/>
        <v>0</v>
      </c>
      <c r="U749" s="234">
        <f t="shared" si="70"/>
        <v>0</v>
      </c>
      <c r="V749" s="206"/>
      <c r="W749" s="206"/>
      <c r="X749" s="206"/>
      <c r="Y749" s="206"/>
    </row>
    <row r="750" spans="1:25" ht="18" customHeight="1">
      <c r="A750" s="145">
        <f>SUBTOTAL(3,$B$26:B750)</f>
        <v>725</v>
      </c>
      <c r="B750" s="109" t="s">
        <v>1080</v>
      </c>
      <c r="C750" s="109" t="s">
        <v>1045</v>
      </c>
      <c r="D750" s="70" t="s">
        <v>1081</v>
      </c>
      <c r="E750" s="147" t="s">
        <v>629</v>
      </c>
      <c r="F750" s="71" t="s">
        <v>65</v>
      </c>
      <c r="G750" s="71" t="s">
        <v>640</v>
      </c>
      <c r="H750" s="71">
        <v>9</v>
      </c>
      <c r="I750" s="71">
        <f t="shared" si="71"/>
        <v>0</v>
      </c>
      <c r="J750" s="71">
        <v>60</v>
      </c>
      <c r="K750" s="113">
        <v>0</v>
      </c>
      <c r="L750" s="73">
        <v>41.22</v>
      </c>
      <c r="M750" s="72">
        <f t="shared" si="66"/>
        <v>2473.1999999999998</v>
      </c>
      <c r="N750" s="230">
        <f t="shared" si="67"/>
        <v>0</v>
      </c>
      <c r="O750" s="264">
        <v>18</v>
      </c>
      <c r="P750" s="73">
        <v>0.03</v>
      </c>
      <c r="Q750" s="74">
        <f t="shared" si="68"/>
        <v>0</v>
      </c>
      <c r="R750" s="73">
        <v>12</v>
      </c>
      <c r="S750" s="73">
        <v>13.68</v>
      </c>
      <c r="T750" s="117">
        <f t="shared" si="69"/>
        <v>0</v>
      </c>
      <c r="U750" s="234">
        <f t="shared" si="70"/>
        <v>0</v>
      </c>
      <c r="V750" s="206"/>
      <c r="W750" s="206"/>
      <c r="X750" s="206"/>
      <c r="Y750" s="206"/>
    </row>
    <row r="751" spans="1:25" ht="18" customHeight="1">
      <c r="A751" s="145">
        <f>SUBTOTAL(3,$B$26:B751)</f>
        <v>726</v>
      </c>
      <c r="B751" s="109" t="s">
        <v>1082</v>
      </c>
      <c r="C751" s="109" t="s">
        <v>1045</v>
      </c>
      <c r="D751" s="70" t="s">
        <v>1083</v>
      </c>
      <c r="E751" s="147" t="s">
        <v>629</v>
      </c>
      <c r="F751" s="71" t="s">
        <v>65</v>
      </c>
      <c r="G751" s="71" t="s">
        <v>640</v>
      </c>
      <c r="H751" s="71">
        <v>9</v>
      </c>
      <c r="I751" s="71">
        <f t="shared" si="71"/>
        <v>0</v>
      </c>
      <c r="J751" s="71">
        <v>60</v>
      </c>
      <c r="K751" s="113">
        <v>0</v>
      </c>
      <c r="L751" s="73">
        <v>41.22</v>
      </c>
      <c r="M751" s="72">
        <f t="shared" si="66"/>
        <v>2473.1999999999998</v>
      </c>
      <c r="N751" s="230">
        <f t="shared" si="67"/>
        <v>0</v>
      </c>
      <c r="O751" s="264">
        <v>18</v>
      </c>
      <c r="P751" s="73">
        <v>0.03</v>
      </c>
      <c r="Q751" s="74">
        <f t="shared" si="68"/>
        <v>0</v>
      </c>
      <c r="R751" s="73">
        <v>12</v>
      </c>
      <c r="S751" s="73">
        <v>13.620000000000001</v>
      </c>
      <c r="T751" s="117">
        <f t="shared" si="69"/>
        <v>0</v>
      </c>
      <c r="U751" s="234">
        <f t="shared" si="70"/>
        <v>0</v>
      </c>
      <c r="V751" s="206"/>
      <c r="W751" s="206"/>
      <c r="X751" s="206"/>
      <c r="Y751" s="206"/>
    </row>
    <row r="752" spans="1:25" ht="18" customHeight="1">
      <c r="A752" s="145">
        <f>SUBTOTAL(3,$B$26:B752)</f>
        <v>727</v>
      </c>
      <c r="B752" s="109" t="s">
        <v>1084</v>
      </c>
      <c r="C752" s="109" t="s">
        <v>1045</v>
      </c>
      <c r="D752" s="70" t="s">
        <v>1085</v>
      </c>
      <c r="E752" s="147" t="s">
        <v>1058</v>
      </c>
      <c r="F752" s="71" t="s">
        <v>65</v>
      </c>
      <c r="G752" s="71" t="s">
        <v>640</v>
      </c>
      <c r="H752" s="71">
        <v>9</v>
      </c>
      <c r="I752" s="71">
        <f t="shared" si="71"/>
        <v>0</v>
      </c>
      <c r="J752" s="71">
        <v>24</v>
      </c>
      <c r="K752" s="113">
        <v>0</v>
      </c>
      <c r="L752" s="73">
        <v>76.099999999999994</v>
      </c>
      <c r="M752" s="72">
        <f t="shared" si="66"/>
        <v>1826.3999999999999</v>
      </c>
      <c r="N752" s="230">
        <f t="shared" si="67"/>
        <v>0</v>
      </c>
      <c r="O752" s="264">
        <v>18</v>
      </c>
      <c r="P752" s="73">
        <v>0.03</v>
      </c>
      <c r="Q752" s="74">
        <f t="shared" si="68"/>
        <v>0</v>
      </c>
      <c r="R752" s="73">
        <v>9.6000000000000014</v>
      </c>
      <c r="S752" s="73">
        <v>11.040000000000001</v>
      </c>
      <c r="T752" s="117">
        <f t="shared" si="69"/>
        <v>0</v>
      </c>
      <c r="U752" s="234">
        <f t="shared" si="70"/>
        <v>0</v>
      </c>
      <c r="V752" s="206"/>
      <c r="W752" s="206"/>
      <c r="X752" s="206"/>
      <c r="Y752" s="206"/>
    </row>
    <row r="753" spans="1:25" ht="18" customHeight="1">
      <c r="A753" s="145">
        <f>SUBTOTAL(3,$B$26:B753)</f>
        <v>728</v>
      </c>
      <c r="B753" s="109" t="s">
        <v>1086</v>
      </c>
      <c r="C753" s="109" t="s">
        <v>1045</v>
      </c>
      <c r="D753" s="70" t="s">
        <v>1087</v>
      </c>
      <c r="E753" s="147" t="s">
        <v>1058</v>
      </c>
      <c r="F753" s="71" t="s">
        <v>65</v>
      </c>
      <c r="G753" s="71" t="s">
        <v>640</v>
      </c>
      <c r="H753" s="71">
        <v>9</v>
      </c>
      <c r="I753" s="71">
        <f t="shared" si="71"/>
        <v>0</v>
      </c>
      <c r="J753" s="71">
        <v>24</v>
      </c>
      <c r="K753" s="113">
        <v>0</v>
      </c>
      <c r="L753" s="73">
        <v>76.099999999999994</v>
      </c>
      <c r="M753" s="72">
        <f t="shared" si="66"/>
        <v>1826.3999999999999</v>
      </c>
      <c r="N753" s="230">
        <f t="shared" si="67"/>
        <v>0</v>
      </c>
      <c r="O753" s="264">
        <v>18</v>
      </c>
      <c r="P753" s="73">
        <v>0.03</v>
      </c>
      <c r="Q753" s="74">
        <f t="shared" si="68"/>
        <v>0</v>
      </c>
      <c r="R753" s="73">
        <v>9.6000000000000014</v>
      </c>
      <c r="S753" s="73">
        <v>10.488</v>
      </c>
      <c r="T753" s="117">
        <f t="shared" si="69"/>
        <v>0</v>
      </c>
      <c r="U753" s="234">
        <f t="shared" si="70"/>
        <v>0</v>
      </c>
      <c r="V753" s="206"/>
      <c r="W753" s="206"/>
      <c r="X753" s="206"/>
      <c r="Y753" s="206"/>
    </row>
    <row r="754" spans="1:25" ht="18" customHeight="1">
      <c r="A754" s="145">
        <f>SUBTOTAL(3,$B$26:B754)</f>
        <v>729</v>
      </c>
      <c r="B754" s="109" t="s">
        <v>1088</v>
      </c>
      <c r="C754" s="109" t="s">
        <v>1045</v>
      </c>
      <c r="D754" s="70" t="s">
        <v>1089</v>
      </c>
      <c r="E754" s="147" t="s">
        <v>1058</v>
      </c>
      <c r="F754" s="71" t="s">
        <v>65</v>
      </c>
      <c r="G754" s="71" t="s">
        <v>640</v>
      </c>
      <c r="H754" s="71">
        <v>9</v>
      </c>
      <c r="I754" s="71">
        <f t="shared" si="71"/>
        <v>0</v>
      </c>
      <c r="J754" s="71">
        <v>24</v>
      </c>
      <c r="K754" s="113">
        <v>0</v>
      </c>
      <c r="L754" s="73">
        <v>76.099999999999994</v>
      </c>
      <c r="M754" s="72">
        <f t="shared" si="66"/>
        <v>1826.3999999999999</v>
      </c>
      <c r="N754" s="230">
        <f t="shared" si="67"/>
        <v>0</v>
      </c>
      <c r="O754" s="264">
        <v>18</v>
      </c>
      <c r="P754" s="73">
        <v>0.03</v>
      </c>
      <c r="Q754" s="74">
        <f t="shared" si="68"/>
        <v>0</v>
      </c>
      <c r="R754" s="73">
        <v>9.6000000000000014</v>
      </c>
      <c r="S754" s="73">
        <v>10.92</v>
      </c>
      <c r="T754" s="117">
        <f t="shared" si="69"/>
        <v>0</v>
      </c>
      <c r="U754" s="234">
        <f t="shared" si="70"/>
        <v>0</v>
      </c>
      <c r="V754" s="206"/>
      <c r="W754" s="206"/>
      <c r="X754" s="206"/>
      <c r="Y754" s="206"/>
    </row>
    <row r="755" spans="1:25" ht="18" customHeight="1">
      <c r="A755" s="145">
        <f>SUBTOTAL(3,$B$26:B755)</f>
        <v>730</v>
      </c>
      <c r="B755" s="109" t="s">
        <v>1090</v>
      </c>
      <c r="C755" s="109" t="s">
        <v>1091</v>
      </c>
      <c r="D755" s="70" t="s">
        <v>1092</v>
      </c>
      <c r="E755" s="147" t="s">
        <v>146</v>
      </c>
      <c r="F755" s="71" t="s">
        <v>65</v>
      </c>
      <c r="G755" s="71">
        <v>21069099</v>
      </c>
      <c r="H755" s="71">
        <v>9</v>
      </c>
      <c r="I755" s="71">
        <f t="shared" si="71"/>
        <v>0</v>
      </c>
      <c r="J755" s="71">
        <v>24</v>
      </c>
      <c r="K755" s="113">
        <v>0</v>
      </c>
      <c r="L755" s="73">
        <v>23.97</v>
      </c>
      <c r="M755" s="72">
        <f t="shared" si="66"/>
        <v>575.28</v>
      </c>
      <c r="N755" s="230">
        <f t="shared" si="67"/>
        <v>0</v>
      </c>
      <c r="O755" s="264">
        <v>12</v>
      </c>
      <c r="P755" s="73">
        <v>0.04</v>
      </c>
      <c r="Q755" s="74">
        <f t="shared" si="68"/>
        <v>0</v>
      </c>
      <c r="R755" s="73">
        <v>2.4000000000000004</v>
      </c>
      <c r="S755" s="73">
        <v>2.7600000000000007</v>
      </c>
      <c r="T755" s="117">
        <f t="shared" si="69"/>
        <v>0</v>
      </c>
      <c r="U755" s="234">
        <f t="shared" si="70"/>
        <v>0</v>
      </c>
      <c r="V755" s="206"/>
      <c r="W755" s="206"/>
      <c r="X755" s="206"/>
      <c r="Y755" s="206"/>
    </row>
    <row r="756" spans="1:25" ht="18" customHeight="1">
      <c r="A756" s="145">
        <f>SUBTOTAL(3,$B$26:B756)</f>
        <v>731</v>
      </c>
      <c r="B756" s="109" t="s">
        <v>1093</v>
      </c>
      <c r="C756" s="109" t="s">
        <v>1091</v>
      </c>
      <c r="D756" s="70" t="s">
        <v>1094</v>
      </c>
      <c r="E756" s="147" t="s">
        <v>146</v>
      </c>
      <c r="F756" s="71" t="s">
        <v>65</v>
      </c>
      <c r="G756" s="71">
        <v>21069099</v>
      </c>
      <c r="H756" s="71">
        <v>9</v>
      </c>
      <c r="I756" s="71">
        <f t="shared" si="71"/>
        <v>0</v>
      </c>
      <c r="J756" s="71">
        <v>24</v>
      </c>
      <c r="K756" s="113">
        <v>0</v>
      </c>
      <c r="L756" s="73">
        <v>23.97</v>
      </c>
      <c r="M756" s="72">
        <f t="shared" si="66"/>
        <v>575.28</v>
      </c>
      <c r="N756" s="230">
        <f t="shared" si="67"/>
        <v>0</v>
      </c>
      <c r="O756" s="264">
        <v>12</v>
      </c>
      <c r="P756" s="73">
        <v>0.04</v>
      </c>
      <c r="Q756" s="74">
        <f t="shared" si="68"/>
        <v>0</v>
      </c>
      <c r="R756" s="73">
        <v>2.4000000000000004</v>
      </c>
      <c r="S756" s="73">
        <v>2.7600000000000007</v>
      </c>
      <c r="T756" s="117">
        <f t="shared" si="69"/>
        <v>0</v>
      </c>
      <c r="U756" s="234">
        <f t="shared" si="70"/>
        <v>0</v>
      </c>
      <c r="V756" s="206"/>
      <c r="W756" s="206"/>
      <c r="X756" s="206"/>
      <c r="Y756" s="206"/>
    </row>
    <row r="757" spans="1:25" ht="18" customHeight="1">
      <c r="A757" s="145">
        <f>SUBTOTAL(3,$B$26:B757)</f>
        <v>732</v>
      </c>
      <c r="B757" s="109" t="s">
        <v>1095</v>
      </c>
      <c r="C757" s="109" t="s">
        <v>1091</v>
      </c>
      <c r="D757" s="70" t="s">
        <v>1096</v>
      </c>
      <c r="E757" s="147" t="s">
        <v>146</v>
      </c>
      <c r="F757" s="71" t="s">
        <v>65</v>
      </c>
      <c r="G757" s="71">
        <v>21069099</v>
      </c>
      <c r="H757" s="71">
        <v>9</v>
      </c>
      <c r="I757" s="71">
        <f t="shared" si="71"/>
        <v>0</v>
      </c>
      <c r="J757" s="71">
        <v>24</v>
      </c>
      <c r="K757" s="113">
        <v>0</v>
      </c>
      <c r="L757" s="73">
        <v>23.97</v>
      </c>
      <c r="M757" s="72">
        <f t="shared" si="66"/>
        <v>575.28</v>
      </c>
      <c r="N757" s="230">
        <f t="shared" si="67"/>
        <v>0</v>
      </c>
      <c r="O757" s="264">
        <v>12</v>
      </c>
      <c r="P757" s="73">
        <v>0.04</v>
      </c>
      <c r="Q757" s="74">
        <f t="shared" si="68"/>
        <v>0</v>
      </c>
      <c r="R757" s="73">
        <v>2.4000000000000004</v>
      </c>
      <c r="S757" s="73">
        <v>2.7600000000000007</v>
      </c>
      <c r="T757" s="117">
        <f t="shared" si="69"/>
        <v>0</v>
      </c>
      <c r="U757" s="234">
        <f t="shared" si="70"/>
        <v>0</v>
      </c>
      <c r="V757" s="206"/>
      <c r="W757" s="206"/>
      <c r="X757" s="206"/>
      <c r="Y757" s="206"/>
    </row>
    <row r="758" spans="1:25" ht="18" customHeight="1">
      <c r="A758" s="145">
        <f>SUBTOTAL(3,$B$26:B758)</f>
        <v>733</v>
      </c>
      <c r="B758" s="109" t="s">
        <v>1097</v>
      </c>
      <c r="C758" s="109" t="s">
        <v>1091</v>
      </c>
      <c r="D758" s="70" t="s">
        <v>1098</v>
      </c>
      <c r="E758" s="147" t="s">
        <v>146</v>
      </c>
      <c r="F758" s="71" t="s">
        <v>65</v>
      </c>
      <c r="G758" s="71">
        <v>21069099</v>
      </c>
      <c r="H758" s="71">
        <v>9</v>
      </c>
      <c r="I758" s="71">
        <f t="shared" si="71"/>
        <v>0</v>
      </c>
      <c r="J758" s="71">
        <v>24</v>
      </c>
      <c r="K758" s="113">
        <v>0</v>
      </c>
      <c r="L758" s="73">
        <v>23.97</v>
      </c>
      <c r="M758" s="72">
        <f t="shared" si="66"/>
        <v>575.28</v>
      </c>
      <c r="N758" s="230">
        <f t="shared" si="67"/>
        <v>0</v>
      </c>
      <c r="O758" s="264">
        <v>12</v>
      </c>
      <c r="P758" s="73">
        <v>0.04</v>
      </c>
      <c r="Q758" s="74">
        <f t="shared" si="68"/>
        <v>0</v>
      </c>
      <c r="R758" s="73">
        <v>2.4000000000000004</v>
      </c>
      <c r="S758" s="73">
        <v>2.7600000000000007</v>
      </c>
      <c r="T758" s="117">
        <f t="shared" si="69"/>
        <v>0</v>
      </c>
      <c r="U758" s="234">
        <f t="shared" si="70"/>
        <v>0</v>
      </c>
      <c r="V758" s="206"/>
      <c r="W758" s="206"/>
      <c r="X758" s="206"/>
      <c r="Y758" s="206"/>
    </row>
    <row r="759" spans="1:25" ht="18" customHeight="1">
      <c r="A759" s="145">
        <f>SUBTOTAL(3,$B$26:B759)</f>
        <v>734</v>
      </c>
      <c r="B759" s="109" t="s">
        <v>1099</v>
      </c>
      <c r="C759" s="109" t="s">
        <v>1091</v>
      </c>
      <c r="D759" s="70" t="s">
        <v>1100</v>
      </c>
      <c r="E759" s="147" t="s">
        <v>146</v>
      </c>
      <c r="F759" s="71" t="s">
        <v>65</v>
      </c>
      <c r="G759" s="71">
        <v>21069099</v>
      </c>
      <c r="H759" s="71">
        <v>9</v>
      </c>
      <c r="I759" s="71">
        <f t="shared" si="71"/>
        <v>0</v>
      </c>
      <c r="J759" s="71">
        <v>24</v>
      </c>
      <c r="K759" s="113">
        <v>0</v>
      </c>
      <c r="L759" s="73">
        <v>23.97</v>
      </c>
      <c r="M759" s="72">
        <f t="shared" si="66"/>
        <v>575.28</v>
      </c>
      <c r="N759" s="230">
        <f t="shared" si="67"/>
        <v>0</v>
      </c>
      <c r="O759" s="264">
        <v>12</v>
      </c>
      <c r="P759" s="73">
        <v>0.04</v>
      </c>
      <c r="Q759" s="74">
        <f t="shared" si="68"/>
        <v>0</v>
      </c>
      <c r="R759" s="73">
        <v>2.4000000000000004</v>
      </c>
      <c r="S759" s="73">
        <v>2.7600000000000007</v>
      </c>
      <c r="T759" s="117">
        <f t="shared" si="69"/>
        <v>0</v>
      </c>
      <c r="U759" s="234">
        <f t="shared" si="70"/>
        <v>0</v>
      </c>
      <c r="V759" s="206"/>
      <c r="W759" s="206"/>
      <c r="X759" s="206"/>
      <c r="Y759" s="206"/>
    </row>
    <row r="760" spans="1:25" ht="18" customHeight="1">
      <c r="A760" s="145">
        <f>SUBTOTAL(3,$B$26:B760)</f>
        <v>735</v>
      </c>
      <c r="B760" s="109" t="s">
        <v>1101</v>
      </c>
      <c r="C760" s="109" t="s">
        <v>1091</v>
      </c>
      <c r="D760" s="70" t="s">
        <v>1102</v>
      </c>
      <c r="E760" s="147" t="s">
        <v>146</v>
      </c>
      <c r="F760" s="71" t="s">
        <v>65</v>
      </c>
      <c r="G760" s="71">
        <v>21069099</v>
      </c>
      <c r="H760" s="71">
        <v>9</v>
      </c>
      <c r="I760" s="71">
        <f t="shared" si="71"/>
        <v>0</v>
      </c>
      <c r="J760" s="71">
        <v>24</v>
      </c>
      <c r="K760" s="113">
        <v>0</v>
      </c>
      <c r="L760" s="73">
        <v>23.97</v>
      </c>
      <c r="M760" s="72">
        <f t="shared" si="66"/>
        <v>575.28</v>
      </c>
      <c r="N760" s="230">
        <f t="shared" si="67"/>
        <v>0</v>
      </c>
      <c r="O760" s="264">
        <v>12</v>
      </c>
      <c r="P760" s="73">
        <v>0.04</v>
      </c>
      <c r="Q760" s="74">
        <f t="shared" si="68"/>
        <v>0</v>
      </c>
      <c r="R760" s="73">
        <v>2.4000000000000004</v>
      </c>
      <c r="S760" s="73">
        <v>2.7600000000000007</v>
      </c>
      <c r="T760" s="117">
        <f t="shared" si="69"/>
        <v>0</v>
      </c>
      <c r="U760" s="234">
        <f t="shared" si="70"/>
        <v>0</v>
      </c>
      <c r="V760" s="206"/>
      <c r="W760" s="206"/>
      <c r="X760" s="206"/>
      <c r="Y760" s="206"/>
    </row>
    <row r="761" spans="1:25" ht="18" customHeight="1">
      <c r="A761" s="145">
        <f>SUBTOTAL(3,$B$26:B761)</f>
        <v>736</v>
      </c>
      <c r="B761" s="109" t="s">
        <v>1103</v>
      </c>
      <c r="C761" s="109" t="s">
        <v>1091</v>
      </c>
      <c r="D761" s="70" t="s">
        <v>1104</v>
      </c>
      <c r="E761" s="147" t="s">
        <v>1105</v>
      </c>
      <c r="F761" s="71" t="s">
        <v>65</v>
      </c>
      <c r="G761" s="71">
        <v>21069099</v>
      </c>
      <c r="H761" s="71">
        <v>9</v>
      </c>
      <c r="I761" s="71">
        <f t="shared" si="71"/>
        <v>0</v>
      </c>
      <c r="J761" s="71">
        <v>144</v>
      </c>
      <c r="K761" s="113">
        <v>0</v>
      </c>
      <c r="L761" s="73">
        <v>7</v>
      </c>
      <c r="M761" s="72">
        <f t="shared" si="66"/>
        <v>1008</v>
      </c>
      <c r="N761" s="230">
        <f t="shared" si="67"/>
        <v>0</v>
      </c>
      <c r="O761" s="264">
        <v>12</v>
      </c>
      <c r="P761" s="73">
        <v>0.04</v>
      </c>
      <c r="Q761" s="74">
        <f t="shared" si="68"/>
        <v>0</v>
      </c>
      <c r="R761" s="73">
        <v>3.8879999999999999</v>
      </c>
      <c r="S761" s="73">
        <v>4.4711999999999996</v>
      </c>
      <c r="T761" s="117">
        <f t="shared" si="69"/>
        <v>0</v>
      </c>
      <c r="U761" s="234">
        <f t="shared" si="70"/>
        <v>0</v>
      </c>
      <c r="V761" s="206"/>
      <c r="W761" s="206"/>
      <c r="X761" s="206"/>
      <c r="Y761" s="206"/>
    </row>
    <row r="762" spans="1:25" ht="18" customHeight="1">
      <c r="A762" s="145">
        <f>SUBTOTAL(3,$B$26:B762)</f>
        <v>737</v>
      </c>
      <c r="B762" s="109" t="s">
        <v>1106</v>
      </c>
      <c r="C762" s="109" t="s">
        <v>1091</v>
      </c>
      <c r="D762" s="70" t="s">
        <v>1107</v>
      </c>
      <c r="E762" s="147" t="s">
        <v>1105</v>
      </c>
      <c r="F762" s="71" t="s">
        <v>65</v>
      </c>
      <c r="G762" s="71">
        <v>21069099</v>
      </c>
      <c r="H762" s="71">
        <v>9</v>
      </c>
      <c r="I762" s="71">
        <f t="shared" si="71"/>
        <v>0</v>
      </c>
      <c r="J762" s="71">
        <v>144</v>
      </c>
      <c r="K762" s="113">
        <v>0</v>
      </c>
      <c r="L762" s="73">
        <v>7</v>
      </c>
      <c r="M762" s="72">
        <f t="shared" si="66"/>
        <v>1008</v>
      </c>
      <c r="N762" s="230">
        <f t="shared" si="67"/>
        <v>0</v>
      </c>
      <c r="O762" s="264">
        <v>12</v>
      </c>
      <c r="P762" s="73">
        <v>0.04</v>
      </c>
      <c r="Q762" s="74">
        <f t="shared" si="68"/>
        <v>0</v>
      </c>
      <c r="R762" s="73">
        <v>3.8879999999999999</v>
      </c>
      <c r="S762" s="73">
        <v>4.4711999999999996</v>
      </c>
      <c r="T762" s="117">
        <f t="shared" si="69"/>
        <v>0</v>
      </c>
      <c r="U762" s="234">
        <f t="shared" si="70"/>
        <v>0</v>
      </c>
      <c r="V762" s="206"/>
      <c r="W762" s="206"/>
      <c r="X762" s="206"/>
      <c r="Y762" s="206"/>
    </row>
    <row r="763" spans="1:25" ht="18" customHeight="1">
      <c r="A763" s="145">
        <f>SUBTOTAL(3,$B$26:B763)</f>
        <v>738</v>
      </c>
      <c r="B763" s="109" t="s">
        <v>1108</v>
      </c>
      <c r="C763" s="109" t="s">
        <v>1091</v>
      </c>
      <c r="D763" s="70" t="s">
        <v>1109</v>
      </c>
      <c r="E763" s="147" t="s">
        <v>1105</v>
      </c>
      <c r="F763" s="71" t="s">
        <v>65</v>
      </c>
      <c r="G763" s="71">
        <v>21069099</v>
      </c>
      <c r="H763" s="71">
        <v>9</v>
      </c>
      <c r="I763" s="71">
        <f t="shared" si="71"/>
        <v>0</v>
      </c>
      <c r="J763" s="71">
        <v>144</v>
      </c>
      <c r="K763" s="113">
        <v>0</v>
      </c>
      <c r="L763" s="73">
        <v>7</v>
      </c>
      <c r="M763" s="72">
        <f t="shared" si="66"/>
        <v>1008</v>
      </c>
      <c r="N763" s="230">
        <f t="shared" si="67"/>
        <v>0</v>
      </c>
      <c r="O763" s="264">
        <v>12</v>
      </c>
      <c r="P763" s="73">
        <v>0.04</v>
      </c>
      <c r="Q763" s="74">
        <f t="shared" si="68"/>
        <v>0</v>
      </c>
      <c r="R763" s="73">
        <v>3.8879999999999999</v>
      </c>
      <c r="S763" s="73">
        <v>4.4711999999999996</v>
      </c>
      <c r="T763" s="117">
        <f t="shared" si="69"/>
        <v>0</v>
      </c>
      <c r="U763" s="234">
        <f t="shared" si="70"/>
        <v>0</v>
      </c>
      <c r="V763" s="206"/>
      <c r="W763" s="206"/>
      <c r="X763" s="206"/>
      <c r="Y763" s="206"/>
    </row>
    <row r="764" spans="1:25" ht="18" customHeight="1">
      <c r="A764" s="145">
        <f>SUBTOTAL(3,$B$26:B764)</f>
        <v>739</v>
      </c>
      <c r="B764" s="109" t="s">
        <v>1110</v>
      </c>
      <c r="C764" s="109" t="s">
        <v>1091</v>
      </c>
      <c r="D764" s="70" t="s">
        <v>1111</v>
      </c>
      <c r="E764" s="147" t="s">
        <v>1105</v>
      </c>
      <c r="F764" s="71" t="s">
        <v>65</v>
      </c>
      <c r="G764" s="71">
        <v>21069099</v>
      </c>
      <c r="H764" s="71">
        <v>9</v>
      </c>
      <c r="I764" s="71">
        <f t="shared" si="71"/>
        <v>0</v>
      </c>
      <c r="J764" s="71">
        <v>144</v>
      </c>
      <c r="K764" s="113">
        <v>0</v>
      </c>
      <c r="L764" s="73">
        <v>7</v>
      </c>
      <c r="M764" s="72">
        <f t="shared" si="66"/>
        <v>1008</v>
      </c>
      <c r="N764" s="230">
        <f t="shared" si="67"/>
        <v>0</v>
      </c>
      <c r="O764" s="264">
        <v>12</v>
      </c>
      <c r="P764" s="73">
        <v>0.04</v>
      </c>
      <c r="Q764" s="74">
        <f t="shared" si="68"/>
        <v>0</v>
      </c>
      <c r="R764" s="73">
        <v>3.8879999999999999</v>
      </c>
      <c r="S764" s="73">
        <v>4.4711999999999996</v>
      </c>
      <c r="T764" s="117">
        <f t="shared" si="69"/>
        <v>0</v>
      </c>
      <c r="U764" s="234">
        <f t="shared" si="70"/>
        <v>0</v>
      </c>
      <c r="V764" s="206"/>
      <c r="W764" s="206"/>
      <c r="X764" s="206"/>
      <c r="Y764" s="206"/>
    </row>
    <row r="765" spans="1:25" ht="18" customHeight="1">
      <c r="A765" s="145">
        <f>SUBTOTAL(3,$B$26:B765)</f>
        <v>740</v>
      </c>
      <c r="B765" s="109" t="s">
        <v>1112</v>
      </c>
      <c r="C765" s="109" t="s">
        <v>1091</v>
      </c>
      <c r="D765" s="70" t="s">
        <v>1113</v>
      </c>
      <c r="E765" s="147" t="s">
        <v>1105</v>
      </c>
      <c r="F765" s="71" t="s">
        <v>65</v>
      </c>
      <c r="G765" s="71">
        <v>21069099</v>
      </c>
      <c r="H765" s="71">
        <v>9</v>
      </c>
      <c r="I765" s="71">
        <f t="shared" si="71"/>
        <v>0</v>
      </c>
      <c r="J765" s="71">
        <v>144</v>
      </c>
      <c r="K765" s="113">
        <v>0</v>
      </c>
      <c r="L765" s="73">
        <v>7</v>
      </c>
      <c r="M765" s="72">
        <f t="shared" si="66"/>
        <v>1008</v>
      </c>
      <c r="N765" s="230">
        <f t="shared" si="67"/>
        <v>0</v>
      </c>
      <c r="O765" s="264">
        <v>12</v>
      </c>
      <c r="P765" s="73">
        <v>0.04</v>
      </c>
      <c r="Q765" s="74">
        <f t="shared" si="68"/>
        <v>0</v>
      </c>
      <c r="R765" s="73">
        <v>3.8879999999999999</v>
      </c>
      <c r="S765" s="73">
        <v>4.4711999999999996</v>
      </c>
      <c r="T765" s="117">
        <f t="shared" si="69"/>
        <v>0</v>
      </c>
      <c r="U765" s="234">
        <f t="shared" si="70"/>
        <v>0</v>
      </c>
      <c r="V765" s="206"/>
      <c r="W765" s="206"/>
      <c r="X765" s="206"/>
      <c r="Y765" s="206"/>
    </row>
    <row r="766" spans="1:25" ht="18" customHeight="1">
      <c r="A766" s="145">
        <f>SUBTOTAL(3,$B$26:B766)</f>
        <v>741</v>
      </c>
      <c r="B766" s="109" t="s">
        <v>1114</v>
      </c>
      <c r="C766" s="109" t="s">
        <v>1091</v>
      </c>
      <c r="D766" s="70" t="s">
        <v>1115</v>
      </c>
      <c r="E766" s="147" t="s">
        <v>1105</v>
      </c>
      <c r="F766" s="71" t="s">
        <v>65</v>
      </c>
      <c r="G766" s="71">
        <v>21069099</v>
      </c>
      <c r="H766" s="71">
        <v>9</v>
      </c>
      <c r="I766" s="71">
        <f t="shared" si="71"/>
        <v>0</v>
      </c>
      <c r="J766" s="71">
        <v>144</v>
      </c>
      <c r="K766" s="113">
        <v>0</v>
      </c>
      <c r="L766" s="73">
        <v>7</v>
      </c>
      <c r="M766" s="72">
        <f t="shared" si="66"/>
        <v>1008</v>
      </c>
      <c r="N766" s="230">
        <f t="shared" si="67"/>
        <v>0</v>
      </c>
      <c r="O766" s="264">
        <v>12</v>
      </c>
      <c r="P766" s="73">
        <v>0.04</v>
      </c>
      <c r="Q766" s="74">
        <f t="shared" si="68"/>
        <v>0</v>
      </c>
      <c r="R766" s="73">
        <v>3.8879999999999999</v>
      </c>
      <c r="S766" s="73">
        <v>4.4711999999999996</v>
      </c>
      <c r="T766" s="117">
        <f t="shared" si="69"/>
        <v>0</v>
      </c>
      <c r="U766" s="234">
        <f t="shared" si="70"/>
        <v>0</v>
      </c>
      <c r="V766" s="206"/>
      <c r="W766" s="206"/>
      <c r="X766" s="206"/>
      <c r="Y766" s="206"/>
    </row>
    <row r="767" spans="1:25" ht="18" customHeight="1">
      <c r="A767" s="145">
        <f>SUBTOTAL(3,$B$26:B767)</f>
        <v>742</v>
      </c>
      <c r="B767" s="109" t="s">
        <v>1116</v>
      </c>
      <c r="C767" s="109" t="s">
        <v>1091</v>
      </c>
      <c r="D767" s="70" t="s">
        <v>1117</v>
      </c>
      <c r="E767" s="147" t="s">
        <v>442</v>
      </c>
      <c r="F767" s="71" t="s">
        <v>65</v>
      </c>
      <c r="G767" s="71">
        <v>21069099</v>
      </c>
      <c r="H767" s="71">
        <v>9</v>
      </c>
      <c r="I767" s="71">
        <f t="shared" si="71"/>
        <v>0</v>
      </c>
      <c r="J767" s="71">
        <v>40</v>
      </c>
      <c r="K767" s="113">
        <v>0</v>
      </c>
      <c r="L767" s="73">
        <v>14</v>
      </c>
      <c r="M767" s="72">
        <f t="shared" si="66"/>
        <v>560</v>
      </c>
      <c r="N767" s="230">
        <f t="shared" si="67"/>
        <v>0</v>
      </c>
      <c r="O767" s="264">
        <v>12</v>
      </c>
      <c r="P767" s="73">
        <v>0.04</v>
      </c>
      <c r="Q767" s="74">
        <f t="shared" si="68"/>
        <v>0</v>
      </c>
      <c r="R767" s="73">
        <v>2.4</v>
      </c>
      <c r="S767" s="73">
        <v>2.76</v>
      </c>
      <c r="T767" s="117">
        <f t="shared" si="69"/>
        <v>0</v>
      </c>
      <c r="U767" s="234">
        <f t="shared" si="70"/>
        <v>0</v>
      </c>
      <c r="V767" s="206"/>
      <c r="W767" s="206"/>
      <c r="X767" s="206"/>
      <c r="Y767" s="206"/>
    </row>
    <row r="768" spans="1:25" ht="18" customHeight="1">
      <c r="A768" s="145">
        <f>SUBTOTAL(3,$B$26:B768)</f>
        <v>743</v>
      </c>
      <c r="B768" s="109" t="s">
        <v>1118</v>
      </c>
      <c r="C768" s="109" t="s">
        <v>1091</v>
      </c>
      <c r="D768" s="70" t="s">
        <v>1119</v>
      </c>
      <c r="E768" s="147" t="s">
        <v>442</v>
      </c>
      <c r="F768" s="71" t="s">
        <v>65</v>
      </c>
      <c r="G768" s="71">
        <v>21069099</v>
      </c>
      <c r="H768" s="71">
        <v>9</v>
      </c>
      <c r="I768" s="71">
        <f t="shared" si="71"/>
        <v>0</v>
      </c>
      <c r="J768" s="71">
        <v>40</v>
      </c>
      <c r="K768" s="113">
        <v>0</v>
      </c>
      <c r="L768" s="73">
        <v>14</v>
      </c>
      <c r="M768" s="72">
        <f t="shared" si="66"/>
        <v>560</v>
      </c>
      <c r="N768" s="230">
        <f t="shared" si="67"/>
        <v>0</v>
      </c>
      <c r="O768" s="264">
        <v>12</v>
      </c>
      <c r="P768" s="73">
        <v>0.04</v>
      </c>
      <c r="Q768" s="74">
        <f t="shared" si="68"/>
        <v>0</v>
      </c>
      <c r="R768" s="73">
        <v>2.4</v>
      </c>
      <c r="S768" s="73">
        <v>2.76</v>
      </c>
      <c r="T768" s="117">
        <f t="shared" si="69"/>
        <v>0</v>
      </c>
      <c r="U768" s="234">
        <f t="shared" si="70"/>
        <v>0</v>
      </c>
      <c r="V768" s="206"/>
      <c r="W768" s="206"/>
      <c r="X768" s="206"/>
      <c r="Y768" s="206"/>
    </row>
    <row r="769" spans="1:26" ht="18" customHeight="1">
      <c r="A769" s="145">
        <f>SUBTOTAL(3,$B$26:B769)</f>
        <v>744</v>
      </c>
      <c r="B769" s="109" t="s">
        <v>1120</v>
      </c>
      <c r="C769" s="109" t="s">
        <v>1091</v>
      </c>
      <c r="D769" s="70" t="s">
        <v>1121</v>
      </c>
      <c r="E769" s="147" t="s">
        <v>442</v>
      </c>
      <c r="F769" s="71" t="s">
        <v>65</v>
      </c>
      <c r="G769" s="71" t="s">
        <v>640</v>
      </c>
      <c r="H769" s="71">
        <v>9</v>
      </c>
      <c r="I769" s="71">
        <f t="shared" si="71"/>
        <v>0</v>
      </c>
      <c r="J769" s="71">
        <v>40</v>
      </c>
      <c r="K769" s="113">
        <v>0</v>
      </c>
      <c r="L769" s="73">
        <v>14</v>
      </c>
      <c r="M769" s="72">
        <f t="shared" si="66"/>
        <v>560</v>
      </c>
      <c r="N769" s="230">
        <f t="shared" si="67"/>
        <v>0</v>
      </c>
      <c r="O769" s="264">
        <v>12</v>
      </c>
      <c r="P769" s="73">
        <v>5.4602625000000002E-2</v>
      </c>
      <c r="Q769" s="74">
        <f t="shared" si="68"/>
        <v>0</v>
      </c>
      <c r="R769" s="73">
        <v>2.4</v>
      </c>
      <c r="S769" s="73">
        <v>2.76</v>
      </c>
      <c r="T769" s="117">
        <f t="shared" si="69"/>
        <v>0</v>
      </c>
      <c r="U769" s="234">
        <f t="shared" si="70"/>
        <v>0</v>
      </c>
      <c r="V769" s="206"/>
      <c r="W769" s="206"/>
      <c r="X769" s="206"/>
      <c r="Y769" s="206"/>
    </row>
    <row r="770" spans="1:26" ht="18" customHeight="1">
      <c r="A770" s="145">
        <f>SUBTOTAL(3,$B$26:B770)</f>
        <v>745</v>
      </c>
      <c r="B770" s="109" t="s">
        <v>1122</v>
      </c>
      <c r="C770" s="109" t="s">
        <v>1091</v>
      </c>
      <c r="D770" s="70" t="s">
        <v>1123</v>
      </c>
      <c r="E770" s="147" t="s">
        <v>442</v>
      </c>
      <c r="F770" s="71" t="s">
        <v>65</v>
      </c>
      <c r="G770" s="71" t="s">
        <v>640</v>
      </c>
      <c r="H770" s="71">
        <v>9</v>
      </c>
      <c r="I770" s="71">
        <f t="shared" si="71"/>
        <v>0</v>
      </c>
      <c r="J770" s="71">
        <v>40</v>
      </c>
      <c r="K770" s="113">
        <v>0</v>
      </c>
      <c r="L770" s="73">
        <v>14</v>
      </c>
      <c r="M770" s="72">
        <f t="shared" si="66"/>
        <v>560</v>
      </c>
      <c r="N770" s="230">
        <f t="shared" si="67"/>
        <v>0</v>
      </c>
      <c r="O770" s="264">
        <v>12</v>
      </c>
      <c r="P770" s="73">
        <v>5.7000000000000002E-2</v>
      </c>
      <c r="Q770" s="74">
        <f t="shared" si="68"/>
        <v>0</v>
      </c>
      <c r="R770" s="73">
        <v>2.4</v>
      </c>
      <c r="S770" s="73">
        <v>2.7119999999999997</v>
      </c>
      <c r="T770" s="117">
        <f t="shared" si="69"/>
        <v>0</v>
      </c>
      <c r="U770" s="234">
        <f t="shared" si="70"/>
        <v>0</v>
      </c>
      <c r="V770" s="206"/>
      <c r="W770" s="206"/>
      <c r="X770" s="206"/>
      <c r="Y770" s="206"/>
    </row>
    <row r="771" spans="1:26" ht="18" customHeight="1">
      <c r="A771" s="145">
        <f>SUBTOTAL(3,$B$26:B771)</f>
        <v>746</v>
      </c>
      <c r="B771" s="109" t="s">
        <v>2518</v>
      </c>
      <c r="C771" s="109" t="s">
        <v>1125</v>
      </c>
      <c r="D771" s="70" t="s">
        <v>2519</v>
      </c>
      <c r="E771" s="147" t="s">
        <v>2520</v>
      </c>
      <c r="F771" s="71" t="s">
        <v>65</v>
      </c>
      <c r="G771" s="71">
        <v>21061000</v>
      </c>
      <c r="H771" s="71">
        <v>12</v>
      </c>
      <c r="I771" s="71">
        <f t="shared" si="71"/>
        <v>0</v>
      </c>
      <c r="J771" s="71">
        <v>60</v>
      </c>
      <c r="K771" s="113">
        <v>0</v>
      </c>
      <c r="L771" s="73">
        <v>49.7</v>
      </c>
      <c r="M771" s="72">
        <f t="shared" si="66"/>
        <v>2982</v>
      </c>
      <c r="N771" s="230">
        <f t="shared" si="67"/>
        <v>0</v>
      </c>
      <c r="O771" s="264">
        <v>12</v>
      </c>
      <c r="P771" s="73">
        <v>9.2999999999999999E-2</v>
      </c>
      <c r="Q771" s="74">
        <f t="shared" si="68"/>
        <v>0</v>
      </c>
      <c r="R771" s="73">
        <v>13.2</v>
      </c>
      <c r="S771" s="73">
        <v>17.32</v>
      </c>
      <c r="T771" s="117">
        <f t="shared" si="69"/>
        <v>0</v>
      </c>
      <c r="U771" s="234">
        <f t="shared" si="70"/>
        <v>0</v>
      </c>
      <c r="V771" s="206"/>
      <c r="W771" s="206"/>
      <c r="X771" s="206"/>
      <c r="Y771" s="206"/>
      <c r="Z771" s="235" t="e">
        <f>#REF!-#REF!</f>
        <v>#REF!</v>
      </c>
    </row>
    <row r="772" spans="1:26" ht="18" customHeight="1">
      <c r="A772" s="145">
        <f>SUBTOTAL(3,$B$26:B772)</f>
        <v>747</v>
      </c>
      <c r="B772" s="109" t="s">
        <v>2521</v>
      </c>
      <c r="C772" s="109" t="s">
        <v>1125</v>
      </c>
      <c r="D772" s="70" t="s">
        <v>2522</v>
      </c>
      <c r="E772" s="147" t="s">
        <v>2520</v>
      </c>
      <c r="F772" s="71" t="s">
        <v>65</v>
      </c>
      <c r="G772" s="71">
        <v>21061000</v>
      </c>
      <c r="H772" s="71">
        <v>12</v>
      </c>
      <c r="I772" s="71">
        <f t="shared" si="71"/>
        <v>0</v>
      </c>
      <c r="J772" s="71">
        <v>60</v>
      </c>
      <c r="K772" s="113">
        <v>0</v>
      </c>
      <c r="L772" s="73">
        <v>49.7</v>
      </c>
      <c r="M772" s="72">
        <f t="shared" si="66"/>
        <v>2982</v>
      </c>
      <c r="N772" s="230">
        <f t="shared" si="67"/>
        <v>0</v>
      </c>
      <c r="O772" s="264">
        <v>12</v>
      </c>
      <c r="P772" s="73">
        <v>9.2999999999999999E-2</v>
      </c>
      <c r="Q772" s="74">
        <f t="shared" si="68"/>
        <v>0</v>
      </c>
      <c r="R772" s="73">
        <v>13.2</v>
      </c>
      <c r="S772" s="73">
        <v>17.32</v>
      </c>
      <c r="T772" s="117">
        <f t="shared" si="69"/>
        <v>0</v>
      </c>
      <c r="U772" s="234">
        <f t="shared" si="70"/>
        <v>0</v>
      </c>
      <c r="V772" s="206"/>
      <c r="W772" s="206"/>
      <c r="X772" s="206"/>
      <c r="Y772" s="206"/>
      <c r="Z772" s="235" t="e">
        <f>#REF!-#REF!</f>
        <v>#REF!</v>
      </c>
    </row>
    <row r="773" spans="1:26" ht="18" customHeight="1">
      <c r="A773" s="145">
        <f>SUBTOTAL(3,$B$26:B773)</f>
        <v>748</v>
      </c>
      <c r="B773" s="109" t="s">
        <v>2523</v>
      </c>
      <c r="C773" s="109" t="s">
        <v>1125</v>
      </c>
      <c r="D773" s="70" t="s">
        <v>2524</v>
      </c>
      <c r="E773" s="147" t="s">
        <v>2520</v>
      </c>
      <c r="F773" s="71" t="s">
        <v>65</v>
      </c>
      <c r="G773" s="71">
        <v>21061000</v>
      </c>
      <c r="H773" s="71">
        <v>12</v>
      </c>
      <c r="I773" s="71">
        <f t="shared" si="71"/>
        <v>0</v>
      </c>
      <c r="J773" s="71">
        <v>60</v>
      </c>
      <c r="K773" s="113">
        <v>0</v>
      </c>
      <c r="L773" s="73">
        <v>49.7</v>
      </c>
      <c r="M773" s="72">
        <f t="shared" si="66"/>
        <v>2982</v>
      </c>
      <c r="N773" s="230">
        <f t="shared" si="67"/>
        <v>0</v>
      </c>
      <c r="O773" s="264">
        <v>12</v>
      </c>
      <c r="P773" s="73">
        <v>7.8E-2</v>
      </c>
      <c r="Q773" s="74">
        <f t="shared" si="68"/>
        <v>0</v>
      </c>
      <c r="R773" s="73">
        <v>13.2</v>
      </c>
      <c r="S773" s="73">
        <v>17.32</v>
      </c>
      <c r="T773" s="117">
        <f t="shared" si="69"/>
        <v>0</v>
      </c>
      <c r="U773" s="234">
        <f t="shared" si="70"/>
        <v>0</v>
      </c>
      <c r="V773" s="206"/>
      <c r="W773" s="206"/>
      <c r="X773" s="206"/>
      <c r="Y773" s="206"/>
    </row>
    <row r="774" spans="1:26" ht="18" customHeight="1">
      <c r="A774" s="145">
        <f>SUBTOTAL(3,$B$26:B774)</f>
        <v>749</v>
      </c>
      <c r="B774" s="109" t="s">
        <v>1124</v>
      </c>
      <c r="C774" s="109" t="s">
        <v>1125</v>
      </c>
      <c r="D774" s="70" t="s">
        <v>1126</v>
      </c>
      <c r="E774" s="147" t="s">
        <v>371</v>
      </c>
      <c r="F774" s="71" t="s">
        <v>65</v>
      </c>
      <c r="G774" s="71">
        <v>21061000</v>
      </c>
      <c r="H774" s="71">
        <v>12</v>
      </c>
      <c r="I774" s="71">
        <f t="shared" si="71"/>
        <v>0</v>
      </c>
      <c r="J774" s="71">
        <v>20</v>
      </c>
      <c r="K774" s="113">
        <v>0</v>
      </c>
      <c r="L774" s="73">
        <v>132.30000000000001</v>
      </c>
      <c r="M774" s="72">
        <f t="shared" si="66"/>
        <v>2646</v>
      </c>
      <c r="N774" s="230">
        <f t="shared" si="67"/>
        <v>0</v>
      </c>
      <c r="O774" s="264">
        <v>12</v>
      </c>
      <c r="P774" s="73">
        <v>0.12</v>
      </c>
      <c r="Q774" s="74">
        <f t="shared" si="68"/>
        <v>0</v>
      </c>
      <c r="R774" s="73">
        <v>20</v>
      </c>
      <c r="S774" s="73">
        <v>20.62</v>
      </c>
      <c r="T774" s="117">
        <f t="shared" si="69"/>
        <v>0</v>
      </c>
      <c r="U774" s="234">
        <f t="shared" si="70"/>
        <v>0</v>
      </c>
      <c r="V774" s="206"/>
      <c r="W774" s="206"/>
      <c r="X774" s="206"/>
      <c r="Y774" s="206"/>
    </row>
    <row r="775" spans="1:26" ht="18" customHeight="1">
      <c r="A775" s="145">
        <f>SUBTOTAL(3,$B$26:B775)</f>
        <v>750</v>
      </c>
      <c r="B775" s="109" t="s">
        <v>2525</v>
      </c>
      <c r="C775" s="109" t="s">
        <v>1125</v>
      </c>
      <c r="D775" s="70" t="s">
        <v>2526</v>
      </c>
      <c r="E775" s="147" t="s">
        <v>371</v>
      </c>
      <c r="F775" s="71" t="s">
        <v>65</v>
      </c>
      <c r="G775" s="71">
        <v>21061000</v>
      </c>
      <c r="H775" s="71">
        <v>12</v>
      </c>
      <c r="I775" s="71">
        <f t="shared" si="71"/>
        <v>0</v>
      </c>
      <c r="J775" s="71">
        <v>20</v>
      </c>
      <c r="K775" s="113">
        <v>0</v>
      </c>
      <c r="L775" s="73">
        <v>142.1</v>
      </c>
      <c r="M775" s="72">
        <f t="shared" si="66"/>
        <v>2842</v>
      </c>
      <c r="N775" s="230">
        <f t="shared" si="67"/>
        <v>0</v>
      </c>
      <c r="O775" s="264">
        <v>12</v>
      </c>
      <c r="P775" s="73">
        <v>0.12</v>
      </c>
      <c r="Q775" s="74">
        <f t="shared" si="68"/>
        <v>0</v>
      </c>
      <c r="R775" s="73">
        <v>20</v>
      </c>
      <c r="S775" s="73">
        <v>20.62</v>
      </c>
      <c r="T775" s="117">
        <f t="shared" si="69"/>
        <v>0</v>
      </c>
      <c r="U775" s="234">
        <f t="shared" si="70"/>
        <v>0</v>
      </c>
      <c r="V775" s="206"/>
      <c r="W775" s="206"/>
      <c r="X775" s="206"/>
      <c r="Y775" s="206"/>
    </row>
    <row r="776" spans="1:26" ht="18" customHeight="1">
      <c r="A776" s="145">
        <f>SUBTOTAL(3,$B$26:B776)</f>
        <v>751</v>
      </c>
      <c r="B776" s="109" t="s">
        <v>1127</v>
      </c>
      <c r="C776" s="109" t="s">
        <v>1125</v>
      </c>
      <c r="D776" s="70" t="s">
        <v>1128</v>
      </c>
      <c r="E776" s="147" t="s">
        <v>371</v>
      </c>
      <c r="F776" s="71" t="s">
        <v>65</v>
      </c>
      <c r="G776" s="71">
        <v>21061000</v>
      </c>
      <c r="H776" s="71">
        <v>12</v>
      </c>
      <c r="I776" s="71">
        <f t="shared" si="71"/>
        <v>0</v>
      </c>
      <c r="J776" s="71">
        <v>20</v>
      </c>
      <c r="K776" s="113">
        <v>0</v>
      </c>
      <c r="L776" s="73">
        <v>132.30000000000001</v>
      </c>
      <c r="M776" s="72">
        <f t="shared" si="66"/>
        <v>2646</v>
      </c>
      <c r="N776" s="230">
        <f t="shared" si="67"/>
        <v>0</v>
      </c>
      <c r="O776" s="264">
        <v>12</v>
      </c>
      <c r="P776" s="73">
        <v>0.11</v>
      </c>
      <c r="Q776" s="74">
        <f t="shared" si="68"/>
        <v>0</v>
      </c>
      <c r="R776" s="73">
        <v>20</v>
      </c>
      <c r="S776" s="73">
        <v>20.62</v>
      </c>
      <c r="T776" s="117">
        <f t="shared" si="69"/>
        <v>0</v>
      </c>
      <c r="U776" s="234">
        <f t="shared" si="70"/>
        <v>0</v>
      </c>
      <c r="V776" s="206"/>
      <c r="W776" s="206"/>
      <c r="X776" s="206"/>
      <c r="Y776" s="206"/>
    </row>
    <row r="777" spans="1:26" ht="18" customHeight="1">
      <c r="A777" s="145">
        <f>SUBTOTAL(3,$B$26:B777)</f>
        <v>752</v>
      </c>
      <c r="B777" s="109" t="s">
        <v>1129</v>
      </c>
      <c r="C777" s="109" t="s">
        <v>1130</v>
      </c>
      <c r="D777" s="70" t="s">
        <v>1131</v>
      </c>
      <c r="E777" s="147" t="s">
        <v>371</v>
      </c>
      <c r="F777" s="71" t="s">
        <v>65</v>
      </c>
      <c r="G777" s="71" t="s">
        <v>640</v>
      </c>
      <c r="H777" s="71">
        <v>12</v>
      </c>
      <c r="I777" s="71">
        <f t="shared" si="71"/>
        <v>0</v>
      </c>
      <c r="J777" s="71">
        <v>12</v>
      </c>
      <c r="K777" s="113">
        <v>0</v>
      </c>
      <c r="L777" s="73">
        <v>141.38999999999999</v>
      </c>
      <c r="M777" s="72">
        <f t="shared" si="66"/>
        <v>1696.6799999999998</v>
      </c>
      <c r="N777" s="230">
        <f t="shared" si="67"/>
        <v>0</v>
      </c>
      <c r="O777" s="264">
        <v>5</v>
      </c>
      <c r="P777" s="73">
        <v>1.81545E-2</v>
      </c>
      <c r="Q777" s="74">
        <f t="shared" si="68"/>
        <v>0</v>
      </c>
      <c r="R777" s="73">
        <v>12</v>
      </c>
      <c r="S777" s="73">
        <v>13.8</v>
      </c>
      <c r="T777" s="117">
        <f t="shared" si="69"/>
        <v>0</v>
      </c>
      <c r="U777" s="234">
        <f t="shared" si="70"/>
        <v>0</v>
      </c>
      <c r="V777" s="206"/>
      <c r="W777" s="206"/>
      <c r="X777" s="206"/>
      <c r="Y777" s="206"/>
    </row>
    <row r="778" spans="1:26" ht="18" customHeight="1">
      <c r="A778" s="145">
        <f>SUBTOTAL(3,$B$26:B778)</f>
        <v>753</v>
      </c>
      <c r="B778" s="109" t="s">
        <v>1132</v>
      </c>
      <c r="C778" s="109" t="s">
        <v>1130</v>
      </c>
      <c r="D778" s="70" t="s">
        <v>1133</v>
      </c>
      <c r="E778" s="147" t="s">
        <v>371</v>
      </c>
      <c r="F778" s="71" t="s">
        <v>65</v>
      </c>
      <c r="G778" s="71" t="s">
        <v>640</v>
      </c>
      <c r="H778" s="71">
        <v>6</v>
      </c>
      <c r="I778" s="71">
        <f t="shared" si="71"/>
        <v>0</v>
      </c>
      <c r="J778" s="71">
        <v>12</v>
      </c>
      <c r="K778" s="113">
        <v>0</v>
      </c>
      <c r="L778" s="73">
        <v>145.01</v>
      </c>
      <c r="M778" s="72">
        <f t="shared" si="66"/>
        <v>1740.12</v>
      </c>
      <c r="N778" s="230">
        <f t="shared" si="67"/>
        <v>0</v>
      </c>
      <c r="O778" s="264">
        <v>5</v>
      </c>
      <c r="P778" s="73">
        <v>1.9899E-2</v>
      </c>
      <c r="Q778" s="74">
        <f t="shared" si="68"/>
        <v>0</v>
      </c>
      <c r="R778" s="73">
        <v>12</v>
      </c>
      <c r="S778" s="73">
        <v>13.56</v>
      </c>
      <c r="T778" s="117">
        <f t="shared" si="69"/>
        <v>0</v>
      </c>
      <c r="U778" s="234">
        <f t="shared" si="70"/>
        <v>0</v>
      </c>
      <c r="V778" s="206"/>
      <c r="W778" s="206"/>
      <c r="X778" s="206"/>
      <c r="Y778" s="206"/>
    </row>
    <row r="779" spans="1:26" ht="18" customHeight="1">
      <c r="A779" s="145">
        <f>SUBTOTAL(3,$B$26:B779)</f>
        <v>754</v>
      </c>
      <c r="B779" s="109" t="s">
        <v>1134</v>
      </c>
      <c r="C779" s="109" t="s">
        <v>1130</v>
      </c>
      <c r="D779" s="70" t="s">
        <v>1135</v>
      </c>
      <c r="E779" s="147" t="s">
        <v>1058</v>
      </c>
      <c r="F779" s="71" t="s">
        <v>65</v>
      </c>
      <c r="G779" s="71">
        <v>17049090</v>
      </c>
      <c r="H779" s="71">
        <v>6</v>
      </c>
      <c r="I779" s="71">
        <f t="shared" si="71"/>
        <v>0</v>
      </c>
      <c r="J779" s="71">
        <v>24</v>
      </c>
      <c r="K779" s="113">
        <v>0</v>
      </c>
      <c r="L779" s="73">
        <v>102.53</v>
      </c>
      <c r="M779" s="72">
        <f t="shared" si="66"/>
        <v>2460.7200000000003</v>
      </c>
      <c r="N779" s="230">
        <f t="shared" si="67"/>
        <v>0</v>
      </c>
      <c r="O779" s="264">
        <v>5</v>
      </c>
      <c r="P779" s="73">
        <v>0.03</v>
      </c>
      <c r="Q779" s="74">
        <f t="shared" si="68"/>
        <v>0</v>
      </c>
      <c r="R779" s="73">
        <v>9.6</v>
      </c>
      <c r="S779" s="73">
        <v>11.04</v>
      </c>
      <c r="T779" s="117">
        <f t="shared" si="69"/>
        <v>0</v>
      </c>
      <c r="U779" s="234">
        <f t="shared" si="70"/>
        <v>0</v>
      </c>
      <c r="V779" s="206"/>
      <c r="W779" s="206"/>
      <c r="X779" s="206"/>
      <c r="Y779" s="206"/>
    </row>
    <row r="780" spans="1:26" ht="18" customHeight="1">
      <c r="A780" s="145">
        <f>SUBTOTAL(3,$B$26:B780)</f>
        <v>755</v>
      </c>
      <c r="B780" s="109" t="s">
        <v>1136</v>
      </c>
      <c r="C780" s="109" t="s">
        <v>1130</v>
      </c>
      <c r="D780" s="70" t="s">
        <v>1137</v>
      </c>
      <c r="E780" s="147" t="s">
        <v>1058</v>
      </c>
      <c r="F780" s="71" t="s">
        <v>65</v>
      </c>
      <c r="G780" s="71">
        <v>17049090</v>
      </c>
      <c r="H780" s="71">
        <v>6</v>
      </c>
      <c r="I780" s="71">
        <f t="shared" si="71"/>
        <v>0</v>
      </c>
      <c r="J780" s="71">
        <v>24</v>
      </c>
      <c r="K780" s="113">
        <v>0</v>
      </c>
      <c r="L780" s="73">
        <v>98.87</v>
      </c>
      <c r="M780" s="72">
        <f t="shared" si="66"/>
        <v>2372.88</v>
      </c>
      <c r="N780" s="230">
        <f t="shared" si="67"/>
        <v>0</v>
      </c>
      <c r="O780" s="264">
        <v>5</v>
      </c>
      <c r="P780" s="73">
        <v>0.03</v>
      </c>
      <c r="Q780" s="74">
        <f t="shared" si="68"/>
        <v>0</v>
      </c>
      <c r="R780" s="73">
        <v>9.6</v>
      </c>
      <c r="S780" s="73">
        <v>11.04</v>
      </c>
      <c r="T780" s="117">
        <f t="shared" si="69"/>
        <v>0</v>
      </c>
      <c r="U780" s="234">
        <f t="shared" si="70"/>
        <v>0</v>
      </c>
      <c r="V780" s="206"/>
      <c r="W780" s="206"/>
      <c r="X780" s="206"/>
      <c r="Y780" s="206"/>
    </row>
    <row r="781" spans="1:26" ht="18" customHeight="1">
      <c r="A781" s="145">
        <f>SUBTOTAL(3,$B$26:B781)</f>
        <v>756</v>
      </c>
      <c r="B781" s="109" t="s">
        <v>1138</v>
      </c>
      <c r="C781" s="109" t="s">
        <v>1130</v>
      </c>
      <c r="D781" s="70" t="s">
        <v>1139</v>
      </c>
      <c r="E781" s="147" t="s">
        <v>102</v>
      </c>
      <c r="F781" s="71" t="s">
        <v>65</v>
      </c>
      <c r="G781" s="71" t="s">
        <v>1140</v>
      </c>
      <c r="H781" s="71">
        <v>6</v>
      </c>
      <c r="I781" s="71">
        <f t="shared" si="71"/>
        <v>0</v>
      </c>
      <c r="J781" s="71">
        <v>20</v>
      </c>
      <c r="K781" s="113">
        <v>0</v>
      </c>
      <c r="L781" s="73">
        <v>50.78</v>
      </c>
      <c r="M781" s="72">
        <f t="shared" si="66"/>
        <v>1015.6</v>
      </c>
      <c r="N781" s="230">
        <f t="shared" si="67"/>
        <v>0</v>
      </c>
      <c r="O781" s="264">
        <v>5</v>
      </c>
      <c r="P781" s="73">
        <v>0.04</v>
      </c>
      <c r="Q781" s="74">
        <f t="shared" si="68"/>
        <v>0</v>
      </c>
      <c r="R781" s="73">
        <v>10</v>
      </c>
      <c r="S781" s="73">
        <v>10.14</v>
      </c>
      <c r="T781" s="117">
        <f t="shared" si="69"/>
        <v>0</v>
      </c>
      <c r="U781" s="234">
        <f t="shared" si="70"/>
        <v>0</v>
      </c>
      <c r="V781" s="206"/>
      <c r="W781" s="206"/>
      <c r="X781" s="206"/>
      <c r="Y781" s="206"/>
    </row>
    <row r="782" spans="1:26" ht="18" customHeight="1">
      <c r="A782" s="145">
        <f>SUBTOTAL(3,$B$26:B782)</f>
        <v>757</v>
      </c>
      <c r="B782" s="109" t="s">
        <v>1141</v>
      </c>
      <c r="C782" s="109" t="s">
        <v>1142</v>
      </c>
      <c r="D782" s="70" t="s">
        <v>1143</v>
      </c>
      <c r="E782" s="147" t="s">
        <v>1058</v>
      </c>
      <c r="F782" s="71" t="s">
        <v>65</v>
      </c>
      <c r="G782" s="71">
        <v>17049090</v>
      </c>
      <c r="H782" s="71">
        <v>6</v>
      </c>
      <c r="I782" s="71">
        <f t="shared" si="71"/>
        <v>0</v>
      </c>
      <c r="J782" s="71">
        <v>24</v>
      </c>
      <c r="K782" s="113">
        <v>0</v>
      </c>
      <c r="L782" s="73">
        <v>139.15</v>
      </c>
      <c r="M782" s="72">
        <f t="shared" si="66"/>
        <v>3339.6000000000004</v>
      </c>
      <c r="N782" s="230">
        <f t="shared" si="67"/>
        <v>0</v>
      </c>
      <c r="O782" s="264">
        <v>5</v>
      </c>
      <c r="P782" s="73">
        <v>0.03</v>
      </c>
      <c r="Q782" s="74">
        <f t="shared" si="68"/>
        <v>0</v>
      </c>
      <c r="R782" s="73">
        <v>9.6</v>
      </c>
      <c r="S782" s="73">
        <v>11.04</v>
      </c>
      <c r="T782" s="117">
        <f t="shared" si="69"/>
        <v>0</v>
      </c>
      <c r="U782" s="234">
        <f t="shared" si="70"/>
        <v>0</v>
      </c>
      <c r="V782" s="206"/>
      <c r="W782" s="206"/>
      <c r="X782" s="206"/>
      <c r="Y782" s="206"/>
    </row>
    <row r="783" spans="1:26" ht="18" customHeight="1">
      <c r="A783" s="145">
        <f>SUBTOTAL(3,$B$26:B783)</f>
        <v>758</v>
      </c>
      <c r="B783" s="109" t="s">
        <v>1144</v>
      </c>
      <c r="C783" s="109" t="s">
        <v>1142</v>
      </c>
      <c r="D783" s="70" t="s">
        <v>1145</v>
      </c>
      <c r="E783" s="147" t="s">
        <v>1058</v>
      </c>
      <c r="F783" s="71" t="s">
        <v>65</v>
      </c>
      <c r="G783" s="71">
        <v>17049090</v>
      </c>
      <c r="H783" s="71">
        <v>6</v>
      </c>
      <c r="I783" s="71">
        <f t="shared" si="71"/>
        <v>0</v>
      </c>
      <c r="J783" s="71">
        <v>24</v>
      </c>
      <c r="K783" s="113">
        <v>0</v>
      </c>
      <c r="L783" s="73">
        <v>135.49</v>
      </c>
      <c r="M783" s="72">
        <f t="shared" si="66"/>
        <v>3251.76</v>
      </c>
      <c r="N783" s="230">
        <f t="shared" si="67"/>
        <v>0</v>
      </c>
      <c r="O783" s="264">
        <v>5</v>
      </c>
      <c r="P783" s="73">
        <v>0.03</v>
      </c>
      <c r="Q783" s="74">
        <f t="shared" si="68"/>
        <v>0</v>
      </c>
      <c r="R783" s="73">
        <v>9.6</v>
      </c>
      <c r="S783" s="73">
        <v>11.04</v>
      </c>
      <c r="T783" s="117">
        <f t="shared" si="69"/>
        <v>0</v>
      </c>
      <c r="U783" s="234">
        <f t="shared" si="70"/>
        <v>0</v>
      </c>
      <c r="V783" s="206"/>
      <c r="W783" s="206"/>
      <c r="X783" s="206"/>
      <c r="Y783" s="206"/>
    </row>
    <row r="784" spans="1:26" ht="18" customHeight="1">
      <c r="A784" s="145">
        <f>SUBTOTAL(3,$B$26:B784)</f>
        <v>759</v>
      </c>
      <c r="B784" s="109" t="s">
        <v>1146</v>
      </c>
      <c r="C784" s="109" t="s">
        <v>1142</v>
      </c>
      <c r="D784" s="70" t="s">
        <v>1147</v>
      </c>
      <c r="E784" s="147" t="s">
        <v>1058</v>
      </c>
      <c r="F784" s="71" t="s">
        <v>65</v>
      </c>
      <c r="G784" s="71">
        <v>17049090</v>
      </c>
      <c r="H784" s="71">
        <v>6</v>
      </c>
      <c r="I784" s="71">
        <f t="shared" si="71"/>
        <v>0</v>
      </c>
      <c r="J784" s="71">
        <v>24</v>
      </c>
      <c r="K784" s="113">
        <v>0</v>
      </c>
      <c r="L784" s="73">
        <v>98.87</v>
      </c>
      <c r="M784" s="72">
        <f t="shared" si="66"/>
        <v>2372.88</v>
      </c>
      <c r="N784" s="230">
        <f t="shared" si="67"/>
        <v>0</v>
      </c>
      <c r="O784" s="264">
        <v>5</v>
      </c>
      <c r="P784" s="73">
        <v>0.03</v>
      </c>
      <c r="Q784" s="74">
        <f t="shared" si="68"/>
        <v>0</v>
      </c>
      <c r="R784" s="73">
        <v>9.6</v>
      </c>
      <c r="S784" s="73">
        <v>11.04</v>
      </c>
      <c r="T784" s="117">
        <f t="shared" si="69"/>
        <v>0</v>
      </c>
      <c r="U784" s="234">
        <f t="shared" si="70"/>
        <v>0</v>
      </c>
      <c r="V784" s="206"/>
      <c r="W784" s="206"/>
      <c r="X784" s="206"/>
      <c r="Y784" s="206"/>
    </row>
    <row r="785" spans="1:25" ht="18" customHeight="1">
      <c r="A785" s="145">
        <f>SUBTOTAL(3,$B$26:B785)</f>
        <v>760</v>
      </c>
      <c r="B785" s="109" t="s">
        <v>1148</v>
      </c>
      <c r="C785" s="109" t="s">
        <v>1142</v>
      </c>
      <c r="D785" s="70" t="s">
        <v>1149</v>
      </c>
      <c r="E785" s="147" t="s">
        <v>1058</v>
      </c>
      <c r="F785" s="71" t="s">
        <v>65</v>
      </c>
      <c r="G785" s="71">
        <v>17049090</v>
      </c>
      <c r="H785" s="71">
        <v>6</v>
      </c>
      <c r="I785" s="71">
        <f t="shared" si="71"/>
        <v>0</v>
      </c>
      <c r="J785" s="71">
        <v>24</v>
      </c>
      <c r="K785" s="113">
        <v>0</v>
      </c>
      <c r="L785" s="73">
        <v>84.22</v>
      </c>
      <c r="M785" s="72">
        <f t="shared" si="66"/>
        <v>2021.28</v>
      </c>
      <c r="N785" s="230">
        <f t="shared" si="67"/>
        <v>0</v>
      </c>
      <c r="O785" s="264">
        <v>5</v>
      </c>
      <c r="P785" s="73">
        <v>0.03</v>
      </c>
      <c r="Q785" s="74">
        <f t="shared" si="68"/>
        <v>0</v>
      </c>
      <c r="R785" s="73">
        <v>9.6</v>
      </c>
      <c r="S785" s="73">
        <v>11.04</v>
      </c>
      <c r="T785" s="117">
        <f t="shared" si="69"/>
        <v>0</v>
      </c>
      <c r="U785" s="234">
        <f t="shared" si="70"/>
        <v>0</v>
      </c>
      <c r="V785" s="206"/>
      <c r="W785" s="206"/>
      <c r="X785" s="206"/>
      <c r="Y785" s="206"/>
    </row>
    <row r="786" spans="1:25" ht="18" customHeight="1">
      <c r="A786" s="145">
        <f>SUBTOTAL(3,$B$26:B786)</f>
        <v>761</v>
      </c>
      <c r="B786" s="109" t="s">
        <v>1150</v>
      </c>
      <c r="C786" s="109" t="s">
        <v>1142</v>
      </c>
      <c r="D786" s="70" t="s">
        <v>1151</v>
      </c>
      <c r="E786" s="147" t="s">
        <v>1058</v>
      </c>
      <c r="F786" s="71" t="s">
        <v>65</v>
      </c>
      <c r="G786" s="71">
        <v>17049090</v>
      </c>
      <c r="H786" s="71">
        <v>6</v>
      </c>
      <c r="I786" s="71">
        <f t="shared" si="71"/>
        <v>0</v>
      </c>
      <c r="J786" s="71">
        <v>24</v>
      </c>
      <c r="K786" s="113">
        <v>0</v>
      </c>
      <c r="L786" s="73">
        <v>98.87</v>
      </c>
      <c r="M786" s="72">
        <f t="shared" si="66"/>
        <v>2372.88</v>
      </c>
      <c r="N786" s="230">
        <f t="shared" si="67"/>
        <v>0</v>
      </c>
      <c r="O786" s="264">
        <v>5</v>
      </c>
      <c r="P786" s="73">
        <v>0.03</v>
      </c>
      <c r="Q786" s="74">
        <f t="shared" si="68"/>
        <v>0</v>
      </c>
      <c r="R786" s="73">
        <v>9.6</v>
      </c>
      <c r="S786" s="73">
        <v>11.04</v>
      </c>
      <c r="T786" s="117">
        <f t="shared" si="69"/>
        <v>0</v>
      </c>
      <c r="U786" s="234">
        <f t="shared" si="70"/>
        <v>0</v>
      </c>
      <c r="V786" s="206"/>
      <c r="W786" s="206"/>
      <c r="X786" s="206"/>
      <c r="Y786" s="206"/>
    </row>
    <row r="787" spans="1:25" ht="18" customHeight="1">
      <c r="A787" s="145">
        <f>SUBTOTAL(3,$B$26:B787)</f>
        <v>762</v>
      </c>
      <c r="B787" s="109" t="s">
        <v>1152</v>
      </c>
      <c r="C787" s="109" t="s">
        <v>1142</v>
      </c>
      <c r="D787" s="70" t="s">
        <v>1153</v>
      </c>
      <c r="E787" s="147" t="s">
        <v>1058</v>
      </c>
      <c r="F787" s="71" t="s">
        <v>65</v>
      </c>
      <c r="G787" s="71">
        <v>17049090</v>
      </c>
      <c r="H787" s="71">
        <v>6</v>
      </c>
      <c r="I787" s="71">
        <f t="shared" si="71"/>
        <v>0</v>
      </c>
      <c r="J787" s="71">
        <v>24</v>
      </c>
      <c r="K787" s="113">
        <v>0</v>
      </c>
      <c r="L787" s="73">
        <v>76.900000000000006</v>
      </c>
      <c r="M787" s="72">
        <f t="shared" si="66"/>
        <v>1845.6000000000001</v>
      </c>
      <c r="N787" s="230">
        <f t="shared" si="67"/>
        <v>0</v>
      </c>
      <c r="O787" s="264">
        <v>5</v>
      </c>
      <c r="P787" s="73">
        <v>0.03</v>
      </c>
      <c r="Q787" s="74">
        <f t="shared" si="68"/>
        <v>0</v>
      </c>
      <c r="R787" s="73">
        <v>9.6</v>
      </c>
      <c r="S787" s="73">
        <v>11.04</v>
      </c>
      <c r="T787" s="117">
        <f t="shared" si="69"/>
        <v>0</v>
      </c>
      <c r="U787" s="234">
        <f t="shared" si="70"/>
        <v>0</v>
      </c>
      <c r="V787" s="206"/>
      <c r="W787" s="206"/>
      <c r="X787" s="206"/>
      <c r="Y787" s="206"/>
    </row>
    <row r="788" spans="1:25" ht="18" customHeight="1">
      <c r="A788" s="145">
        <f>SUBTOTAL(3,$B$26:B788)</f>
        <v>763</v>
      </c>
      <c r="B788" s="109" t="s">
        <v>1154</v>
      </c>
      <c r="C788" s="109" t="s">
        <v>1142</v>
      </c>
      <c r="D788" s="70" t="s">
        <v>1155</v>
      </c>
      <c r="E788" s="147" t="s">
        <v>629</v>
      </c>
      <c r="F788" s="71" t="s">
        <v>65</v>
      </c>
      <c r="G788" s="71">
        <v>17049090</v>
      </c>
      <c r="H788" s="71">
        <v>6</v>
      </c>
      <c r="I788" s="71">
        <f t="shared" si="71"/>
        <v>0</v>
      </c>
      <c r="J788" s="71">
        <v>48</v>
      </c>
      <c r="K788" s="113">
        <v>0</v>
      </c>
      <c r="L788" s="73">
        <v>73.239999999999995</v>
      </c>
      <c r="M788" s="72">
        <f t="shared" si="66"/>
        <v>3515.5199999999995</v>
      </c>
      <c r="N788" s="230">
        <f t="shared" si="67"/>
        <v>0</v>
      </c>
      <c r="O788" s="264">
        <v>5</v>
      </c>
      <c r="P788" s="73">
        <v>0.03</v>
      </c>
      <c r="Q788" s="74">
        <f t="shared" si="68"/>
        <v>0</v>
      </c>
      <c r="R788" s="73">
        <v>9.6</v>
      </c>
      <c r="S788" s="73">
        <v>11.04</v>
      </c>
      <c r="T788" s="117">
        <f t="shared" si="69"/>
        <v>0</v>
      </c>
      <c r="U788" s="234">
        <f t="shared" si="70"/>
        <v>0</v>
      </c>
      <c r="V788" s="206"/>
      <c r="W788" s="206"/>
      <c r="X788" s="206"/>
      <c r="Y788" s="206"/>
    </row>
    <row r="789" spans="1:25" ht="18" customHeight="1">
      <c r="A789" s="145">
        <f>SUBTOTAL(3,$B$26:B789)</f>
        <v>764</v>
      </c>
      <c r="B789" s="109" t="s">
        <v>1156</v>
      </c>
      <c r="C789" s="109" t="s">
        <v>1142</v>
      </c>
      <c r="D789" s="70" t="s">
        <v>1157</v>
      </c>
      <c r="E789" s="147" t="s">
        <v>629</v>
      </c>
      <c r="F789" s="71" t="s">
        <v>65</v>
      </c>
      <c r="G789" s="71">
        <v>17049090</v>
      </c>
      <c r="H789" s="71">
        <v>6</v>
      </c>
      <c r="I789" s="71">
        <f t="shared" si="71"/>
        <v>0</v>
      </c>
      <c r="J789" s="71">
        <v>48</v>
      </c>
      <c r="K789" s="113">
        <v>0</v>
      </c>
      <c r="L789" s="73">
        <v>69.569999999999993</v>
      </c>
      <c r="M789" s="72">
        <f t="shared" si="66"/>
        <v>3339.3599999999997</v>
      </c>
      <c r="N789" s="230">
        <f t="shared" si="67"/>
        <v>0</v>
      </c>
      <c r="O789" s="264">
        <v>5</v>
      </c>
      <c r="P789" s="73">
        <v>0.03</v>
      </c>
      <c r="Q789" s="74">
        <f t="shared" si="68"/>
        <v>0</v>
      </c>
      <c r="R789" s="73">
        <v>9.6</v>
      </c>
      <c r="S789" s="73">
        <v>11.04</v>
      </c>
      <c r="T789" s="117">
        <f t="shared" si="69"/>
        <v>0</v>
      </c>
      <c r="U789" s="234">
        <f t="shared" si="70"/>
        <v>0</v>
      </c>
      <c r="V789" s="206"/>
      <c r="W789" s="206"/>
      <c r="X789" s="206"/>
      <c r="Y789" s="206"/>
    </row>
    <row r="790" spans="1:25" ht="18" customHeight="1">
      <c r="A790" s="145">
        <f>SUBTOTAL(3,$B$26:B790)</f>
        <v>765</v>
      </c>
      <c r="B790" s="109" t="s">
        <v>1158</v>
      </c>
      <c r="C790" s="109" t="s">
        <v>1142</v>
      </c>
      <c r="D790" s="70" t="s">
        <v>1159</v>
      </c>
      <c r="E790" s="147" t="s">
        <v>629</v>
      </c>
      <c r="F790" s="71" t="s">
        <v>65</v>
      </c>
      <c r="G790" s="71">
        <v>17049090</v>
      </c>
      <c r="H790" s="71">
        <v>6</v>
      </c>
      <c r="I790" s="71">
        <f t="shared" si="71"/>
        <v>0</v>
      </c>
      <c r="J790" s="71">
        <v>48</v>
      </c>
      <c r="K790" s="113">
        <v>0</v>
      </c>
      <c r="L790" s="73">
        <v>51.27</v>
      </c>
      <c r="M790" s="72">
        <f t="shared" si="66"/>
        <v>2460.96</v>
      </c>
      <c r="N790" s="230">
        <f t="shared" si="67"/>
        <v>0</v>
      </c>
      <c r="O790" s="264">
        <v>5</v>
      </c>
      <c r="P790" s="73">
        <v>0.03</v>
      </c>
      <c r="Q790" s="74">
        <f t="shared" si="68"/>
        <v>0</v>
      </c>
      <c r="R790" s="73">
        <v>9.6</v>
      </c>
      <c r="S790" s="73">
        <v>11.04</v>
      </c>
      <c r="T790" s="117">
        <f t="shared" si="69"/>
        <v>0</v>
      </c>
      <c r="U790" s="234">
        <f t="shared" si="70"/>
        <v>0</v>
      </c>
      <c r="V790" s="206"/>
      <c r="W790" s="206"/>
      <c r="X790" s="206"/>
      <c r="Y790" s="206"/>
    </row>
    <row r="791" spans="1:25" ht="18" customHeight="1">
      <c r="A791" s="145">
        <f>SUBTOTAL(3,$B$26:B791)</f>
        <v>766</v>
      </c>
      <c r="B791" s="109" t="s">
        <v>1160</v>
      </c>
      <c r="C791" s="109" t="s">
        <v>1142</v>
      </c>
      <c r="D791" s="70" t="s">
        <v>1161</v>
      </c>
      <c r="E791" s="147" t="s">
        <v>1058</v>
      </c>
      <c r="F791" s="71" t="s">
        <v>65</v>
      </c>
      <c r="G791" s="71" t="s">
        <v>1162</v>
      </c>
      <c r="H791" s="71">
        <v>4</v>
      </c>
      <c r="I791" s="71">
        <f t="shared" si="71"/>
        <v>0</v>
      </c>
      <c r="J791" s="71">
        <v>24</v>
      </c>
      <c r="K791" s="113">
        <v>0</v>
      </c>
      <c r="L791" s="73">
        <v>139.15</v>
      </c>
      <c r="M791" s="72">
        <f t="shared" ref="M791:M854" si="72">+J791*L791</f>
        <v>3339.6000000000004</v>
      </c>
      <c r="N791" s="230">
        <f t="shared" ref="N791:N854" si="73">M791*K791</f>
        <v>0</v>
      </c>
      <c r="O791" s="264">
        <v>5</v>
      </c>
      <c r="P791" s="73">
        <v>2.5999999999999999E-2</v>
      </c>
      <c r="Q791" s="74">
        <f t="shared" ref="Q791:Q854" si="74">+P791*K791</f>
        <v>0</v>
      </c>
      <c r="R791" s="73">
        <v>9.6000000000000014</v>
      </c>
      <c r="S791" s="73">
        <v>12</v>
      </c>
      <c r="T791" s="117">
        <f t="shared" ref="T791:T854" si="75">+K791*R791</f>
        <v>0</v>
      </c>
      <c r="U791" s="234">
        <f t="shared" ref="U791:U854" si="76">S791*K791</f>
        <v>0</v>
      </c>
      <c r="V791" s="206"/>
      <c r="W791" s="206"/>
      <c r="X791" s="206"/>
      <c r="Y791" s="206"/>
    </row>
    <row r="792" spans="1:25" ht="18" customHeight="1">
      <c r="A792" s="145">
        <f>SUBTOTAL(3,$B$26:B792)</f>
        <v>767</v>
      </c>
      <c r="B792" s="109" t="s">
        <v>1163</v>
      </c>
      <c r="C792" s="109" t="s">
        <v>1164</v>
      </c>
      <c r="D792" s="70" t="s">
        <v>1165</v>
      </c>
      <c r="E792" s="147" t="s">
        <v>1058</v>
      </c>
      <c r="F792" s="71" t="s">
        <v>65</v>
      </c>
      <c r="G792" s="71">
        <v>17049090</v>
      </c>
      <c r="H792" s="71">
        <v>6</v>
      </c>
      <c r="I792" s="71">
        <f t="shared" ref="I792:I855" si="77">K792*J792</f>
        <v>0</v>
      </c>
      <c r="J792" s="71">
        <v>24</v>
      </c>
      <c r="K792" s="113">
        <v>0</v>
      </c>
      <c r="L792" s="73">
        <v>84.22</v>
      </c>
      <c r="M792" s="72">
        <f t="shared" si="72"/>
        <v>2021.28</v>
      </c>
      <c r="N792" s="230">
        <f t="shared" si="73"/>
        <v>0</v>
      </c>
      <c r="O792" s="264">
        <v>5</v>
      </c>
      <c r="P792" s="73">
        <v>0.03</v>
      </c>
      <c r="Q792" s="74">
        <f t="shared" si="74"/>
        <v>0</v>
      </c>
      <c r="R792" s="73">
        <v>9.6</v>
      </c>
      <c r="S792" s="73">
        <v>11.04</v>
      </c>
      <c r="T792" s="117">
        <f t="shared" si="75"/>
        <v>0</v>
      </c>
      <c r="U792" s="234">
        <f t="shared" si="76"/>
        <v>0</v>
      </c>
      <c r="V792" s="206"/>
      <c r="W792" s="206"/>
      <c r="X792" s="206"/>
      <c r="Y792" s="206"/>
    </row>
    <row r="793" spans="1:25" ht="18" customHeight="1">
      <c r="A793" s="145">
        <f>SUBTOTAL(3,$B$26:B793)</f>
        <v>768</v>
      </c>
      <c r="B793" s="109" t="s">
        <v>1166</v>
      </c>
      <c r="C793" s="109" t="s">
        <v>1164</v>
      </c>
      <c r="D793" s="70" t="s">
        <v>1167</v>
      </c>
      <c r="E793" s="147" t="s">
        <v>1058</v>
      </c>
      <c r="F793" s="71" t="s">
        <v>65</v>
      </c>
      <c r="G793" s="71">
        <v>17049090</v>
      </c>
      <c r="H793" s="71">
        <v>6</v>
      </c>
      <c r="I793" s="71">
        <f t="shared" si="77"/>
        <v>0</v>
      </c>
      <c r="J793" s="71">
        <v>24</v>
      </c>
      <c r="K793" s="113">
        <v>0</v>
      </c>
      <c r="L793" s="73">
        <v>73.239999999999995</v>
      </c>
      <c r="M793" s="72">
        <f t="shared" si="72"/>
        <v>1757.7599999999998</v>
      </c>
      <c r="N793" s="230">
        <f t="shared" si="73"/>
        <v>0</v>
      </c>
      <c r="O793" s="264">
        <v>5</v>
      </c>
      <c r="P793" s="73">
        <v>0.03</v>
      </c>
      <c r="Q793" s="74">
        <f t="shared" si="74"/>
        <v>0</v>
      </c>
      <c r="R793" s="73">
        <v>9.6</v>
      </c>
      <c r="S793" s="73">
        <v>11.04</v>
      </c>
      <c r="T793" s="117">
        <f t="shared" si="75"/>
        <v>0</v>
      </c>
      <c r="U793" s="234">
        <f t="shared" si="76"/>
        <v>0</v>
      </c>
      <c r="V793" s="206"/>
      <c r="W793" s="206"/>
      <c r="X793" s="206"/>
      <c r="Y793" s="206"/>
    </row>
    <row r="794" spans="1:25" ht="18" customHeight="1">
      <c r="A794" s="145">
        <f>SUBTOTAL(3,$B$26:B794)</f>
        <v>769</v>
      </c>
      <c r="B794" s="109" t="s">
        <v>1168</v>
      </c>
      <c r="C794" s="109" t="s">
        <v>1164</v>
      </c>
      <c r="D794" s="70" t="s">
        <v>1169</v>
      </c>
      <c r="E794" s="147" t="s">
        <v>629</v>
      </c>
      <c r="F794" s="71" t="s">
        <v>65</v>
      </c>
      <c r="G794" s="71">
        <v>17049090</v>
      </c>
      <c r="H794" s="71">
        <v>6</v>
      </c>
      <c r="I794" s="71">
        <f t="shared" si="77"/>
        <v>0</v>
      </c>
      <c r="J794" s="71">
        <v>48</v>
      </c>
      <c r="K794" s="113">
        <v>0</v>
      </c>
      <c r="L794" s="73">
        <v>40.28</v>
      </c>
      <c r="M794" s="72">
        <f t="shared" si="72"/>
        <v>1933.44</v>
      </c>
      <c r="N794" s="230">
        <f t="shared" si="73"/>
        <v>0</v>
      </c>
      <c r="O794" s="264">
        <v>5</v>
      </c>
      <c r="P794" s="73">
        <v>0.03</v>
      </c>
      <c r="Q794" s="74">
        <f t="shared" si="74"/>
        <v>0</v>
      </c>
      <c r="R794" s="73">
        <v>9.6</v>
      </c>
      <c r="S794" s="73">
        <v>11.04</v>
      </c>
      <c r="T794" s="117">
        <f t="shared" si="75"/>
        <v>0</v>
      </c>
      <c r="U794" s="234">
        <f t="shared" si="76"/>
        <v>0</v>
      </c>
      <c r="V794" s="206"/>
      <c r="W794" s="206"/>
      <c r="X794" s="206"/>
      <c r="Y794" s="206"/>
    </row>
    <row r="795" spans="1:25" ht="18" customHeight="1">
      <c r="A795" s="145">
        <f>SUBTOTAL(3,$B$26:B795)</f>
        <v>770</v>
      </c>
      <c r="B795" s="109" t="s">
        <v>1170</v>
      </c>
      <c r="C795" s="109" t="s">
        <v>1164</v>
      </c>
      <c r="D795" s="70" t="s">
        <v>1171</v>
      </c>
      <c r="E795" s="147" t="s">
        <v>629</v>
      </c>
      <c r="F795" s="71" t="s">
        <v>65</v>
      </c>
      <c r="G795" s="71">
        <v>17049090</v>
      </c>
      <c r="H795" s="71">
        <v>6</v>
      </c>
      <c r="I795" s="71">
        <f t="shared" si="77"/>
        <v>0</v>
      </c>
      <c r="J795" s="71">
        <v>48</v>
      </c>
      <c r="K795" s="113">
        <v>0</v>
      </c>
      <c r="L795" s="73">
        <v>43.94</v>
      </c>
      <c r="M795" s="72">
        <f t="shared" si="72"/>
        <v>2109.12</v>
      </c>
      <c r="N795" s="230">
        <f t="shared" si="73"/>
        <v>0</v>
      </c>
      <c r="O795" s="264">
        <v>5</v>
      </c>
      <c r="P795" s="73">
        <v>0.03</v>
      </c>
      <c r="Q795" s="74">
        <f t="shared" si="74"/>
        <v>0</v>
      </c>
      <c r="R795" s="73">
        <v>9.6</v>
      </c>
      <c r="S795" s="73">
        <v>11.04</v>
      </c>
      <c r="T795" s="117">
        <f t="shared" si="75"/>
        <v>0</v>
      </c>
      <c r="U795" s="234">
        <f t="shared" si="76"/>
        <v>0</v>
      </c>
      <c r="V795" s="206"/>
      <c r="W795" s="206"/>
      <c r="X795" s="206"/>
      <c r="Y795" s="206"/>
    </row>
    <row r="796" spans="1:25" ht="18" customHeight="1">
      <c r="A796" s="145">
        <f>SUBTOTAL(3,$B$26:B796)</f>
        <v>771</v>
      </c>
      <c r="B796" s="109" t="s">
        <v>1172</v>
      </c>
      <c r="C796" s="109" t="s">
        <v>1173</v>
      </c>
      <c r="D796" s="70" t="s">
        <v>1174</v>
      </c>
      <c r="E796" s="147" t="s">
        <v>1058</v>
      </c>
      <c r="F796" s="71" t="s">
        <v>65</v>
      </c>
      <c r="G796" s="71">
        <v>17049090</v>
      </c>
      <c r="H796" s="71">
        <v>6</v>
      </c>
      <c r="I796" s="71">
        <f t="shared" si="77"/>
        <v>0</v>
      </c>
      <c r="J796" s="71">
        <v>24</v>
      </c>
      <c r="K796" s="113">
        <v>0</v>
      </c>
      <c r="L796" s="73">
        <v>84.22</v>
      </c>
      <c r="M796" s="72">
        <f t="shared" si="72"/>
        <v>2021.28</v>
      </c>
      <c r="N796" s="230">
        <f t="shared" si="73"/>
        <v>0</v>
      </c>
      <c r="O796" s="264">
        <v>5</v>
      </c>
      <c r="P796" s="73">
        <v>0.03</v>
      </c>
      <c r="Q796" s="74">
        <f t="shared" si="74"/>
        <v>0</v>
      </c>
      <c r="R796" s="73">
        <v>9.6</v>
      </c>
      <c r="S796" s="73">
        <v>11.04</v>
      </c>
      <c r="T796" s="117">
        <f t="shared" si="75"/>
        <v>0</v>
      </c>
      <c r="U796" s="234">
        <f t="shared" si="76"/>
        <v>0</v>
      </c>
      <c r="V796" s="206"/>
      <c r="W796" s="206"/>
      <c r="X796" s="206"/>
      <c r="Y796" s="206"/>
    </row>
    <row r="797" spans="1:25" ht="18" customHeight="1">
      <c r="A797" s="145">
        <f>SUBTOTAL(3,$B$26:B797)</f>
        <v>772</v>
      </c>
      <c r="B797" s="109" t="s">
        <v>1175</v>
      </c>
      <c r="C797" s="109" t="s">
        <v>1173</v>
      </c>
      <c r="D797" s="70" t="s">
        <v>1176</v>
      </c>
      <c r="E797" s="147" t="s">
        <v>1058</v>
      </c>
      <c r="F797" s="71" t="s">
        <v>65</v>
      </c>
      <c r="G797" s="71">
        <v>17049090</v>
      </c>
      <c r="H797" s="71">
        <v>6</v>
      </c>
      <c r="I797" s="71">
        <f t="shared" si="77"/>
        <v>0</v>
      </c>
      <c r="J797" s="71">
        <v>24</v>
      </c>
      <c r="K797" s="113">
        <v>0</v>
      </c>
      <c r="L797" s="73">
        <v>80.56</v>
      </c>
      <c r="M797" s="72">
        <f t="shared" si="72"/>
        <v>1933.44</v>
      </c>
      <c r="N797" s="230">
        <f t="shared" si="73"/>
        <v>0</v>
      </c>
      <c r="O797" s="264">
        <v>5</v>
      </c>
      <c r="P797" s="73">
        <v>0.03</v>
      </c>
      <c r="Q797" s="74">
        <f t="shared" si="74"/>
        <v>0</v>
      </c>
      <c r="R797" s="73">
        <v>9.6</v>
      </c>
      <c r="S797" s="73">
        <v>11.04</v>
      </c>
      <c r="T797" s="117">
        <f t="shared" si="75"/>
        <v>0</v>
      </c>
      <c r="U797" s="234">
        <f t="shared" si="76"/>
        <v>0</v>
      </c>
      <c r="V797" s="206"/>
      <c r="W797" s="206"/>
      <c r="X797" s="206"/>
      <c r="Y797" s="206"/>
    </row>
    <row r="798" spans="1:25" ht="18" customHeight="1">
      <c r="A798" s="145">
        <f>SUBTOTAL(3,$B$26:B798)</f>
        <v>773</v>
      </c>
      <c r="B798" s="109" t="s">
        <v>1177</v>
      </c>
      <c r="C798" s="109" t="s">
        <v>1173</v>
      </c>
      <c r="D798" s="70" t="s">
        <v>1178</v>
      </c>
      <c r="E798" s="147" t="s">
        <v>629</v>
      </c>
      <c r="F798" s="71" t="s">
        <v>65</v>
      </c>
      <c r="G798" s="71">
        <v>17049090</v>
      </c>
      <c r="H798" s="71">
        <v>6</v>
      </c>
      <c r="I798" s="71">
        <f t="shared" si="77"/>
        <v>0</v>
      </c>
      <c r="J798" s="71">
        <v>48</v>
      </c>
      <c r="K798" s="113">
        <v>0</v>
      </c>
      <c r="L798" s="73">
        <v>43.94</v>
      </c>
      <c r="M798" s="72">
        <f t="shared" si="72"/>
        <v>2109.12</v>
      </c>
      <c r="N798" s="230">
        <f t="shared" si="73"/>
        <v>0</v>
      </c>
      <c r="O798" s="264">
        <v>5</v>
      </c>
      <c r="P798" s="73">
        <v>0.03</v>
      </c>
      <c r="Q798" s="74">
        <f t="shared" si="74"/>
        <v>0</v>
      </c>
      <c r="R798" s="73">
        <v>9.6</v>
      </c>
      <c r="S798" s="73">
        <v>11.04</v>
      </c>
      <c r="T798" s="117">
        <f t="shared" si="75"/>
        <v>0</v>
      </c>
      <c r="U798" s="234">
        <f t="shared" si="76"/>
        <v>0</v>
      </c>
      <c r="V798" s="206"/>
      <c r="W798" s="206"/>
      <c r="X798" s="206"/>
      <c r="Y798" s="206"/>
    </row>
    <row r="799" spans="1:25" ht="18" customHeight="1">
      <c r="A799" s="145">
        <f>SUBTOTAL(3,$B$26:B799)</f>
        <v>774</v>
      </c>
      <c r="B799" s="109" t="s">
        <v>1179</v>
      </c>
      <c r="C799" s="109" t="s">
        <v>1173</v>
      </c>
      <c r="D799" s="70" t="s">
        <v>1180</v>
      </c>
      <c r="E799" s="147" t="s">
        <v>629</v>
      </c>
      <c r="F799" s="71" t="s">
        <v>65</v>
      </c>
      <c r="G799" s="71">
        <v>17049090</v>
      </c>
      <c r="H799" s="71">
        <v>6</v>
      </c>
      <c r="I799" s="71">
        <f t="shared" si="77"/>
        <v>0</v>
      </c>
      <c r="J799" s="71">
        <v>48</v>
      </c>
      <c r="K799" s="113">
        <v>0</v>
      </c>
      <c r="L799" s="73">
        <v>43.94</v>
      </c>
      <c r="M799" s="72">
        <f t="shared" si="72"/>
        <v>2109.12</v>
      </c>
      <c r="N799" s="230">
        <f t="shared" si="73"/>
        <v>0</v>
      </c>
      <c r="O799" s="264">
        <v>5</v>
      </c>
      <c r="P799" s="73">
        <v>0.03</v>
      </c>
      <c r="Q799" s="74">
        <f t="shared" si="74"/>
        <v>0</v>
      </c>
      <c r="R799" s="73">
        <v>9.6</v>
      </c>
      <c r="S799" s="73">
        <v>11.04</v>
      </c>
      <c r="T799" s="117">
        <f t="shared" si="75"/>
        <v>0</v>
      </c>
      <c r="U799" s="234">
        <f t="shared" si="76"/>
        <v>0</v>
      </c>
      <c r="V799" s="206"/>
      <c r="W799" s="206"/>
      <c r="X799" s="206"/>
      <c r="Y799" s="206"/>
    </row>
    <row r="800" spans="1:25" ht="18" customHeight="1">
      <c r="A800" s="145">
        <f>SUBTOTAL(3,$B$26:B800)</f>
        <v>775</v>
      </c>
      <c r="B800" s="109" t="s">
        <v>1181</v>
      </c>
      <c r="C800" s="109" t="s">
        <v>1182</v>
      </c>
      <c r="D800" s="70" t="s">
        <v>1183</v>
      </c>
      <c r="E800" s="147" t="s">
        <v>629</v>
      </c>
      <c r="F800" s="71" t="s">
        <v>65</v>
      </c>
      <c r="G800" s="71">
        <v>17049090</v>
      </c>
      <c r="H800" s="71">
        <v>6</v>
      </c>
      <c r="I800" s="71">
        <f t="shared" si="77"/>
        <v>0</v>
      </c>
      <c r="J800" s="71">
        <v>48</v>
      </c>
      <c r="K800" s="113">
        <v>0</v>
      </c>
      <c r="L800" s="73">
        <v>54.93</v>
      </c>
      <c r="M800" s="72">
        <f t="shared" si="72"/>
        <v>2636.64</v>
      </c>
      <c r="N800" s="230">
        <f t="shared" si="73"/>
        <v>0</v>
      </c>
      <c r="O800" s="264">
        <v>5</v>
      </c>
      <c r="P800" s="73">
        <v>0.03</v>
      </c>
      <c r="Q800" s="74">
        <f t="shared" si="74"/>
        <v>0</v>
      </c>
      <c r="R800" s="73">
        <v>9.6</v>
      </c>
      <c r="S800" s="73">
        <v>11.04</v>
      </c>
      <c r="T800" s="117">
        <f t="shared" si="75"/>
        <v>0</v>
      </c>
      <c r="U800" s="234">
        <f t="shared" si="76"/>
        <v>0</v>
      </c>
      <c r="V800" s="206"/>
      <c r="W800" s="206"/>
      <c r="X800" s="206"/>
      <c r="Y800" s="206"/>
    </row>
    <row r="801" spans="1:26" ht="18" customHeight="1">
      <c r="A801" s="145">
        <f>SUBTOTAL(3,$B$26:B801)</f>
        <v>776</v>
      </c>
      <c r="B801" s="109" t="s">
        <v>1184</v>
      </c>
      <c r="C801" s="109" t="s">
        <v>1182</v>
      </c>
      <c r="D801" s="70" t="s">
        <v>1185</v>
      </c>
      <c r="E801" s="147" t="s">
        <v>629</v>
      </c>
      <c r="F801" s="71" t="s">
        <v>65</v>
      </c>
      <c r="G801" s="71">
        <v>17049090</v>
      </c>
      <c r="H801" s="71">
        <v>6</v>
      </c>
      <c r="I801" s="71">
        <f t="shared" si="77"/>
        <v>0</v>
      </c>
      <c r="J801" s="71">
        <v>48</v>
      </c>
      <c r="K801" s="113">
        <v>0</v>
      </c>
      <c r="L801" s="73">
        <v>51.27</v>
      </c>
      <c r="M801" s="72">
        <f t="shared" si="72"/>
        <v>2460.96</v>
      </c>
      <c r="N801" s="230">
        <f t="shared" si="73"/>
        <v>0</v>
      </c>
      <c r="O801" s="264">
        <v>5</v>
      </c>
      <c r="P801" s="73">
        <v>0.03</v>
      </c>
      <c r="Q801" s="74">
        <f t="shared" si="74"/>
        <v>0</v>
      </c>
      <c r="R801" s="73">
        <v>9.6</v>
      </c>
      <c r="S801" s="73">
        <v>11.04</v>
      </c>
      <c r="T801" s="117">
        <f t="shared" si="75"/>
        <v>0</v>
      </c>
      <c r="U801" s="234">
        <f t="shared" si="76"/>
        <v>0</v>
      </c>
      <c r="V801" s="206"/>
      <c r="W801" s="206"/>
      <c r="X801" s="206"/>
      <c r="Y801" s="206"/>
    </row>
    <row r="802" spans="1:26" ht="18" customHeight="1">
      <c r="A802" s="145">
        <f>SUBTOTAL(3,$B$26:B802)</f>
        <v>777</v>
      </c>
      <c r="B802" s="109" t="s">
        <v>1186</v>
      </c>
      <c r="C802" s="109" t="s">
        <v>1187</v>
      </c>
      <c r="D802" s="70" t="s">
        <v>1188</v>
      </c>
      <c r="E802" s="147" t="s">
        <v>1058</v>
      </c>
      <c r="F802" s="71" t="s">
        <v>65</v>
      </c>
      <c r="G802" s="71">
        <v>17049090</v>
      </c>
      <c r="H802" s="71">
        <v>6</v>
      </c>
      <c r="I802" s="71">
        <f t="shared" si="77"/>
        <v>0</v>
      </c>
      <c r="J802" s="71">
        <v>24</v>
      </c>
      <c r="K802" s="113">
        <v>0</v>
      </c>
      <c r="L802" s="73">
        <v>80.56</v>
      </c>
      <c r="M802" s="72">
        <f t="shared" si="72"/>
        <v>1933.44</v>
      </c>
      <c r="N802" s="230">
        <f t="shared" si="73"/>
        <v>0</v>
      </c>
      <c r="O802" s="264">
        <v>5</v>
      </c>
      <c r="P802" s="73">
        <v>0.03</v>
      </c>
      <c r="Q802" s="74">
        <f t="shared" si="74"/>
        <v>0</v>
      </c>
      <c r="R802" s="73">
        <v>9.6</v>
      </c>
      <c r="S802" s="73">
        <v>11.04</v>
      </c>
      <c r="T802" s="117">
        <f t="shared" si="75"/>
        <v>0</v>
      </c>
      <c r="U802" s="234">
        <f t="shared" si="76"/>
        <v>0</v>
      </c>
      <c r="V802" s="206"/>
      <c r="W802" s="206"/>
      <c r="X802" s="206"/>
      <c r="Y802" s="206"/>
    </row>
    <row r="803" spans="1:26" ht="18" customHeight="1">
      <c r="A803" s="145">
        <f>SUBTOTAL(3,$B$26:B803)</f>
        <v>778</v>
      </c>
      <c r="B803" s="109" t="s">
        <v>1189</v>
      </c>
      <c r="C803" s="109" t="s">
        <v>1187</v>
      </c>
      <c r="D803" s="70" t="s">
        <v>1190</v>
      </c>
      <c r="E803" s="147" t="s">
        <v>1058</v>
      </c>
      <c r="F803" s="71" t="s">
        <v>65</v>
      </c>
      <c r="G803" s="71">
        <v>17049090</v>
      </c>
      <c r="H803" s="71">
        <v>6</v>
      </c>
      <c r="I803" s="71">
        <f t="shared" si="77"/>
        <v>0</v>
      </c>
      <c r="J803" s="71">
        <v>24</v>
      </c>
      <c r="K803" s="113">
        <v>0</v>
      </c>
      <c r="L803" s="73">
        <v>98.87</v>
      </c>
      <c r="M803" s="72">
        <f t="shared" si="72"/>
        <v>2372.88</v>
      </c>
      <c r="N803" s="230">
        <f t="shared" si="73"/>
        <v>0</v>
      </c>
      <c r="O803" s="264">
        <v>5</v>
      </c>
      <c r="P803" s="73">
        <v>0.03</v>
      </c>
      <c r="Q803" s="74">
        <f t="shared" si="74"/>
        <v>0</v>
      </c>
      <c r="R803" s="73">
        <v>9.6</v>
      </c>
      <c r="S803" s="73">
        <v>11.04</v>
      </c>
      <c r="T803" s="117">
        <f t="shared" si="75"/>
        <v>0</v>
      </c>
      <c r="U803" s="234">
        <f t="shared" si="76"/>
        <v>0</v>
      </c>
      <c r="V803" s="206"/>
      <c r="W803" s="206"/>
      <c r="X803" s="206"/>
      <c r="Y803" s="206"/>
    </row>
    <row r="804" spans="1:26" ht="18" customHeight="1">
      <c r="A804" s="145">
        <f>SUBTOTAL(3,$B$26:B804)</f>
        <v>779</v>
      </c>
      <c r="B804" s="109" t="s">
        <v>1191</v>
      </c>
      <c r="C804" s="109" t="s">
        <v>1187</v>
      </c>
      <c r="D804" s="70" t="s">
        <v>1192</v>
      </c>
      <c r="E804" s="147" t="s">
        <v>1058</v>
      </c>
      <c r="F804" s="71" t="s">
        <v>65</v>
      </c>
      <c r="G804" s="71">
        <v>17049090</v>
      </c>
      <c r="H804" s="71">
        <v>6</v>
      </c>
      <c r="I804" s="71">
        <f t="shared" si="77"/>
        <v>0</v>
      </c>
      <c r="J804" s="71">
        <v>24</v>
      </c>
      <c r="K804" s="113">
        <v>0</v>
      </c>
      <c r="L804" s="73">
        <v>80.56</v>
      </c>
      <c r="M804" s="72">
        <f t="shared" si="72"/>
        <v>1933.44</v>
      </c>
      <c r="N804" s="230">
        <f t="shared" si="73"/>
        <v>0</v>
      </c>
      <c r="O804" s="264">
        <v>5</v>
      </c>
      <c r="P804" s="73">
        <v>0.03</v>
      </c>
      <c r="Q804" s="74">
        <f t="shared" si="74"/>
        <v>0</v>
      </c>
      <c r="R804" s="73">
        <v>9.6</v>
      </c>
      <c r="S804" s="73">
        <v>11.04</v>
      </c>
      <c r="T804" s="117">
        <f t="shared" si="75"/>
        <v>0</v>
      </c>
      <c r="U804" s="234">
        <f t="shared" si="76"/>
        <v>0</v>
      </c>
      <c r="V804" s="206"/>
      <c r="W804" s="206"/>
      <c r="X804" s="206"/>
      <c r="Y804" s="206"/>
    </row>
    <row r="805" spans="1:26" ht="18" customHeight="1">
      <c r="A805" s="145">
        <f>SUBTOTAL(3,$B$26:B805)</f>
        <v>780</v>
      </c>
      <c r="B805" s="109" t="s">
        <v>1193</v>
      </c>
      <c r="C805" s="109" t="s">
        <v>1187</v>
      </c>
      <c r="D805" s="70" t="s">
        <v>1194</v>
      </c>
      <c r="E805" s="147" t="s">
        <v>1058</v>
      </c>
      <c r="F805" s="71" t="s">
        <v>65</v>
      </c>
      <c r="G805" s="71">
        <v>17049090</v>
      </c>
      <c r="H805" s="71">
        <v>6</v>
      </c>
      <c r="I805" s="71">
        <f t="shared" si="77"/>
        <v>0</v>
      </c>
      <c r="J805" s="71">
        <v>24</v>
      </c>
      <c r="K805" s="113">
        <v>0</v>
      </c>
      <c r="L805" s="73">
        <v>98.87</v>
      </c>
      <c r="M805" s="72">
        <f t="shared" si="72"/>
        <v>2372.88</v>
      </c>
      <c r="N805" s="230">
        <f t="shared" si="73"/>
        <v>0</v>
      </c>
      <c r="O805" s="264">
        <v>5</v>
      </c>
      <c r="P805" s="73">
        <v>0.03</v>
      </c>
      <c r="Q805" s="74">
        <f t="shared" si="74"/>
        <v>0</v>
      </c>
      <c r="R805" s="73">
        <v>9.6</v>
      </c>
      <c r="S805" s="73">
        <v>11.04</v>
      </c>
      <c r="T805" s="117">
        <f t="shared" si="75"/>
        <v>0</v>
      </c>
      <c r="U805" s="234">
        <f t="shared" si="76"/>
        <v>0</v>
      </c>
      <c r="V805" s="206"/>
      <c r="W805" s="206"/>
      <c r="X805" s="206"/>
      <c r="Y805" s="206"/>
    </row>
    <row r="806" spans="1:26" ht="18" customHeight="1">
      <c r="A806" s="145">
        <f>SUBTOTAL(3,$B$26:B806)</f>
        <v>781</v>
      </c>
      <c r="B806" s="109" t="s">
        <v>1195</v>
      </c>
      <c r="C806" s="109" t="s">
        <v>1187</v>
      </c>
      <c r="D806" s="70" t="s">
        <v>1196</v>
      </c>
      <c r="E806" s="147" t="s">
        <v>629</v>
      </c>
      <c r="F806" s="71" t="s">
        <v>65</v>
      </c>
      <c r="G806" s="71">
        <v>17049090</v>
      </c>
      <c r="H806" s="71">
        <v>6</v>
      </c>
      <c r="I806" s="71">
        <f t="shared" si="77"/>
        <v>0</v>
      </c>
      <c r="J806" s="71">
        <v>48</v>
      </c>
      <c r="K806" s="113">
        <v>0</v>
      </c>
      <c r="L806" s="73">
        <v>43.94</v>
      </c>
      <c r="M806" s="72">
        <f t="shared" si="72"/>
        <v>2109.12</v>
      </c>
      <c r="N806" s="230">
        <f t="shared" si="73"/>
        <v>0</v>
      </c>
      <c r="O806" s="264">
        <v>5</v>
      </c>
      <c r="P806" s="73">
        <v>0.03</v>
      </c>
      <c r="Q806" s="74">
        <f t="shared" si="74"/>
        <v>0</v>
      </c>
      <c r="R806" s="73">
        <v>9.6</v>
      </c>
      <c r="S806" s="73">
        <v>11.04</v>
      </c>
      <c r="T806" s="117">
        <f t="shared" si="75"/>
        <v>0</v>
      </c>
      <c r="U806" s="234">
        <f t="shared" si="76"/>
        <v>0</v>
      </c>
      <c r="V806" s="206"/>
      <c r="W806" s="206"/>
      <c r="X806" s="206"/>
      <c r="Y806" s="206"/>
    </row>
    <row r="807" spans="1:26" ht="18" customHeight="1">
      <c r="A807" s="145">
        <f>SUBTOTAL(3,$B$26:B807)</f>
        <v>782</v>
      </c>
      <c r="B807" s="109" t="s">
        <v>1197</v>
      </c>
      <c r="C807" s="109" t="s">
        <v>1187</v>
      </c>
      <c r="D807" s="70" t="s">
        <v>1198</v>
      </c>
      <c r="E807" s="147" t="s">
        <v>629</v>
      </c>
      <c r="F807" s="71" t="s">
        <v>65</v>
      </c>
      <c r="G807" s="71">
        <v>17049090</v>
      </c>
      <c r="H807" s="71">
        <v>6</v>
      </c>
      <c r="I807" s="71">
        <f t="shared" si="77"/>
        <v>0</v>
      </c>
      <c r="J807" s="71">
        <v>48</v>
      </c>
      <c r="K807" s="113">
        <v>0</v>
      </c>
      <c r="L807" s="73">
        <v>51.27</v>
      </c>
      <c r="M807" s="72">
        <f t="shared" si="72"/>
        <v>2460.96</v>
      </c>
      <c r="N807" s="230">
        <f t="shared" si="73"/>
        <v>0</v>
      </c>
      <c r="O807" s="264">
        <v>5</v>
      </c>
      <c r="P807" s="73">
        <v>0.03</v>
      </c>
      <c r="Q807" s="74">
        <f t="shared" si="74"/>
        <v>0</v>
      </c>
      <c r="R807" s="73">
        <v>9.6</v>
      </c>
      <c r="S807" s="73">
        <v>11.04</v>
      </c>
      <c r="T807" s="117">
        <f t="shared" si="75"/>
        <v>0</v>
      </c>
      <c r="U807" s="234">
        <f t="shared" si="76"/>
        <v>0</v>
      </c>
      <c r="V807" s="206"/>
      <c r="W807" s="206"/>
      <c r="X807" s="206"/>
      <c r="Y807" s="206"/>
    </row>
    <row r="808" spans="1:26" ht="18" customHeight="1">
      <c r="A808" s="145">
        <f>SUBTOTAL(3,$B$26:B808)</f>
        <v>783</v>
      </c>
      <c r="B808" s="109" t="s">
        <v>1199</v>
      </c>
      <c r="C808" s="109" t="s">
        <v>1200</v>
      </c>
      <c r="D808" s="70" t="s">
        <v>1201</v>
      </c>
      <c r="E808" s="147" t="s">
        <v>102</v>
      </c>
      <c r="F808" s="71" t="s">
        <v>65</v>
      </c>
      <c r="G808" s="71" t="s">
        <v>1202</v>
      </c>
      <c r="H808" s="71">
        <v>6</v>
      </c>
      <c r="I808" s="71">
        <f t="shared" si="77"/>
        <v>0</v>
      </c>
      <c r="J808" s="71">
        <v>20</v>
      </c>
      <c r="K808" s="113">
        <v>0</v>
      </c>
      <c r="L808" s="73">
        <v>45.04</v>
      </c>
      <c r="M808" s="72">
        <f t="shared" si="72"/>
        <v>900.8</v>
      </c>
      <c r="N808" s="230">
        <f t="shared" si="73"/>
        <v>0</v>
      </c>
      <c r="O808" s="264">
        <v>5</v>
      </c>
      <c r="P808" s="73">
        <v>2.5999999999999999E-2</v>
      </c>
      <c r="Q808" s="74">
        <f t="shared" si="74"/>
        <v>0</v>
      </c>
      <c r="R808" s="73">
        <v>10</v>
      </c>
      <c r="S808" s="73">
        <v>10.16</v>
      </c>
      <c r="T808" s="117">
        <f t="shared" si="75"/>
        <v>0</v>
      </c>
      <c r="U808" s="234">
        <f t="shared" si="76"/>
        <v>0</v>
      </c>
      <c r="V808" s="206"/>
      <c r="W808" s="206"/>
      <c r="X808" s="206"/>
      <c r="Y808" s="206"/>
    </row>
    <row r="809" spans="1:26" ht="18" customHeight="1">
      <c r="A809" s="145">
        <f>SUBTOTAL(3,$B$26:B809)</f>
        <v>784</v>
      </c>
      <c r="B809" s="109" t="s">
        <v>1203</v>
      </c>
      <c r="C809" s="109" t="s">
        <v>1200</v>
      </c>
      <c r="D809" s="70" t="s">
        <v>1204</v>
      </c>
      <c r="E809" s="147" t="s">
        <v>102</v>
      </c>
      <c r="F809" s="71" t="s">
        <v>65</v>
      </c>
      <c r="G809" s="71" t="s">
        <v>1205</v>
      </c>
      <c r="H809" s="71">
        <v>6</v>
      </c>
      <c r="I809" s="71">
        <f t="shared" si="77"/>
        <v>0</v>
      </c>
      <c r="J809" s="71">
        <v>20</v>
      </c>
      <c r="K809" s="113">
        <v>0</v>
      </c>
      <c r="L809" s="73">
        <v>47.45</v>
      </c>
      <c r="M809" s="72">
        <f t="shared" si="72"/>
        <v>949</v>
      </c>
      <c r="N809" s="230">
        <f t="shared" si="73"/>
        <v>0</v>
      </c>
      <c r="O809" s="264">
        <v>5</v>
      </c>
      <c r="P809" s="73">
        <v>2.8000000000000001E-2</v>
      </c>
      <c r="Q809" s="74">
        <f t="shared" si="74"/>
        <v>0</v>
      </c>
      <c r="R809" s="73">
        <v>10</v>
      </c>
      <c r="S809" s="73">
        <v>11.5</v>
      </c>
      <c r="T809" s="117">
        <f t="shared" si="75"/>
        <v>0</v>
      </c>
      <c r="U809" s="234">
        <f t="shared" si="76"/>
        <v>0</v>
      </c>
      <c r="V809" s="206"/>
      <c r="W809" s="206"/>
      <c r="X809" s="206"/>
      <c r="Y809" s="206"/>
    </row>
    <row r="810" spans="1:26" ht="18" customHeight="1">
      <c r="A810" s="145">
        <f>SUBTOTAL(3,$B$26:B810)</f>
        <v>785</v>
      </c>
      <c r="B810" s="109" t="s">
        <v>1206</v>
      </c>
      <c r="C810" s="109" t="s">
        <v>1200</v>
      </c>
      <c r="D810" s="70" t="s">
        <v>1207</v>
      </c>
      <c r="E810" s="147" t="s">
        <v>1067</v>
      </c>
      <c r="F810" s="71" t="s">
        <v>65</v>
      </c>
      <c r="G810" s="71" t="s">
        <v>1205</v>
      </c>
      <c r="H810" s="71">
        <v>6</v>
      </c>
      <c r="I810" s="71">
        <f t="shared" si="77"/>
        <v>0</v>
      </c>
      <c r="J810" s="71">
        <v>10</v>
      </c>
      <c r="K810" s="113">
        <v>0</v>
      </c>
      <c r="L810" s="73">
        <v>92.49</v>
      </c>
      <c r="M810" s="72">
        <f t="shared" si="72"/>
        <v>924.9</v>
      </c>
      <c r="N810" s="230">
        <f t="shared" si="73"/>
        <v>0</v>
      </c>
      <c r="O810" s="264">
        <v>5</v>
      </c>
      <c r="P810" s="73">
        <v>3.1E-2</v>
      </c>
      <c r="Q810" s="74">
        <f t="shared" si="74"/>
        <v>0</v>
      </c>
      <c r="R810" s="73">
        <v>10</v>
      </c>
      <c r="S810" s="73">
        <v>11.5</v>
      </c>
      <c r="T810" s="117">
        <f t="shared" si="75"/>
        <v>0</v>
      </c>
      <c r="U810" s="234">
        <f t="shared" si="76"/>
        <v>0</v>
      </c>
      <c r="V810" s="206"/>
      <c r="W810" s="206"/>
      <c r="X810" s="206"/>
      <c r="Y810" s="206"/>
    </row>
    <row r="811" spans="1:26" ht="18" customHeight="1">
      <c r="A811" s="145">
        <f>SUBTOTAL(3,$B$26:B811)</f>
        <v>786</v>
      </c>
      <c r="B811" s="109" t="s">
        <v>1208</v>
      </c>
      <c r="C811" s="109" t="s">
        <v>1200</v>
      </c>
      <c r="D811" s="70" t="s">
        <v>1209</v>
      </c>
      <c r="E811" s="147" t="s">
        <v>102</v>
      </c>
      <c r="F811" s="71" t="s">
        <v>204</v>
      </c>
      <c r="G811" s="71" t="s">
        <v>1210</v>
      </c>
      <c r="H811" s="71">
        <v>12</v>
      </c>
      <c r="I811" s="71">
        <f t="shared" si="77"/>
        <v>0</v>
      </c>
      <c r="J811" s="71">
        <v>24</v>
      </c>
      <c r="K811" s="113">
        <v>0</v>
      </c>
      <c r="L811" s="73">
        <v>45.9</v>
      </c>
      <c r="M811" s="72">
        <f t="shared" si="72"/>
        <v>1101.5999999999999</v>
      </c>
      <c r="N811" s="230">
        <f t="shared" si="73"/>
        <v>0</v>
      </c>
      <c r="O811" s="264">
        <v>5</v>
      </c>
      <c r="P811" s="73">
        <v>2.7744000000000001E-2</v>
      </c>
      <c r="Q811" s="74">
        <f t="shared" si="74"/>
        <v>0</v>
      </c>
      <c r="R811" s="73">
        <v>12</v>
      </c>
      <c r="S811" s="73">
        <v>13.15</v>
      </c>
      <c r="T811" s="117">
        <f t="shared" si="75"/>
        <v>0</v>
      </c>
      <c r="U811" s="234">
        <f t="shared" si="76"/>
        <v>0</v>
      </c>
      <c r="V811" s="206"/>
      <c r="W811" s="206"/>
      <c r="X811" s="206"/>
      <c r="Y811" s="206"/>
      <c r="Z811" s="235" t="e">
        <f>#REF!-#REF!</f>
        <v>#REF!</v>
      </c>
    </row>
    <row r="812" spans="1:26" ht="18" customHeight="1">
      <c r="A812" s="145">
        <f>SUBTOTAL(3,$B$26:B812)</f>
        <v>787</v>
      </c>
      <c r="B812" s="109" t="s">
        <v>1211</v>
      </c>
      <c r="C812" s="109" t="s">
        <v>1200</v>
      </c>
      <c r="D812" s="70" t="s">
        <v>1212</v>
      </c>
      <c r="E812" s="147" t="s">
        <v>102</v>
      </c>
      <c r="F812" s="71" t="s">
        <v>204</v>
      </c>
      <c r="G812" s="71" t="s">
        <v>1213</v>
      </c>
      <c r="H812" s="71">
        <v>12</v>
      </c>
      <c r="I812" s="71">
        <f t="shared" si="77"/>
        <v>0</v>
      </c>
      <c r="J812" s="71">
        <v>24</v>
      </c>
      <c r="K812" s="113">
        <v>0</v>
      </c>
      <c r="L812" s="73">
        <v>65.209999999999994</v>
      </c>
      <c r="M812" s="72">
        <f t="shared" si="72"/>
        <v>1565.04</v>
      </c>
      <c r="N812" s="230">
        <f t="shared" si="73"/>
        <v>0</v>
      </c>
      <c r="O812" s="264">
        <v>5</v>
      </c>
      <c r="P812" s="73">
        <v>2.7744000000000001E-2</v>
      </c>
      <c r="Q812" s="74">
        <f t="shared" si="74"/>
        <v>0</v>
      </c>
      <c r="R812" s="73">
        <v>12</v>
      </c>
      <c r="S812" s="73">
        <v>12.600000000000001</v>
      </c>
      <c r="T812" s="117">
        <f t="shared" si="75"/>
        <v>0</v>
      </c>
      <c r="U812" s="234">
        <f t="shared" si="76"/>
        <v>0</v>
      </c>
      <c r="V812" s="206"/>
      <c r="W812" s="206"/>
      <c r="X812" s="206"/>
      <c r="Y812" s="206"/>
      <c r="Z812" s="235" t="e">
        <f>#REF!-#REF!</f>
        <v>#REF!</v>
      </c>
    </row>
    <row r="813" spans="1:26" ht="18" customHeight="1">
      <c r="A813" s="145">
        <f>SUBTOTAL(3,$B$26:B813)</f>
        <v>788</v>
      </c>
      <c r="B813" s="109" t="s">
        <v>1214</v>
      </c>
      <c r="C813" s="109" t="s">
        <v>1200</v>
      </c>
      <c r="D813" s="70" t="s">
        <v>1215</v>
      </c>
      <c r="E813" s="147" t="s">
        <v>102</v>
      </c>
      <c r="F813" s="71" t="s">
        <v>204</v>
      </c>
      <c r="G813" s="71" t="s">
        <v>1216</v>
      </c>
      <c r="H813" s="71">
        <v>12</v>
      </c>
      <c r="I813" s="71">
        <f t="shared" si="77"/>
        <v>0</v>
      </c>
      <c r="J813" s="71">
        <v>24</v>
      </c>
      <c r="K813" s="113">
        <v>0</v>
      </c>
      <c r="L813" s="73">
        <v>62.79</v>
      </c>
      <c r="M813" s="72">
        <f t="shared" si="72"/>
        <v>1506.96</v>
      </c>
      <c r="N813" s="230">
        <f t="shared" si="73"/>
        <v>0</v>
      </c>
      <c r="O813" s="264">
        <v>5</v>
      </c>
      <c r="P813" s="73">
        <v>2.7744000000000001E-2</v>
      </c>
      <c r="Q813" s="74">
        <f t="shared" si="74"/>
        <v>0</v>
      </c>
      <c r="R813" s="73">
        <v>12</v>
      </c>
      <c r="S813" s="73">
        <v>13.15</v>
      </c>
      <c r="T813" s="117">
        <f t="shared" si="75"/>
        <v>0</v>
      </c>
      <c r="U813" s="234">
        <f t="shared" si="76"/>
        <v>0</v>
      </c>
      <c r="V813" s="206"/>
      <c r="W813" s="206"/>
      <c r="X813" s="206"/>
      <c r="Y813" s="206"/>
      <c r="Z813" s="235" t="e">
        <f>#REF!-#REF!</f>
        <v>#REF!</v>
      </c>
    </row>
    <row r="814" spans="1:26" ht="18" customHeight="1">
      <c r="A814" s="145">
        <f>SUBTOTAL(3,$B$26:B814)</f>
        <v>789</v>
      </c>
      <c r="B814" s="109" t="s">
        <v>1217</v>
      </c>
      <c r="C814" s="109" t="s">
        <v>1200</v>
      </c>
      <c r="D814" s="70" t="s">
        <v>1218</v>
      </c>
      <c r="E814" s="147" t="s">
        <v>102</v>
      </c>
      <c r="F814" s="71" t="s">
        <v>204</v>
      </c>
      <c r="G814" s="71" t="s">
        <v>1216</v>
      </c>
      <c r="H814" s="71">
        <v>12</v>
      </c>
      <c r="I814" s="71">
        <f t="shared" si="77"/>
        <v>0</v>
      </c>
      <c r="J814" s="71">
        <v>24</v>
      </c>
      <c r="K814" s="113">
        <v>0</v>
      </c>
      <c r="L814" s="73">
        <v>70.03</v>
      </c>
      <c r="M814" s="72">
        <f t="shared" si="72"/>
        <v>1680.72</v>
      </c>
      <c r="N814" s="230">
        <f t="shared" si="73"/>
        <v>0</v>
      </c>
      <c r="O814" s="264">
        <v>5</v>
      </c>
      <c r="P814" s="73">
        <v>2.7744000000000001E-2</v>
      </c>
      <c r="Q814" s="74">
        <f t="shared" si="74"/>
        <v>0</v>
      </c>
      <c r="R814" s="73">
        <v>12</v>
      </c>
      <c r="S814" s="73">
        <v>13.15</v>
      </c>
      <c r="T814" s="117">
        <f t="shared" si="75"/>
        <v>0</v>
      </c>
      <c r="U814" s="234">
        <f t="shared" si="76"/>
        <v>0</v>
      </c>
      <c r="V814" s="206"/>
      <c r="W814" s="206"/>
      <c r="X814" s="206"/>
      <c r="Y814" s="206"/>
      <c r="Z814" s="235" t="e">
        <f>#REF!-#REF!</f>
        <v>#REF!</v>
      </c>
    </row>
    <row r="815" spans="1:26" ht="18" customHeight="1">
      <c r="A815" s="145">
        <f>SUBTOTAL(3,$B$26:B815)</f>
        <v>790</v>
      </c>
      <c r="B815" s="109" t="s">
        <v>1219</v>
      </c>
      <c r="C815" s="109" t="s">
        <v>1200</v>
      </c>
      <c r="D815" s="70" t="s">
        <v>1220</v>
      </c>
      <c r="E815" s="147" t="s">
        <v>102</v>
      </c>
      <c r="F815" s="71" t="s">
        <v>204</v>
      </c>
      <c r="G815" s="71" t="s">
        <v>1221</v>
      </c>
      <c r="H815" s="71">
        <v>12</v>
      </c>
      <c r="I815" s="71">
        <f t="shared" si="77"/>
        <v>0</v>
      </c>
      <c r="J815" s="71">
        <v>24</v>
      </c>
      <c r="K815" s="113">
        <v>0</v>
      </c>
      <c r="L815" s="73">
        <v>77.27</v>
      </c>
      <c r="M815" s="72">
        <f t="shared" si="72"/>
        <v>1854.48</v>
      </c>
      <c r="N815" s="230">
        <f t="shared" si="73"/>
        <v>0</v>
      </c>
      <c r="O815" s="264">
        <v>5</v>
      </c>
      <c r="P815" s="73">
        <v>2.7744000000000001E-2</v>
      </c>
      <c r="Q815" s="74">
        <f t="shared" si="74"/>
        <v>0</v>
      </c>
      <c r="R815" s="73">
        <v>12</v>
      </c>
      <c r="S815" s="73">
        <v>12.600000000000001</v>
      </c>
      <c r="T815" s="117">
        <f t="shared" si="75"/>
        <v>0</v>
      </c>
      <c r="U815" s="234">
        <f t="shared" si="76"/>
        <v>0</v>
      </c>
      <c r="V815" s="206"/>
      <c r="W815" s="206"/>
      <c r="X815" s="206"/>
      <c r="Y815" s="206"/>
      <c r="Z815" s="235" t="e">
        <f>#REF!-#REF!</f>
        <v>#REF!</v>
      </c>
    </row>
    <row r="816" spans="1:26" ht="18" customHeight="1">
      <c r="A816" s="145">
        <f>SUBTOTAL(3,$B$26:B816)</f>
        <v>791</v>
      </c>
      <c r="B816" s="109" t="s">
        <v>1222</v>
      </c>
      <c r="C816" s="109" t="s">
        <v>1200</v>
      </c>
      <c r="D816" s="70" t="s">
        <v>1223</v>
      </c>
      <c r="E816" s="147" t="s">
        <v>102</v>
      </c>
      <c r="F816" s="71" t="s">
        <v>204</v>
      </c>
      <c r="G816" s="71" t="s">
        <v>1202</v>
      </c>
      <c r="H816" s="71">
        <v>12</v>
      </c>
      <c r="I816" s="71">
        <f t="shared" si="77"/>
        <v>0</v>
      </c>
      <c r="J816" s="71">
        <v>24</v>
      </c>
      <c r="K816" s="113">
        <v>0</v>
      </c>
      <c r="L816" s="73">
        <v>49.12</v>
      </c>
      <c r="M816" s="72">
        <f t="shared" si="72"/>
        <v>1178.8799999999999</v>
      </c>
      <c r="N816" s="230">
        <f t="shared" si="73"/>
        <v>0</v>
      </c>
      <c r="O816" s="264">
        <v>5</v>
      </c>
      <c r="P816" s="73">
        <v>2.7744000000000001E-2</v>
      </c>
      <c r="Q816" s="74">
        <f t="shared" si="74"/>
        <v>0</v>
      </c>
      <c r="R816" s="73">
        <v>12</v>
      </c>
      <c r="S816" s="73">
        <v>12.600000000000001</v>
      </c>
      <c r="T816" s="117">
        <f t="shared" si="75"/>
        <v>0</v>
      </c>
      <c r="U816" s="234">
        <f t="shared" si="76"/>
        <v>0</v>
      </c>
      <c r="V816" s="206"/>
      <c r="W816" s="206"/>
      <c r="X816" s="206"/>
      <c r="Y816" s="206"/>
      <c r="Z816" s="235" t="e">
        <f>#REF!-#REF!</f>
        <v>#REF!</v>
      </c>
    </row>
    <row r="817" spans="1:26" ht="18" customHeight="1">
      <c r="A817" s="145">
        <f>SUBTOTAL(3,$B$26:B817)</f>
        <v>792</v>
      </c>
      <c r="B817" s="109" t="s">
        <v>1224</v>
      </c>
      <c r="C817" s="109" t="s">
        <v>1200</v>
      </c>
      <c r="D817" s="70" t="s">
        <v>1225</v>
      </c>
      <c r="E817" s="147" t="s">
        <v>102</v>
      </c>
      <c r="F817" s="71" t="s">
        <v>204</v>
      </c>
      <c r="G817" s="71" t="s">
        <v>1226</v>
      </c>
      <c r="H817" s="71">
        <v>12</v>
      </c>
      <c r="I817" s="71">
        <f t="shared" si="77"/>
        <v>0</v>
      </c>
      <c r="J817" s="71">
        <v>24</v>
      </c>
      <c r="K817" s="113">
        <v>0</v>
      </c>
      <c r="L817" s="73">
        <v>44.3</v>
      </c>
      <c r="M817" s="72">
        <f t="shared" si="72"/>
        <v>1063.1999999999998</v>
      </c>
      <c r="N817" s="230">
        <f t="shared" si="73"/>
        <v>0</v>
      </c>
      <c r="O817" s="264">
        <v>5</v>
      </c>
      <c r="P817" s="73">
        <v>2.7744000000000001E-2</v>
      </c>
      <c r="Q817" s="74">
        <f t="shared" si="74"/>
        <v>0</v>
      </c>
      <c r="R817" s="73">
        <v>12</v>
      </c>
      <c r="S817" s="73">
        <v>13.15</v>
      </c>
      <c r="T817" s="117">
        <f t="shared" si="75"/>
        <v>0</v>
      </c>
      <c r="U817" s="234">
        <f t="shared" si="76"/>
        <v>0</v>
      </c>
      <c r="V817" s="206"/>
      <c r="W817" s="206"/>
      <c r="X817" s="206"/>
      <c r="Y817" s="206"/>
      <c r="Z817" s="235" t="e">
        <f>#REF!-#REF!</f>
        <v>#REF!</v>
      </c>
    </row>
    <row r="818" spans="1:26" ht="18" customHeight="1">
      <c r="A818" s="145">
        <f>SUBTOTAL(3,$B$26:B818)</f>
        <v>793</v>
      </c>
      <c r="B818" s="109" t="s">
        <v>1227</v>
      </c>
      <c r="C818" s="109" t="s">
        <v>1200</v>
      </c>
      <c r="D818" s="70" t="s">
        <v>1228</v>
      </c>
      <c r="E818" s="147" t="s">
        <v>102</v>
      </c>
      <c r="F818" s="71" t="s">
        <v>204</v>
      </c>
      <c r="G818" s="71" t="s">
        <v>1205</v>
      </c>
      <c r="H818" s="71">
        <v>12</v>
      </c>
      <c r="I818" s="71">
        <f t="shared" si="77"/>
        <v>0</v>
      </c>
      <c r="J818" s="71">
        <v>24</v>
      </c>
      <c r="K818" s="113">
        <v>0</v>
      </c>
      <c r="L818" s="73">
        <v>61.99</v>
      </c>
      <c r="M818" s="72">
        <f t="shared" si="72"/>
        <v>1487.76</v>
      </c>
      <c r="N818" s="230">
        <f t="shared" si="73"/>
        <v>0</v>
      </c>
      <c r="O818" s="264">
        <v>5</v>
      </c>
      <c r="P818" s="73">
        <v>2.7744000000000001E-2</v>
      </c>
      <c r="Q818" s="74">
        <f t="shared" si="74"/>
        <v>0</v>
      </c>
      <c r="R818" s="73">
        <v>12</v>
      </c>
      <c r="S818" s="73">
        <v>13.15</v>
      </c>
      <c r="T818" s="117">
        <f t="shared" si="75"/>
        <v>0</v>
      </c>
      <c r="U818" s="234">
        <f t="shared" si="76"/>
        <v>0</v>
      </c>
      <c r="V818" s="206"/>
      <c r="W818" s="206"/>
      <c r="X818" s="206"/>
      <c r="Y818" s="206"/>
      <c r="Z818" s="235" t="e">
        <f>#REF!-#REF!</f>
        <v>#REF!</v>
      </c>
    </row>
    <row r="819" spans="1:26" ht="18" customHeight="1">
      <c r="A819" s="145">
        <f>SUBTOTAL(3,$B$26:B819)</f>
        <v>794</v>
      </c>
      <c r="B819" s="109" t="s">
        <v>1229</v>
      </c>
      <c r="C819" s="109" t="s">
        <v>1200</v>
      </c>
      <c r="D819" s="70" t="s">
        <v>1230</v>
      </c>
      <c r="E819" s="147" t="s">
        <v>102</v>
      </c>
      <c r="F819" s="71" t="s">
        <v>204</v>
      </c>
      <c r="G819" s="71" t="s">
        <v>1213</v>
      </c>
      <c r="H819" s="71">
        <v>12</v>
      </c>
      <c r="I819" s="71">
        <f t="shared" si="77"/>
        <v>0</v>
      </c>
      <c r="J819" s="71">
        <v>24</v>
      </c>
      <c r="K819" s="113">
        <v>0</v>
      </c>
      <c r="L819" s="73">
        <v>56.36</v>
      </c>
      <c r="M819" s="72">
        <f t="shared" si="72"/>
        <v>1352.6399999999999</v>
      </c>
      <c r="N819" s="230">
        <f t="shared" si="73"/>
        <v>0</v>
      </c>
      <c r="O819" s="264">
        <v>5</v>
      </c>
      <c r="P819" s="73">
        <v>2.7744000000000001E-2</v>
      </c>
      <c r="Q819" s="74">
        <f t="shared" si="74"/>
        <v>0</v>
      </c>
      <c r="R819" s="73">
        <v>12</v>
      </c>
      <c r="S819" s="73">
        <v>12.600000000000001</v>
      </c>
      <c r="T819" s="117">
        <f t="shared" si="75"/>
        <v>0</v>
      </c>
      <c r="U819" s="234">
        <f t="shared" si="76"/>
        <v>0</v>
      </c>
      <c r="V819" s="206"/>
      <c r="W819" s="206"/>
      <c r="X819" s="206"/>
      <c r="Y819" s="206"/>
      <c r="Z819" s="235" t="e">
        <f>#REF!-#REF!</f>
        <v>#REF!</v>
      </c>
    </row>
    <row r="820" spans="1:26" ht="18" customHeight="1">
      <c r="A820" s="145">
        <f>SUBTOTAL(3,$B$26:B820)</f>
        <v>795</v>
      </c>
      <c r="B820" s="109" t="s">
        <v>1231</v>
      </c>
      <c r="C820" s="109" t="s">
        <v>1200</v>
      </c>
      <c r="D820" s="70" t="s">
        <v>1232</v>
      </c>
      <c r="E820" s="147" t="s">
        <v>102</v>
      </c>
      <c r="F820" s="71" t="s">
        <v>204</v>
      </c>
      <c r="G820" s="71" t="s">
        <v>1233</v>
      </c>
      <c r="H820" s="71">
        <v>12</v>
      </c>
      <c r="I820" s="71">
        <f t="shared" si="77"/>
        <v>0</v>
      </c>
      <c r="J820" s="71">
        <v>24</v>
      </c>
      <c r="K820" s="113">
        <v>0</v>
      </c>
      <c r="L820" s="73">
        <v>61.19</v>
      </c>
      <c r="M820" s="72">
        <f t="shared" si="72"/>
        <v>1468.56</v>
      </c>
      <c r="N820" s="230">
        <f t="shared" si="73"/>
        <v>0</v>
      </c>
      <c r="O820" s="264">
        <v>5</v>
      </c>
      <c r="P820" s="73">
        <v>2.7744000000000001E-2</v>
      </c>
      <c r="Q820" s="74">
        <f t="shared" si="74"/>
        <v>0</v>
      </c>
      <c r="R820" s="73">
        <v>12</v>
      </c>
      <c r="S820" s="73">
        <v>12.600000000000001</v>
      </c>
      <c r="T820" s="117">
        <f t="shared" si="75"/>
        <v>0</v>
      </c>
      <c r="U820" s="234">
        <f t="shared" si="76"/>
        <v>0</v>
      </c>
      <c r="V820" s="206"/>
      <c r="W820" s="206"/>
      <c r="X820" s="206"/>
      <c r="Y820" s="206"/>
      <c r="Z820" s="235" t="e">
        <f>#REF!-#REF!</f>
        <v>#REF!</v>
      </c>
    </row>
    <row r="821" spans="1:26" ht="18" customHeight="1">
      <c r="A821" s="145">
        <f>SUBTOTAL(3,$B$26:B821)</f>
        <v>796</v>
      </c>
      <c r="B821" s="109" t="s">
        <v>1234</v>
      </c>
      <c r="C821" s="109" t="s">
        <v>1200</v>
      </c>
      <c r="D821" s="70" t="s">
        <v>1235</v>
      </c>
      <c r="E821" s="147" t="s">
        <v>1067</v>
      </c>
      <c r="F821" s="71" t="s">
        <v>65</v>
      </c>
      <c r="G821" s="71" t="s">
        <v>1210</v>
      </c>
      <c r="H821" s="71">
        <v>6</v>
      </c>
      <c r="I821" s="71">
        <f t="shared" si="77"/>
        <v>0</v>
      </c>
      <c r="J821" s="71">
        <v>10</v>
      </c>
      <c r="K821" s="113">
        <v>0</v>
      </c>
      <c r="L821" s="73">
        <v>86.86</v>
      </c>
      <c r="M821" s="72">
        <f t="shared" si="72"/>
        <v>868.6</v>
      </c>
      <c r="N821" s="230">
        <f t="shared" si="73"/>
        <v>0</v>
      </c>
      <c r="O821" s="264">
        <v>5</v>
      </c>
      <c r="P821" s="73">
        <v>2.4199999999999999E-2</v>
      </c>
      <c r="Q821" s="74">
        <f t="shared" si="74"/>
        <v>0</v>
      </c>
      <c r="R821" s="73">
        <v>10</v>
      </c>
      <c r="S821" s="73">
        <v>11.5</v>
      </c>
      <c r="T821" s="117">
        <f t="shared" si="75"/>
        <v>0</v>
      </c>
      <c r="U821" s="234">
        <f t="shared" si="76"/>
        <v>0</v>
      </c>
      <c r="V821" s="206"/>
      <c r="W821" s="206"/>
      <c r="X821" s="206"/>
      <c r="Y821" s="206"/>
    </row>
    <row r="822" spans="1:26" ht="18" customHeight="1">
      <c r="A822" s="145">
        <f>SUBTOTAL(3,$B$26:B822)</f>
        <v>797</v>
      </c>
      <c r="B822" s="109" t="s">
        <v>1236</v>
      </c>
      <c r="C822" s="109" t="s">
        <v>1200</v>
      </c>
      <c r="D822" s="70" t="s">
        <v>1237</v>
      </c>
      <c r="E822" s="147" t="s">
        <v>1067</v>
      </c>
      <c r="F822" s="71" t="s">
        <v>65</v>
      </c>
      <c r="G822" s="71" t="s">
        <v>1213</v>
      </c>
      <c r="H822" s="71">
        <v>6</v>
      </c>
      <c r="I822" s="71">
        <f t="shared" si="77"/>
        <v>0</v>
      </c>
      <c r="J822" s="71">
        <v>10</v>
      </c>
      <c r="K822" s="113">
        <v>0</v>
      </c>
      <c r="L822" s="73">
        <v>125.47</v>
      </c>
      <c r="M822" s="72">
        <f t="shared" si="72"/>
        <v>1254.7</v>
      </c>
      <c r="N822" s="230">
        <f t="shared" si="73"/>
        <v>0</v>
      </c>
      <c r="O822" s="264">
        <v>5</v>
      </c>
      <c r="P822" s="73">
        <v>2.4199999999999999E-2</v>
      </c>
      <c r="Q822" s="74">
        <f t="shared" si="74"/>
        <v>0</v>
      </c>
      <c r="R822" s="73">
        <v>10</v>
      </c>
      <c r="S822" s="73">
        <v>11.5</v>
      </c>
      <c r="T822" s="117">
        <f t="shared" si="75"/>
        <v>0</v>
      </c>
      <c r="U822" s="234">
        <f t="shared" si="76"/>
        <v>0</v>
      </c>
      <c r="V822" s="206"/>
      <c r="W822" s="206"/>
      <c r="X822" s="206"/>
      <c r="Y822" s="206"/>
    </row>
    <row r="823" spans="1:26" ht="18" customHeight="1">
      <c r="A823" s="145">
        <f>SUBTOTAL(3,$B$26:B823)</f>
        <v>798</v>
      </c>
      <c r="B823" s="109" t="s">
        <v>1238</v>
      </c>
      <c r="C823" s="109" t="s">
        <v>1200</v>
      </c>
      <c r="D823" s="70" t="s">
        <v>1239</v>
      </c>
      <c r="E823" s="147" t="s">
        <v>1067</v>
      </c>
      <c r="F823" s="71" t="s">
        <v>65</v>
      </c>
      <c r="G823" s="71" t="s">
        <v>1216</v>
      </c>
      <c r="H823" s="71">
        <v>6</v>
      </c>
      <c r="I823" s="71">
        <f t="shared" si="77"/>
        <v>0</v>
      </c>
      <c r="J823" s="71">
        <v>10</v>
      </c>
      <c r="K823" s="113">
        <v>0</v>
      </c>
      <c r="L823" s="73">
        <v>120.64</v>
      </c>
      <c r="M823" s="72">
        <f t="shared" si="72"/>
        <v>1206.4000000000001</v>
      </c>
      <c r="N823" s="230">
        <f t="shared" si="73"/>
        <v>0</v>
      </c>
      <c r="O823" s="264">
        <v>5</v>
      </c>
      <c r="P823" s="73">
        <v>2.4199999999999999E-2</v>
      </c>
      <c r="Q823" s="74">
        <f t="shared" si="74"/>
        <v>0</v>
      </c>
      <c r="R823" s="73">
        <v>10</v>
      </c>
      <c r="S823" s="73">
        <v>11.5</v>
      </c>
      <c r="T823" s="117">
        <f t="shared" si="75"/>
        <v>0</v>
      </c>
      <c r="U823" s="234">
        <f t="shared" si="76"/>
        <v>0</v>
      </c>
      <c r="V823" s="206"/>
      <c r="W823" s="206"/>
      <c r="X823" s="206"/>
      <c r="Y823" s="206"/>
    </row>
    <row r="824" spans="1:26" ht="18" customHeight="1">
      <c r="A824" s="145">
        <f>SUBTOTAL(3,$B$26:B824)</f>
        <v>799</v>
      </c>
      <c r="B824" s="109" t="s">
        <v>1240</v>
      </c>
      <c r="C824" s="109" t="s">
        <v>1200</v>
      </c>
      <c r="D824" s="70" t="s">
        <v>1241</v>
      </c>
      <c r="E824" s="147" t="s">
        <v>1067</v>
      </c>
      <c r="F824" s="71" t="s">
        <v>65</v>
      </c>
      <c r="G824" s="71" t="s">
        <v>1216</v>
      </c>
      <c r="H824" s="71">
        <v>6</v>
      </c>
      <c r="I824" s="71">
        <f t="shared" si="77"/>
        <v>0</v>
      </c>
      <c r="J824" s="71">
        <v>10</v>
      </c>
      <c r="K824" s="113">
        <v>0</v>
      </c>
      <c r="L824" s="73">
        <v>135.12</v>
      </c>
      <c r="M824" s="72">
        <f t="shared" si="72"/>
        <v>1351.2</v>
      </c>
      <c r="N824" s="230">
        <f t="shared" si="73"/>
        <v>0</v>
      </c>
      <c r="O824" s="264">
        <v>5</v>
      </c>
      <c r="P824" s="73">
        <v>2.4199999999999999E-2</v>
      </c>
      <c r="Q824" s="74">
        <f t="shared" si="74"/>
        <v>0</v>
      </c>
      <c r="R824" s="73">
        <v>10</v>
      </c>
      <c r="S824" s="73">
        <v>11.5</v>
      </c>
      <c r="T824" s="117">
        <f t="shared" si="75"/>
        <v>0</v>
      </c>
      <c r="U824" s="234">
        <f t="shared" si="76"/>
        <v>0</v>
      </c>
      <c r="V824" s="206"/>
      <c r="W824" s="206"/>
      <c r="X824" s="206"/>
      <c r="Y824" s="206"/>
    </row>
    <row r="825" spans="1:26" ht="18" customHeight="1">
      <c r="A825" s="145">
        <f>SUBTOTAL(3,$B$26:B825)</f>
        <v>800</v>
      </c>
      <c r="B825" s="109" t="s">
        <v>1242</v>
      </c>
      <c r="C825" s="109" t="s">
        <v>1200</v>
      </c>
      <c r="D825" s="70" t="s">
        <v>1243</v>
      </c>
      <c r="E825" s="147" t="s">
        <v>1067</v>
      </c>
      <c r="F825" s="71" t="s">
        <v>65</v>
      </c>
      <c r="G825" s="71" t="s">
        <v>1221</v>
      </c>
      <c r="H825" s="71">
        <v>6</v>
      </c>
      <c r="I825" s="71">
        <f t="shared" si="77"/>
        <v>0</v>
      </c>
      <c r="J825" s="71">
        <v>10</v>
      </c>
      <c r="K825" s="113">
        <v>0</v>
      </c>
      <c r="L825" s="73">
        <v>149.59</v>
      </c>
      <c r="M825" s="72">
        <f t="shared" si="72"/>
        <v>1495.9</v>
      </c>
      <c r="N825" s="230">
        <f t="shared" si="73"/>
        <v>0</v>
      </c>
      <c r="O825" s="264">
        <v>5</v>
      </c>
      <c r="P825" s="73">
        <v>2.4199999999999999E-2</v>
      </c>
      <c r="Q825" s="74">
        <f t="shared" si="74"/>
        <v>0</v>
      </c>
      <c r="R825" s="73">
        <v>10</v>
      </c>
      <c r="S825" s="73">
        <v>11.5</v>
      </c>
      <c r="T825" s="117">
        <f t="shared" si="75"/>
        <v>0</v>
      </c>
      <c r="U825" s="234">
        <f t="shared" si="76"/>
        <v>0</v>
      </c>
      <c r="V825" s="206"/>
      <c r="W825" s="206"/>
      <c r="X825" s="206"/>
      <c r="Y825" s="206"/>
    </row>
    <row r="826" spans="1:26" ht="18" customHeight="1">
      <c r="A826" s="145">
        <f>SUBTOTAL(3,$B$26:B826)</f>
        <v>801</v>
      </c>
      <c r="B826" s="109" t="s">
        <v>1244</v>
      </c>
      <c r="C826" s="109" t="s">
        <v>1200</v>
      </c>
      <c r="D826" s="70" t="s">
        <v>1245</v>
      </c>
      <c r="E826" s="147" t="s">
        <v>1067</v>
      </c>
      <c r="F826" s="71" t="s">
        <v>65</v>
      </c>
      <c r="G826" s="71" t="s">
        <v>1202</v>
      </c>
      <c r="H826" s="71">
        <v>6</v>
      </c>
      <c r="I826" s="71">
        <f t="shared" si="77"/>
        <v>0</v>
      </c>
      <c r="J826" s="71">
        <v>10</v>
      </c>
      <c r="K826" s="113">
        <v>0</v>
      </c>
      <c r="L826" s="73">
        <v>92.49</v>
      </c>
      <c r="M826" s="72">
        <f t="shared" si="72"/>
        <v>924.9</v>
      </c>
      <c r="N826" s="230">
        <f t="shared" si="73"/>
        <v>0</v>
      </c>
      <c r="O826" s="264">
        <v>5</v>
      </c>
      <c r="P826" s="73">
        <v>2.4199999999999999E-2</v>
      </c>
      <c r="Q826" s="74">
        <f t="shared" si="74"/>
        <v>0</v>
      </c>
      <c r="R826" s="73">
        <v>10</v>
      </c>
      <c r="S826" s="73">
        <v>11.5</v>
      </c>
      <c r="T826" s="117">
        <f t="shared" si="75"/>
        <v>0</v>
      </c>
      <c r="U826" s="234">
        <f t="shared" si="76"/>
        <v>0</v>
      </c>
      <c r="V826" s="206"/>
      <c r="W826" s="206"/>
      <c r="X826" s="206"/>
      <c r="Y826" s="206"/>
    </row>
    <row r="827" spans="1:26" ht="18" customHeight="1">
      <c r="A827" s="145">
        <f>SUBTOTAL(3,$B$26:B827)</f>
        <v>802</v>
      </c>
      <c r="B827" s="109" t="s">
        <v>1246</v>
      </c>
      <c r="C827" s="109" t="s">
        <v>1200</v>
      </c>
      <c r="D827" s="70" t="s">
        <v>1247</v>
      </c>
      <c r="E827" s="147" t="s">
        <v>1067</v>
      </c>
      <c r="F827" s="71" t="s">
        <v>65</v>
      </c>
      <c r="G827" s="71" t="s">
        <v>1226</v>
      </c>
      <c r="H827" s="71">
        <v>6</v>
      </c>
      <c r="I827" s="71">
        <f t="shared" si="77"/>
        <v>0</v>
      </c>
      <c r="J827" s="71">
        <v>10</v>
      </c>
      <c r="K827" s="113">
        <v>0</v>
      </c>
      <c r="L827" s="73">
        <v>83.64</v>
      </c>
      <c r="M827" s="72">
        <f t="shared" si="72"/>
        <v>836.4</v>
      </c>
      <c r="N827" s="230">
        <f t="shared" si="73"/>
        <v>0</v>
      </c>
      <c r="O827" s="264">
        <v>5</v>
      </c>
      <c r="P827" s="73">
        <v>2.4199999999999999E-2</v>
      </c>
      <c r="Q827" s="74">
        <f t="shared" si="74"/>
        <v>0</v>
      </c>
      <c r="R827" s="73">
        <v>10</v>
      </c>
      <c r="S827" s="73">
        <v>11.5</v>
      </c>
      <c r="T827" s="117">
        <f t="shared" si="75"/>
        <v>0</v>
      </c>
      <c r="U827" s="234">
        <f t="shared" si="76"/>
        <v>0</v>
      </c>
      <c r="V827" s="206"/>
      <c r="W827" s="206"/>
      <c r="X827" s="206"/>
      <c r="Y827" s="206"/>
    </row>
    <row r="828" spans="1:26" ht="18" customHeight="1">
      <c r="A828" s="145">
        <f>SUBTOTAL(3,$B$26:B828)</f>
        <v>803</v>
      </c>
      <c r="B828" s="109" t="s">
        <v>1248</v>
      </c>
      <c r="C828" s="109" t="s">
        <v>1200</v>
      </c>
      <c r="D828" s="70" t="s">
        <v>1249</v>
      </c>
      <c r="E828" s="147" t="s">
        <v>1067</v>
      </c>
      <c r="F828" s="71" t="s">
        <v>65</v>
      </c>
      <c r="G828" s="71" t="s">
        <v>1250</v>
      </c>
      <c r="H828" s="71">
        <v>6</v>
      </c>
      <c r="I828" s="71">
        <f t="shared" si="77"/>
        <v>0</v>
      </c>
      <c r="J828" s="71">
        <v>10</v>
      </c>
      <c r="K828" s="113">
        <v>0</v>
      </c>
      <c r="L828" s="73">
        <v>172.11</v>
      </c>
      <c r="M828" s="72">
        <f t="shared" si="72"/>
        <v>1721.1000000000001</v>
      </c>
      <c r="N828" s="230">
        <f t="shared" si="73"/>
        <v>0</v>
      </c>
      <c r="O828" s="264">
        <v>5</v>
      </c>
      <c r="P828" s="73">
        <v>2.4199999999999999E-2</v>
      </c>
      <c r="Q828" s="74">
        <f t="shared" si="74"/>
        <v>0</v>
      </c>
      <c r="R828" s="73">
        <v>10</v>
      </c>
      <c r="S828" s="73">
        <v>11.5</v>
      </c>
      <c r="T828" s="117">
        <f t="shared" si="75"/>
        <v>0</v>
      </c>
      <c r="U828" s="234">
        <f t="shared" si="76"/>
        <v>0</v>
      </c>
      <c r="V828" s="206"/>
      <c r="W828" s="206"/>
      <c r="X828" s="206"/>
      <c r="Y828" s="206"/>
    </row>
    <row r="829" spans="1:26" ht="18" customHeight="1">
      <c r="A829" s="145">
        <f>SUBTOTAL(3,$B$26:B829)</f>
        <v>804</v>
      </c>
      <c r="B829" s="109" t="s">
        <v>1251</v>
      </c>
      <c r="C829" s="109" t="s">
        <v>1200</v>
      </c>
      <c r="D829" s="70" t="s">
        <v>1252</v>
      </c>
      <c r="E829" s="147" t="s">
        <v>1067</v>
      </c>
      <c r="F829" s="71" t="s">
        <v>65</v>
      </c>
      <c r="G829" s="71" t="s">
        <v>1205</v>
      </c>
      <c r="H829" s="71">
        <v>6</v>
      </c>
      <c r="I829" s="71">
        <f t="shared" si="77"/>
        <v>0</v>
      </c>
      <c r="J829" s="71">
        <v>10</v>
      </c>
      <c r="K829" s="113">
        <v>0</v>
      </c>
      <c r="L829" s="73">
        <v>119.03</v>
      </c>
      <c r="M829" s="72">
        <f t="shared" si="72"/>
        <v>1190.3</v>
      </c>
      <c r="N829" s="230">
        <f t="shared" si="73"/>
        <v>0</v>
      </c>
      <c r="O829" s="264">
        <v>5</v>
      </c>
      <c r="P829" s="73">
        <v>2.4199999999999999E-2</v>
      </c>
      <c r="Q829" s="74">
        <f t="shared" si="74"/>
        <v>0</v>
      </c>
      <c r="R829" s="73">
        <v>10</v>
      </c>
      <c r="S829" s="73">
        <v>11.5</v>
      </c>
      <c r="T829" s="117">
        <f t="shared" si="75"/>
        <v>0</v>
      </c>
      <c r="U829" s="234">
        <f t="shared" si="76"/>
        <v>0</v>
      </c>
      <c r="V829" s="206"/>
      <c r="W829" s="206"/>
      <c r="X829" s="206"/>
      <c r="Y829" s="206"/>
    </row>
    <row r="830" spans="1:26" ht="18" customHeight="1">
      <c r="A830" s="145">
        <f>SUBTOTAL(3,$B$26:B830)</f>
        <v>805</v>
      </c>
      <c r="B830" s="109" t="s">
        <v>1253</v>
      </c>
      <c r="C830" s="109" t="s">
        <v>1200</v>
      </c>
      <c r="D830" s="70" t="s">
        <v>1254</v>
      </c>
      <c r="E830" s="147" t="s">
        <v>1067</v>
      </c>
      <c r="F830" s="71" t="s">
        <v>65</v>
      </c>
      <c r="G830" s="71" t="s">
        <v>1213</v>
      </c>
      <c r="H830" s="71">
        <v>6</v>
      </c>
      <c r="I830" s="71">
        <f t="shared" si="77"/>
        <v>0</v>
      </c>
      <c r="J830" s="71">
        <v>10</v>
      </c>
      <c r="K830" s="113">
        <v>0</v>
      </c>
      <c r="L830" s="73">
        <v>107.77</v>
      </c>
      <c r="M830" s="72">
        <f t="shared" si="72"/>
        <v>1077.7</v>
      </c>
      <c r="N830" s="230">
        <f t="shared" si="73"/>
        <v>0</v>
      </c>
      <c r="O830" s="264">
        <v>5</v>
      </c>
      <c r="P830" s="73">
        <v>2.4199999999999999E-2</v>
      </c>
      <c r="Q830" s="74">
        <f t="shared" si="74"/>
        <v>0</v>
      </c>
      <c r="R830" s="73">
        <v>10</v>
      </c>
      <c r="S830" s="73">
        <v>11.5</v>
      </c>
      <c r="T830" s="117">
        <f t="shared" si="75"/>
        <v>0</v>
      </c>
      <c r="U830" s="234">
        <f t="shared" si="76"/>
        <v>0</v>
      </c>
      <c r="V830" s="206"/>
      <c r="W830" s="206"/>
      <c r="X830" s="206"/>
      <c r="Y830" s="206"/>
    </row>
    <row r="831" spans="1:26" ht="18" customHeight="1">
      <c r="A831" s="145">
        <f>SUBTOTAL(3,$B$26:B831)</f>
        <v>806</v>
      </c>
      <c r="B831" s="109" t="s">
        <v>1255</v>
      </c>
      <c r="C831" s="109" t="s">
        <v>1200</v>
      </c>
      <c r="D831" s="70" t="s">
        <v>1256</v>
      </c>
      <c r="E831" s="147" t="s">
        <v>102</v>
      </c>
      <c r="F831" s="71" t="s">
        <v>65</v>
      </c>
      <c r="G831" s="71" t="s">
        <v>1250</v>
      </c>
      <c r="H831" s="71">
        <v>6</v>
      </c>
      <c r="I831" s="71">
        <f t="shared" si="77"/>
        <v>0</v>
      </c>
      <c r="J831" s="71">
        <v>20</v>
      </c>
      <c r="K831" s="113">
        <v>0</v>
      </c>
      <c r="L831" s="73">
        <v>78.819999999999993</v>
      </c>
      <c r="M831" s="72">
        <f t="shared" si="72"/>
        <v>1576.3999999999999</v>
      </c>
      <c r="N831" s="230">
        <f t="shared" si="73"/>
        <v>0</v>
      </c>
      <c r="O831" s="264">
        <v>5</v>
      </c>
      <c r="P831" s="73">
        <v>0.02</v>
      </c>
      <c r="Q831" s="74">
        <f t="shared" si="74"/>
        <v>0</v>
      </c>
      <c r="R831" s="73">
        <v>10</v>
      </c>
      <c r="S831" s="73">
        <v>11.5</v>
      </c>
      <c r="T831" s="117">
        <f t="shared" si="75"/>
        <v>0</v>
      </c>
      <c r="U831" s="234">
        <f t="shared" si="76"/>
        <v>0</v>
      </c>
      <c r="V831" s="206"/>
      <c r="W831" s="206"/>
      <c r="X831" s="206"/>
      <c r="Y831" s="206"/>
    </row>
    <row r="832" spans="1:26" ht="18" customHeight="1">
      <c r="A832" s="145">
        <f>SUBTOTAL(3,$B$26:B832)</f>
        <v>807</v>
      </c>
      <c r="B832" s="109" t="s">
        <v>1257</v>
      </c>
      <c r="C832" s="109" t="s">
        <v>1200</v>
      </c>
      <c r="D832" s="70" t="s">
        <v>1258</v>
      </c>
      <c r="E832" s="147" t="s">
        <v>1067</v>
      </c>
      <c r="F832" s="71" t="s">
        <v>65</v>
      </c>
      <c r="G832" s="71" t="s">
        <v>1250</v>
      </c>
      <c r="H832" s="71">
        <v>6</v>
      </c>
      <c r="I832" s="71">
        <f t="shared" si="77"/>
        <v>0</v>
      </c>
      <c r="J832" s="71">
        <v>10</v>
      </c>
      <c r="K832" s="113">
        <v>0</v>
      </c>
      <c r="L832" s="73">
        <v>156.03</v>
      </c>
      <c r="M832" s="72">
        <f t="shared" si="72"/>
        <v>1560.3</v>
      </c>
      <c r="N832" s="230">
        <f t="shared" si="73"/>
        <v>0</v>
      </c>
      <c r="O832" s="264">
        <v>5</v>
      </c>
      <c r="P832" s="73">
        <v>2.4199999999999999E-2</v>
      </c>
      <c r="Q832" s="74">
        <f t="shared" si="74"/>
        <v>0</v>
      </c>
      <c r="R832" s="73">
        <v>10</v>
      </c>
      <c r="S832" s="73">
        <v>11.5</v>
      </c>
      <c r="T832" s="117">
        <f t="shared" si="75"/>
        <v>0</v>
      </c>
      <c r="U832" s="234">
        <f t="shared" si="76"/>
        <v>0</v>
      </c>
      <c r="V832" s="206"/>
      <c r="W832" s="206"/>
      <c r="X832" s="206"/>
      <c r="Y832" s="206"/>
    </row>
    <row r="833" spans="1:25" ht="18" customHeight="1">
      <c r="A833" s="145">
        <f>SUBTOTAL(3,$B$26:B833)</f>
        <v>808</v>
      </c>
      <c r="B833" s="109" t="s">
        <v>1259</v>
      </c>
      <c r="C833" s="109" t="s">
        <v>1200</v>
      </c>
      <c r="D833" s="70" t="s">
        <v>1260</v>
      </c>
      <c r="E833" s="147" t="s">
        <v>1067</v>
      </c>
      <c r="F833" s="71" t="s">
        <v>65</v>
      </c>
      <c r="G833" s="71" t="s">
        <v>1233</v>
      </c>
      <c r="H833" s="71">
        <v>6</v>
      </c>
      <c r="I833" s="71">
        <f t="shared" si="77"/>
        <v>0</v>
      </c>
      <c r="J833" s="71">
        <v>10</v>
      </c>
      <c r="K833" s="113">
        <v>0</v>
      </c>
      <c r="L833" s="73">
        <v>123.86</v>
      </c>
      <c r="M833" s="72">
        <f t="shared" si="72"/>
        <v>1238.5999999999999</v>
      </c>
      <c r="N833" s="230">
        <f t="shared" si="73"/>
        <v>0</v>
      </c>
      <c r="O833" s="264">
        <v>5</v>
      </c>
      <c r="P833" s="73">
        <v>2.4199999999999999E-2</v>
      </c>
      <c r="Q833" s="74">
        <f t="shared" si="74"/>
        <v>0</v>
      </c>
      <c r="R833" s="73">
        <v>10</v>
      </c>
      <c r="S833" s="73">
        <v>11.5</v>
      </c>
      <c r="T833" s="117">
        <f t="shared" si="75"/>
        <v>0</v>
      </c>
      <c r="U833" s="234">
        <f t="shared" si="76"/>
        <v>0</v>
      </c>
      <c r="V833" s="206"/>
      <c r="W833" s="206"/>
      <c r="X833" s="206"/>
      <c r="Y833" s="206"/>
    </row>
    <row r="834" spans="1:25" ht="18" customHeight="1">
      <c r="A834" s="145">
        <f>SUBTOTAL(3,$B$26:B834)</f>
        <v>809</v>
      </c>
      <c r="B834" s="109" t="s">
        <v>1261</v>
      </c>
      <c r="C834" s="109" t="s">
        <v>1200</v>
      </c>
      <c r="D834" s="70" t="s">
        <v>1262</v>
      </c>
      <c r="E834" s="147" t="s">
        <v>1067</v>
      </c>
      <c r="F834" s="71" t="s">
        <v>65</v>
      </c>
      <c r="G834" s="71" t="s">
        <v>1202</v>
      </c>
      <c r="H834" s="71">
        <v>6</v>
      </c>
      <c r="I834" s="71">
        <f t="shared" si="77"/>
        <v>0</v>
      </c>
      <c r="J834" s="71">
        <v>10</v>
      </c>
      <c r="K834" s="113">
        <v>0</v>
      </c>
      <c r="L834" s="73">
        <v>88.47</v>
      </c>
      <c r="M834" s="72">
        <f t="shared" si="72"/>
        <v>884.7</v>
      </c>
      <c r="N834" s="230">
        <f t="shared" si="73"/>
        <v>0</v>
      </c>
      <c r="O834" s="264">
        <v>5</v>
      </c>
      <c r="P834" s="73">
        <v>2.4199999999999999E-2</v>
      </c>
      <c r="Q834" s="74">
        <f t="shared" si="74"/>
        <v>0</v>
      </c>
      <c r="R834" s="73">
        <v>10</v>
      </c>
      <c r="S834" s="73">
        <v>11.5</v>
      </c>
      <c r="T834" s="117">
        <f t="shared" si="75"/>
        <v>0</v>
      </c>
      <c r="U834" s="234">
        <f t="shared" si="76"/>
        <v>0</v>
      </c>
      <c r="V834" s="206"/>
      <c r="W834" s="206"/>
      <c r="X834" s="206"/>
      <c r="Y834" s="206"/>
    </row>
    <row r="835" spans="1:25" ht="18" customHeight="1">
      <c r="A835" s="145">
        <f>SUBTOTAL(3,$B$26:B835)</f>
        <v>810</v>
      </c>
      <c r="B835" s="109" t="s">
        <v>1263</v>
      </c>
      <c r="C835" s="109" t="s">
        <v>1200</v>
      </c>
      <c r="D835" s="70" t="s">
        <v>1264</v>
      </c>
      <c r="E835" s="147" t="s">
        <v>1067</v>
      </c>
      <c r="F835" s="71" t="s">
        <v>65</v>
      </c>
      <c r="G835" s="71" t="s">
        <v>1233</v>
      </c>
      <c r="H835" s="71">
        <v>6</v>
      </c>
      <c r="I835" s="71">
        <f t="shared" si="77"/>
        <v>0</v>
      </c>
      <c r="J835" s="71">
        <v>10</v>
      </c>
      <c r="K835" s="113">
        <v>0</v>
      </c>
      <c r="L835" s="73">
        <v>117.42</v>
      </c>
      <c r="M835" s="72">
        <f t="shared" si="72"/>
        <v>1174.2</v>
      </c>
      <c r="N835" s="230">
        <f t="shared" si="73"/>
        <v>0</v>
      </c>
      <c r="O835" s="264">
        <v>5</v>
      </c>
      <c r="P835" s="73">
        <v>2.4199999999999999E-2</v>
      </c>
      <c r="Q835" s="74">
        <f t="shared" si="74"/>
        <v>0</v>
      </c>
      <c r="R835" s="73">
        <v>10</v>
      </c>
      <c r="S835" s="73">
        <v>11.5</v>
      </c>
      <c r="T835" s="117">
        <f t="shared" si="75"/>
        <v>0</v>
      </c>
      <c r="U835" s="234">
        <f t="shared" si="76"/>
        <v>0</v>
      </c>
      <c r="V835" s="206"/>
      <c r="W835" s="206"/>
      <c r="X835" s="206"/>
      <c r="Y835" s="206"/>
    </row>
    <row r="836" spans="1:25" ht="18" customHeight="1">
      <c r="A836" s="145">
        <f>SUBTOTAL(3,$B$26:B836)</f>
        <v>811</v>
      </c>
      <c r="B836" s="109" t="s">
        <v>1265</v>
      </c>
      <c r="C836" s="109" t="s">
        <v>1200</v>
      </c>
      <c r="D836" s="70" t="s">
        <v>1266</v>
      </c>
      <c r="E836" s="147" t="s">
        <v>1067</v>
      </c>
      <c r="F836" s="71" t="s">
        <v>65</v>
      </c>
      <c r="G836" s="71" t="s">
        <v>1233</v>
      </c>
      <c r="H836" s="71">
        <v>6</v>
      </c>
      <c r="I836" s="71">
        <f t="shared" si="77"/>
        <v>0</v>
      </c>
      <c r="J836" s="71">
        <v>10</v>
      </c>
      <c r="K836" s="113">
        <v>0</v>
      </c>
      <c r="L836" s="73">
        <v>138.33000000000001</v>
      </c>
      <c r="M836" s="72">
        <f t="shared" si="72"/>
        <v>1383.3000000000002</v>
      </c>
      <c r="N836" s="230">
        <f t="shared" si="73"/>
        <v>0</v>
      </c>
      <c r="O836" s="264">
        <v>5</v>
      </c>
      <c r="P836" s="73">
        <v>2.4199999999999999E-2</v>
      </c>
      <c r="Q836" s="74">
        <f t="shared" si="74"/>
        <v>0</v>
      </c>
      <c r="R836" s="73">
        <v>10</v>
      </c>
      <c r="S836" s="73">
        <v>11.5</v>
      </c>
      <c r="T836" s="117">
        <f t="shared" si="75"/>
        <v>0</v>
      </c>
      <c r="U836" s="234">
        <f t="shared" si="76"/>
        <v>0</v>
      </c>
      <c r="V836" s="206"/>
      <c r="W836" s="206"/>
      <c r="X836" s="206"/>
      <c r="Y836" s="206"/>
    </row>
    <row r="837" spans="1:25" ht="18" customHeight="1">
      <c r="A837" s="145">
        <f>SUBTOTAL(3,$B$26:B837)</f>
        <v>812</v>
      </c>
      <c r="B837" s="249" t="s">
        <v>1267</v>
      </c>
      <c r="C837" s="109" t="s">
        <v>1268</v>
      </c>
      <c r="D837" s="70" t="s">
        <v>1269</v>
      </c>
      <c r="E837" s="147" t="s">
        <v>371</v>
      </c>
      <c r="F837" s="71" t="s">
        <v>65</v>
      </c>
      <c r="G837" s="71" t="s">
        <v>1270</v>
      </c>
      <c r="H837" s="71">
        <v>24</v>
      </c>
      <c r="I837" s="71">
        <f t="shared" si="77"/>
        <v>0</v>
      </c>
      <c r="J837" s="71">
        <v>30</v>
      </c>
      <c r="K837" s="113">
        <v>0</v>
      </c>
      <c r="L837" s="73">
        <v>109.35</v>
      </c>
      <c r="M837" s="72">
        <f t="shared" si="72"/>
        <v>3280.5</v>
      </c>
      <c r="N837" s="230">
        <f t="shared" si="73"/>
        <v>0</v>
      </c>
      <c r="O837" s="264">
        <v>5</v>
      </c>
      <c r="P837" s="73">
        <v>2.5999999999999999E-2</v>
      </c>
      <c r="Q837" s="74">
        <f t="shared" si="74"/>
        <v>0</v>
      </c>
      <c r="R837" s="73">
        <v>30</v>
      </c>
      <c r="S837" s="73">
        <v>31.68</v>
      </c>
      <c r="T837" s="117">
        <f t="shared" si="75"/>
        <v>0</v>
      </c>
      <c r="U837" s="234">
        <f t="shared" si="76"/>
        <v>0</v>
      </c>
      <c r="V837" s="206"/>
      <c r="W837" s="206"/>
      <c r="X837" s="206"/>
      <c r="Y837" s="206"/>
    </row>
    <row r="838" spans="1:25" ht="18" customHeight="1">
      <c r="A838" s="145">
        <f>SUBTOTAL(3,$B$26:B838)</f>
        <v>813</v>
      </c>
      <c r="B838" s="249" t="s">
        <v>1271</v>
      </c>
      <c r="C838" s="109" t="s">
        <v>1268</v>
      </c>
      <c r="D838" s="70" t="s">
        <v>1272</v>
      </c>
      <c r="E838" s="147" t="s">
        <v>391</v>
      </c>
      <c r="F838" s="71" t="s">
        <v>65</v>
      </c>
      <c r="G838" s="71" t="s">
        <v>1270</v>
      </c>
      <c r="H838" s="71">
        <v>24</v>
      </c>
      <c r="I838" s="71">
        <f t="shared" si="77"/>
        <v>0</v>
      </c>
      <c r="J838" s="71">
        <v>6</v>
      </c>
      <c r="K838" s="113">
        <v>0</v>
      </c>
      <c r="L838" s="73">
        <v>544.25</v>
      </c>
      <c r="M838" s="72">
        <f t="shared" si="72"/>
        <v>3265.5</v>
      </c>
      <c r="N838" s="230">
        <f t="shared" si="73"/>
        <v>0</v>
      </c>
      <c r="O838" s="264">
        <v>5</v>
      </c>
      <c r="P838" s="73">
        <v>2.5999999999999999E-2</v>
      </c>
      <c r="Q838" s="74">
        <f t="shared" si="74"/>
        <v>0</v>
      </c>
      <c r="R838" s="73">
        <v>30</v>
      </c>
      <c r="S838" s="73">
        <v>31.518000000000001</v>
      </c>
      <c r="T838" s="117">
        <f t="shared" si="75"/>
        <v>0</v>
      </c>
      <c r="U838" s="234">
        <f t="shared" si="76"/>
        <v>0</v>
      </c>
      <c r="V838" s="206"/>
      <c r="W838" s="206"/>
      <c r="X838" s="206"/>
      <c r="Y838" s="206"/>
    </row>
    <row r="839" spans="1:25" ht="18" customHeight="1">
      <c r="A839" s="145">
        <f>SUBTOTAL(3,$B$26:B839)</f>
        <v>814</v>
      </c>
      <c r="B839" s="249">
        <v>70573</v>
      </c>
      <c r="C839" s="109" t="s">
        <v>1268</v>
      </c>
      <c r="D839" s="70" t="s">
        <v>2527</v>
      </c>
      <c r="E839" s="147" t="s">
        <v>371</v>
      </c>
      <c r="F839" s="71" t="s">
        <v>65</v>
      </c>
      <c r="G839" s="71" t="s">
        <v>1270</v>
      </c>
      <c r="H839" s="71">
        <v>24</v>
      </c>
      <c r="I839" s="71">
        <f t="shared" si="77"/>
        <v>0</v>
      </c>
      <c r="J839" s="71">
        <v>20</v>
      </c>
      <c r="K839" s="113">
        <v>0</v>
      </c>
      <c r="L839" s="73">
        <v>89.96</v>
      </c>
      <c r="M839" s="72">
        <f t="shared" si="72"/>
        <v>1799.1999999999998</v>
      </c>
      <c r="N839" s="230">
        <f t="shared" si="73"/>
        <v>0</v>
      </c>
      <c r="O839" s="264">
        <v>5</v>
      </c>
      <c r="P839" s="73">
        <v>3.3119999999999997E-2</v>
      </c>
      <c r="Q839" s="74">
        <f t="shared" si="74"/>
        <v>0</v>
      </c>
      <c r="R839" s="73">
        <v>20</v>
      </c>
      <c r="S839" s="73">
        <v>21.15</v>
      </c>
      <c r="T839" s="117">
        <f t="shared" si="75"/>
        <v>0</v>
      </c>
      <c r="U839" s="234">
        <f t="shared" si="76"/>
        <v>0</v>
      </c>
      <c r="V839" s="206"/>
      <c r="W839" s="206"/>
      <c r="X839" s="206"/>
      <c r="Y839" s="206"/>
    </row>
    <row r="840" spans="1:25" ht="18" customHeight="1">
      <c r="A840" s="145">
        <f>SUBTOTAL(3,$B$26:B840)</f>
        <v>815</v>
      </c>
      <c r="B840" s="249">
        <v>70661</v>
      </c>
      <c r="C840" s="109" t="s">
        <v>1268</v>
      </c>
      <c r="D840" s="70" t="s">
        <v>2528</v>
      </c>
      <c r="E840" s="147" t="s">
        <v>391</v>
      </c>
      <c r="F840" s="71" t="s">
        <v>65</v>
      </c>
      <c r="G840" s="71" t="s">
        <v>1270</v>
      </c>
      <c r="H840" s="71">
        <v>24</v>
      </c>
      <c r="I840" s="71">
        <f t="shared" si="77"/>
        <v>0</v>
      </c>
      <c r="J840" s="71">
        <v>4</v>
      </c>
      <c r="K840" s="113">
        <v>0</v>
      </c>
      <c r="L840" s="73">
        <v>447.32</v>
      </c>
      <c r="M840" s="72">
        <f t="shared" si="72"/>
        <v>1789.28</v>
      </c>
      <c r="N840" s="230">
        <f t="shared" si="73"/>
        <v>0</v>
      </c>
      <c r="O840" s="264">
        <v>5</v>
      </c>
      <c r="P840" s="73">
        <v>2.9575000000000001E-2</v>
      </c>
      <c r="Q840" s="74">
        <f t="shared" si="74"/>
        <v>0</v>
      </c>
      <c r="R840" s="73">
        <v>20</v>
      </c>
      <c r="S840" s="73">
        <v>21.09</v>
      </c>
      <c r="T840" s="117">
        <f t="shared" si="75"/>
        <v>0</v>
      </c>
      <c r="U840" s="234">
        <f t="shared" si="76"/>
        <v>0</v>
      </c>
      <c r="V840" s="206"/>
      <c r="W840" s="206"/>
      <c r="X840" s="206"/>
      <c r="Y840" s="206"/>
    </row>
    <row r="841" spans="1:25" ht="18" customHeight="1">
      <c r="A841" s="145">
        <f>SUBTOTAL(3,$B$26:B841)</f>
        <v>816</v>
      </c>
      <c r="B841" s="249" t="s">
        <v>2529</v>
      </c>
      <c r="C841" s="109" t="s">
        <v>1268</v>
      </c>
      <c r="D841" s="70" t="s">
        <v>2530</v>
      </c>
      <c r="E841" s="147" t="s">
        <v>894</v>
      </c>
      <c r="F841" s="71" t="s">
        <v>65</v>
      </c>
      <c r="G841" s="71" t="s">
        <v>1270</v>
      </c>
      <c r="H841" s="71">
        <v>24</v>
      </c>
      <c r="I841" s="71">
        <f t="shared" si="77"/>
        <v>0</v>
      </c>
      <c r="J841" s="71">
        <v>2</v>
      </c>
      <c r="K841" s="113">
        <v>0</v>
      </c>
      <c r="L841" s="73">
        <v>869.64</v>
      </c>
      <c r="M841" s="72">
        <f t="shared" si="72"/>
        <v>1739.28</v>
      </c>
      <c r="N841" s="230">
        <f t="shared" si="73"/>
        <v>0</v>
      </c>
      <c r="O841" s="264">
        <v>5</v>
      </c>
      <c r="P841" s="73">
        <v>2.5999999999999999E-2</v>
      </c>
      <c r="Q841" s="74">
        <f t="shared" si="74"/>
        <v>0</v>
      </c>
      <c r="R841" s="73">
        <v>20</v>
      </c>
      <c r="S841" s="73">
        <v>21.04</v>
      </c>
      <c r="T841" s="117">
        <f t="shared" si="75"/>
        <v>0</v>
      </c>
      <c r="U841" s="234">
        <f t="shared" si="76"/>
        <v>0</v>
      </c>
      <c r="V841" s="206"/>
      <c r="W841" s="206"/>
      <c r="X841" s="206"/>
      <c r="Y841" s="206"/>
    </row>
    <row r="842" spans="1:25" ht="18" customHeight="1">
      <c r="A842" s="145">
        <f>SUBTOTAL(3,$B$26:B842)</f>
        <v>817</v>
      </c>
      <c r="B842" s="249">
        <v>71683</v>
      </c>
      <c r="C842" s="109" t="s">
        <v>1268</v>
      </c>
      <c r="D842" s="70" t="s">
        <v>2531</v>
      </c>
      <c r="E842" s="147" t="s">
        <v>2532</v>
      </c>
      <c r="F842" s="71" t="s">
        <v>65</v>
      </c>
      <c r="G842" s="71" t="s">
        <v>1270</v>
      </c>
      <c r="H842" s="71">
        <v>24</v>
      </c>
      <c r="I842" s="71">
        <f t="shared" si="77"/>
        <v>0</v>
      </c>
      <c r="J842" s="71">
        <v>1</v>
      </c>
      <c r="K842" s="113">
        <v>0</v>
      </c>
      <c r="L842" s="73">
        <v>2136.59</v>
      </c>
      <c r="M842" s="72">
        <f t="shared" si="72"/>
        <v>2136.59</v>
      </c>
      <c r="N842" s="230">
        <f t="shared" si="73"/>
        <v>0</v>
      </c>
      <c r="O842" s="264">
        <v>5</v>
      </c>
      <c r="P842" s="73">
        <v>3.4000000000000002E-2</v>
      </c>
      <c r="Q842" s="74">
        <f t="shared" si="74"/>
        <v>0</v>
      </c>
      <c r="R842" s="73">
        <v>25</v>
      </c>
      <c r="S842" s="73">
        <v>28.75</v>
      </c>
      <c r="T842" s="117">
        <f t="shared" si="75"/>
        <v>0</v>
      </c>
      <c r="U842" s="234">
        <f t="shared" si="76"/>
        <v>0</v>
      </c>
      <c r="V842" s="206"/>
      <c r="W842" s="206"/>
      <c r="X842" s="206"/>
      <c r="Y842" s="206"/>
    </row>
    <row r="843" spans="1:25" ht="18" customHeight="1">
      <c r="A843" s="145">
        <f>SUBTOTAL(3,$B$26:B843)</f>
        <v>818</v>
      </c>
      <c r="B843" s="249">
        <v>70340</v>
      </c>
      <c r="C843" s="109" t="s">
        <v>1268</v>
      </c>
      <c r="D843" s="70" t="s">
        <v>2533</v>
      </c>
      <c r="E843" s="147" t="s">
        <v>371</v>
      </c>
      <c r="F843" s="71" t="s">
        <v>65</v>
      </c>
      <c r="G843" s="71" t="s">
        <v>1270</v>
      </c>
      <c r="H843" s="71">
        <v>24</v>
      </c>
      <c r="I843" s="71">
        <f t="shared" si="77"/>
        <v>0</v>
      </c>
      <c r="J843" s="71">
        <v>20</v>
      </c>
      <c r="K843" s="113">
        <v>0</v>
      </c>
      <c r="L843" s="73">
        <v>96.21</v>
      </c>
      <c r="M843" s="72">
        <f t="shared" si="72"/>
        <v>1924.1999999999998</v>
      </c>
      <c r="N843" s="230">
        <f t="shared" si="73"/>
        <v>0</v>
      </c>
      <c r="O843" s="264">
        <v>5</v>
      </c>
      <c r="P843" s="73">
        <v>3.3119999999999997E-2</v>
      </c>
      <c r="Q843" s="74">
        <f t="shared" si="74"/>
        <v>0</v>
      </c>
      <c r="R843" s="73">
        <v>20</v>
      </c>
      <c r="S843" s="73">
        <v>21.15</v>
      </c>
      <c r="T843" s="117">
        <f t="shared" si="75"/>
        <v>0</v>
      </c>
      <c r="U843" s="234">
        <f t="shared" si="76"/>
        <v>0</v>
      </c>
      <c r="V843" s="206"/>
      <c r="W843" s="206"/>
      <c r="X843" s="206"/>
      <c r="Y843" s="206"/>
    </row>
    <row r="844" spans="1:25" ht="18" customHeight="1">
      <c r="A844" s="145">
        <f>SUBTOTAL(3,$B$26:B844)</f>
        <v>819</v>
      </c>
      <c r="B844" s="249">
        <v>70345</v>
      </c>
      <c r="C844" s="109" t="s">
        <v>1268</v>
      </c>
      <c r="D844" s="70" t="s">
        <v>2534</v>
      </c>
      <c r="E844" s="147" t="s">
        <v>391</v>
      </c>
      <c r="F844" s="71" t="s">
        <v>65</v>
      </c>
      <c r="G844" s="71" t="s">
        <v>1270</v>
      </c>
      <c r="H844" s="71">
        <v>24</v>
      </c>
      <c r="I844" s="71">
        <f t="shared" si="77"/>
        <v>0</v>
      </c>
      <c r="J844" s="71">
        <v>4</v>
      </c>
      <c r="K844" s="113">
        <v>0</v>
      </c>
      <c r="L844" s="73">
        <v>476.05</v>
      </c>
      <c r="M844" s="72">
        <f t="shared" si="72"/>
        <v>1904.2</v>
      </c>
      <c r="N844" s="230">
        <f t="shared" si="73"/>
        <v>0</v>
      </c>
      <c r="O844" s="264">
        <v>5</v>
      </c>
      <c r="P844" s="73">
        <v>2.9575000000000001E-2</v>
      </c>
      <c r="Q844" s="74">
        <f t="shared" si="74"/>
        <v>0</v>
      </c>
      <c r="R844" s="73">
        <v>20</v>
      </c>
      <c r="S844" s="73">
        <v>21.09</v>
      </c>
      <c r="T844" s="117">
        <f t="shared" si="75"/>
        <v>0</v>
      </c>
      <c r="U844" s="234">
        <f t="shared" si="76"/>
        <v>0</v>
      </c>
      <c r="V844" s="206"/>
      <c r="W844" s="206"/>
      <c r="X844" s="206"/>
      <c r="Y844" s="206"/>
    </row>
    <row r="845" spans="1:25" ht="18" customHeight="1">
      <c r="A845" s="145">
        <f>SUBTOTAL(3,$B$26:B845)</f>
        <v>820</v>
      </c>
      <c r="B845" s="249" t="s">
        <v>2535</v>
      </c>
      <c r="C845" s="109" t="s">
        <v>1268</v>
      </c>
      <c r="D845" s="70" t="s">
        <v>2536</v>
      </c>
      <c r="E845" s="147" t="s">
        <v>1280</v>
      </c>
      <c r="F845" s="71" t="s">
        <v>65</v>
      </c>
      <c r="G845" s="71" t="s">
        <v>1270</v>
      </c>
      <c r="H845" s="71">
        <v>24</v>
      </c>
      <c r="I845" s="71">
        <f t="shared" si="77"/>
        <v>0</v>
      </c>
      <c r="J845" s="71">
        <v>2</v>
      </c>
      <c r="K845" s="113">
        <v>0</v>
      </c>
      <c r="L845" s="73">
        <v>942.09</v>
      </c>
      <c r="M845" s="72">
        <f t="shared" si="72"/>
        <v>1884.18</v>
      </c>
      <c r="N845" s="230">
        <f t="shared" si="73"/>
        <v>0</v>
      </c>
      <c r="O845" s="264">
        <v>5</v>
      </c>
      <c r="P845" s="73">
        <v>3.2000000000000001E-2</v>
      </c>
      <c r="Q845" s="74">
        <f t="shared" si="74"/>
        <v>0</v>
      </c>
      <c r="R845" s="73">
        <v>40</v>
      </c>
      <c r="S845" s="73">
        <v>41.5</v>
      </c>
      <c r="T845" s="117">
        <f t="shared" si="75"/>
        <v>0</v>
      </c>
      <c r="U845" s="234">
        <f t="shared" si="76"/>
        <v>0</v>
      </c>
      <c r="V845" s="206"/>
      <c r="W845" s="206"/>
      <c r="X845" s="206"/>
      <c r="Y845" s="206"/>
    </row>
    <row r="846" spans="1:25" ht="18" customHeight="1">
      <c r="A846" s="145">
        <f>SUBTOTAL(3,$B$26:B846)</f>
        <v>821</v>
      </c>
      <c r="B846" s="249">
        <v>70612</v>
      </c>
      <c r="C846" s="109" t="s">
        <v>1268</v>
      </c>
      <c r="D846" s="70" t="s">
        <v>2537</v>
      </c>
      <c r="E846" s="147" t="s">
        <v>2532</v>
      </c>
      <c r="F846" s="71" t="s">
        <v>65</v>
      </c>
      <c r="G846" s="71" t="s">
        <v>1270</v>
      </c>
      <c r="H846" s="71">
        <v>24</v>
      </c>
      <c r="I846" s="71">
        <f t="shared" si="77"/>
        <v>0</v>
      </c>
      <c r="J846" s="71">
        <v>1</v>
      </c>
      <c r="K846" s="113">
        <v>0</v>
      </c>
      <c r="L846" s="73">
        <v>2305.23</v>
      </c>
      <c r="M846" s="72">
        <f t="shared" si="72"/>
        <v>2305.23</v>
      </c>
      <c r="N846" s="230">
        <f t="shared" si="73"/>
        <v>0</v>
      </c>
      <c r="O846" s="264">
        <v>5</v>
      </c>
      <c r="P846" s="73">
        <v>3.4000000000000002E-2</v>
      </c>
      <c r="Q846" s="74">
        <f t="shared" si="74"/>
        <v>0</v>
      </c>
      <c r="R846" s="73">
        <v>25</v>
      </c>
      <c r="S846" s="73">
        <v>28.75</v>
      </c>
      <c r="T846" s="117">
        <f t="shared" si="75"/>
        <v>0</v>
      </c>
      <c r="U846" s="234">
        <f t="shared" si="76"/>
        <v>0</v>
      </c>
      <c r="V846" s="206"/>
      <c r="W846" s="206"/>
      <c r="X846" s="206"/>
      <c r="Y846" s="206"/>
    </row>
    <row r="847" spans="1:25" ht="18" customHeight="1">
      <c r="A847" s="145">
        <f>SUBTOTAL(3,$B$26:B847)</f>
        <v>822</v>
      </c>
      <c r="B847" s="249">
        <v>70338</v>
      </c>
      <c r="C847" s="109" t="s">
        <v>1268</v>
      </c>
      <c r="D847" s="70" t="s">
        <v>2538</v>
      </c>
      <c r="E847" s="147" t="s">
        <v>371</v>
      </c>
      <c r="F847" s="71" t="s">
        <v>65</v>
      </c>
      <c r="G847" s="71" t="s">
        <v>1270</v>
      </c>
      <c r="H847" s="71">
        <v>24</v>
      </c>
      <c r="I847" s="71">
        <f t="shared" si="77"/>
        <v>0</v>
      </c>
      <c r="J847" s="71">
        <v>20</v>
      </c>
      <c r="K847" s="113">
        <v>0</v>
      </c>
      <c r="L847" s="73">
        <v>107.5</v>
      </c>
      <c r="M847" s="72">
        <f t="shared" si="72"/>
        <v>2150</v>
      </c>
      <c r="N847" s="230">
        <f t="shared" si="73"/>
        <v>0</v>
      </c>
      <c r="O847" s="264">
        <v>5</v>
      </c>
      <c r="P847" s="73">
        <v>3.3119999999999997E-2</v>
      </c>
      <c r="Q847" s="74">
        <f t="shared" si="74"/>
        <v>0</v>
      </c>
      <c r="R847" s="73">
        <v>20</v>
      </c>
      <c r="S847" s="73">
        <v>21.15</v>
      </c>
      <c r="T847" s="117">
        <f t="shared" si="75"/>
        <v>0</v>
      </c>
      <c r="U847" s="234">
        <f t="shared" si="76"/>
        <v>0</v>
      </c>
      <c r="V847" s="206"/>
      <c r="W847" s="206"/>
      <c r="X847" s="206"/>
      <c r="Y847" s="206"/>
    </row>
    <row r="848" spans="1:25" ht="18" customHeight="1">
      <c r="A848" s="145">
        <f>SUBTOTAL(3,$B$26:B848)</f>
        <v>823</v>
      </c>
      <c r="B848" s="249">
        <v>70343</v>
      </c>
      <c r="C848" s="109" t="s">
        <v>1268</v>
      </c>
      <c r="D848" s="70" t="s">
        <v>2539</v>
      </c>
      <c r="E848" s="147" t="s">
        <v>391</v>
      </c>
      <c r="F848" s="71" t="s">
        <v>65</v>
      </c>
      <c r="G848" s="71" t="s">
        <v>1270</v>
      </c>
      <c r="H848" s="71">
        <v>24</v>
      </c>
      <c r="I848" s="71">
        <f t="shared" si="77"/>
        <v>0</v>
      </c>
      <c r="J848" s="71">
        <v>4</v>
      </c>
      <c r="K848" s="113">
        <v>0</v>
      </c>
      <c r="L848" s="73">
        <v>532.5</v>
      </c>
      <c r="M848" s="72">
        <f t="shared" si="72"/>
        <v>2130</v>
      </c>
      <c r="N848" s="230">
        <f t="shared" si="73"/>
        <v>0</v>
      </c>
      <c r="O848" s="264">
        <v>5</v>
      </c>
      <c r="P848" s="73">
        <v>2.9575000000000001E-2</v>
      </c>
      <c r="Q848" s="74">
        <f t="shared" si="74"/>
        <v>0</v>
      </c>
      <c r="R848" s="73">
        <v>20</v>
      </c>
      <c r="S848" s="73">
        <v>21.09</v>
      </c>
      <c r="T848" s="117">
        <f t="shared" si="75"/>
        <v>0</v>
      </c>
      <c r="U848" s="234">
        <f t="shared" si="76"/>
        <v>0</v>
      </c>
      <c r="V848" s="206"/>
      <c r="W848" s="206"/>
      <c r="X848" s="206"/>
      <c r="Y848" s="206"/>
    </row>
    <row r="849" spans="1:25" ht="18" customHeight="1">
      <c r="A849" s="145">
        <f>SUBTOTAL(3,$B$26:B849)</f>
        <v>824</v>
      </c>
      <c r="B849" s="249">
        <v>70552</v>
      </c>
      <c r="C849" s="109" t="s">
        <v>1268</v>
      </c>
      <c r="D849" s="70" t="s">
        <v>2540</v>
      </c>
      <c r="E849" s="147" t="s">
        <v>1280</v>
      </c>
      <c r="F849" s="71" t="s">
        <v>65</v>
      </c>
      <c r="G849" s="71" t="s">
        <v>2541</v>
      </c>
      <c r="H849" s="71">
        <v>24</v>
      </c>
      <c r="I849" s="71">
        <f t="shared" si="77"/>
        <v>0</v>
      </c>
      <c r="J849" s="71">
        <v>2</v>
      </c>
      <c r="K849" s="113">
        <v>0</v>
      </c>
      <c r="L849" s="73">
        <v>1035</v>
      </c>
      <c r="M849" s="72">
        <f t="shared" si="72"/>
        <v>2070</v>
      </c>
      <c r="N849" s="230">
        <f t="shared" si="73"/>
        <v>0</v>
      </c>
      <c r="O849" s="264">
        <v>5</v>
      </c>
      <c r="P849" s="73">
        <v>2.8305E-2</v>
      </c>
      <c r="Q849" s="74">
        <f t="shared" si="74"/>
        <v>0</v>
      </c>
      <c r="R849" s="73">
        <v>20</v>
      </c>
      <c r="S849" s="73">
        <v>21.03</v>
      </c>
      <c r="T849" s="117">
        <f t="shared" si="75"/>
        <v>0</v>
      </c>
      <c r="U849" s="234">
        <f t="shared" si="76"/>
        <v>0</v>
      </c>
      <c r="V849" s="206"/>
      <c r="W849" s="206"/>
      <c r="X849" s="206"/>
      <c r="Y849" s="206"/>
    </row>
    <row r="850" spans="1:25" ht="18" customHeight="1">
      <c r="A850" s="145">
        <f>SUBTOTAL(3,$B$26:B850)</f>
        <v>825</v>
      </c>
      <c r="B850" s="249">
        <v>70563</v>
      </c>
      <c r="C850" s="109" t="s">
        <v>1268</v>
      </c>
      <c r="D850" s="70" t="s">
        <v>2542</v>
      </c>
      <c r="E850" s="147" t="s">
        <v>2532</v>
      </c>
      <c r="F850" s="71" t="s">
        <v>65</v>
      </c>
      <c r="G850" s="71" t="s">
        <v>2541</v>
      </c>
      <c r="H850" s="71">
        <v>24</v>
      </c>
      <c r="I850" s="71">
        <f t="shared" si="77"/>
        <v>0</v>
      </c>
      <c r="J850" s="71">
        <v>1</v>
      </c>
      <c r="K850" s="113">
        <v>0</v>
      </c>
      <c r="L850" s="73">
        <v>2537.5</v>
      </c>
      <c r="M850" s="72">
        <f t="shared" si="72"/>
        <v>2537.5</v>
      </c>
      <c r="N850" s="230">
        <f t="shared" si="73"/>
        <v>0</v>
      </c>
      <c r="O850" s="264">
        <v>5</v>
      </c>
      <c r="P850" s="73">
        <v>2.8000000000000001E-2</v>
      </c>
      <c r="Q850" s="74">
        <f t="shared" si="74"/>
        <v>0</v>
      </c>
      <c r="R850" s="73">
        <v>25</v>
      </c>
      <c r="S850" s="73">
        <v>25.6</v>
      </c>
      <c r="T850" s="117">
        <f t="shared" si="75"/>
        <v>0</v>
      </c>
      <c r="U850" s="234">
        <f t="shared" si="76"/>
        <v>0</v>
      </c>
      <c r="V850" s="206"/>
      <c r="W850" s="206"/>
      <c r="X850" s="206"/>
      <c r="Y850" s="206"/>
    </row>
    <row r="851" spans="1:25" ht="18" customHeight="1">
      <c r="A851" s="145">
        <f>SUBTOTAL(3,$B$26:B851)</f>
        <v>826</v>
      </c>
      <c r="B851" s="249">
        <v>71581</v>
      </c>
      <c r="C851" s="109" t="s">
        <v>1268</v>
      </c>
      <c r="D851" s="70" t="s">
        <v>2543</v>
      </c>
      <c r="E851" s="147" t="s">
        <v>391</v>
      </c>
      <c r="F851" s="71" t="s">
        <v>65</v>
      </c>
      <c r="G851" s="71" t="s">
        <v>1270</v>
      </c>
      <c r="H851" s="71">
        <v>24</v>
      </c>
      <c r="I851" s="71">
        <f t="shared" si="77"/>
        <v>0</v>
      </c>
      <c r="J851" s="71">
        <v>8</v>
      </c>
      <c r="K851" s="113">
        <v>0</v>
      </c>
      <c r="L851" s="73">
        <v>344.19</v>
      </c>
      <c r="M851" s="72">
        <f t="shared" si="72"/>
        <v>2753.52</v>
      </c>
      <c r="N851" s="230">
        <f t="shared" si="73"/>
        <v>0</v>
      </c>
      <c r="O851" s="264">
        <v>5</v>
      </c>
      <c r="P851" s="73">
        <v>2.9575000000000001E-2</v>
      </c>
      <c r="Q851" s="74">
        <f t="shared" si="74"/>
        <v>0</v>
      </c>
      <c r="R851" s="73">
        <v>40</v>
      </c>
      <c r="S851" s="73">
        <v>41.5</v>
      </c>
      <c r="T851" s="117">
        <f t="shared" si="75"/>
        <v>0</v>
      </c>
      <c r="U851" s="234">
        <f t="shared" si="76"/>
        <v>0</v>
      </c>
      <c r="V851" s="206"/>
      <c r="W851" s="206"/>
      <c r="X851" s="206"/>
      <c r="Y851" s="206"/>
    </row>
    <row r="852" spans="1:25" ht="18" customHeight="1">
      <c r="A852" s="145">
        <f>SUBTOTAL(3,$B$26:B852)</f>
        <v>827</v>
      </c>
      <c r="B852" s="249">
        <v>70686</v>
      </c>
      <c r="C852" s="109" t="s">
        <v>1268</v>
      </c>
      <c r="D852" s="70" t="s">
        <v>2544</v>
      </c>
      <c r="E852" s="147" t="s">
        <v>1280</v>
      </c>
      <c r="F852" s="71" t="s">
        <v>65</v>
      </c>
      <c r="G852" s="71" t="s">
        <v>2541</v>
      </c>
      <c r="H852" s="71">
        <v>24</v>
      </c>
      <c r="I852" s="71">
        <f t="shared" si="77"/>
        <v>0</v>
      </c>
      <c r="J852" s="71">
        <v>2</v>
      </c>
      <c r="K852" s="113">
        <v>0</v>
      </c>
      <c r="L852" s="73">
        <v>670.93</v>
      </c>
      <c r="M852" s="72">
        <f t="shared" si="72"/>
        <v>1341.86</v>
      </c>
      <c r="N852" s="230">
        <f t="shared" si="73"/>
        <v>0</v>
      </c>
      <c r="O852" s="264">
        <v>5</v>
      </c>
      <c r="P852" s="73">
        <v>2.8305E-2</v>
      </c>
      <c r="Q852" s="74">
        <f t="shared" si="74"/>
        <v>0</v>
      </c>
      <c r="R852" s="73">
        <v>20</v>
      </c>
      <c r="S852" s="73">
        <v>23</v>
      </c>
      <c r="T852" s="117">
        <f t="shared" si="75"/>
        <v>0</v>
      </c>
      <c r="U852" s="234">
        <f t="shared" si="76"/>
        <v>0</v>
      </c>
      <c r="V852" s="206"/>
      <c r="W852" s="206"/>
      <c r="X852" s="206"/>
      <c r="Y852" s="206"/>
    </row>
    <row r="853" spans="1:25" ht="18" customHeight="1">
      <c r="A853" s="145">
        <f>SUBTOTAL(3,$B$26:B853)</f>
        <v>828</v>
      </c>
      <c r="B853" s="249">
        <v>70688</v>
      </c>
      <c r="C853" s="109" t="s">
        <v>1268</v>
      </c>
      <c r="D853" s="70" t="s">
        <v>2545</v>
      </c>
      <c r="E853" s="147" t="s">
        <v>2532</v>
      </c>
      <c r="F853" s="71" t="s">
        <v>65</v>
      </c>
      <c r="G853" s="71" t="s">
        <v>2541</v>
      </c>
      <c r="H853" s="71">
        <v>24</v>
      </c>
      <c r="I853" s="71">
        <f t="shared" si="77"/>
        <v>0</v>
      </c>
      <c r="J853" s="71">
        <v>1</v>
      </c>
      <c r="K853" s="113">
        <v>0</v>
      </c>
      <c r="L853" s="73">
        <v>1614.81</v>
      </c>
      <c r="M853" s="72">
        <f t="shared" si="72"/>
        <v>1614.81</v>
      </c>
      <c r="N853" s="230">
        <f t="shared" si="73"/>
        <v>0</v>
      </c>
      <c r="O853" s="264">
        <v>5</v>
      </c>
      <c r="P853" s="73">
        <v>3.4000000000000002E-2</v>
      </c>
      <c r="Q853" s="74">
        <f t="shared" si="74"/>
        <v>0</v>
      </c>
      <c r="R853" s="73">
        <v>25</v>
      </c>
      <c r="S853" s="73">
        <v>28.75</v>
      </c>
      <c r="T853" s="117">
        <f t="shared" si="75"/>
        <v>0</v>
      </c>
      <c r="U853" s="234">
        <f t="shared" si="76"/>
        <v>0</v>
      </c>
      <c r="V853" s="206"/>
      <c r="W853" s="206"/>
      <c r="X853" s="206"/>
      <c r="Y853" s="206"/>
    </row>
    <row r="854" spans="1:25" ht="18" customHeight="1">
      <c r="A854" s="145">
        <f>SUBTOTAL(3,$B$26:B854)</f>
        <v>829</v>
      </c>
      <c r="B854" s="249">
        <v>70558</v>
      </c>
      <c r="C854" s="109" t="s">
        <v>1268</v>
      </c>
      <c r="D854" s="70" t="s">
        <v>2546</v>
      </c>
      <c r="E854" s="147" t="s">
        <v>1280</v>
      </c>
      <c r="F854" s="71" t="s">
        <v>65</v>
      </c>
      <c r="G854" s="71" t="s">
        <v>1270</v>
      </c>
      <c r="H854" s="71">
        <v>24</v>
      </c>
      <c r="I854" s="71">
        <f t="shared" si="77"/>
        <v>0</v>
      </c>
      <c r="J854" s="71">
        <v>2</v>
      </c>
      <c r="K854" s="113">
        <v>0</v>
      </c>
      <c r="L854" s="73">
        <v>560.29999999999995</v>
      </c>
      <c r="M854" s="72">
        <f t="shared" si="72"/>
        <v>1120.5999999999999</v>
      </c>
      <c r="N854" s="230">
        <f t="shared" si="73"/>
        <v>0</v>
      </c>
      <c r="O854" s="264">
        <v>5</v>
      </c>
      <c r="P854" s="73">
        <v>2.8305E-2</v>
      </c>
      <c r="Q854" s="74">
        <f t="shared" si="74"/>
        <v>0</v>
      </c>
      <c r="R854" s="73">
        <v>20</v>
      </c>
      <c r="S854" s="73">
        <v>23</v>
      </c>
      <c r="T854" s="117">
        <f t="shared" si="75"/>
        <v>0</v>
      </c>
      <c r="U854" s="234">
        <f t="shared" si="76"/>
        <v>0</v>
      </c>
      <c r="V854" s="206"/>
      <c r="W854" s="206"/>
      <c r="X854" s="206"/>
      <c r="Y854" s="206"/>
    </row>
    <row r="855" spans="1:25" ht="18" customHeight="1">
      <c r="A855" s="145">
        <f>SUBTOTAL(3,$B$26:B855)</f>
        <v>830</v>
      </c>
      <c r="B855" s="249">
        <v>70569</v>
      </c>
      <c r="C855" s="109" t="s">
        <v>1268</v>
      </c>
      <c r="D855" s="70" t="s">
        <v>2547</v>
      </c>
      <c r="E855" s="147" t="s">
        <v>2532</v>
      </c>
      <c r="F855" s="71" t="s">
        <v>65</v>
      </c>
      <c r="G855" s="71" t="s">
        <v>1270</v>
      </c>
      <c r="H855" s="71">
        <v>24</v>
      </c>
      <c r="I855" s="71">
        <f t="shared" si="77"/>
        <v>0</v>
      </c>
      <c r="J855" s="71">
        <v>1</v>
      </c>
      <c r="K855" s="113">
        <v>0</v>
      </c>
      <c r="L855" s="73">
        <v>1363.26</v>
      </c>
      <c r="M855" s="72">
        <f t="shared" ref="M855:M918" si="78">+J855*L855</f>
        <v>1363.26</v>
      </c>
      <c r="N855" s="230">
        <f t="shared" ref="N855:N918" si="79">M855*K855</f>
        <v>0</v>
      </c>
      <c r="O855" s="264">
        <v>5</v>
      </c>
      <c r="P855" s="73">
        <v>3.4000000000000002E-2</v>
      </c>
      <c r="Q855" s="74">
        <f t="shared" ref="Q855:Q918" si="80">+P855*K855</f>
        <v>0</v>
      </c>
      <c r="R855" s="73">
        <v>25</v>
      </c>
      <c r="S855" s="73">
        <v>28.75</v>
      </c>
      <c r="T855" s="117">
        <f t="shared" ref="T855:T918" si="81">+K855*R855</f>
        <v>0</v>
      </c>
      <c r="U855" s="234">
        <f t="shared" ref="U855:U918" si="82">S855*K855</f>
        <v>0</v>
      </c>
      <c r="V855" s="206"/>
      <c r="W855" s="206"/>
      <c r="X855" s="206"/>
      <c r="Y855" s="206"/>
    </row>
    <row r="856" spans="1:25" ht="18" customHeight="1">
      <c r="A856" s="145">
        <f>SUBTOTAL(3,$B$26:B856)</f>
        <v>831</v>
      </c>
      <c r="B856" s="249">
        <v>70561</v>
      </c>
      <c r="C856" s="109" t="s">
        <v>1268</v>
      </c>
      <c r="D856" s="70" t="s">
        <v>2548</v>
      </c>
      <c r="E856" s="147" t="s">
        <v>1280</v>
      </c>
      <c r="F856" s="71" t="s">
        <v>65</v>
      </c>
      <c r="G856" s="71" t="s">
        <v>1270</v>
      </c>
      <c r="H856" s="71">
        <v>24</v>
      </c>
      <c r="I856" s="71">
        <f t="shared" ref="I856:I919" si="83">K856*J856</f>
        <v>0</v>
      </c>
      <c r="J856" s="71">
        <v>2</v>
      </c>
      <c r="K856" s="113">
        <v>0</v>
      </c>
      <c r="L856" s="73">
        <v>491.68</v>
      </c>
      <c r="M856" s="72">
        <f t="shared" si="78"/>
        <v>983.36</v>
      </c>
      <c r="N856" s="230">
        <f t="shared" si="79"/>
        <v>0</v>
      </c>
      <c r="O856" s="264">
        <v>5</v>
      </c>
      <c r="P856" s="73">
        <v>2.8305E-2</v>
      </c>
      <c r="Q856" s="74">
        <f t="shared" si="80"/>
        <v>0</v>
      </c>
      <c r="R856" s="73">
        <v>20</v>
      </c>
      <c r="S856" s="73">
        <v>23</v>
      </c>
      <c r="T856" s="117">
        <f t="shared" si="81"/>
        <v>0</v>
      </c>
      <c r="U856" s="234">
        <f t="shared" si="82"/>
        <v>0</v>
      </c>
      <c r="V856" s="206"/>
      <c r="W856" s="206"/>
      <c r="X856" s="206"/>
      <c r="Y856" s="206"/>
    </row>
    <row r="857" spans="1:25" ht="18" customHeight="1">
      <c r="A857" s="145">
        <f>SUBTOTAL(3,$B$26:B857)</f>
        <v>832</v>
      </c>
      <c r="B857" s="249">
        <v>70571</v>
      </c>
      <c r="C857" s="109" t="s">
        <v>1268</v>
      </c>
      <c r="D857" s="70" t="s">
        <v>2549</v>
      </c>
      <c r="E857" s="147" t="s">
        <v>2532</v>
      </c>
      <c r="F857" s="71" t="s">
        <v>65</v>
      </c>
      <c r="G857" s="71" t="s">
        <v>1270</v>
      </c>
      <c r="H857" s="71">
        <v>24</v>
      </c>
      <c r="I857" s="71">
        <f t="shared" si="83"/>
        <v>0</v>
      </c>
      <c r="J857" s="71">
        <v>1</v>
      </c>
      <c r="K857" s="113">
        <v>0</v>
      </c>
      <c r="L857" s="73">
        <v>1179.1988636363635</v>
      </c>
      <c r="M857" s="72">
        <f t="shared" si="78"/>
        <v>1179.1988636363635</v>
      </c>
      <c r="N857" s="230">
        <f t="shared" si="79"/>
        <v>0</v>
      </c>
      <c r="O857" s="264">
        <v>5</v>
      </c>
      <c r="P857" s="73">
        <v>3.4000000000000002E-2</v>
      </c>
      <c r="Q857" s="74">
        <f t="shared" si="80"/>
        <v>0</v>
      </c>
      <c r="R857" s="73">
        <v>25</v>
      </c>
      <c r="S857" s="73">
        <v>28.75</v>
      </c>
      <c r="T857" s="117">
        <f t="shared" si="81"/>
        <v>0</v>
      </c>
      <c r="U857" s="234">
        <f t="shared" si="82"/>
        <v>0</v>
      </c>
      <c r="V857" s="206"/>
      <c r="W857" s="206"/>
      <c r="X857" s="206"/>
      <c r="Y857" s="206"/>
    </row>
    <row r="858" spans="1:25" ht="18" customHeight="1">
      <c r="A858" s="145">
        <f>SUBTOTAL(3,$B$26:B858)</f>
        <v>833</v>
      </c>
      <c r="B858" s="249">
        <v>70752</v>
      </c>
      <c r="C858" s="109" t="s">
        <v>1268</v>
      </c>
      <c r="D858" s="70" t="s">
        <v>2550</v>
      </c>
      <c r="E858" s="147" t="s">
        <v>371</v>
      </c>
      <c r="F858" s="71" t="s">
        <v>65</v>
      </c>
      <c r="G858" s="71" t="s">
        <v>1270</v>
      </c>
      <c r="H858" s="71">
        <v>24</v>
      </c>
      <c r="I858" s="71">
        <f t="shared" si="83"/>
        <v>0</v>
      </c>
      <c r="J858" s="71">
        <v>20</v>
      </c>
      <c r="K858" s="113">
        <v>0</v>
      </c>
      <c r="L858" s="73">
        <v>90.388500000000008</v>
      </c>
      <c r="M858" s="72">
        <f t="shared" si="78"/>
        <v>1807.7700000000002</v>
      </c>
      <c r="N858" s="230">
        <f t="shared" si="79"/>
        <v>0</v>
      </c>
      <c r="O858" s="264">
        <v>5</v>
      </c>
      <c r="P858" s="73">
        <v>3.3119999999999997E-2</v>
      </c>
      <c r="Q858" s="74">
        <f t="shared" si="80"/>
        <v>0</v>
      </c>
      <c r="R858" s="73">
        <v>20</v>
      </c>
      <c r="S858" s="73">
        <v>21.15</v>
      </c>
      <c r="T858" s="117">
        <f t="shared" si="81"/>
        <v>0</v>
      </c>
      <c r="U858" s="234">
        <f t="shared" si="82"/>
        <v>0</v>
      </c>
      <c r="V858" s="206"/>
      <c r="W858" s="206"/>
      <c r="X858" s="206"/>
      <c r="Y858" s="206"/>
    </row>
    <row r="859" spans="1:25" ht="18" customHeight="1">
      <c r="A859" s="145">
        <f>SUBTOTAL(3,$B$26:B859)</f>
        <v>834</v>
      </c>
      <c r="B859" s="249">
        <v>70753</v>
      </c>
      <c r="C859" s="109" t="s">
        <v>1268</v>
      </c>
      <c r="D859" s="70" t="s">
        <v>2551</v>
      </c>
      <c r="E859" s="147" t="s">
        <v>391</v>
      </c>
      <c r="F859" s="71" t="s">
        <v>65</v>
      </c>
      <c r="G859" s="71" t="s">
        <v>1270</v>
      </c>
      <c r="H859" s="71">
        <v>24</v>
      </c>
      <c r="I859" s="71">
        <f t="shared" si="83"/>
        <v>0</v>
      </c>
      <c r="J859" s="71">
        <v>4</v>
      </c>
      <c r="K859" s="113">
        <v>0</v>
      </c>
      <c r="L859" s="73">
        <v>446.94250000000005</v>
      </c>
      <c r="M859" s="72">
        <f t="shared" si="78"/>
        <v>1787.7700000000002</v>
      </c>
      <c r="N859" s="230">
        <f t="shared" si="79"/>
        <v>0</v>
      </c>
      <c r="O859" s="264">
        <v>5</v>
      </c>
      <c r="P859" s="73">
        <v>2.9575000000000001E-2</v>
      </c>
      <c r="Q859" s="74">
        <f t="shared" si="80"/>
        <v>0</v>
      </c>
      <c r="R859" s="73">
        <v>20</v>
      </c>
      <c r="S859" s="73">
        <v>21.09</v>
      </c>
      <c r="T859" s="117">
        <f t="shared" si="81"/>
        <v>0</v>
      </c>
      <c r="U859" s="234">
        <f t="shared" si="82"/>
        <v>0</v>
      </c>
      <c r="V859" s="206"/>
      <c r="W859" s="206"/>
      <c r="X859" s="206"/>
      <c r="Y859" s="206"/>
    </row>
    <row r="860" spans="1:25" ht="18" customHeight="1">
      <c r="A860" s="145">
        <f>SUBTOTAL(3,$B$26:B860)</f>
        <v>835</v>
      </c>
      <c r="B860" s="249">
        <v>70554</v>
      </c>
      <c r="C860" s="109" t="s">
        <v>1268</v>
      </c>
      <c r="D860" s="70" t="s">
        <v>2552</v>
      </c>
      <c r="E860" s="147" t="s">
        <v>1280</v>
      </c>
      <c r="F860" s="71" t="s">
        <v>65</v>
      </c>
      <c r="G860" s="71" t="s">
        <v>2541</v>
      </c>
      <c r="H860" s="71">
        <v>24</v>
      </c>
      <c r="I860" s="71">
        <f t="shared" si="83"/>
        <v>0</v>
      </c>
      <c r="J860" s="71">
        <v>2</v>
      </c>
      <c r="K860" s="113">
        <v>0</v>
      </c>
      <c r="L860" s="73">
        <v>863.8850000000001</v>
      </c>
      <c r="M860" s="72">
        <f t="shared" si="78"/>
        <v>1727.7700000000002</v>
      </c>
      <c r="N860" s="230">
        <f t="shared" si="79"/>
        <v>0</v>
      </c>
      <c r="O860" s="264">
        <v>5</v>
      </c>
      <c r="P860" s="73">
        <v>2.8305E-2</v>
      </c>
      <c r="Q860" s="74">
        <f t="shared" si="80"/>
        <v>0</v>
      </c>
      <c r="R860" s="73">
        <v>20</v>
      </c>
      <c r="S860" s="73">
        <v>23</v>
      </c>
      <c r="T860" s="117">
        <f t="shared" si="81"/>
        <v>0</v>
      </c>
      <c r="U860" s="234">
        <f t="shared" si="82"/>
        <v>0</v>
      </c>
      <c r="V860" s="206"/>
      <c r="W860" s="206"/>
      <c r="X860" s="206"/>
      <c r="Y860" s="206"/>
    </row>
    <row r="861" spans="1:25" ht="18" customHeight="1">
      <c r="A861" s="145">
        <f>SUBTOTAL(3,$B$26:B861)</f>
        <v>836</v>
      </c>
      <c r="B861" s="249">
        <v>70565</v>
      </c>
      <c r="C861" s="109" t="s">
        <v>1268</v>
      </c>
      <c r="D861" s="70" t="s">
        <v>2553</v>
      </c>
      <c r="E861" s="147" t="s">
        <v>2532</v>
      </c>
      <c r="F861" s="71" t="s">
        <v>65</v>
      </c>
      <c r="G861" s="71" t="s">
        <v>1270</v>
      </c>
      <c r="H861" s="71">
        <v>24</v>
      </c>
      <c r="I861" s="71">
        <f t="shared" si="83"/>
        <v>0</v>
      </c>
      <c r="J861" s="71">
        <v>1</v>
      </c>
      <c r="K861" s="113">
        <v>0</v>
      </c>
      <c r="L861" s="73">
        <v>2114.7125000000001</v>
      </c>
      <c r="M861" s="72">
        <f t="shared" si="78"/>
        <v>2114.7125000000001</v>
      </c>
      <c r="N861" s="230">
        <f t="shared" si="79"/>
        <v>0</v>
      </c>
      <c r="O861" s="264">
        <v>5</v>
      </c>
      <c r="P861" s="73">
        <v>3.4000000000000002E-2</v>
      </c>
      <c r="Q861" s="74">
        <f t="shared" si="80"/>
        <v>0</v>
      </c>
      <c r="R861" s="73">
        <v>25</v>
      </c>
      <c r="S861" s="73">
        <v>28.75</v>
      </c>
      <c r="T861" s="117">
        <f t="shared" si="81"/>
        <v>0</v>
      </c>
      <c r="U861" s="234">
        <f t="shared" si="82"/>
        <v>0</v>
      </c>
      <c r="V861" s="206"/>
      <c r="W861" s="206"/>
      <c r="X861" s="206"/>
      <c r="Y861" s="206"/>
    </row>
    <row r="862" spans="1:25" ht="18" customHeight="1">
      <c r="A862" s="145">
        <f>SUBTOTAL(3,$B$26:B862)</f>
        <v>837</v>
      </c>
      <c r="B862" s="249">
        <v>70750</v>
      </c>
      <c r="C862" s="109" t="s">
        <v>1268</v>
      </c>
      <c r="D862" s="70" t="s">
        <v>2554</v>
      </c>
      <c r="E862" s="147" t="s">
        <v>371</v>
      </c>
      <c r="F862" s="71" t="s">
        <v>65</v>
      </c>
      <c r="G862" s="71" t="s">
        <v>1270</v>
      </c>
      <c r="H862" s="71">
        <v>24</v>
      </c>
      <c r="I862" s="71">
        <f t="shared" si="83"/>
        <v>0</v>
      </c>
      <c r="J862" s="71">
        <v>20</v>
      </c>
      <c r="K862" s="113">
        <v>0</v>
      </c>
      <c r="L862" s="73">
        <v>84.82</v>
      </c>
      <c r="M862" s="72">
        <f t="shared" si="78"/>
        <v>1696.3999999999999</v>
      </c>
      <c r="N862" s="230">
        <f t="shared" si="79"/>
        <v>0</v>
      </c>
      <c r="O862" s="264">
        <v>5</v>
      </c>
      <c r="P862" s="73">
        <v>3.3119999999999997E-2</v>
      </c>
      <c r="Q862" s="74">
        <f t="shared" si="80"/>
        <v>0</v>
      </c>
      <c r="R862" s="73">
        <v>20</v>
      </c>
      <c r="S862" s="73">
        <v>21.15</v>
      </c>
      <c r="T862" s="117">
        <f t="shared" si="81"/>
        <v>0</v>
      </c>
      <c r="U862" s="234">
        <f t="shared" si="82"/>
        <v>0</v>
      </c>
      <c r="V862" s="206"/>
      <c r="W862" s="206"/>
      <c r="X862" s="206"/>
      <c r="Y862" s="206"/>
    </row>
    <row r="863" spans="1:25" ht="18" customHeight="1">
      <c r="A863" s="145">
        <f>SUBTOTAL(3,$B$26:B863)</f>
        <v>838</v>
      </c>
      <c r="B863" s="249">
        <v>70751</v>
      </c>
      <c r="C863" s="109" t="s">
        <v>1268</v>
      </c>
      <c r="D863" s="70" t="s">
        <v>2555</v>
      </c>
      <c r="E863" s="147" t="s">
        <v>391</v>
      </c>
      <c r="F863" s="71" t="s">
        <v>65</v>
      </c>
      <c r="G863" s="71" t="s">
        <v>1270</v>
      </c>
      <c r="H863" s="71">
        <v>24</v>
      </c>
      <c r="I863" s="71">
        <f t="shared" si="83"/>
        <v>0</v>
      </c>
      <c r="J863" s="71">
        <v>4</v>
      </c>
      <c r="K863" s="113">
        <v>0</v>
      </c>
      <c r="L863" s="73">
        <v>416.58500000000004</v>
      </c>
      <c r="M863" s="72">
        <f t="shared" si="78"/>
        <v>1666.3400000000001</v>
      </c>
      <c r="N863" s="230">
        <f t="shared" si="79"/>
        <v>0</v>
      </c>
      <c r="O863" s="264">
        <v>5</v>
      </c>
      <c r="P863" s="73">
        <v>2.9575000000000001E-2</v>
      </c>
      <c r="Q863" s="74">
        <f t="shared" si="80"/>
        <v>0</v>
      </c>
      <c r="R863" s="73">
        <v>20</v>
      </c>
      <c r="S863" s="73">
        <v>21.09</v>
      </c>
      <c r="T863" s="117">
        <f t="shared" si="81"/>
        <v>0</v>
      </c>
      <c r="U863" s="234">
        <f t="shared" si="82"/>
        <v>0</v>
      </c>
      <c r="V863" s="206"/>
      <c r="W863" s="206"/>
      <c r="X863" s="206"/>
      <c r="Y863" s="206"/>
    </row>
    <row r="864" spans="1:25" ht="18" customHeight="1">
      <c r="A864" s="145">
        <f>SUBTOTAL(3,$B$26:B864)</f>
        <v>839</v>
      </c>
      <c r="B864" s="249">
        <v>70556</v>
      </c>
      <c r="C864" s="109" t="s">
        <v>1268</v>
      </c>
      <c r="D864" s="70" t="s">
        <v>2556</v>
      </c>
      <c r="E864" s="147" t="s">
        <v>1280</v>
      </c>
      <c r="F864" s="71" t="s">
        <v>65</v>
      </c>
      <c r="G864" s="71" t="s">
        <v>2541</v>
      </c>
      <c r="H864" s="71">
        <v>24</v>
      </c>
      <c r="I864" s="71">
        <f t="shared" si="83"/>
        <v>0</v>
      </c>
      <c r="J864" s="71">
        <v>2</v>
      </c>
      <c r="K864" s="113">
        <v>0</v>
      </c>
      <c r="L864" s="73">
        <v>808.17000000000007</v>
      </c>
      <c r="M864" s="72">
        <f t="shared" si="78"/>
        <v>1616.3400000000001</v>
      </c>
      <c r="N864" s="230">
        <f t="shared" si="79"/>
        <v>0</v>
      </c>
      <c r="O864" s="264">
        <v>5</v>
      </c>
      <c r="P864" s="73">
        <v>2.8305E-2</v>
      </c>
      <c r="Q864" s="74">
        <f t="shared" si="80"/>
        <v>0</v>
      </c>
      <c r="R864" s="73">
        <v>20</v>
      </c>
      <c r="S864" s="73">
        <v>23</v>
      </c>
      <c r="T864" s="117">
        <f t="shared" si="81"/>
        <v>0</v>
      </c>
      <c r="U864" s="234">
        <f t="shared" si="82"/>
        <v>0</v>
      </c>
      <c r="V864" s="206"/>
      <c r="W864" s="206"/>
      <c r="X864" s="206"/>
      <c r="Y864" s="206"/>
    </row>
    <row r="865" spans="1:25" ht="18" customHeight="1">
      <c r="A865" s="145">
        <f>SUBTOTAL(3,$B$26:B865)</f>
        <v>840</v>
      </c>
      <c r="B865" s="249">
        <v>70567</v>
      </c>
      <c r="C865" s="109" t="s">
        <v>1268</v>
      </c>
      <c r="D865" s="70" t="s">
        <v>2557</v>
      </c>
      <c r="E865" s="147" t="s">
        <v>2532</v>
      </c>
      <c r="F865" s="71" t="s">
        <v>65</v>
      </c>
      <c r="G865" s="71" t="s">
        <v>1270</v>
      </c>
      <c r="H865" s="71">
        <v>24</v>
      </c>
      <c r="I865" s="71">
        <f t="shared" si="83"/>
        <v>0</v>
      </c>
      <c r="J865" s="71">
        <v>1</v>
      </c>
      <c r="K865" s="113">
        <v>0</v>
      </c>
      <c r="L865" s="73">
        <v>1982.9250000000002</v>
      </c>
      <c r="M865" s="72">
        <f t="shared" si="78"/>
        <v>1982.9250000000002</v>
      </c>
      <c r="N865" s="230">
        <f t="shared" si="79"/>
        <v>0</v>
      </c>
      <c r="O865" s="264">
        <v>5</v>
      </c>
      <c r="P865" s="73">
        <v>3.4000000000000002E-2</v>
      </c>
      <c r="Q865" s="74">
        <f t="shared" si="80"/>
        <v>0</v>
      </c>
      <c r="R865" s="73">
        <v>25</v>
      </c>
      <c r="S865" s="73">
        <v>28.75</v>
      </c>
      <c r="T865" s="117">
        <f t="shared" si="81"/>
        <v>0</v>
      </c>
      <c r="U865" s="234">
        <f t="shared" si="82"/>
        <v>0</v>
      </c>
      <c r="V865" s="206"/>
      <c r="W865" s="206"/>
      <c r="X865" s="206"/>
      <c r="Y865" s="206"/>
    </row>
    <row r="866" spans="1:25" ht="18" customHeight="1">
      <c r="A866" s="145">
        <f>SUBTOTAL(3,$B$26:B866)</f>
        <v>841</v>
      </c>
      <c r="B866" s="249">
        <v>70346</v>
      </c>
      <c r="C866" s="109" t="s">
        <v>1268</v>
      </c>
      <c r="D866" s="70" t="s">
        <v>1273</v>
      </c>
      <c r="E866" s="147" t="s">
        <v>391</v>
      </c>
      <c r="F866" s="71" t="s">
        <v>204</v>
      </c>
      <c r="G866" s="71" t="s">
        <v>1270</v>
      </c>
      <c r="H866" s="71">
        <v>24</v>
      </c>
      <c r="I866" s="71">
        <f t="shared" si="83"/>
        <v>0</v>
      </c>
      <c r="J866" s="71">
        <v>4</v>
      </c>
      <c r="K866" s="113">
        <v>0</v>
      </c>
      <c r="L866" s="73">
        <v>507.88</v>
      </c>
      <c r="M866" s="72">
        <f t="shared" si="78"/>
        <v>2031.52</v>
      </c>
      <c r="N866" s="230">
        <f t="shared" si="79"/>
        <v>0</v>
      </c>
      <c r="O866" s="264">
        <v>5</v>
      </c>
      <c r="P866" s="73">
        <v>2.9575000000000001E-2</v>
      </c>
      <c r="Q866" s="74">
        <f t="shared" si="80"/>
        <v>0</v>
      </c>
      <c r="R866" s="73">
        <v>20</v>
      </c>
      <c r="S866" s="73">
        <v>21.09</v>
      </c>
      <c r="T866" s="117">
        <f t="shared" si="81"/>
        <v>0</v>
      </c>
      <c r="U866" s="234">
        <f t="shared" si="82"/>
        <v>0</v>
      </c>
      <c r="V866" s="206"/>
      <c r="W866" s="206"/>
      <c r="X866" s="206"/>
      <c r="Y866" s="206"/>
    </row>
    <row r="867" spans="1:25" ht="18" customHeight="1">
      <c r="A867" s="145">
        <f>SUBTOTAL(3,$B$26:B867)</f>
        <v>842</v>
      </c>
      <c r="B867" s="249" t="s">
        <v>1274</v>
      </c>
      <c r="C867" s="109" t="s">
        <v>1268</v>
      </c>
      <c r="D867" s="70" t="s">
        <v>1275</v>
      </c>
      <c r="E867" s="147" t="s">
        <v>894</v>
      </c>
      <c r="F867" s="71" t="s">
        <v>204</v>
      </c>
      <c r="G867" s="71" t="s">
        <v>1270</v>
      </c>
      <c r="H867" s="71">
        <v>24</v>
      </c>
      <c r="I867" s="71">
        <f t="shared" si="83"/>
        <v>0</v>
      </c>
      <c r="J867" s="71">
        <v>2</v>
      </c>
      <c r="K867" s="113">
        <v>0</v>
      </c>
      <c r="L867" s="73">
        <v>972.5</v>
      </c>
      <c r="M867" s="72">
        <f t="shared" si="78"/>
        <v>1945</v>
      </c>
      <c r="N867" s="230">
        <f t="shared" si="79"/>
        <v>0</v>
      </c>
      <c r="O867" s="264">
        <v>5</v>
      </c>
      <c r="P867" s="73">
        <v>2.9575000000000001E-2</v>
      </c>
      <c r="Q867" s="74">
        <f t="shared" si="80"/>
        <v>0</v>
      </c>
      <c r="R867" s="73">
        <v>20</v>
      </c>
      <c r="S867" s="73">
        <v>21.09</v>
      </c>
      <c r="T867" s="117">
        <f t="shared" si="81"/>
        <v>0</v>
      </c>
      <c r="U867" s="234">
        <f t="shared" si="82"/>
        <v>0</v>
      </c>
      <c r="V867" s="206"/>
      <c r="W867" s="206"/>
      <c r="X867" s="206"/>
      <c r="Y867" s="206"/>
    </row>
    <row r="868" spans="1:25" ht="18" customHeight="1">
      <c r="A868" s="145">
        <f>SUBTOTAL(3,$B$26:B868)</f>
        <v>843</v>
      </c>
      <c r="B868" s="249" t="s">
        <v>1276</v>
      </c>
      <c r="C868" s="109" t="s">
        <v>1268</v>
      </c>
      <c r="D868" s="70" t="s">
        <v>1277</v>
      </c>
      <c r="E868" s="147" t="s">
        <v>391</v>
      </c>
      <c r="F868" s="71" t="s">
        <v>204</v>
      </c>
      <c r="G868" s="71" t="s">
        <v>1270</v>
      </c>
      <c r="H868" s="71">
        <v>24</v>
      </c>
      <c r="I868" s="71">
        <f t="shared" si="83"/>
        <v>0</v>
      </c>
      <c r="J868" s="71">
        <v>4</v>
      </c>
      <c r="K868" s="113">
        <v>0</v>
      </c>
      <c r="L868" s="73">
        <v>463</v>
      </c>
      <c r="M868" s="72">
        <f t="shared" si="78"/>
        <v>1852</v>
      </c>
      <c r="N868" s="230">
        <f t="shared" si="79"/>
        <v>0</v>
      </c>
      <c r="O868" s="264">
        <v>5</v>
      </c>
      <c r="P868" s="73">
        <v>2.8305E-2</v>
      </c>
      <c r="Q868" s="74">
        <f t="shared" si="80"/>
        <v>0</v>
      </c>
      <c r="R868" s="73">
        <v>20</v>
      </c>
      <c r="S868" s="73">
        <v>23</v>
      </c>
      <c r="T868" s="117">
        <f t="shared" si="81"/>
        <v>0</v>
      </c>
      <c r="U868" s="234">
        <f t="shared" si="82"/>
        <v>0</v>
      </c>
      <c r="V868" s="206"/>
      <c r="W868" s="206"/>
      <c r="X868" s="206"/>
      <c r="Y868" s="206"/>
    </row>
    <row r="869" spans="1:25" ht="18" customHeight="1">
      <c r="A869" s="145">
        <f>SUBTOTAL(3,$B$26:B869)</f>
        <v>844</v>
      </c>
      <c r="B869" s="249" t="s">
        <v>1278</v>
      </c>
      <c r="C869" s="109" t="s">
        <v>1268</v>
      </c>
      <c r="D869" s="70" t="s">
        <v>1279</v>
      </c>
      <c r="E869" s="147" t="s">
        <v>1280</v>
      </c>
      <c r="F869" s="71" t="s">
        <v>204</v>
      </c>
      <c r="G869" s="71" t="s">
        <v>1270</v>
      </c>
      <c r="H869" s="71">
        <v>24</v>
      </c>
      <c r="I869" s="71">
        <f t="shared" si="83"/>
        <v>0</v>
      </c>
      <c r="J869" s="71">
        <v>2</v>
      </c>
      <c r="K869" s="113">
        <v>0</v>
      </c>
      <c r="L869" s="73">
        <v>926</v>
      </c>
      <c r="M869" s="72">
        <f t="shared" si="78"/>
        <v>1852</v>
      </c>
      <c r="N869" s="230">
        <f t="shared" si="79"/>
        <v>0</v>
      </c>
      <c r="O869" s="264">
        <v>5</v>
      </c>
      <c r="P869" s="73">
        <v>2.8305E-2</v>
      </c>
      <c r="Q869" s="74">
        <f t="shared" si="80"/>
        <v>0</v>
      </c>
      <c r="R869" s="73">
        <v>20</v>
      </c>
      <c r="S869" s="73">
        <v>23</v>
      </c>
      <c r="T869" s="117">
        <f t="shared" si="81"/>
        <v>0</v>
      </c>
      <c r="U869" s="234">
        <f t="shared" si="82"/>
        <v>0</v>
      </c>
      <c r="V869" s="206"/>
      <c r="W869" s="206"/>
      <c r="X869" s="206"/>
      <c r="Y869" s="206"/>
    </row>
    <row r="870" spans="1:25" ht="18" customHeight="1">
      <c r="A870" s="145">
        <f>SUBTOTAL(3,$B$26:B870)</f>
        <v>845</v>
      </c>
      <c r="B870" s="249" t="s">
        <v>2558</v>
      </c>
      <c r="C870" s="109" t="s">
        <v>1268</v>
      </c>
      <c r="D870" s="70" t="s">
        <v>2559</v>
      </c>
      <c r="E870" s="147" t="s">
        <v>894</v>
      </c>
      <c r="F870" s="71" t="s">
        <v>65</v>
      </c>
      <c r="G870" s="71" t="s">
        <v>1270</v>
      </c>
      <c r="H870" s="71">
        <v>24</v>
      </c>
      <c r="I870" s="71">
        <f t="shared" si="83"/>
        <v>0</v>
      </c>
      <c r="J870" s="71">
        <v>2</v>
      </c>
      <c r="K870" s="113">
        <v>0</v>
      </c>
      <c r="L870" s="73">
        <v>972.5</v>
      </c>
      <c r="M870" s="72">
        <f t="shared" si="78"/>
        <v>1945</v>
      </c>
      <c r="N870" s="230">
        <f t="shared" si="79"/>
        <v>0</v>
      </c>
      <c r="O870" s="264">
        <v>5</v>
      </c>
      <c r="P870" s="73">
        <v>3.2000000000000001E-2</v>
      </c>
      <c r="Q870" s="74">
        <f t="shared" si="80"/>
        <v>0</v>
      </c>
      <c r="R870" s="73">
        <v>40</v>
      </c>
      <c r="S870" s="73">
        <v>41.5</v>
      </c>
      <c r="T870" s="117">
        <f t="shared" si="81"/>
        <v>0</v>
      </c>
      <c r="U870" s="234">
        <f t="shared" si="82"/>
        <v>0</v>
      </c>
      <c r="V870" s="206"/>
      <c r="W870" s="206"/>
      <c r="X870" s="206"/>
      <c r="Y870" s="206"/>
    </row>
    <row r="871" spans="1:25" ht="18" customHeight="1">
      <c r="A871" s="145">
        <f>SUBTOTAL(3,$B$26:B871)</f>
        <v>846</v>
      </c>
      <c r="B871" s="249">
        <v>70664</v>
      </c>
      <c r="C871" s="109" t="s">
        <v>1268</v>
      </c>
      <c r="D871" s="70" t="s">
        <v>2560</v>
      </c>
      <c r="E871" s="147" t="s">
        <v>2561</v>
      </c>
      <c r="F871" s="71" t="s">
        <v>65</v>
      </c>
      <c r="G871" s="71" t="s">
        <v>1270</v>
      </c>
      <c r="H871" s="71">
        <v>24</v>
      </c>
      <c r="I871" s="71">
        <f t="shared" si="83"/>
        <v>0</v>
      </c>
      <c r="J871" s="71">
        <v>1</v>
      </c>
      <c r="K871" s="113">
        <v>0</v>
      </c>
      <c r="L871" s="73">
        <v>2368.75</v>
      </c>
      <c r="M871" s="72">
        <f t="shared" si="78"/>
        <v>2368.75</v>
      </c>
      <c r="N871" s="230">
        <f t="shared" si="79"/>
        <v>0</v>
      </c>
      <c r="O871" s="264">
        <v>5</v>
      </c>
      <c r="P871" s="73">
        <v>3.4000000000000002E-2</v>
      </c>
      <c r="Q871" s="74">
        <f t="shared" si="80"/>
        <v>0</v>
      </c>
      <c r="R871" s="73">
        <v>25</v>
      </c>
      <c r="S871" s="73">
        <v>28.75</v>
      </c>
      <c r="T871" s="117">
        <f t="shared" si="81"/>
        <v>0</v>
      </c>
      <c r="U871" s="234">
        <f t="shared" si="82"/>
        <v>0</v>
      </c>
      <c r="V871" s="206"/>
      <c r="W871" s="206"/>
      <c r="X871" s="206"/>
      <c r="Y871" s="206"/>
    </row>
    <row r="872" spans="1:25" ht="18" customHeight="1">
      <c r="A872" s="145">
        <f>SUBTOTAL(3,$B$26:B872)</f>
        <v>847</v>
      </c>
      <c r="B872" s="249">
        <v>71595</v>
      </c>
      <c r="C872" s="109" t="s">
        <v>1268</v>
      </c>
      <c r="D872" s="70" t="s">
        <v>2562</v>
      </c>
      <c r="E872" s="147" t="s">
        <v>371</v>
      </c>
      <c r="F872" s="71" t="s">
        <v>65</v>
      </c>
      <c r="G872" s="71" t="s">
        <v>1270</v>
      </c>
      <c r="H872" s="71">
        <v>24</v>
      </c>
      <c r="I872" s="71">
        <f t="shared" si="83"/>
        <v>0</v>
      </c>
      <c r="J872" s="71">
        <v>20</v>
      </c>
      <c r="K872" s="113">
        <v>0</v>
      </c>
      <c r="L872" s="73">
        <v>75.5</v>
      </c>
      <c r="M872" s="72">
        <f t="shared" si="78"/>
        <v>1510</v>
      </c>
      <c r="N872" s="230">
        <f t="shared" si="79"/>
        <v>0</v>
      </c>
      <c r="O872" s="264">
        <v>5</v>
      </c>
      <c r="P872" s="73">
        <v>2.5999999999999999E-2</v>
      </c>
      <c r="Q872" s="74">
        <f t="shared" si="80"/>
        <v>0</v>
      </c>
      <c r="R872" s="73">
        <v>20</v>
      </c>
      <c r="S872" s="73">
        <v>21.04</v>
      </c>
      <c r="T872" s="117">
        <f t="shared" si="81"/>
        <v>0</v>
      </c>
      <c r="U872" s="234">
        <f t="shared" si="82"/>
        <v>0</v>
      </c>
      <c r="V872" s="206"/>
      <c r="W872" s="206"/>
      <c r="X872" s="206"/>
      <c r="Y872" s="206"/>
    </row>
    <row r="873" spans="1:25" ht="18" customHeight="1">
      <c r="A873" s="145">
        <f>SUBTOTAL(3,$B$26:B873)</f>
        <v>848</v>
      </c>
      <c r="B873" s="249">
        <v>71596</v>
      </c>
      <c r="C873" s="109" t="s">
        <v>1268</v>
      </c>
      <c r="D873" s="70" t="s">
        <v>2563</v>
      </c>
      <c r="E873" s="147" t="s">
        <v>391</v>
      </c>
      <c r="F873" s="71" t="s">
        <v>65</v>
      </c>
      <c r="G873" s="71" t="s">
        <v>1270</v>
      </c>
      <c r="H873" s="71">
        <v>24</v>
      </c>
      <c r="I873" s="71">
        <f t="shared" si="83"/>
        <v>0</v>
      </c>
      <c r="J873" s="71">
        <v>8</v>
      </c>
      <c r="K873" s="113">
        <v>0</v>
      </c>
      <c r="L873" s="73">
        <v>375</v>
      </c>
      <c r="M873" s="72">
        <f t="shared" si="78"/>
        <v>3000</v>
      </c>
      <c r="N873" s="230">
        <f t="shared" si="79"/>
        <v>0</v>
      </c>
      <c r="O873" s="264">
        <v>5</v>
      </c>
      <c r="P873" s="73">
        <v>2.5999999999999999E-2</v>
      </c>
      <c r="Q873" s="74">
        <f t="shared" si="80"/>
        <v>0</v>
      </c>
      <c r="R873" s="73">
        <v>40</v>
      </c>
      <c r="S873" s="73">
        <v>40.520000000000003</v>
      </c>
      <c r="T873" s="117">
        <f t="shared" si="81"/>
        <v>0</v>
      </c>
      <c r="U873" s="234">
        <f t="shared" si="82"/>
        <v>0</v>
      </c>
      <c r="V873" s="206"/>
      <c r="W873" s="206"/>
      <c r="X873" s="206"/>
      <c r="Y873" s="206"/>
    </row>
    <row r="874" spans="1:25" ht="18" customHeight="1">
      <c r="A874" s="145">
        <f>SUBTOTAL(3,$B$26:B874)</f>
        <v>849</v>
      </c>
      <c r="B874" s="249">
        <v>71597</v>
      </c>
      <c r="C874" s="109" t="s">
        <v>1268</v>
      </c>
      <c r="D874" s="70" t="s">
        <v>2564</v>
      </c>
      <c r="E874" s="147" t="s">
        <v>894</v>
      </c>
      <c r="F874" s="71" t="s">
        <v>65</v>
      </c>
      <c r="G874" s="71" t="s">
        <v>1270</v>
      </c>
      <c r="H874" s="71">
        <v>24</v>
      </c>
      <c r="I874" s="71">
        <f t="shared" si="83"/>
        <v>0</v>
      </c>
      <c r="J874" s="71">
        <v>4</v>
      </c>
      <c r="K874" s="113">
        <v>0</v>
      </c>
      <c r="L874" s="73">
        <v>725</v>
      </c>
      <c r="M874" s="72">
        <f t="shared" si="78"/>
        <v>2900</v>
      </c>
      <c r="N874" s="230">
        <f t="shared" si="79"/>
        <v>0</v>
      </c>
      <c r="O874" s="264">
        <v>5</v>
      </c>
      <c r="P874" s="73">
        <v>2.5999999999999999E-2</v>
      </c>
      <c r="Q874" s="74">
        <f t="shared" si="80"/>
        <v>0</v>
      </c>
      <c r="R874" s="73">
        <v>40</v>
      </c>
      <c r="S874" s="73">
        <v>40.26</v>
      </c>
      <c r="T874" s="117">
        <f t="shared" si="81"/>
        <v>0</v>
      </c>
      <c r="U874" s="234">
        <f t="shared" si="82"/>
        <v>0</v>
      </c>
      <c r="V874" s="206"/>
      <c r="W874" s="206"/>
      <c r="X874" s="206"/>
      <c r="Y874" s="206"/>
    </row>
    <row r="875" spans="1:25" ht="18" customHeight="1">
      <c r="A875" s="145">
        <f>SUBTOTAL(3,$B$26:B875)</f>
        <v>850</v>
      </c>
      <c r="B875" s="249">
        <v>71598</v>
      </c>
      <c r="C875" s="109" t="s">
        <v>1268</v>
      </c>
      <c r="D875" s="70" t="s">
        <v>2565</v>
      </c>
      <c r="E875" s="147" t="s">
        <v>2561</v>
      </c>
      <c r="F875" s="71" t="s">
        <v>65</v>
      </c>
      <c r="G875" s="71" t="s">
        <v>1270</v>
      </c>
      <c r="H875" s="71">
        <v>24</v>
      </c>
      <c r="I875" s="71">
        <f t="shared" si="83"/>
        <v>0</v>
      </c>
      <c r="J875" s="71">
        <v>1</v>
      </c>
      <c r="K875" s="113">
        <v>0</v>
      </c>
      <c r="L875" s="73">
        <v>1775</v>
      </c>
      <c r="M875" s="72">
        <f t="shared" si="78"/>
        <v>1775</v>
      </c>
      <c r="N875" s="230">
        <f t="shared" si="79"/>
        <v>0</v>
      </c>
      <c r="O875" s="264">
        <v>5</v>
      </c>
      <c r="P875" s="73">
        <v>2.5999999999999999E-2</v>
      </c>
      <c r="Q875" s="74">
        <f t="shared" si="80"/>
        <v>0</v>
      </c>
      <c r="R875" s="73">
        <v>25</v>
      </c>
      <c r="S875" s="73">
        <v>25.1</v>
      </c>
      <c r="T875" s="117">
        <f t="shared" si="81"/>
        <v>0</v>
      </c>
      <c r="U875" s="234">
        <f t="shared" si="82"/>
        <v>0</v>
      </c>
      <c r="V875" s="206"/>
      <c r="W875" s="206"/>
      <c r="X875" s="206"/>
      <c r="Y875" s="206"/>
    </row>
    <row r="876" spans="1:25" ht="18" customHeight="1">
      <c r="A876" s="145">
        <f>SUBTOTAL(3,$B$26:B876)</f>
        <v>851</v>
      </c>
      <c r="B876" s="249">
        <v>70334</v>
      </c>
      <c r="C876" s="109" t="s">
        <v>1268</v>
      </c>
      <c r="D876" s="70" t="s">
        <v>2566</v>
      </c>
      <c r="E876" s="147" t="s">
        <v>371</v>
      </c>
      <c r="F876" s="71" t="s">
        <v>65</v>
      </c>
      <c r="G876" s="71" t="s">
        <v>1270</v>
      </c>
      <c r="H876" s="71">
        <v>24</v>
      </c>
      <c r="I876" s="71">
        <f t="shared" si="83"/>
        <v>0</v>
      </c>
      <c r="J876" s="71">
        <v>20</v>
      </c>
      <c r="K876" s="113">
        <v>0</v>
      </c>
      <c r="L876" s="73">
        <v>114.59</v>
      </c>
      <c r="M876" s="72">
        <f t="shared" si="78"/>
        <v>2291.8000000000002</v>
      </c>
      <c r="N876" s="230">
        <f t="shared" si="79"/>
        <v>0</v>
      </c>
      <c r="O876" s="264">
        <v>5</v>
      </c>
      <c r="P876" s="73">
        <v>0.04</v>
      </c>
      <c r="Q876" s="74">
        <f t="shared" si="80"/>
        <v>0</v>
      </c>
      <c r="R876" s="73">
        <v>20</v>
      </c>
      <c r="S876" s="73">
        <v>22.9</v>
      </c>
      <c r="T876" s="117">
        <f t="shared" si="81"/>
        <v>0</v>
      </c>
      <c r="U876" s="234">
        <f t="shared" si="82"/>
        <v>0</v>
      </c>
      <c r="V876" s="206"/>
      <c r="W876" s="206"/>
      <c r="X876" s="206"/>
      <c r="Y876" s="206"/>
    </row>
    <row r="877" spans="1:25" ht="18" customHeight="1">
      <c r="A877" s="145">
        <f>SUBTOTAL(3,$B$26:B877)</f>
        <v>852</v>
      </c>
      <c r="B877" s="249">
        <v>70335</v>
      </c>
      <c r="C877" s="109" t="s">
        <v>1268</v>
      </c>
      <c r="D877" s="70" t="s">
        <v>2567</v>
      </c>
      <c r="E877" s="147" t="s">
        <v>371</v>
      </c>
      <c r="F877" s="71" t="s">
        <v>65</v>
      </c>
      <c r="G877" s="71" t="s">
        <v>1270</v>
      </c>
      <c r="H877" s="71">
        <v>24</v>
      </c>
      <c r="I877" s="71">
        <f t="shared" si="83"/>
        <v>0</v>
      </c>
      <c r="J877" s="71">
        <v>20</v>
      </c>
      <c r="K877" s="113">
        <v>0</v>
      </c>
      <c r="L877" s="73">
        <v>100</v>
      </c>
      <c r="M877" s="72">
        <f t="shared" si="78"/>
        <v>2000</v>
      </c>
      <c r="N877" s="230">
        <f t="shared" si="79"/>
        <v>0</v>
      </c>
      <c r="O877" s="264">
        <v>5</v>
      </c>
      <c r="P877" s="73">
        <v>3.3119999999999997E-2</v>
      </c>
      <c r="Q877" s="74">
        <f t="shared" si="80"/>
        <v>0</v>
      </c>
      <c r="R877" s="73">
        <v>20</v>
      </c>
      <c r="S877" s="73">
        <v>21.15</v>
      </c>
      <c r="T877" s="117">
        <f t="shared" si="81"/>
        <v>0</v>
      </c>
      <c r="U877" s="234">
        <f t="shared" si="82"/>
        <v>0</v>
      </c>
      <c r="V877" s="206"/>
      <c r="W877" s="206"/>
      <c r="X877" s="206"/>
      <c r="Y877" s="206"/>
    </row>
    <row r="878" spans="1:25" ht="18" customHeight="1">
      <c r="A878" s="145">
        <f>SUBTOTAL(3,$B$26:B878)</f>
        <v>853</v>
      </c>
      <c r="B878" s="249">
        <v>70336</v>
      </c>
      <c r="C878" s="109" t="s">
        <v>1268</v>
      </c>
      <c r="D878" s="70" t="s">
        <v>2568</v>
      </c>
      <c r="E878" s="147" t="s">
        <v>371</v>
      </c>
      <c r="F878" s="71" t="s">
        <v>65</v>
      </c>
      <c r="G878" s="71" t="s">
        <v>1270</v>
      </c>
      <c r="H878" s="71">
        <v>24</v>
      </c>
      <c r="I878" s="71">
        <f t="shared" si="83"/>
        <v>0</v>
      </c>
      <c r="J878" s="71">
        <v>20</v>
      </c>
      <c r="K878" s="113">
        <v>0</v>
      </c>
      <c r="L878" s="73">
        <v>110</v>
      </c>
      <c r="M878" s="72">
        <f t="shared" si="78"/>
        <v>2200</v>
      </c>
      <c r="N878" s="230">
        <f t="shared" si="79"/>
        <v>0</v>
      </c>
      <c r="O878" s="264">
        <v>5</v>
      </c>
      <c r="P878" s="73">
        <v>3.3119999999999997E-2</v>
      </c>
      <c r="Q878" s="74">
        <f t="shared" si="80"/>
        <v>0</v>
      </c>
      <c r="R878" s="73">
        <v>20</v>
      </c>
      <c r="S878" s="73">
        <v>21.15</v>
      </c>
      <c r="T878" s="117">
        <f t="shared" si="81"/>
        <v>0</v>
      </c>
      <c r="U878" s="234">
        <f t="shared" si="82"/>
        <v>0</v>
      </c>
      <c r="V878" s="206"/>
      <c r="W878" s="206"/>
      <c r="X878" s="206"/>
      <c r="Y878" s="206"/>
    </row>
    <row r="879" spans="1:25" ht="18" customHeight="1">
      <c r="A879" s="145">
        <f>SUBTOTAL(3,$B$26:B879)</f>
        <v>854</v>
      </c>
      <c r="B879" s="249">
        <v>70341</v>
      </c>
      <c r="C879" s="109" t="s">
        <v>1268</v>
      </c>
      <c r="D879" s="70" t="s">
        <v>2569</v>
      </c>
      <c r="E879" s="147" t="s">
        <v>391</v>
      </c>
      <c r="F879" s="71" t="s">
        <v>65</v>
      </c>
      <c r="G879" s="71" t="s">
        <v>1270</v>
      </c>
      <c r="H879" s="71">
        <v>24</v>
      </c>
      <c r="I879" s="71">
        <f t="shared" si="83"/>
        <v>0</v>
      </c>
      <c r="J879" s="71">
        <v>4</v>
      </c>
      <c r="K879" s="113">
        <v>0</v>
      </c>
      <c r="L879" s="73">
        <v>547.5</v>
      </c>
      <c r="M879" s="72">
        <f t="shared" si="78"/>
        <v>2190</v>
      </c>
      <c r="N879" s="230">
        <f t="shared" si="79"/>
        <v>0</v>
      </c>
      <c r="O879" s="264">
        <v>5</v>
      </c>
      <c r="P879" s="73">
        <v>2.9575000000000001E-2</v>
      </c>
      <c r="Q879" s="74">
        <f t="shared" si="80"/>
        <v>0</v>
      </c>
      <c r="R879" s="73">
        <v>20</v>
      </c>
      <c r="S879" s="73">
        <v>21.09</v>
      </c>
      <c r="T879" s="117">
        <f t="shared" si="81"/>
        <v>0</v>
      </c>
      <c r="U879" s="234">
        <f t="shared" si="82"/>
        <v>0</v>
      </c>
      <c r="V879" s="206"/>
      <c r="W879" s="206"/>
      <c r="X879" s="206"/>
      <c r="Y879" s="206"/>
    </row>
    <row r="880" spans="1:25" ht="18" customHeight="1">
      <c r="A880" s="145">
        <f>SUBTOTAL(3,$B$26:B880)</f>
        <v>855</v>
      </c>
      <c r="B880" s="249">
        <v>70337</v>
      </c>
      <c r="C880" s="109" t="s">
        <v>1268</v>
      </c>
      <c r="D880" s="70" t="s">
        <v>2570</v>
      </c>
      <c r="E880" s="147" t="s">
        <v>371</v>
      </c>
      <c r="F880" s="71" t="s">
        <v>65</v>
      </c>
      <c r="G880" s="71" t="s">
        <v>1270</v>
      </c>
      <c r="H880" s="71">
        <v>24</v>
      </c>
      <c r="I880" s="71">
        <f t="shared" si="83"/>
        <v>0</v>
      </c>
      <c r="J880" s="71">
        <v>20</v>
      </c>
      <c r="K880" s="113">
        <v>0</v>
      </c>
      <c r="L880" s="73">
        <v>109.35</v>
      </c>
      <c r="M880" s="72">
        <f t="shared" si="78"/>
        <v>2187</v>
      </c>
      <c r="N880" s="230">
        <f t="shared" si="79"/>
        <v>0</v>
      </c>
      <c r="O880" s="264">
        <v>5</v>
      </c>
      <c r="P880" s="73">
        <v>3.3119999999999997E-2</v>
      </c>
      <c r="Q880" s="74">
        <f t="shared" si="80"/>
        <v>0</v>
      </c>
      <c r="R880" s="73">
        <v>20</v>
      </c>
      <c r="S880" s="73">
        <v>21.15</v>
      </c>
      <c r="T880" s="117">
        <f t="shared" si="81"/>
        <v>0</v>
      </c>
      <c r="U880" s="234">
        <f t="shared" si="82"/>
        <v>0</v>
      </c>
      <c r="V880" s="206"/>
      <c r="W880" s="206"/>
      <c r="X880" s="206"/>
      <c r="Y880" s="206"/>
    </row>
    <row r="881" spans="1:26" ht="18" customHeight="1">
      <c r="A881" s="145">
        <f>SUBTOTAL(3,$B$26:B881)</f>
        <v>856</v>
      </c>
      <c r="B881" s="249">
        <v>70342</v>
      </c>
      <c r="C881" s="109" t="s">
        <v>1268</v>
      </c>
      <c r="D881" s="70" t="s">
        <v>2571</v>
      </c>
      <c r="E881" s="147" t="s">
        <v>391</v>
      </c>
      <c r="F881" s="71" t="s">
        <v>65</v>
      </c>
      <c r="G881" s="71" t="s">
        <v>1270</v>
      </c>
      <c r="H881" s="71">
        <v>24</v>
      </c>
      <c r="I881" s="71">
        <f t="shared" si="83"/>
        <v>0</v>
      </c>
      <c r="J881" s="71">
        <v>4</v>
      </c>
      <c r="K881" s="113">
        <v>0</v>
      </c>
      <c r="L881" s="73">
        <v>544.25</v>
      </c>
      <c r="M881" s="72">
        <f t="shared" si="78"/>
        <v>2177</v>
      </c>
      <c r="N881" s="230">
        <f t="shared" si="79"/>
        <v>0</v>
      </c>
      <c r="O881" s="264">
        <v>5</v>
      </c>
      <c r="P881" s="73">
        <v>2.9575000000000001E-2</v>
      </c>
      <c r="Q881" s="74">
        <f t="shared" si="80"/>
        <v>0</v>
      </c>
      <c r="R881" s="73">
        <v>20</v>
      </c>
      <c r="S881" s="73">
        <v>21.09</v>
      </c>
      <c r="T881" s="117">
        <f t="shared" si="81"/>
        <v>0</v>
      </c>
      <c r="U881" s="234">
        <f t="shared" si="82"/>
        <v>0</v>
      </c>
      <c r="V881" s="206"/>
      <c r="W881" s="206"/>
      <c r="X881" s="206"/>
      <c r="Y881" s="206"/>
    </row>
    <row r="882" spans="1:26" ht="18" customHeight="1">
      <c r="A882" s="145">
        <f>SUBTOTAL(3,$B$26:B882)</f>
        <v>857</v>
      </c>
      <c r="B882" s="249">
        <v>70339</v>
      </c>
      <c r="C882" s="109" t="s">
        <v>1268</v>
      </c>
      <c r="D882" s="70" t="s">
        <v>2572</v>
      </c>
      <c r="E882" s="147" t="s">
        <v>371</v>
      </c>
      <c r="F882" s="71" t="s">
        <v>65</v>
      </c>
      <c r="G882" s="71" t="s">
        <v>1270</v>
      </c>
      <c r="H882" s="71">
        <v>24</v>
      </c>
      <c r="I882" s="71">
        <f t="shared" si="83"/>
        <v>0</v>
      </c>
      <c r="J882" s="71">
        <v>20</v>
      </c>
      <c r="K882" s="113">
        <v>0</v>
      </c>
      <c r="L882" s="73">
        <v>106.15</v>
      </c>
      <c r="M882" s="72">
        <f t="shared" si="78"/>
        <v>2123</v>
      </c>
      <c r="N882" s="230">
        <f t="shared" si="79"/>
        <v>0</v>
      </c>
      <c r="O882" s="264">
        <v>5</v>
      </c>
      <c r="P882" s="73">
        <v>3.3119999999999997E-2</v>
      </c>
      <c r="Q882" s="74">
        <f t="shared" si="80"/>
        <v>0</v>
      </c>
      <c r="R882" s="73">
        <v>20</v>
      </c>
      <c r="S882" s="73">
        <v>21.15</v>
      </c>
      <c r="T882" s="117">
        <f t="shared" si="81"/>
        <v>0</v>
      </c>
      <c r="U882" s="234">
        <f t="shared" si="82"/>
        <v>0</v>
      </c>
      <c r="V882" s="206"/>
      <c r="W882" s="206"/>
      <c r="X882" s="206"/>
      <c r="Y882" s="206"/>
    </row>
    <row r="883" spans="1:26" ht="18" customHeight="1">
      <c r="A883" s="145">
        <f>SUBTOTAL(3,$B$26:B883)</f>
        <v>858</v>
      </c>
      <c r="B883" s="249">
        <v>70344</v>
      </c>
      <c r="C883" s="109" t="s">
        <v>1268</v>
      </c>
      <c r="D883" s="70" t="s">
        <v>2573</v>
      </c>
      <c r="E883" s="147" t="s">
        <v>391</v>
      </c>
      <c r="F883" s="71" t="s">
        <v>65</v>
      </c>
      <c r="G883" s="71" t="s">
        <v>1270</v>
      </c>
      <c r="H883" s="71">
        <v>24</v>
      </c>
      <c r="I883" s="71">
        <f t="shared" si="83"/>
        <v>0</v>
      </c>
      <c r="J883" s="71">
        <v>4</v>
      </c>
      <c r="K883" s="113">
        <v>0</v>
      </c>
      <c r="L883" s="73">
        <v>525.75</v>
      </c>
      <c r="M883" s="72">
        <f t="shared" si="78"/>
        <v>2103</v>
      </c>
      <c r="N883" s="230">
        <f t="shared" si="79"/>
        <v>0</v>
      </c>
      <c r="O883" s="264">
        <v>5</v>
      </c>
      <c r="P883" s="73">
        <v>2.9575000000000001E-2</v>
      </c>
      <c r="Q883" s="74">
        <f t="shared" si="80"/>
        <v>0</v>
      </c>
      <c r="R883" s="73">
        <v>20</v>
      </c>
      <c r="S883" s="73">
        <v>21.09</v>
      </c>
      <c r="T883" s="117">
        <f t="shared" si="81"/>
        <v>0</v>
      </c>
      <c r="U883" s="234">
        <f t="shared" si="82"/>
        <v>0</v>
      </c>
      <c r="V883" s="206"/>
      <c r="W883" s="206"/>
      <c r="X883" s="206"/>
      <c r="Y883" s="206"/>
    </row>
    <row r="884" spans="1:26" ht="18" customHeight="1">
      <c r="A884" s="145">
        <f>SUBTOTAL(3,$B$26:B884)</f>
        <v>859</v>
      </c>
      <c r="B884" s="249" t="s">
        <v>2574</v>
      </c>
      <c r="C884" s="109" t="s">
        <v>1268</v>
      </c>
      <c r="D884" s="70" t="s">
        <v>2575</v>
      </c>
      <c r="E884" s="147" t="s">
        <v>1280</v>
      </c>
      <c r="F884" s="71" t="s">
        <v>65</v>
      </c>
      <c r="G884" s="71" t="s">
        <v>1270</v>
      </c>
      <c r="H884" s="71">
        <v>24</v>
      </c>
      <c r="I884" s="71">
        <f t="shared" si="83"/>
        <v>0</v>
      </c>
      <c r="J884" s="71">
        <v>2</v>
      </c>
      <c r="K884" s="113">
        <v>0</v>
      </c>
      <c r="L884" s="73">
        <v>1026.5</v>
      </c>
      <c r="M884" s="72">
        <f t="shared" si="78"/>
        <v>2053</v>
      </c>
      <c r="N884" s="230">
        <f t="shared" si="79"/>
        <v>0</v>
      </c>
      <c r="O884" s="264">
        <v>5</v>
      </c>
      <c r="P884" s="73">
        <v>2.8305E-2</v>
      </c>
      <c r="Q884" s="74">
        <f t="shared" si="80"/>
        <v>0</v>
      </c>
      <c r="R884" s="73">
        <v>20</v>
      </c>
      <c r="S884" s="73">
        <v>21.15</v>
      </c>
      <c r="T884" s="117">
        <f t="shared" si="81"/>
        <v>0</v>
      </c>
      <c r="U884" s="234">
        <f t="shared" si="82"/>
        <v>0</v>
      </c>
      <c r="V884" s="206"/>
      <c r="W884" s="206"/>
      <c r="X884" s="206"/>
      <c r="Y884" s="206"/>
    </row>
    <row r="885" spans="1:26" ht="18" customHeight="1">
      <c r="A885" s="145">
        <f>SUBTOTAL(3,$B$26:B885)</f>
        <v>860</v>
      </c>
      <c r="B885" s="249">
        <v>70610</v>
      </c>
      <c r="C885" s="109" t="s">
        <v>1268</v>
      </c>
      <c r="D885" s="70" t="s">
        <v>2576</v>
      </c>
      <c r="E885" s="147" t="s">
        <v>2532</v>
      </c>
      <c r="F885" s="71" t="s">
        <v>65</v>
      </c>
      <c r="G885" s="71" t="s">
        <v>1270</v>
      </c>
      <c r="H885" s="71">
        <v>24</v>
      </c>
      <c r="I885" s="71">
        <f t="shared" si="83"/>
        <v>0</v>
      </c>
      <c r="J885" s="71">
        <v>1</v>
      </c>
      <c r="K885" s="113">
        <v>0</v>
      </c>
      <c r="L885" s="73">
        <v>2516.25</v>
      </c>
      <c r="M885" s="72">
        <f t="shared" si="78"/>
        <v>2516.25</v>
      </c>
      <c r="N885" s="230">
        <f t="shared" si="79"/>
        <v>0</v>
      </c>
      <c r="O885" s="264">
        <v>5</v>
      </c>
      <c r="P885" s="73">
        <v>3.4000000000000002E-2</v>
      </c>
      <c r="Q885" s="74">
        <f t="shared" si="80"/>
        <v>0</v>
      </c>
      <c r="R885" s="73">
        <v>25</v>
      </c>
      <c r="S885" s="73">
        <v>28.75</v>
      </c>
      <c r="T885" s="117">
        <f t="shared" si="81"/>
        <v>0</v>
      </c>
      <c r="U885" s="234">
        <f t="shared" si="82"/>
        <v>0</v>
      </c>
      <c r="V885" s="206"/>
      <c r="W885" s="206"/>
      <c r="X885" s="206"/>
      <c r="Y885" s="206"/>
    </row>
    <row r="886" spans="1:26" ht="18" customHeight="1">
      <c r="A886" s="145">
        <f>SUBTOTAL(3,$B$26:B886)</f>
        <v>861</v>
      </c>
      <c r="B886" s="249">
        <v>71010</v>
      </c>
      <c r="C886" s="109" t="s">
        <v>1268</v>
      </c>
      <c r="D886" s="70" t="s">
        <v>2577</v>
      </c>
      <c r="E886" s="147" t="s">
        <v>371</v>
      </c>
      <c r="F886" s="71" t="s">
        <v>65</v>
      </c>
      <c r="G886" s="71" t="s">
        <v>1270</v>
      </c>
      <c r="H886" s="71">
        <v>24</v>
      </c>
      <c r="I886" s="71">
        <f t="shared" si="83"/>
        <v>0</v>
      </c>
      <c r="J886" s="71">
        <v>20</v>
      </c>
      <c r="K886" s="113">
        <v>0</v>
      </c>
      <c r="L886" s="73">
        <v>89.96350000000001</v>
      </c>
      <c r="M886" s="72">
        <f t="shared" si="78"/>
        <v>1799.2700000000002</v>
      </c>
      <c r="N886" s="230">
        <f t="shared" si="79"/>
        <v>0</v>
      </c>
      <c r="O886" s="264">
        <v>5</v>
      </c>
      <c r="P886" s="73">
        <v>3.3119999999999997E-2</v>
      </c>
      <c r="Q886" s="74">
        <f t="shared" si="80"/>
        <v>0</v>
      </c>
      <c r="R886" s="73">
        <v>20</v>
      </c>
      <c r="S886" s="73">
        <v>21.15</v>
      </c>
      <c r="T886" s="117">
        <f t="shared" si="81"/>
        <v>0</v>
      </c>
      <c r="U886" s="234">
        <f t="shared" si="82"/>
        <v>0</v>
      </c>
      <c r="V886" s="206"/>
      <c r="W886" s="206"/>
      <c r="X886" s="206"/>
      <c r="Y886" s="206"/>
    </row>
    <row r="887" spans="1:26" ht="18" customHeight="1">
      <c r="A887" s="145">
        <f>SUBTOTAL(3,$B$26:B887)</f>
        <v>862</v>
      </c>
      <c r="B887" s="249">
        <v>71011</v>
      </c>
      <c r="C887" s="109" t="s">
        <v>1268</v>
      </c>
      <c r="D887" s="70" t="s">
        <v>2578</v>
      </c>
      <c r="E887" s="147" t="s">
        <v>391</v>
      </c>
      <c r="F887" s="71" t="s">
        <v>65</v>
      </c>
      <c r="G887" s="71" t="s">
        <v>1270</v>
      </c>
      <c r="H887" s="71">
        <v>24</v>
      </c>
      <c r="I887" s="71">
        <f t="shared" si="83"/>
        <v>0</v>
      </c>
      <c r="J887" s="71">
        <v>4</v>
      </c>
      <c r="K887" s="113">
        <v>0</v>
      </c>
      <c r="L887" s="73">
        <v>447.31750000000005</v>
      </c>
      <c r="M887" s="72">
        <f t="shared" si="78"/>
        <v>1789.2700000000002</v>
      </c>
      <c r="N887" s="230">
        <f t="shared" si="79"/>
        <v>0</v>
      </c>
      <c r="O887" s="264">
        <v>5</v>
      </c>
      <c r="P887" s="73">
        <v>2.9575000000000001E-2</v>
      </c>
      <c r="Q887" s="74">
        <f t="shared" si="80"/>
        <v>0</v>
      </c>
      <c r="R887" s="73">
        <v>20</v>
      </c>
      <c r="S887" s="73">
        <v>21.09</v>
      </c>
      <c r="T887" s="117">
        <f t="shared" si="81"/>
        <v>0</v>
      </c>
      <c r="U887" s="234">
        <f t="shared" si="82"/>
        <v>0</v>
      </c>
      <c r="V887" s="206"/>
      <c r="W887" s="206"/>
      <c r="X887" s="206"/>
      <c r="Y887" s="206"/>
    </row>
    <row r="888" spans="1:26" ht="18" customHeight="1">
      <c r="A888" s="145">
        <f>SUBTOTAL(3,$B$26:B888)</f>
        <v>863</v>
      </c>
      <c r="B888" s="249">
        <v>71243</v>
      </c>
      <c r="C888" s="109" t="s">
        <v>1268</v>
      </c>
      <c r="D888" s="70" t="s">
        <v>2579</v>
      </c>
      <c r="E888" s="147" t="s">
        <v>371</v>
      </c>
      <c r="F888" s="71" t="s">
        <v>65</v>
      </c>
      <c r="G888" s="71" t="s">
        <v>1270</v>
      </c>
      <c r="H888" s="71">
        <v>24</v>
      </c>
      <c r="I888" s="71">
        <f t="shared" si="83"/>
        <v>0</v>
      </c>
      <c r="J888" s="71">
        <v>20</v>
      </c>
      <c r="K888" s="113">
        <v>0</v>
      </c>
      <c r="L888" s="73">
        <v>106</v>
      </c>
      <c r="M888" s="72">
        <f t="shared" si="78"/>
        <v>2120</v>
      </c>
      <c r="N888" s="230">
        <f t="shared" si="79"/>
        <v>0</v>
      </c>
      <c r="O888" s="264">
        <v>5</v>
      </c>
      <c r="P888" s="73">
        <v>3.3119999999999997E-2</v>
      </c>
      <c r="Q888" s="74">
        <f t="shared" si="80"/>
        <v>0</v>
      </c>
      <c r="R888" s="73">
        <v>20</v>
      </c>
      <c r="S888" s="73">
        <v>21.15</v>
      </c>
      <c r="T888" s="117">
        <f t="shared" si="81"/>
        <v>0</v>
      </c>
      <c r="U888" s="234">
        <f t="shared" si="82"/>
        <v>0</v>
      </c>
      <c r="V888" s="206"/>
      <c r="W888" s="206"/>
      <c r="X888" s="206"/>
      <c r="Y888" s="206"/>
    </row>
    <row r="889" spans="1:26" ht="18" customHeight="1">
      <c r="A889" s="145">
        <f>SUBTOTAL(3,$B$26:B889)</f>
        <v>864</v>
      </c>
      <c r="B889" s="249">
        <v>71244</v>
      </c>
      <c r="C889" s="109" t="s">
        <v>1268</v>
      </c>
      <c r="D889" s="70" t="s">
        <v>2580</v>
      </c>
      <c r="E889" s="147" t="s">
        <v>391</v>
      </c>
      <c r="F889" s="71" t="s">
        <v>65</v>
      </c>
      <c r="G889" s="71" t="s">
        <v>1270</v>
      </c>
      <c r="H889" s="71">
        <v>24</v>
      </c>
      <c r="I889" s="71">
        <f t="shared" si="83"/>
        <v>0</v>
      </c>
      <c r="J889" s="71">
        <v>4</v>
      </c>
      <c r="K889" s="113">
        <v>0</v>
      </c>
      <c r="L889" s="73">
        <v>525</v>
      </c>
      <c r="M889" s="72">
        <f t="shared" si="78"/>
        <v>2100</v>
      </c>
      <c r="N889" s="230">
        <f t="shared" si="79"/>
        <v>0</v>
      </c>
      <c r="O889" s="264">
        <v>5</v>
      </c>
      <c r="P889" s="73">
        <v>2.9575000000000001E-2</v>
      </c>
      <c r="Q889" s="74">
        <f t="shared" si="80"/>
        <v>0</v>
      </c>
      <c r="R889" s="73">
        <v>20</v>
      </c>
      <c r="S889" s="73">
        <v>21.09</v>
      </c>
      <c r="T889" s="117">
        <f t="shared" si="81"/>
        <v>0</v>
      </c>
      <c r="U889" s="234">
        <f t="shared" si="82"/>
        <v>0</v>
      </c>
      <c r="V889" s="206"/>
      <c r="W889" s="206"/>
      <c r="X889" s="206"/>
      <c r="Y889" s="206"/>
    </row>
    <row r="890" spans="1:26" ht="18" customHeight="1">
      <c r="A890" s="145">
        <f>SUBTOTAL(3,$B$26:B890)</f>
        <v>865</v>
      </c>
      <c r="B890" s="249">
        <v>71583</v>
      </c>
      <c r="C890" s="109" t="s">
        <v>1268</v>
      </c>
      <c r="D890" s="70" t="s">
        <v>2581</v>
      </c>
      <c r="E890" s="147" t="s">
        <v>391</v>
      </c>
      <c r="F890" s="71" t="s">
        <v>65</v>
      </c>
      <c r="G890" s="71" t="s">
        <v>1270</v>
      </c>
      <c r="H890" s="71">
        <v>24</v>
      </c>
      <c r="I890" s="71">
        <f t="shared" si="83"/>
        <v>0</v>
      </c>
      <c r="J890" s="71">
        <v>4</v>
      </c>
      <c r="K890" s="113">
        <v>0</v>
      </c>
      <c r="L890" s="73">
        <v>292.98</v>
      </c>
      <c r="M890" s="72">
        <f t="shared" si="78"/>
        <v>1171.92</v>
      </c>
      <c r="N890" s="230">
        <f t="shared" si="79"/>
        <v>0</v>
      </c>
      <c r="O890" s="264">
        <v>5</v>
      </c>
      <c r="P890" s="73">
        <v>2.9575000000000001E-2</v>
      </c>
      <c r="Q890" s="74">
        <f t="shared" si="80"/>
        <v>0</v>
      </c>
      <c r="R890" s="73">
        <v>20</v>
      </c>
      <c r="S890" s="73">
        <v>21.1</v>
      </c>
      <c r="T890" s="117">
        <f t="shared" si="81"/>
        <v>0</v>
      </c>
      <c r="U890" s="234">
        <f t="shared" si="82"/>
        <v>0</v>
      </c>
      <c r="V890" s="206"/>
      <c r="W890" s="206"/>
      <c r="X890" s="206"/>
      <c r="Y890" s="206"/>
    </row>
    <row r="891" spans="1:26" ht="18" customHeight="1">
      <c r="A891" s="145">
        <f>SUBTOTAL(3,$B$26:B891)</f>
        <v>866</v>
      </c>
      <c r="B891" s="249">
        <v>71584</v>
      </c>
      <c r="C891" s="109" t="s">
        <v>1268</v>
      </c>
      <c r="D891" s="70" t="s">
        <v>2582</v>
      </c>
      <c r="E891" s="147" t="s">
        <v>391</v>
      </c>
      <c r="F891" s="71" t="s">
        <v>65</v>
      </c>
      <c r="G891" s="71" t="s">
        <v>1270</v>
      </c>
      <c r="H891" s="71">
        <v>24</v>
      </c>
      <c r="I891" s="71">
        <f t="shared" si="83"/>
        <v>0</v>
      </c>
      <c r="J891" s="71">
        <v>4</v>
      </c>
      <c r="K891" s="113">
        <v>0</v>
      </c>
      <c r="L891" s="73">
        <v>257.12</v>
      </c>
      <c r="M891" s="72">
        <f t="shared" si="78"/>
        <v>1028.48</v>
      </c>
      <c r="N891" s="230">
        <f t="shared" si="79"/>
        <v>0</v>
      </c>
      <c r="O891" s="264">
        <v>5</v>
      </c>
      <c r="P891" s="73">
        <v>2.9575000000000001E-2</v>
      </c>
      <c r="Q891" s="74">
        <f t="shared" si="80"/>
        <v>0</v>
      </c>
      <c r="R891" s="73">
        <v>20</v>
      </c>
      <c r="S891" s="73">
        <v>21.1</v>
      </c>
      <c r="T891" s="117">
        <f t="shared" si="81"/>
        <v>0</v>
      </c>
      <c r="U891" s="234">
        <f t="shared" si="82"/>
        <v>0</v>
      </c>
      <c r="V891" s="206"/>
      <c r="W891" s="206"/>
      <c r="X891" s="206"/>
      <c r="Y891" s="206"/>
    </row>
    <row r="892" spans="1:26" ht="18" customHeight="1">
      <c r="A892" s="145">
        <f>SUBTOTAL(3,$B$26:B892)</f>
        <v>867</v>
      </c>
      <c r="B892" s="249">
        <v>71183</v>
      </c>
      <c r="C892" s="109" t="s">
        <v>1268</v>
      </c>
      <c r="D892" s="70" t="s">
        <v>2583</v>
      </c>
      <c r="E892" s="147" t="s">
        <v>371</v>
      </c>
      <c r="F892" s="71" t="s">
        <v>65</v>
      </c>
      <c r="G892" s="71" t="s">
        <v>1270</v>
      </c>
      <c r="H892" s="71">
        <v>24</v>
      </c>
      <c r="I892" s="71">
        <f t="shared" si="83"/>
        <v>0</v>
      </c>
      <c r="J892" s="71">
        <v>20</v>
      </c>
      <c r="K892" s="113">
        <v>0</v>
      </c>
      <c r="L892" s="73">
        <v>104.35</v>
      </c>
      <c r="M892" s="72">
        <f t="shared" si="78"/>
        <v>2087</v>
      </c>
      <c r="N892" s="230">
        <f t="shared" si="79"/>
        <v>0</v>
      </c>
      <c r="O892" s="264">
        <v>5</v>
      </c>
      <c r="P892" s="73">
        <v>3.3119999999999997E-2</v>
      </c>
      <c r="Q892" s="74">
        <f t="shared" si="80"/>
        <v>0</v>
      </c>
      <c r="R892" s="73">
        <v>20</v>
      </c>
      <c r="S892" s="73">
        <v>21.15</v>
      </c>
      <c r="T892" s="117">
        <f t="shared" si="81"/>
        <v>0</v>
      </c>
      <c r="U892" s="234">
        <f t="shared" si="82"/>
        <v>0</v>
      </c>
      <c r="V892" s="206"/>
      <c r="W892" s="206"/>
      <c r="X892" s="206"/>
      <c r="Y892" s="206"/>
    </row>
    <row r="893" spans="1:26" ht="18" customHeight="1">
      <c r="A893" s="145">
        <f>SUBTOTAL(3,$B$26:B893)</f>
        <v>868</v>
      </c>
      <c r="B893" s="249">
        <v>71042</v>
      </c>
      <c r="C893" s="109" t="s">
        <v>1268</v>
      </c>
      <c r="D893" s="70" t="s">
        <v>2584</v>
      </c>
      <c r="E893" s="147" t="s">
        <v>391</v>
      </c>
      <c r="F893" s="71" t="s">
        <v>65</v>
      </c>
      <c r="G893" s="71" t="s">
        <v>1270</v>
      </c>
      <c r="H893" s="71">
        <v>24</v>
      </c>
      <c r="I893" s="71">
        <f t="shared" si="83"/>
        <v>0</v>
      </c>
      <c r="J893" s="71">
        <v>4</v>
      </c>
      <c r="K893" s="113">
        <v>0</v>
      </c>
      <c r="L893" s="73">
        <v>519.25</v>
      </c>
      <c r="M893" s="72">
        <f t="shared" si="78"/>
        <v>2077</v>
      </c>
      <c r="N893" s="230">
        <f t="shared" si="79"/>
        <v>0</v>
      </c>
      <c r="O893" s="264">
        <v>5</v>
      </c>
      <c r="P893" s="73">
        <v>2.9575000000000001E-2</v>
      </c>
      <c r="Q893" s="74">
        <f t="shared" si="80"/>
        <v>0</v>
      </c>
      <c r="R893" s="73">
        <v>20</v>
      </c>
      <c r="S893" s="73">
        <v>21.09</v>
      </c>
      <c r="T893" s="117">
        <f t="shared" si="81"/>
        <v>0</v>
      </c>
      <c r="U893" s="234">
        <f t="shared" si="82"/>
        <v>0</v>
      </c>
      <c r="V893" s="206"/>
      <c r="W893" s="206"/>
      <c r="X893" s="206"/>
      <c r="Y893" s="206"/>
    </row>
    <row r="894" spans="1:26" ht="18" customHeight="1">
      <c r="A894" s="145">
        <f>SUBTOTAL(3,$B$26:B894)</f>
        <v>869</v>
      </c>
      <c r="B894" s="249">
        <v>80881</v>
      </c>
      <c r="C894" s="109" t="s">
        <v>1268</v>
      </c>
      <c r="D894" s="70" t="s">
        <v>2585</v>
      </c>
      <c r="E894" s="147" t="s">
        <v>1280</v>
      </c>
      <c r="F894" s="71" t="s">
        <v>65</v>
      </c>
      <c r="G894" s="71" t="s">
        <v>1270</v>
      </c>
      <c r="H894" s="71">
        <v>24</v>
      </c>
      <c r="I894" s="71">
        <f t="shared" si="83"/>
        <v>0</v>
      </c>
      <c r="J894" s="71">
        <v>2</v>
      </c>
      <c r="K894" s="113">
        <v>0</v>
      </c>
      <c r="L894" s="73">
        <v>1013.5</v>
      </c>
      <c r="M894" s="72">
        <f t="shared" si="78"/>
        <v>2027</v>
      </c>
      <c r="N894" s="230">
        <f t="shared" si="79"/>
        <v>0</v>
      </c>
      <c r="O894" s="264">
        <v>5</v>
      </c>
      <c r="P894" s="73">
        <v>2.8305E-2</v>
      </c>
      <c r="Q894" s="74">
        <f t="shared" si="80"/>
        <v>0</v>
      </c>
      <c r="R894" s="73">
        <v>20</v>
      </c>
      <c r="S894" s="73">
        <v>21</v>
      </c>
      <c r="T894" s="117">
        <f t="shared" si="81"/>
        <v>0</v>
      </c>
      <c r="U894" s="234">
        <f t="shared" si="82"/>
        <v>0</v>
      </c>
      <c r="V894" s="206"/>
      <c r="W894" s="206"/>
      <c r="X894" s="206"/>
      <c r="Y894" s="206"/>
    </row>
    <row r="895" spans="1:26" ht="18" customHeight="1">
      <c r="A895" s="145">
        <f>SUBTOTAL(3,$B$26:B895)</f>
        <v>870</v>
      </c>
      <c r="B895" s="109" t="s">
        <v>2586</v>
      </c>
      <c r="C895" s="109" t="s">
        <v>1282</v>
      </c>
      <c r="D895" s="70" t="s">
        <v>2587</v>
      </c>
      <c r="E895" s="147" t="s">
        <v>629</v>
      </c>
      <c r="F895" s="71" t="s">
        <v>65</v>
      </c>
      <c r="G895" s="71" t="s">
        <v>1285</v>
      </c>
      <c r="H895" s="71">
        <v>12</v>
      </c>
      <c r="I895" s="71">
        <f t="shared" si="83"/>
        <v>0</v>
      </c>
      <c r="J895" s="71">
        <v>90</v>
      </c>
      <c r="K895" s="113">
        <v>0</v>
      </c>
      <c r="L895" s="73">
        <v>14.06</v>
      </c>
      <c r="M895" s="72">
        <f t="shared" si="78"/>
        <v>1265.4000000000001</v>
      </c>
      <c r="N895" s="230">
        <f t="shared" si="79"/>
        <v>0</v>
      </c>
      <c r="O895" s="264">
        <v>5</v>
      </c>
      <c r="P895" s="73">
        <v>2.9000000000000001E-2</v>
      </c>
      <c r="Q895" s="74">
        <f t="shared" si="80"/>
        <v>0</v>
      </c>
      <c r="R895" s="73">
        <v>18</v>
      </c>
      <c r="S895" s="73">
        <v>20.34</v>
      </c>
      <c r="T895" s="117">
        <f t="shared" si="81"/>
        <v>0</v>
      </c>
      <c r="U895" s="234">
        <f t="shared" si="82"/>
        <v>0</v>
      </c>
      <c r="V895" s="206"/>
      <c r="W895" s="206"/>
      <c r="X895" s="206"/>
      <c r="Y895" s="206"/>
    </row>
    <row r="896" spans="1:26" ht="18" customHeight="1">
      <c r="A896" s="145">
        <f>SUBTOTAL(3,$B$26:B896)</f>
        <v>871</v>
      </c>
      <c r="B896" s="109" t="s">
        <v>2588</v>
      </c>
      <c r="C896" s="109" t="s">
        <v>1282</v>
      </c>
      <c r="D896" s="70" t="s">
        <v>1283</v>
      </c>
      <c r="E896" s="147" t="s">
        <v>1058</v>
      </c>
      <c r="F896" s="71" t="s">
        <v>65</v>
      </c>
      <c r="G896" s="71" t="s">
        <v>1285</v>
      </c>
      <c r="H896" s="71">
        <v>12</v>
      </c>
      <c r="I896" s="71">
        <f t="shared" si="83"/>
        <v>0</v>
      </c>
      <c r="J896" s="71">
        <v>45</v>
      </c>
      <c r="K896" s="113">
        <v>0</v>
      </c>
      <c r="L896" s="73">
        <v>28.12</v>
      </c>
      <c r="M896" s="72">
        <f t="shared" si="78"/>
        <v>1265.4000000000001</v>
      </c>
      <c r="N896" s="230">
        <f t="shared" si="79"/>
        <v>0</v>
      </c>
      <c r="O896" s="264">
        <v>5</v>
      </c>
      <c r="P896" s="73">
        <v>3.9217500000000002E-2</v>
      </c>
      <c r="Q896" s="74">
        <f t="shared" si="80"/>
        <v>0</v>
      </c>
      <c r="R896" s="73">
        <v>18</v>
      </c>
      <c r="S896" s="73">
        <v>21.599999999999998</v>
      </c>
      <c r="T896" s="117">
        <f t="shared" si="81"/>
        <v>0</v>
      </c>
      <c r="U896" s="234">
        <f t="shared" si="82"/>
        <v>0</v>
      </c>
      <c r="V896" s="206"/>
      <c r="W896" s="206"/>
      <c r="X896" s="206"/>
      <c r="Y896" s="206"/>
      <c r="Z896" s="235" t="e">
        <f>#REF!-#REF!</f>
        <v>#REF!</v>
      </c>
    </row>
    <row r="897" spans="1:26" ht="18" customHeight="1">
      <c r="A897" s="145">
        <f>SUBTOTAL(3,$B$26:B897)</f>
        <v>872</v>
      </c>
      <c r="B897" s="109" t="s">
        <v>1281</v>
      </c>
      <c r="C897" s="109" t="s">
        <v>1282</v>
      </c>
      <c r="D897" s="70" t="s">
        <v>1283</v>
      </c>
      <c r="E897" s="147" t="s">
        <v>1284</v>
      </c>
      <c r="F897" s="71" t="s">
        <v>65</v>
      </c>
      <c r="G897" s="71" t="s">
        <v>1285</v>
      </c>
      <c r="H897" s="71">
        <v>12</v>
      </c>
      <c r="I897" s="71">
        <f t="shared" si="83"/>
        <v>0</v>
      </c>
      <c r="J897" s="71">
        <v>20</v>
      </c>
      <c r="K897" s="113">
        <v>0</v>
      </c>
      <c r="L897" s="73">
        <v>60.93</v>
      </c>
      <c r="M897" s="72">
        <f t="shared" si="78"/>
        <v>1218.5999999999999</v>
      </c>
      <c r="N897" s="230">
        <f t="shared" si="79"/>
        <v>0</v>
      </c>
      <c r="O897" s="264">
        <v>5</v>
      </c>
      <c r="P897" s="73">
        <v>3.9217500000000002E-2</v>
      </c>
      <c r="Q897" s="74">
        <f t="shared" si="80"/>
        <v>0</v>
      </c>
      <c r="R897" s="73">
        <v>18</v>
      </c>
      <c r="S897" s="73">
        <v>21.599999999999998</v>
      </c>
      <c r="T897" s="117">
        <f t="shared" si="81"/>
        <v>0</v>
      </c>
      <c r="U897" s="234">
        <f t="shared" si="82"/>
        <v>0</v>
      </c>
      <c r="V897" s="206"/>
      <c r="W897" s="206"/>
      <c r="X897" s="206"/>
      <c r="Y897" s="206"/>
      <c r="Z897" s="235" t="e">
        <f>#REF!-#REF!</f>
        <v>#REF!</v>
      </c>
    </row>
    <row r="898" spans="1:26" ht="18" customHeight="1">
      <c r="A898" s="145">
        <f>SUBTOTAL(3,$B$26:B898)</f>
        <v>873</v>
      </c>
      <c r="B898" s="109" t="s">
        <v>2589</v>
      </c>
      <c r="C898" s="109" t="s">
        <v>1282</v>
      </c>
      <c r="D898" s="70" t="s">
        <v>2590</v>
      </c>
      <c r="E898" s="147" t="s">
        <v>1058</v>
      </c>
      <c r="F898" s="71" t="s">
        <v>65</v>
      </c>
      <c r="G898" s="71" t="s">
        <v>1285</v>
      </c>
      <c r="H898" s="71">
        <v>12</v>
      </c>
      <c r="I898" s="71">
        <f t="shared" si="83"/>
        <v>0</v>
      </c>
      <c r="J898" s="71">
        <v>45</v>
      </c>
      <c r="K898" s="113">
        <v>0</v>
      </c>
      <c r="L898" s="73">
        <v>34.369999999999997</v>
      </c>
      <c r="M898" s="72">
        <f t="shared" si="78"/>
        <v>1546.6499999999999</v>
      </c>
      <c r="N898" s="230">
        <f t="shared" si="79"/>
        <v>0</v>
      </c>
      <c r="O898" s="264">
        <v>5</v>
      </c>
      <c r="P898" s="73">
        <v>3.9217500000000002E-2</v>
      </c>
      <c r="Q898" s="74">
        <f t="shared" si="80"/>
        <v>0</v>
      </c>
      <c r="R898" s="73">
        <v>18</v>
      </c>
      <c r="S898" s="73">
        <v>21.599999999999998</v>
      </c>
      <c r="T898" s="117">
        <f t="shared" si="81"/>
        <v>0</v>
      </c>
      <c r="U898" s="234">
        <f t="shared" si="82"/>
        <v>0</v>
      </c>
      <c r="V898" s="206"/>
      <c r="W898" s="206"/>
      <c r="X898" s="206"/>
      <c r="Y898" s="206"/>
      <c r="Z898" s="235" t="e">
        <f>#REF!-#REF!</f>
        <v>#REF!</v>
      </c>
    </row>
    <row r="899" spans="1:26" ht="18" customHeight="1">
      <c r="A899" s="145">
        <f>SUBTOTAL(3,$B$26:B899)</f>
        <v>874</v>
      </c>
      <c r="B899" s="109" t="s">
        <v>1286</v>
      </c>
      <c r="C899" s="109" t="s">
        <v>1282</v>
      </c>
      <c r="D899" s="70" t="s">
        <v>1287</v>
      </c>
      <c r="E899" s="147" t="s">
        <v>1284</v>
      </c>
      <c r="F899" s="71" t="s">
        <v>65</v>
      </c>
      <c r="G899" s="71" t="s">
        <v>1285</v>
      </c>
      <c r="H899" s="71">
        <v>12</v>
      </c>
      <c r="I899" s="71">
        <f t="shared" si="83"/>
        <v>0</v>
      </c>
      <c r="J899" s="71">
        <v>20</v>
      </c>
      <c r="K899" s="113">
        <v>0</v>
      </c>
      <c r="L899" s="73">
        <v>74.209999999999994</v>
      </c>
      <c r="M899" s="72">
        <f t="shared" si="78"/>
        <v>1484.1999999999998</v>
      </c>
      <c r="N899" s="230">
        <f t="shared" si="79"/>
        <v>0</v>
      </c>
      <c r="O899" s="264">
        <v>5</v>
      </c>
      <c r="P899" s="73">
        <v>3.9217500000000002E-2</v>
      </c>
      <c r="Q899" s="74">
        <f t="shared" si="80"/>
        <v>0</v>
      </c>
      <c r="R899" s="73">
        <v>18</v>
      </c>
      <c r="S899" s="73">
        <v>21.599999999999998</v>
      </c>
      <c r="T899" s="117">
        <f t="shared" si="81"/>
        <v>0</v>
      </c>
      <c r="U899" s="234">
        <f t="shared" si="82"/>
        <v>0</v>
      </c>
      <c r="V899" s="206"/>
      <c r="W899" s="206"/>
      <c r="X899" s="206"/>
      <c r="Y899" s="206"/>
      <c r="Z899" s="235" t="e">
        <f>#REF!-#REF!</f>
        <v>#REF!</v>
      </c>
    </row>
    <row r="900" spans="1:26" ht="18" customHeight="1">
      <c r="A900" s="145">
        <f>SUBTOTAL(3,$B$26:B900)</f>
        <v>875</v>
      </c>
      <c r="B900" s="109" t="s">
        <v>2591</v>
      </c>
      <c r="C900" s="109" t="s">
        <v>1282</v>
      </c>
      <c r="D900" s="70" t="s">
        <v>2592</v>
      </c>
      <c r="E900" s="147" t="s">
        <v>629</v>
      </c>
      <c r="F900" s="71" t="s">
        <v>65</v>
      </c>
      <c r="G900" s="71" t="s">
        <v>1285</v>
      </c>
      <c r="H900" s="71">
        <v>12</v>
      </c>
      <c r="I900" s="71">
        <f t="shared" si="83"/>
        <v>0</v>
      </c>
      <c r="J900" s="71">
        <v>90</v>
      </c>
      <c r="K900" s="113">
        <v>0</v>
      </c>
      <c r="L900" s="73">
        <v>17.190000000000001</v>
      </c>
      <c r="M900" s="72">
        <f t="shared" si="78"/>
        <v>1547.1000000000001</v>
      </c>
      <c r="N900" s="230">
        <f t="shared" si="79"/>
        <v>0</v>
      </c>
      <c r="O900" s="264">
        <v>5</v>
      </c>
      <c r="P900" s="73">
        <v>3.2000000000000001E-2</v>
      </c>
      <c r="Q900" s="74">
        <f t="shared" si="80"/>
        <v>0</v>
      </c>
      <c r="R900" s="73">
        <v>18</v>
      </c>
      <c r="S900" s="73">
        <v>20.7</v>
      </c>
      <c r="T900" s="117">
        <f t="shared" si="81"/>
        <v>0</v>
      </c>
      <c r="U900" s="234">
        <f t="shared" si="82"/>
        <v>0</v>
      </c>
      <c r="V900" s="206"/>
      <c r="W900" s="206"/>
      <c r="X900" s="206"/>
      <c r="Y900" s="206"/>
    </row>
    <row r="901" spans="1:26" ht="18" customHeight="1">
      <c r="A901" s="145">
        <f>SUBTOTAL(3,$B$26:B901)</f>
        <v>876</v>
      </c>
      <c r="B901" s="109" t="s">
        <v>2593</v>
      </c>
      <c r="C901" s="109" t="s">
        <v>1289</v>
      </c>
      <c r="D901" s="70" t="s">
        <v>2594</v>
      </c>
      <c r="E901" s="147" t="s">
        <v>329</v>
      </c>
      <c r="F901" s="71" t="s">
        <v>65</v>
      </c>
      <c r="G901" s="71">
        <v>21069099</v>
      </c>
      <c r="H901" s="71">
        <v>6</v>
      </c>
      <c r="I901" s="71">
        <f t="shared" si="83"/>
        <v>0</v>
      </c>
      <c r="J901" s="71">
        <v>60</v>
      </c>
      <c r="K901" s="113">
        <v>0</v>
      </c>
      <c r="L901" s="73">
        <v>41.3</v>
      </c>
      <c r="M901" s="72">
        <f t="shared" si="78"/>
        <v>2478</v>
      </c>
      <c r="N901" s="230">
        <f t="shared" si="79"/>
        <v>0</v>
      </c>
      <c r="O901" s="264">
        <v>12</v>
      </c>
      <c r="P901" s="73">
        <v>3.5000000000000003E-2</v>
      </c>
      <c r="Q901" s="74">
        <f t="shared" si="80"/>
        <v>0</v>
      </c>
      <c r="R901" s="73">
        <v>7.5</v>
      </c>
      <c r="S901" s="73">
        <v>8.625</v>
      </c>
      <c r="T901" s="117">
        <f t="shared" si="81"/>
        <v>0</v>
      </c>
      <c r="U901" s="234">
        <f t="shared" si="82"/>
        <v>0</v>
      </c>
      <c r="V901" s="206"/>
      <c r="W901" s="206"/>
      <c r="X901" s="206"/>
      <c r="Y901" s="206"/>
    </row>
    <row r="902" spans="1:26" ht="18" customHeight="1">
      <c r="A902" s="145">
        <f>SUBTOTAL(3,$B$26:B902)</f>
        <v>877</v>
      </c>
      <c r="B902" s="109" t="s">
        <v>2595</v>
      </c>
      <c r="C902" s="109" t="s">
        <v>1289</v>
      </c>
      <c r="D902" s="70" t="s">
        <v>2596</v>
      </c>
      <c r="E902" s="147" t="s">
        <v>329</v>
      </c>
      <c r="F902" s="71" t="s">
        <v>65</v>
      </c>
      <c r="G902" s="71">
        <v>21069099</v>
      </c>
      <c r="H902" s="71">
        <v>6</v>
      </c>
      <c r="I902" s="71">
        <f t="shared" si="83"/>
        <v>0</v>
      </c>
      <c r="J902" s="71">
        <v>60</v>
      </c>
      <c r="K902" s="113">
        <v>0</v>
      </c>
      <c r="L902" s="73">
        <v>37.799999999999997</v>
      </c>
      <c r="M902" s="72">
        <f t="shared" si="78"/>
        <v>2268</v>
      </c>
      <c r="N902" s="230">
        <f t="shared" si="79"/>
        <v>0</v>
      </c>
      <c r="O902" s="264">
        <v>12</v>
      </c>
      <c r="P902" s="73">
        <v>3.5000000000000003E-2</v>
      </c>
      <c r="Q902" s="74">
        <f t="shared" si="80"/>
        <v>0</v>
      </c>
      <c r="R902" s="73">
        <v>7.5</v>
      </c>
      <c r="S902" s="73">
        <v>8.625</v>
      </c>
      <c r="T902" s="117">
        <f t="shared" si="81"/>
        <v>0</v>
      </c>
      <c r="U902" s="234">
        <f t="shared" si="82"/>
        <v>0</v>
      </c>
      <c r="V902" s="206"/>
      <c r="W902" s="206"/>
      <c r="X902" s="206"/>
      <c r="Y902" s="206"/>
    </row>
    <row r="903" spans="1:26" ht="18" customHeight="1">
      <c r="A903" s="145">
        <f>SUBTOTAL(3,$B$26:B903)</f>
        <v>878</v>
      </c>
      <c r="B903" s="109" t="s">
        <v>2597</v>
      </c>
      <c r="C903" s="109" t="s">
        <v>1289</v>
      </c>
      <c r="D903" s="70" t="s">
        <v>2598</v>
      </c>
      <c r="E903" s="147" t="s">
        <v>329</v>
      </c>
      <c r="F903" s="71" t="s">
        <v>65</v>
      </c>
      <c r="G903" s="71">
        <v>21069099</v>
      </c>
      <c r="H903" s="71">
        <v>6</v>
      </c>
      <c r="I903" s="71">
        <f t="shared" si="83"/>
        <v>0</v>
      </c>
      <c r="J903" s="71">
        <v>60</v>
      </c>
      <c r="K903" s="113">
        <v>0</v>
      </c>
      <c r="L903" s="73">
        <v>37.799999999999997</v>
      </c>
      <c r="M903" s="72">
        <f t="shared" si="78"/>
        <v>2268</v>
      </c>
      <c r="N903" s="230">
        <f t="shared" si="79"/>
        <v>0</v>
      </c>
      <c r="O903" s="264">
        <v>12</v>
      </c>
      <c r="P903" s="73">
        <v>3.5000000000000003E-2</v>
      </c>
      <c r="Q903" s="74">
        <f t="shared" si="80"/>
        <v>0</v>
      </c>
      <c r="R903" s="73">
        <v>7.5</v>
      </c>
      <c r="S903" s="73">
        <v>8.625</v>
      </c>
      <c r="T903" s="117">
        <f t="shared" si="81"/>
        <v>0</v>
      </c>
      <c r="U903" s="234">
        <f t="shared" si="82"/>
        <v>0</v>
      </c>
      <c r="V903" s="206"/>
      <c r="W903" s="206"/>
      <c r="X903" s="206"/>
      <c r="Y903" s="206"/>
    </row>
    <row r="904" spans="1:26" ht="18" customHeight="1">
      <c r="A904" s="145">
        <f>SUBTOTAL(3,$B$26:B904)</f>
        <v>879</v>
      </c>
      <c r="B904" s="109" t="s">
        <v>2599</v>
      </c>
      <c r="C904" s="109" t="s">
        <v>1289</v>
      </c>
      <c r="D904" s="70" t="s">
        <v>2600</v>
      </c>
      <c r="E904" s="147" t="s">
        <v>2601</v>
      </c>
      <c r="F904" s="71" t="s">
        <v>65</v>
      </c>
      <c r="G904" s="71">
        <v>21069099</v>
      </c>
      <c r="H904" s="71">
        <v>6</v>
      </c>
      <c r="I904" s="71">
        <f t="shared" si="83"/>
        <v>0</v>
      </c>
      <c r="J904" s="71">
        <v>200</v>
      </c>
      <c r="K904" s="113">
        <v>0</v>
      </c>
      <c r="L904" s="73">
        <v>7</v>
      </c>
      <c r="M904" s="72">
        <f t="shared" si="78"/>
        <v>1400</v>
      </c>
      <c r="N904" s="230">
        <f t="shared" si="79"/>
        <v>0</v>
      </c>
      <c r="O904" s="264">
        <v>12</v>
      </c>
      <c r="P904" s="73">
        <v>3.5000000000000003E-2</v>
      </c>
      <c r="Q904" s="74">
        <f t="shared" si="80"/>
        <v>0</v>
      </c>
      <c r="R904" s="73">
        <v>2.4</v>
      </c>
      <c r="S904" s="73">
        <v>2.76</v>
      </c>
      <c r="T904" s="117">
        <f t="shared" si="81"/>
        <v>0</v>
      </c>
      <c r="U904" s="234">
        <f t="shared" si="82"/>
        <v>0</v>
      </c>
      <c r="V904" s="206"/>
      <c r="W904" s="206"/>
      <c r="X904" s="206"/>
      <c r="Y904" s="206"/>
    </row>
    <row r="905" spans="1:26" ht="18" customHeight="1">
      <c r="A905" s="145">
        <f>SUBTOTAL(3,$B$26:B905)</f>
        <v>880</v>
      </c>
      <c r="B905" s="109" t="s">
        <v>2602</v>
      </c>
      <c r="C905" s="109" t="s">
        <v>1289</v>
      </c>
      <c r="D905" s="70" t="s">
        <v>2603</v>
      </c>
      <c r="E905" s="147" t="s">
        <v>106</v>
      </c>
      <c r="F905" s="71" t="s">
        <v>65</v>
      </c>
      <c r="G905" s="71">
        <v>21069099</v>
      </c>
      <c r="H905" s="71">
        <v>7</v>
      </c>
      <c r="I905" s="71">
        <f t="shared" si="83"/>
        <v>0</v>
      </c>
      <c r="J905" s="71">
        <v>200</v>
      </c>
      <c r="K905" s="113">
        <v>0</v>
      </c>
      <c r="L905" s="73">
        <v>8.4</v>
      </c>
      <c r="M905" s="72">
        <f t="shared" si="78"/>
        <v>1680</v>
      </c>
      <c r="N905" s="230">
        <f t="shared" si="79"/>
        <v>0</v>
      </c>
      <c r="O905" s="264">
        <v>12</v>
      </c>
      <c r="P905" s="73">
        <v>3.5000000000000003E-2</v>
      </c>
      <c r="Q905" s="74">
        <f t="shared" si="80"/>
        <v>0</v>
      </c>
      <c r="R905" s="73">
        <v>5</v>
      </c>
      <c r="S905" s="73">
        <v>5.75</v>
      </c>
      <c r="T905" s="117">
        <f t="shared" si="81"/>
        <v>0</v>
      </c>
      <c r="U905" s="234">
        <f t="shared" si="82"/>
        <v>0</v>
      </c>
      <c r="V905" s="206"/>
      <c r="W905" s="206"/>
      <c r="X905" s="206"/>
      <c r="Y905" s="206"/>
    </row>
    <row r="906" spans="1:26" ht="18" customHeight="1">
      <c r="A906" s="145">
        <f>SUBTOTAL(3,$B$26:B906)</f>
        <v>881</v>
      </c>
      <c r="B906" s="109" t="s">
        <v>2604</v>
      </c>
      <c r="C906" s="109" t="s">
        <v>1289</v>
      </c>
      <c r="D906" s="70" t="s">
        <v>2605</v>
      </c>
      <c r="E906" s="147" t="s">
        <v>2478</v>
      </c>
      <c r="F906" s="71" t="s">
        <v>65</v>
      </c>
      <c r="G906" s="71">
        <v>21069099</v>
      </c>
      <c r="H906" s="71">
        <v>7</v>
      </c>
      <c r="I906" s="71">
        <f t="shared" si="83"/>
        <v>0</v>
      </c>
      <c r="J906" s="71">
        <v>200</v>
      </c>
      <c r="K906" s="113">
        <v>0</v>
      </c>
      <c r="L906" s="73">
        <v>8.4</v>
      </c>
      <c r="M906" s="72">
        <f t="shared" si="78"/>
        <v>1680</v>
      </c>
      <c r="N906" s="230">
        <f t="shared" si="79"/>
        <v>0</v>
      </c>
      <c r="O906" s="264">
        <v>12</v>
      </c>
      <c r="P906" s="73">
        <v>3.5000000000000003E-2</v>
      </c>
      <c r="Q906" s="74">
        <f t="shared" si="80"/>
        <v>0</v>
      </c>
      <c r="R906" s="73">
        <v>5.6000000000000005</v>
      </c>
      <c r="S906" s="73">
        <v>6.4400000000000013</v>
      </c>
      <c r="T906" s="117">
        <f t="shared" si="81"/>
        <v>0</v>
      </c>
      <c r="U906" s="234">
        <f t="shared" si="82"/>
        <v>0</v>
      </c>
      <c r="V906" s="206"/>
      <c r="W906" s="206"/>
      <c r="X906" s="206"/>
      <c r="Y906" s="206"/>
    </row>
    <row r="907" spans="1:26" ht="18" customHeight="1">
      <c r="A907" s="145">
        <f>SUBTOTAL(3,$B$26:B907)</f>
        <v>882</v>
      </c>
      <c r="B907" s="109" t="s">
        <v>2606</v>
      </c>
      <c r="C907" s="109" t="s">
        <v>1289</v>
      </c>
      <c r="D907" s="70" t="s">
        <v>2607</v>
      </c>
      <c r="E907" s="147" t="s">
        <v>2466</v>
      </c>
      <c r="F907" s="71" t="s">
        <v>65</v>
      </c>
      <c r="G907" s="71">
        <v>21069099</v>
      </c>
      <c r="H907" s="71">
        <v>7</v>
      </c>
      <c r="I907" s="71">
        <f t="shared" si="83"/>
        <v>0</v>
      </c>
      <c r="J907" s="71">
        <v>200</v>
      </c>
      <c r="K907" s="113">
        <v>0</v>
      </c>
      <c r="L907" s="73">
        <v>15.06</v>
      </c>
      <c r="M907" s="72">
        <f t="shared" si="78"/>
        <v>3012</v>
      </c>
      <c r="N907" s="230">
        <f t="shared" si="79"/>
        <v>0</v>
      </c>
      <c r="O907" s="264">
        <v>12</v>
      </c>
      <c r="P907" s="73">
        <v>3.5000000000000003E-2</v>
      </c>
      <c r="Q907" s="74">
        <f t="shared" si="80"/>
        <v>0</v>
      </c>
      <c r="R907" s="73">
        <v>3.5999999999999996</v>
      </c>
      <c r="S907" s="73">
        <v>4.1399999999999997</v>
      </c>
      <c r="T907" s="117">
        <f t="shared" si="81"/>
        <v>0</v>
      </c>
      <c r="U907" s="234">
        <f t="shared" si="82"/>
        <v>0</v>
      </c>
      <c r="V907" s="206"/>
      <c r="W907" s="206"/>
      <c r="X907" s="206"/>
      <c r="Y907" s="206"/>
    </row>
    <row r="908" spans="1:26" ht="18" customHeight="1">
      <c r="A908" s="145">
        <f>SUBTOTAL(3,$B$26:B908)</f>
        <v>883</v>
      </c>
      <c r="B908" s="109" t="s">
        <v>2608</v>
      </c>
      <c r="C908" s="109" t="s">
        <v>1289</v>
      </c>
      <c r="D908" s="70" t="s">
        <v>2609</v>
      </c>
      <c r="E908" s="147" t="s">
        <v>106</v>
      </c>
      <c r="F908" s="71" t="s">
        <v>65</v>
      </c>
      <c r="G908" s="71">
        <v>21069099</v>
      </c>
      <c r="H908" s="71">
        <v>6</v>
      </c>
      <c r="I908" s="71">
        <f t="shared" si="83"/>
        <v>0</v>
      </c>
      <c r="J908" s="71">
        <v>200</v>
      </c>
      <c r="K908" s="113">
        <v>0</v>
      </c>
      <c r="L908" s="73">
        <v>8.4</v>
      </c>
      <c r="M908" s="72">
        <f t="shared" si="78"/>
        <v>1680</v>
      </c>
      <c r="N908" s="230">
        <f t="shared" si="79"/>
        <v>0</v>
      </c>
      <c r="O908" s="264">
        <v>12</v>
      </c>
      <c r="P908" s="73">
        <v>3.5000000000000003E-2</v>
      </c>
      <c r="Q908" s="74">
        <f t="shared" si="80"/>
        <v>0</v>
      </c>
      <c r="R908" s="73">
        <v>5</v>
      </c>
      <c r="S908" s="73">
        <v>5.75</v>
      </c>
      <c r="T908" s="117">
        <f t="shared" si="81"/>
        <v>0</v>
      </c>
      <c r="U908" s="234">
        <f t="shared" si="82"/>
        <v>0</v>
      </c>
      <c r="V908" s="206"/>
      <c r="W908" s="206"/>
      <c r="X908" s="206"/>
      <c r="Y908" s="206"/>
    </row>
    <row r="909" spans="1:26" ht="18" customHeight="1">
      <c r="A909" s="145">
        <f>SUBTOTAL(3,$B$26:B909)</f>
        <v>884</v>
      </c>
      <c r="B909" s="109" t="s">
        <v>1288</v>
      </c>
      <c r="C909" s="109" t="s">
        <v>1289</v>
      </c>
      <c r="D909" s="70" t="s">
        <v>1290</v>
      </c>
      <c r="E909" s="147" t="s">
        <v>1291</v>
      </c>
      <c r="F909" s="71" t="s">
        <v>204</v>
      </c>
      <c r="G909" s="71" t="s">
        <v>640</v>
      </c>
      <c r="H909" s="71">
        <v>12</v>
      </c>
      <c r="I909" s="71">
        <f t="shared" si="83"/>
        <v>0</v>
      </c>
      <c r="J909" s="71">
        <v>60</v>
      </c>
      <c r="K909" s="113">
        <v>0</v>
      </c>
      <c r="L909" s="73">
        <v>44.8</v>
      </c>
      <c r="M909" s="72">
        <f t="shared" si="78"/>
        <v>2688</v>
      </c>
      <c r="N909" s="230">
        <f t="shared" si="79"/>
        <v>0</v>
      </c>
      <c r="O909" s="264">
        <v>12</v>
      </c>
      <c r="P909" s="73">
        <v>0.02</v>
      </c>
      <c r="Q909" s="74">
        <f t="shared" si="80"/>
        <v>0</v>
      </c>
      <c r="R909" s="73">
        <v>4.8</v>
      </c>
      <c r="S909" s="73">
        <v>5.52</v>
      </c>
      <c r="T909" s="117">
        <f t="shared" si="81"/>
        <v>0</v>
      </c>
      <c r="U909" s="234">
        <f t="shared" si="82"/>
        <v>0</v>
      </c>
      <c r="V909" s="206"/>
      <c r="W909" s="206"/>
      <c r="X909" s="206"/>
      <c r="Y909" s="206"/>
    </row>
    <row r="910" spans="1:26" ht="18" customHeight="1">
      <c r="A910" s="145">
        <f>SUBTOTAL(3,$B$26:B910)</f>
        <v>885</v>
      </c>
      <c r="B910" s="109" t="s">
        <v>1292</v>
      </c>
      <c r="C910" s="109" t="s">
        <v>1289</v>
      </c>
      <c r="D910" s="70" t="s">
        <v>1293</v>
      </c>
      <c r="E910" s="147" t="s">
        <v>340</v>
      </c>
      <c r="F910" s="71" t="s">
        <v>204</v>
      </c>
      <c r="G910" s="71" t="s">
        <v>640</v>
      </c>
      <c r="H910" s="71">
        <v>12</v>
      </c>
      <c r="I910" s="71">
        <f t="shared" si="83"/>
        <v>0</v>
      </c>
      <c r="J910" s="71">
        <v>60</v>
      </c>
      <c r="K910" s="113">
        <v>0</v>
      </c>
      <c r="L910" s="73">
        <v>46.9</v>
      </c>
      <c r="M910" s="72">
        <f t="shared" si="78"/>
        <v>2814</v>
      </c>
      <c r="N910" s="230">
        <f t="shared" si="79"/>
        <v>0</v>
      </c>
      <c r="O910" s="264">
        <v>12</v>
      </c>
      <c r="P910" s="73">
        <v>0.02</v>
      </c>
      <c r="Q910" s="74">
        <f t="shared" si="80"/>
        <v>0</v>
      </c>
      <c r="R910" s="73">
        <v>9</v>
      </c>
      <c r="S910" s="73">
        <v>10.35</v>
      </c>
      <c r="T910" s="117">
        <f t="shared" si="81"/>
        <v>0</v>
      </c>
      <c r="U910" s="234">
        <f t="shared" si="82"/>
        <v>0</v>
      </c>
      <c r="V910" s="206"/>
      <c r="W910" s="206"/>
      <c r="X910" s="206"/>
      <c r="Y910" s="206"/>
    </row>
    <row r="911" spans="1:26" ht="18" customHeight="1">
      <c r="A911" s="145">
        <f>SUBTOTAL(3,$B$26:B911)</f>
        <v>886</v>
      </c>
      <c r="B911" s="109" t="s">
        <v>1294</v>
      </c>
      <c r="C911" s="109" t="s">
        <v>1289</v>
      </c>
      <c r="D911" s="70" t="s">
        <v>1295</v>
      </c>
      <c r="E911" s="147" t="s">
        <v>340</v>
      </c>
      <c r="F911" s="71" t="s">
        <v>204</v>
      </c>
      <c r="G911" s="71" t="s">
        <v>640</v>
      </c>
      <c r="H911" s="71">
        <v>12</v>
      </c>
      <c r="I911" s="71">
        <f t="shared" si="83"/>
        <v>0</v>
      </c>
      <c r="J911" s="71">
        <v>60</v>
      </c>
      <c r="K911" s="113">
        <v>0</v>
      </c>
      <c r="L911" s="73">
        <v>44.8</v>
      </c>
      <c r="M911" s="72">
        <f t="shared" si="78"/>
        <v>2688</v>
      </c>
      <c r="N911" s="230">
        <f t="shared" si="79"/>
        <v>0</v>
      </c>
      <c r="O911" s="264">
        <v>12</v>
      </c>
      <c r="P911" s="73">
        <v>0.02</v>
      </c>
      <c r="Q911" s="74">
        <f t="shared" si="80"/>
        <v>0</v>
      </c>
      <c r="R911" s="73">
        <v>9</v>
      </c>
      <c r="S911" s="73">
        <v>10.35</v>
      </c>
      <c r="T911" s="117">
        <f t="shared" si="81"/>
        <v>0</v>
      </c>
      <c r="U911" s="234">
        <f t="shared" si="82"/>
        <v>0</v>
      </c>
      <c r="V911" s="206"/>
      <c r="W911" s="206"/>
      <c r="X911" s="206"/>
      <c r="Y911" s="206"/>
    </row>
    <row r="912" spans="1:26" ht="18" customHeight="1">
      <c r="A912" s="145">
        <f>SUBTOTAL(3,$B$26:B912)</f>
        <v>887</v>
      </c>
      <c r="B912" s="109" t="s">
        <v>1296</v>
      </c>
      <c r="C912" s="109" t="s">
        <v>1289</v>
      </c>
      <c r="D912" s="70" t="s">
        <v>1297</v>
      </c>
      <c r="E912" s="147" t="s">
        <v>340</v>
      </c>
      <c r="F912" s="71" t="s">
        <v>204</v>
      </c>
      <c r="G912" s="71" t="s">
        <v>640</v>
      </c>
      <c r="H912" s="71">
        <v>12</v>
      </c>
      <c r="I912" s="71">
        <f t="shared" si="83"/>
        <v>0</v>
      </c>
      <c r="J912" s="71">
        <v>60</v>
      </c>
      <c r="K912" s="113">
        <v>0</v>
      </c>
      <c r="L912" s="73">
        <v>116.41</v>
      </c>
      <c r="M912" s="72">
        <f t="shared" si="78"/>
        <v>6984.5999999999995</v>
      </c>
      <c r="N912" s="230">
        <f t="shared" si="79"/>
        <v>0</v>
      </c>
      <c r="O912" s="264">
        <v>12</v>
      </c>
      <c r="P912" s="73">
        <v>0.02</v>
      </c>
      <c r="Q912" s="74">
        <f t="shared" si="80"/>
        <v>0</v>
      </c>
      <c r="R912" s="73">
        <v>9</v>
      </c>
      <c r="S912" s="73">
        <v>10.35</v>
      </c>
      <c r="T912" s="117">
        <f t="shared" si="81"/>
        <v>0</v>
      </c>
      <c r="U912" s="234">
        <f t="shared" si="82"/>
        <v>0</v>
      </c>
      <c r="V912" s="206"/>
      <c r="W912" s="206"/>
      <c r="X912" s="206"/>
      <c r="Y912" s="206"/>
    </row>
    <row r="913" spans="1:26" ht="18" customHeight="1">
      <c r="A913" s="145">
        <f>SUBTOTAL(3,$B$26:B913)</f>
        <v>888</v>
      </c>
      <c r="B913" s="109" t="s">
        <v>1298</v>
      </c>
      <c r="C913" s="109" t="s">
        <v>1299</v>
      </c>
      <c r="D913" s="70" t="s">
        <v>1300</v>
      </c>
      <c r="E913" s="147" t="s">
        <v>1301</v>
      </c>
      <c r="F913" s="71" t="s">
        <v>65</v>
      </c>
      <c r="G913" s="71" t="s">
        <v>1302</v>
      </c>
      <c r="H913" s="71">
        <v>5</v>
      </c>
      <c r="I913" s="71">
        <f t="shared" si="83"/>
        <v>0</v>
      </c>
      <c r="J913" s="71">
        <v>72</v>
      </c>
      <c r="K913" s="113">
        <v>0</v>
      </c>
      <c r="L913" s="73">
        <v>7.85</v>
      </c>
      <c r="M913" s="72">
        <f t="shared" si="78"/>
        <v>565.19999999999993</v>
      </c>
      <c r="N913" s="230">
        <f t="shared" si="79"/>
        <v>0</v>
      </c>
      <c r="O913" s="264">
        <v>5</v>
      </c>
      <c r="P913" s="73">
        <v>2.5999999999999999E-2</v>
      </c>
      <c r="Q913" s="74">
        <f t="shared" si="80"/>
        <v>0</v>
      </c>
      <c r="R913" s="73">
        <v>5.2559999999999993</v>
      </c>
      <c r="S913" s="73">
        <v>6.12</v>
      </c>
      <c r="T913" s="117">
        <f t="shared" si="81"/>
        <v>0</v>
      </c>
      <c r="U913" s="234">
        <f t="shared" si="82"/>
        <v>0</v>
      </c>
      <c r="V913" s="206"/>
      <c r="W913" s="206"/>
      <c r="X913" s="206"/>
      <c r="Y913" s="206"/>
    </row>
    <row r="914" spans="1:26" ht="18" customHeight="1">
      <c r="A914" s="145">
        <f>SUBTOTAL(3,$B$26:B914)</f>
        <v>889</v>
      </c>
      <c r="B914" s="109" t="s">
        <v>1303</v>
      </c>
      <c r="C914" s="109" t="s">
        <v>1299</v>
      </c>
      <c r="D914" s="70" t="s">
        <v>1304</v>
      </c>
      <c r="E914" s="147" t="s">
        <v>629</v>
      </c>
      <c r="F914" s="71" t="s">
        <v>65</v>
      </c>
      <c r="G914" s="71" t="s">
        <v>1302</v>
      </c>
      <c r="H914" s="71">
        <v>5</v>
      </c>
      <c r="I914" s="71">
        <f t="shared" si="83"/>
        <v>0</v>
      </c>
      <c r="J914" s="71">
        <v>32</v>
      </c>
      <c r="K914" s="113">
        <v>0</v>
      </c>
      <c r="L914" s="73">
        <v>23.54</v>
      </c>
      <c r="M914" s="72">
        <f t="shared" si="78"/>
        <v>753.28</v>
      </c>
      <c r="N914" s="230">
        <f t="shared" si="79"/>
        <v>0</v>
      </c>
      <c r="O914" s="264">
        <v>5</v>
      </c>
      <c r="P914" s="73">
        <v>2.5999999999999999E-2</v>
      </c>
      <c r="Q914" s="74">
        <f t="shared" si="80"/>
        <v>0</v>
      </c>
      <c r="R914" s="73">
        <v>6.4</v>
      </c>
      <c r="S914" s="73">
        <v>7.5519999999999996</v>
      </c>
      <c r="T914" s="117">
        <f t="shared" si="81"/>
        <v>0</v>
      </c>
      <c r="U914" s="234">
        <f t="shared" si="82"/>
        <v>0</v>
      </c>
      <c r="V914" s="206"/>
      <c r="W914" s="206"/>
      <c r="X914" s="206"/>
      <c r="Y914" s="206"/>
    </row>
    <row r="915" spans="1:26" ht="18" customHeight="1">
      <c r="A915" s="145">
        <f>SUBTOTAL(3,$B$26:B915)</f>
        <v>890</v>
      </c>
      <c r="B915" s="109" t="s">
        <v>1305</v>
      </c>
      <c r="C915" s="109" t="s">
        <v>1299</v>
      </c>
      <c r="D915" s="70" t="s">
        <v>1306</v>
      </c>
      <c r="E915" s="147" t="s">
        <v>629</v>
      </c>
      <c r="F915" s="71" t="s">
        <v>65</v>
      </c>
      <c r="G915" s="71" t="s">
        <v>1302</v>
      </c>
      <c r="H915" s="71">
        <v>5</v>
      </c>
      <c r="I915" s="71">
        <f t="shared" si="83"/>
        <v>0</v>
      </c>
      <c r="J915" s="71">
        <v>32</v>
      </c>
      <c r="K915" s="113">
        <v>0</v>
      </c>
      <c r="L915" s="73">
        <v>23.54</v>
      </c>
      <c r="M915" s="72">
        <f t="shared" si="78"/>
        <v>753.28</v>
      </c>
      <c r="N915" s="230">
        <f t="shared" si="79"/>
        <v>0</v>
      </c>
      <c r="O915" s="264">
        <v>5</v>
      </c>
      <c r="P915" s="73">
        <v>2.5999999999999999E-2</v>
      </c>
      <c r="Q915" s="74">
        <f t="shared" si="80"/>
        <v>0</v>
      </c>
      <c r="R915" s="73">
        <v>6.4</v>
      </c>
      <c r="S915" s="73">
        <v>7.5519999999999996</v>
      </c>
      <c r="T915" s="117">
        <f t="shared" si="81"/>
        <v>0</v>
      </c>
      <c r="U915" s="234">
        <f t="shared" si="82"/>
        <v>0</v>
      </c>
      <c r="V915" s="206"/>
      <c r="W915" s="206"/>
      <c r="X915" s="206"/>
      <c r="Y915" s="206"/>
    </row>
    <row r="916" spans="1:26" ht="18" customHeight="1">
      <c r="A916" s="145">
        <f>SUBTOTAL(3,$B$26:B916)</f>
        <v>891</v>
      </c>
      <c r="B916" s="109" t="s">
        <v>1307</v>
      </c>
      <c r="C916" s="109" t="s">
        <v>1299</v>
      </c>
      <c r="D916" s="70" t="s">
        <v>1308</v>
      </c>
      <c r="E916" s="147" t="s">
        <v>635</v>
      </c>
      <c r="F916" s="71" t="s">
        <v>65</v>
      </c>
      <c r="G916" s="71" t="s">
        <v>1302</v>
      </c>
      <c r="H916" s="71">
        <v>5</v>
      </c>
      <c r="I916" s="71">
        <f t="shared" si="83"/>
        <v>0</v>
      </c>
      <c r="J916" s="71">
        <v>24</v>
      </c>
      <c r="K916" s="113">
        <v>0</v>
      </c>
      <c r="L916" s="73">
        <v>35.31</v>
      </c>
      <c r="M916" s="72">
        <f t="shared" si="78"/>
        <v>847.44</v>
      </c>
      <c r="N916" s="230">
        <f t="shared" si="79"/>
        <v>0</v>
      </c>
      <c r="O916" s="264">
        <v>5</v>
      </c>
      <c r="P916" s="73">
        <v>2.5999999999999999E-2</v>
      </c>
      <c r="Q916" s="74">
        <f t="shared" si="80"/>
        <v>0</v>
      </c>
      <c r="R916" s="73">
        <v>7.1999999999999993</v>
      </c>
      <c r="S916" s="73">
        <v>8.3999999999999986</v>
      </c>
      <c r="T916" s="117">
        <f t="shared" si="81"/>
        <v>0</v>
      </c>
      <c r="U916" s="234">
        <f t="shared" si="82"/>
        <v>0</v>
      </c>
      <c r="V916" s="206"/>
      <c r="W916" s="206"/>
      <c r="X916" s="206"/>
      <c r="Y916" s="206"/>
    </row>
    <row r="917" spans="1:26" ht="18" customHeight="1">
      <c r="A917" s="145">
        <f>SUBTOTAL(3,$B$26:B917)</f>
        <v>892</v>
      </c>
      <c r="B917" s="109" t="s">
        <v>1309</v>
      </c>
      <c r="C917" s="109" t="s">
        <v>1299</v>
      </c>
      <c r="D917" s="70" t="s">
        <v>1310</v>
      </c>
      <c r="E917" s="147" t="s">
        <v>635</v>
      </c>
      <c r="F917" s="71" t="s">
        <v>65</v>
      </c>
      <c r="G917" s="71" t="s">
        <v>1302</v>
      </c>
      <c r="H917" s="71">
        <v>5</v>
      </c>
      <c r="I917" s="71">
        <f t="shared" si="83"/>
        <v>0</v>
      </c>
      <c r="J917" s="71">
        <v>24</v>
      </c>
      <c r="K917" s="113">
        <v>0</v>
      </c>
      <c r="L917" s="73">
        <v>39.229999999999997</v>
      </c>
      <c r="M917" s="72">
        <f t="shared" si="78"/>
        <v>941.52</v>
      </c>
      <c r="N917" s="230">
        <f t="shared" si="79"/>
        <v>0</v>
      </c>
      <c r="O917" s="264">
        <v>5</v>
      </c>
      <c r="P917" s="73">
        <v>2.5999999999999999E-2</v>
      </c>
      <c r="Q917" s="74">
        <f t="shared" si="80"/>
        <v>0</v>
      </c>
      <c r="R917" s="73">
        <v>7.1999999999999993</v>
      </c>
      <c r="S917" s="73">
        <v>8.2320000000000011</v>
      </c>
      <c r="T917" s="117">
        <f t="shared" si="81"/>
        <v>0</v>
      </c>
      <c r="U917" s="234">
        <f t="shared" si="82"/>
        <v>0</v>
      </c>
      <c r="V917" s="206"/>
      <c r="W917" s="206"/>
      <c r="X917" s="206"/>
      <c r="Y917" s="206"/>
    </row>
    <row r="918" spans="1:26" ht="18" customHeight="1">
      <c r="A918" s="145">
        <f>SUBTOTAL(3,$B$26:B918)</f>
        <v>893</v>
      </c>
      <c r="B918" s="109" t="s">
        <v>1311</v>
      </c>
      <c r="C918" s="109" t="s">
        <v>1312</v>
      </c>
      <c r="D918" s="70" t="s">
        <v>1313</v>
      </c>
      <c r="E918" s="147" t="s">
        <v>102</v>
      </c>
      <c r="F918" s="71" t="s">
        <v>65</v>
      </c>
      <c r="G918" s="71" t="s">
        <v>1314</v>
      </c>
      <c r="H918" s="71">
        <v>6</v>
      </c>
      <c r="I918" s="71">
        <f t="shared" si="83"/>
        <v>0</v>
      </c>
      <c r="J918" s="71">
        <v>60</v>
      </c>
      <c r="K918" s="113">
        <v>0</v>
      </c>
      <c r="L918" s="73">
        <v>29.4</v>
      </c>
      <c r="M918" s="72">
        <f t="shared" si="78"/>
        <v>1764</v>
      </c>
      <c r="N918" s="230">
        <f t="shared" si="79"/>
        <v>0</v>
      </c>
      <c r="O918" s="264"/>
      <c r="P918" s="73">
        <v>2.1000000000000001E-2</v>
      </c>
      <c r="Q918" s="74">
        <f t="shared" si="80"/>
        <v>0</v>
      </c>
      <c r="R918" s="73">
        <v>30</v>
      </c>
      <c r="S918" s="73">
        <v>34.5</v>
      </c>
      <c r="T918" s="117">
        <f t="shared" si="81"/>
        <v>0</v>
      </c>
      <c r="U918" s="234">
        <f t="shared" si="82"/>
        <v>0</v>
      </c>
      <c r="V918" s="206"/>
      <c r="W918" s="206"/>
      <c r="X918" s="206"/>
      <c r="Y918" s="206"/>
    </row>
    <row r="919" spans="1:26" ht="18" customHeight="1">
      <c r="A919" s="145">
        <f>SUBTOTAL(3,$B$26:B919)</f>
        <v>894</v>
      </c>
      <c r="B919" s="109" t="s">
        <v>1315</v>
      </c>
      <c r="C919" s="109" t="s">
        <v>1312</v>
      </c>
      <c r="D919" s="70" t="s">
        <v>1316</v>
      </c>
      <c r="E919" s="147" t="s">
        <v>371</v>
      </c>
      <c r="F919" s="71" t="s">
        <v>65</v>
      </c>
      <c r="G919" s="71" t="s">
        <v>1314</v>
      </c>
      <c r="H919" s="71">
        <v>6</v>
      </c>
      <c r="I919" s="71">
        <f t="shared" si="83"/>
        <v>0</v>
      </c>
      <c r="J919" s="71">
        <v>30</v>
      </c>
      <c r="K919" s="113">
        <v>0</v>
      </c>
      <c r="L919" s="73">
        <v>93.1</v>
      </c>
      <c r="M919" s="72">
        <f t="shared" ref="M919:M982" si="84">+J919*L919</f>
        <v>2793</v>
      </c>
      <c r="N919" s="230">
        <f t="shared" ref="N919:N982" si="85">M919*K919</f>
        <v>0</v>
      </c>
      <c r="O919" s="264"/>
      <c r="P919" s="73">
        <v>2.5999999999999999E-2</v>
      </c>
      <c r="Q919" s="74">
        <f t="shared" ref="Q919:Q982" si="86">+P919*K919</f>
        <v>0</v>
      </c>
      <c r="R919" s="73">
        <v>30</v>
      </c>
      <c r="S919" s="73">
        <v>34.5</v>
      </c>
      <c r="T919" s="117">
        <f t="shared" ref="T919:T982" si="87">+K919*R919</f>
        <v>0</v>
      </c>
      <c r="U919" s="234">
        <f t="shared" ref="U919:U982" si="88">S919*K919</f>
        <v>0</v>
      </c>
      <c r="V919" s="206"/>
      <c r="W919" s="206"/>
      <c r="X919" s="206"/>
      <c r="Y919" s="206"/>
    </row>
    <row r="920" spans="1:26" ht="18" customHeight="1">
      <c r="A920" s="145">
        <f>SUBTOTAL(3,$B$26:B920)</f>
        <v>895</v>
      </c>
      <c r="B920" s="109" t="s">
        <v>1317</v>
      </c>
      <c r="C920" s="109" t="s">
        <v>1312</v>
      </c>
      <c r="D920" s="70" t="s">
        <v>1318</v>
      </c>
      <c r="E920" s="147" t="s">
        <v>102</v>
      </c>
      <c r="F920" s="71" t="s">
        <v>65</v>
      </c>
      <c r="G920" s="71" t="s">
        <v>1314</v>
      </c>
      <c r="H920" s="71">
        <v>6</v>
      </c>
      <c r="I920" s="71">
        <f t="shared" ref="I920:I983" si="89">K920*J920</f>
        <v>0</v>
      </c>
      <c r="J920" s="71">
        <v>60</v>
      </c>
      <c r="K920" s="113">
        <v>0</v>
      </c>
      <c r="L920" s="73">
        <v>56</v>
      </c>
      <c r="M920" s="72">
        <f t="shared" si="84"/>
        <v>3360</v>
      </c>
      <c r="N920" s="230">
        <f t="shared" si="85"/>
        <v>0</v>
      </c>
      <c r="O920" s="264"/>
      <c r="P920" s="73">
        <v>2.1000000000000001E-2</v>
      </c>
      <c r="Q920" s="74">
        <f t="shared" si="86"/>
        <v>0</v>
      </c>
      <c r="R920" s="73">
        <v>30</v>
      </c>
      <c r="S920" s="73">
        <v>34.5</v>
      </c>
      <c r="T920" s="117">
        <f t="shared" si="87"/>
        <v>0</v>
      </c>
      <c r="U920" s="234">
        <f t="shared" si="88"/>
        <v>0</v>
      </c>
      <c r="V920" s="206"/>
      <c r="W920" s="206"/>
      <c r="X920" s="206"/>
      <c r="Y920" s="206"/>
    </row>
    <row r="921" spans="1:26" ht="18" customHeight="1">
      <c r="A921" s="145">
        <f>SUBTOTAL(3,$B$26:B921)</f>
        <v>896</v>
      </c>
      <c r="B921" s="109" t="s">
        <v>1319</v>
      </c>
      <c r="C921" s="109" t="s">
        <v>1312</v>
      </c>
      <c r="D921" s="70" t="s">
        <v>1320</v>
      </c>
      <c r="E921" s="147" t="s">
        <v>371</v>
      </c>
      <c r="F921" s="71" t="s">
        <v>65</v>
      </c>
      <c r="G921" s="71" t="s">
        <v>1314</v>
      </c>
      <c r="H921" s="71">
        <v>6</v>
      </c>
      <c r="I921" s="71">
        <f t="shared" si="89"/>
        <v>0</v>
      </c>
      <c r="J921" s="71">
        <v>30</v>
      </c>
      <c r="K921" s="113">
        <v>0</v>
      </c>
      <c r="L921" s="73">
        <v>58.1</v>
      </c>
      <c r="M921" s="72">
        <f t="shared" si="84"/>
        <v>1743</v>
      </c>
      <c r="N921" s="230">
        <f t="shared" si="85"/>
        <v>0</v>
      </c>
      <c r="O921" s="264"/>
      <c r="P921" s="73">
        <v>2.5999999999999999E-2</v>
      </c>
      <c r="Q921" s="74">
        <f t="shared" si="86"/>
        <v>0</v>
      </c>
      <c r="R921" s="73">
        <v>30</v>
      </c>
      <c r="S921" s="73">
        <v>34.5</v>
      </c>
      <c r="T921" s="117">
        <f t="shared" si="87"/>
        <v>0</v>
      </c>
      <c r="U921" s="234">
        <f t="shared" si="88"/>
        <v>0</v>
      </c>
      <c r="V921" s="206"/>
      <c r="W921" s="206"/>
      <c r="X921" s="206"/>
      <c r="Y921" s="206"/>
    </row>
    <row r="922" spans="1:26" ht="18" customHeight="1">
      <c r="A922" s="145">
        <f>SUBTOTAL(3,$B$26:B922)</f>
        <v>897</v>
      </c>
      <c r="B922" s="109" t="s">
        <v>1321</v>
      </c>
      <c r="C922" s="109" t="s">
        <v>1322</v>
      </c>
      <c r="D922" s="70" t="s">
        <v>1323</v>
      </c>
      <c r="E922" s="147" t="s">
        <v>146</v>
      </c>
      <c r="F922" s="71" t="s">
        <v>65</v>
      </c>
      <c r="G922" s="71" t="s">
        <v>183</v>
      </c>
      <c r="H922" s="71">
        <v>12</v>
      </c>
      <c r="I922" s="71">
        <f t="shared" si="89"/>
        <v>0</v>
      </c>
      <c r="J922" s="71">
        <v>50</v>
      </c>
      <c r="K922" s="113">
        <v>0</v>
      </c>
      <c r="L922" s="73">
        <v>94.95</v>
      </c>
      <c r="M922" s="72">
        <f t="shared" si="84"/>
        <v>4747.5</v>
      </c>
      <c r="N922" s="230">
        <f t="shared" si="85"/>
        <v>0</v>
      </c>
      <c r="O922" s="264">
        <v>12</v>
      </c>
      <c r="P922" s="73">
        <v>2.4799999999999999E-2</v>
      </c>
      <c r="Q922" s="74">
        <f t="shared" si="86"/>
        <v>0</v>
      </c>
      <c r="R922" s="73">
        <v>5</v>
      </c>
      <c r="S922" s="73">
        <v>6</v>
      </c>
      <c r="T922" s="117">
        <f t="shared" si="87"/>
        <v>0</v>
      </c>
      <c r="U922" s="234">
        <f t="shared" si="88"/>
        <v>0</v>
      </c>
      <c r="V922" s="206"/>
      <c r="W922" s="206"/>
      <c r="X922" s="206"/>
      <c r="Y922" s="206"/>
    </row>
    <row r="923" spans="1:26" ht="18" customHeight="1">
      <c r="A923" s="145">
        <f>SUBTOTAL(3,$B$26:B923)</f>
        <v>898</v>
      </c>
      <c r="B923" s="109" t="s">
        <v>1324</v>
      </c>
      <c r="C923" s="109" t="s">
        <v>1325</v>
      </c>
      <c r="D923" s="70" t="s">
        <v>1326</v>
      </c>
      <c r="E923" s="147" t="s">
        <v>106</v>
      </c>
      <c r="F923" s="71" t="s">
        <v>65</v>
      </c>
      <c r="G923" s="71" t="s">
        <v>1327</v>
      </c>
      <c r="H923" s="71">
        <v>18</v>
      </c>
      <c r="I923" s="71">
        <f t="shared" si="89"/>
        <v>0</v>
      </c>
      <c r="J923" s="71">
        <v>120</v>
      </c>
      <c r="K923" s="113">
        <v>0</v>
      </c>
      <c r="L923" s="73">
        <v>39.06</v>
      </c>
      <c r="M923" s="72">
        <f t="shared" si="84"/>
        <v>4687.2000000000007</v>
      </c>
      <c r="N923" s="230">
        <f t="shared" si="85"/>
        <v>0</v>
      </c>
      <c r="O923" s="264">
        <v>5</v>
      </c>
      <c r="P923" s="73">
        <v>2.1215999999999999E-2</v>
      </c>
      <c r="Q923" s="74">
        <f t="shared" si="86"/>
        <v>0</v>
      </c>
      <c r="R923" s="73">
        <v>0.3</v>
      </c>
      <c r="S923" s="73">
        <v>4.58</v>
      </c>
      <c r="T923" s="117">
        <f t="shared" si="87"/>
        <v>0</v>
      </c>
      <c r="U923" s="234">
        <f t="shared" si="88"/>
        <v>0</v>
      </c>
      <c r="V923" s="206"/>
      <c r="W923" s="206"/>
      <c r="X923" s="206"/>
      <c r="Y923" s="206"/>
      <c r="Z923" s="235" t="e">
        <f>#REF!-#REF!</f>
        <v>#REF!</v>
      </c>
    </row>
    <row r="924" spans="1:26" ht="18" customHeight="1">
      <c r="A924" s="145">
        <f>SUBTOTAL(3,$B$26:B924)</f>
        <v>899</v>
      </c>
      <c r="B924" s="109" t="s">
        <v>1328</v>
      </c>
      <c r="C924" s="109" t="s">
        <v>1325</v>
      </c>
      <c r="D924" s="70" t="s">
        <v>1329</v>
      </c>
      <c r="E924" s="147" t="s">
        <v>614</v>
      </c>
      <c r="F924" s="71" t="s">
        <v>65</v>
      </c>
      <c r="G924" s="71" t="s">
        <v>1327</v>
      </c>
      <c r="H924" s="71">
        <v>18</v>
      </c>
      <c r="I924" s="71">
        <f t="shared" si="89"/>
        <v>0</v>
      </c>
      <c r="J924" s="71">
        <v>300</v>
      </c>
      <c r="K924" s="113">
        <v>0</v>
      </c>
      <c r="L924" s="73">
        <v>19.53</v>
      </c>
      <c r="M924" s="72">
        <f t="shared" si="84"/>
        <v>5859</v>
      </c>
      <c r="N924" s="230">
        <f t="shared" si="85"/>
        <v>0</v>
      </c>
      <c r="O924" s="264">
        <v>5</v>
      </c>
      <c r="P924" s="73">
        <v>2.5999999999999999E-2</v>
      </c>
      <c r="Q924" s="74">
        <f t="shared" si="86"/>
        <v>0</v>
      </c>
      <c r="R924" s="73">
        <v>3</v>
      </c>
      <c r="S924" s="73">
        <v>5.3999999999999995</v>
      </c>
      <c r="T924" s="117">
        <f t="shared" si="87"/>
        <v>0</v>
      </c>
      <c r="U924" s="234">
        <f t="shared" si="88"/>
        <v>0</v>
      </c>
      <c r="V924" s="206"/>
      <c r="W924" s="206"/>
      <c r="X924" s="206"/>
      <c r="Y924" s="206"/>
    </row>
    <row r="925" spans="1:26" ht="18" customHeight="1">
      <c r="A925" s="145">
        <f>SUBTOTAL(3,$B$26:B925)</f>
        <v>900</v>
      </c>
      <c r="B925" s="109" t="s">
        <v>1330</v>
      </c>
      <c r="C925" s="109" t="s">
        <v>1325</v>
      </c>
      <c r="D925" s="70" t="s">
        <v>1331</v>
      </c>
      <c r="E925" s="147" t="s">
        <v>122</v>
      </c>
      <c r="F925" s="71" t="s">
        <v>65</v>
      </c>
      <c r="G925" s="71" t="s">
        <v>1327</v>
      </c>
      <c r="H925" s="71">
        <v>18</v>
      </c>
      <c r="I925" s="71">
        <f t="shared" si="89"/>
        <v>0</v>
      </c>
      <c r="J925" s="71">
        <v>108</v>
      </c>
      <c r="K925" s="113">
        <v>0</v>
      </c>
      <c r="L925" s="73">
        <v>70.31</v>
      </c>
      <c r="M925" s="72">
        <f t="shared" si="84"/>
        <v>7593.4800000000005</v>
      </c>
      <c r="N925" s="230">
        <f t="shared" si="85"/>
        <v>0</v>
      </c>
      <c r="O925" s="264">
        <v>5</v>
      </c>
      <c r="P925" s="73">
        <v>2.5999999999999999E-2</v>
      </c>
      <c r="Q925" s="74">
        <f t="shared" si="86"/>
        <v>0</v>
      </c>
      <c r="R925" s="73">
        <v>5.4</v>
      </c>
      <c r="S925" s="73">
        <v>5.8319999999999999</v>
      </c>
      <c r="T925" s="117">
        <f t="shared" si="87"/>
        <v>0</v>
      </c>
      <c r="U925" s="234">
        <f t="shared" si="88"/>
        <v>0</v>
      </c>
      <c r="V925" s="206"/>
      <c r="W925" s="206"/>
      <c r="X925" s="206"/>
      <c r="Y925" s="206"/>
    </row>
    <row r="926" spans="1:26" ht="18" customHeight="1">
      <c r="A926" s="145">
        <f>SUBTOTAL(3,$B$26:B926)</f>
        <v>901</v>
      </c>
      <c r="B926" s="109" t="s">
        <v>1332</v>
      </c>
      <c r="C926" s="109" t="s">
        <v>1333</v>
      </c>
      <c r="D926" s="70" t="s">
        <v>1334</v>
      </c>
      <c r="E926" s="147" t="s">
        <v>1335</v>
      </c>
      <c r="F926" s="71" t="s">
        <v>65</v>
      </c>
      <c r="G926" s="71" t="s">
        <v>1336</v>
      </c>
      <c r="H926" s="71">
        <v>6</v>
      </c>
      <c r="I926" s="71">
        <f t="shared" si="89"/>
        <v>0</v>
      </c>
      <c r="J926" s="71">
        <v>80</v>
      </c>
      <c r="K926" s="113">
        <v>0</v>
      </c>
      <c r="L926" s="73">
        <v>3.65</v>
      </c>
      <c r="M926" s="72">
        <f t="shared" si="84"/>
        <v>292</v>
      </c>
      <c r="N926" s="230">
        <f t="shared" si="85"/>
        <v>0</v>
      </c>
      <c r="O926" s="264">
        <v>12</v>
      </c>
      <c r="P926" s="73">
        <v>2.5999999999999999E-2</v>
      </c>
      <c r="Q926" s="74">
        <f t="shared" si="86"/>
        <v>0</v>
      </c>
      <c r="R926" s="73">
        <v>5.2</v>
      </c>
      <c r="S926" s="73">
        <v>6.24</v>
      </c>
      <c r="T926" s="117">
        <f t="shared" si="87"/>
        <v>0</v>
      </c>
      <c r="U926" s="234">
        <f t="shared" si="88"/>
        <v>0</v>
      </c>
      <c r="V926" s="206"/>
      <c r="W926" s="206"/>
      <c r="X926" s="206"/>
      <c r="Y926" s="206"/>
    </row>
    <row r="927" spans="1:26" ht="18" customHeight="1">
      <c r="A927" s="145">
        <f>SUBTOTAL(3,$B$26:B927)</f>
        <v>902</v>
      </c>
      <c r="B927" s="109" t="s">
        <v>1337</v>
      </c>
      <c r="C927" s="109" t="s">
        <v>1333</v>
      </c>
      <c r="D927" s="70" t="s">
        <v>1338</v>
      </c>
      <c r="E927" s="147" t="s">
        <v>1335</v>
      </c>
      <c r="F927" s="71" t="s">
        <v>65</v>
      </c>
      <c r="G927" s="71" t="s">
        <v>183</v>
      </c>
      <c r="H927" s="71">
        <v>6</v>
      </c>
      <c r="I927" s="71">
        <f t="shared" si="89"/>
        <v>0</v>
      </c>
      <c r="J927" s="71">
        <v>80</v>
      </c>
      <c r="K927" s="113">
        <v>0</v>
      </c>
      <c r="L927" s="73">
        <v>3.65</v>
      </c>
      <c r="M927" s="72">
        <f t="shared" si="84"/>
        <v>292</v>
      </c>
      <c r="N927" s="230">
        <f t="shared" si="85"/>
        <v>0</v>
      </c>
      <c r="O927" s="264">
        <v>12</v>
      </c>
      <c r="P927" s="73">
        <v>2.5999999999999999E-2</v>
      </c>
      <c r="Q927" s="74">
        <f t="shared" si="86"/>
        <v>0</v>
      </c>
      <c r="R927" s="73">
        <v>5.2</v>
      </c>
      <c r="S927" s="73">
        <v>6.24</v>
      </c>
      <c r="T927" s="117">
        <f t="shared" si="87"/>
        <v>0</v>
      </c>
      <c r="U927" s="234">
        <f t="shared" si="88"/>
        <v>0</v>
      </c>
      <c r="V927" s="206"/>
      <c r="W927" s="206"/>
      <c r="X927" s="206"/>
      <c r="Y927" s="206"/>
    </row>
    <row r="928" spans="1:26" ht="18" customHeight="1">
      <c r="A928" s="145">
        <f>SUBTOTAL(3,$B$26:B928)</f>
        <v>903</v>
      </c>
      <c r="B928" s="109" t="s">
        <v>1339</v>
      </c>
      <c r="C928" s="109" t="s">
        <v>1333</v>
      </c>
      <c r="D928" s="70" t="s">
        <v>1340</v>
      </c>
      <c r="E928" s="147" t="s">
        <v>1335</v>
      </c>
      <c r="F928" s="71" t="s">
        <v>65</v>
      </c>
      <c r="G928" s="71" t="s">
        <v>1336</v>
      </c>
      <c r="H928" s="71">
        <v>6</v>
      </c>
      <c r="I928" s="71">
        <f t="shared" si="89"/>
        <v>0</v>
      </c>
      <c r="J928" s="71">
        <v>80</v>
      </c>
      <c r="K928" s="113">
        <v>0</v>
      </c>
      <c r="L928" s="73">
        <v>3.65</v>
      </c>
      <c r="M928" s="72">
        <f t="shared" si="84"/>
        <v>292</v>
      </c>
      <c r="N928" s="230">
        <f t="shared" si="85"/>
        <v>0</v>
      </c>
      <c r="O928" s="264">
        <v>12</v>
      </c>
      <c r="P928" s="73">
        <v>2.5999999999999999E-2</v>
      </c>
      <c r="Q928" s="74">
        <f t="shared" si="86"/>
        <v>0</v>
      </c>
      <c r="R928" s="73">
        <v>5.2</v>
      </c>
      <c r="S928" s="73">
        <v>6.32</v>
      </c>
      <c r="T928" s="117">
        <f t="shared" si="87"/>
        <v>0</v>
      </c>
      <c r="U928" s="234">
        <f t="shared" si="88"/>
        <v>0</v>
      </c>
      <c r="V928" s="206"/>
      <c r="W928" s="206"/>
      <c r="X928" s="206"/>
      <c r="Y928" s="206"/>
    </row>
    <row r="929" spans="1:25" ht="18" customHeight="1">
      <c r="A929" s="145">
        <f>SUBTOTAL(3,$B$26:B929)</f>
        <v>904</v>
      </c>
      <c r="B929" s="109" t="s">
        <v>1341</v>
      </c>
      <c r="C929" s="109" t="s">
        <v>1333</v>
      </c>
      <c r="D929" s="70" t="s">
        <v>1342</v>
      </c>
      <c r="E929" s="147" t="s">
        <v>168</v>
      </c>
      <c r="F929" s="71" t="s">
        <v>65</v>
      </c>
      <c r="G929" s="71" t="s">
        <v>183</v>
      </c>
      <c r="H929" s="71">
        <v>6</v>
      </c>
      <c r="I929" s="71">
        <f t="shared" si="89"/>
        <v>0</v>
      </c>
      <c r="J929" s="71">
        <v>30</v>
      </c>
      <c r="K929" s="113">
        <v>0</v>
      </c>
      <c r="L929" s="73">
        <v>20.54</v>
      </c>
      <c r="M929" s="72">
        <f t="shared" si="84"/>
        <v>616.19999999999993</v>
      </c>
      <c r="N929" s="230">
        <f t="shared" si="85"/>
        <v>0</v>
      </c>
      <c r="O929" s="264">
        <v>12</v>
      </c>
      <c r="P929" s="73">
        <v>2.5999999999999999E-2</v>
      </c>
      <c r="Q929" s="74">
        <f t="shared" si="86"/>
        <v>0</v>
      </c>
      <c r="R929" s="73">
        <v>6.18</v>
      </c>
      <c r="S929" s="73">
        <v>7.05</v>
      </c>
      <c r="T929" s="117">
        <f t="shared" si="87"/>
        <v>0</v>
      </c>
      <c r="U929" s="234">
        <f t="shared" si="88"/>
        <v>0</v>
      </c>
      <c r="V929" s="206"/>
      <c r="W929" s="206"/>
      <c r="X929" s="206"/>
      <c r="Y929" s="206"/>
    </row>
    <row r="930" spans="1:25" ht="18" customHeight="1">
      <c r="A930" s="145">
        <f>SUBTOTAL(3,$B$26:B930)</f>
        <v>905</v>
      </c>
      <c r="B930" s="109" t="s">
        <v>1343</v>
      </c>
      <c r="C930" s="109" t="s">
        <v>1333</v>
      </c>
      <c r="D930" s="70" t="s">
        <v>1344</v>
      </c>
      <c r="E930" s="147" t="s">
        <v>400</v>
      </c>
      <c r="F930" s="71" t="s">
        <v>65</v>
      </c>
      <c r="G930" s="71" t="s">
        <v>1336</v>
      </c>
      <c r="H930" s="71">
        <v>4</v>
      </c>
      <c r="I930" s="71">
        <f t="shared" si="89"/>
        <v>0</v>
      </c>
      <c r="J930" s="71">
        <v>24</v>
      </c>
      <c r="K930" s="113">
        <v>0</v>
      </c>
      <c r="L930" s="73">
        <v>14.17</v>
      </c>
      <c r="M930" s="72">
        <f t="shared" si="84"/>
        <v>340.08</v>
      </c>
      <c r="N930" s="230">
        <f t="shared" si="85"/>
        <v>0</v>
      </c>
      <c r="O930" s="264">
        <v>12</v>
      </c>
      <c r="P930" s="73">
        <v>2.5999999999999999E-2</v>
      </c>
      <c r="Q930" s="74">
        <f t="shared" si="86"/>
        <v>0</v>
      </c>
      <c r="R930" s="73">
        <v>6</v>
      </c>
      <c r="S930" s="73">
        <v>6.6720000000000006</v>
      </c>
      <c r="T930" s="117">
        <f t="shared" si="87"/>
        <v>0</v>
      </c>
      <c r="U930" s="234">
        <f t="shared" si="88"/>
        <v>0</v>
      </c>
      <c r="V930" s="206"/>
      <c r="W930" s="206"/>
      <c r="X930" s="206"/>
      <c r="Y930" s="206"/>
    </row>
    <row r="931" spans="1:25" ht="18" customHeight="1">
      <c r="A931" s="145">
        <f>SUBTOTAL(3,$B$26:B931)</f>
        <v>906</v>
      </c>
      <c r="B931" s="109" t="s">
        <v>1345</v>
      </c>
      <c r="C931" s="109" t="s">
        <v>1333</v>
      </c>
      <c r="D931" s="70" t="s">
        <v>1346</v>
      </c>
      <c r="E931" s="147" t="s">
        <v>400</v>
      </c>
      <c r="F931" s="71" t="s">
        <v>65</v>
      </c>
      <c r="G931" s="71" t="s">
        <v>1336</v>
      </c>
      <c r="H931" s="71">
        <v>6</v>
      </c>
      <c r="I931" s="71">
        <f t="shared" si="89"/>
        <v>0</v>
      </c>
      <c r="J931" s="71">
        <v>24</v>
      </c>
      <c r="K931" s="113">
        <v>0</v>
      </c>
      <c r="L931" s="73">
        <v>14.17</v>
      </c>
      <c r="M931" s="72">
        <f t="shared" si="84"/>
        <v>340.08</v>
      </c>
      <c r="N931" s="230">
        <f t="shared" si="85"/>
        <v>0</v>
      </c>
      <c r="O931" s="264">
        <v>12</v>
      </c>
      <c r="P931" s="73">
        <v>2.5999999999999999E-2</v>
      </c>
      <c r="Q931" s="74">
        <f t="shared" si="86"/>
        <v>0</v>
      </c>
      <c r="R931" s="73">
        <v>6</v>
      </c>
      <c r="S931" s="73">
        <v>6.6720000000000006</v>
      </c>
      <c r="T931" s="117">
        <f t="shared" si="87"/>
        <v>0</v>
      </c>
      <c r="U931" s="234">
        <f t="shared" si="88"/>
        <v>0</v>
      </c>
      <c r="V931" s="206"/>
      <c r="W931" s="206"/>
      <c r="X931" s="206"/>
      <c r="Y931" s="206"/>
    </row>
    <row r="932" spans="1:25" ht="18" customHeight="1">
      <c r="A932" s="145">
        <f>SUBTOTAL(3,$B$26:B932)</f>
        <v>907</v>
      </c>
      <c r="B932" s="109" t="s">
        <v>1347</v>
      </c>
      <c r="C932" s="109" t="s">
        <v>1333</v>
      </c>
      <c r="D932" s="70" t="s">
        <v>1348</v>
      </c>
      <c r="E932" s="147" t="s">
        <v>400</v>
      </c>
      <c r="F932" s="71" t="s">
        <v>65</v>
      </c>
      <c r="G932" s="71" t="s">
        <v>1336</v>
      </c>
      <c r="H932" s="71">
        <v>6</v>
      </c>
      <c r="I932" s="71">
        <f t="shared" si="89"/>
        <v>0</v>
      </c>
      <c r="J932" s="71">
        <v>24</v>
      </c>
      <c r="K932" s="113">
        <v>0</v>
      </c>
      <c r="L932" s="73">
        <v>14.17</v>
      </c>
      <c r="M932" s="72">
        <f t="shared" si="84"/>
        <v>340.08</v>
      </c>
      <c r="N932" s="230">
        <f t="shared" si="85"/>
        <v>0</v>
      </c>
      <c r="O932" s="264">
        <v>12</v>
      </c>
      <c r="P932" s="73">
        <v>2.5999999999999999E-2</v>
      </c>
      <c r="Q932" s="74">
        <f t="shared" si="86"/>
        <v>0</v>
      </c>
      <c r="R932" s="73">
        <v>6.6720000000000006</v>
      </c>
      <c r="S932" s="73">
        <v>7.2240000000000002</v>
      </c>
      <c r="T932" s="117">
        <f t="shared" si="87"/>
        <v>0</v>
      </c>
      <c r="U932" s="234">
        <f t="shared" si="88"/>
        <v>0</v>
      </c>
      <c r="V932" s="206"/>
      <c r="W932" s="206"/>
      <c r="X932" s="206"/>
      <c r="Y932" s="206"/>
    </row>
    <row r="933" spans="1:25" ht="18" customHeight="1">
      <c r="A933" s="145">
        <f>SUBTOTAL(3,$B$26:B933)</f>
        <v>908</v>
      </c>
      <c r="B933" s="109" t="s">
        <v>1349</v>
      </c>
      <c r="C933" s="109" t="s">
        <v>1333</v>
      </c>
      <c r="D933" s="70" t="s">
        <v>1350</v>
      </c>
      <c r="E933" s="147" t="s">
        <v>217</v>
      </c>
      <c r="F933" s="71" t="s">
        <v>65</v>
      </c>
      <c r="G933" s="71" t="s">
        <v>1336</v>
      </c>
      <c r="H933" s="71">
        <v>6</v>
      </c>
      <c r="I933" s="71">
        <f t="shared" si="89"/>
        <v>0</v>
      </c>
      <c r="J933" s="71">
        <v>24</v>
      </c>
      <c r="K933" s="113">
        <v>0</v>
      </c>
      <c r="L933" s="73">
        <v>24.79</v>
      </c>
      <c r="M933" s="72">
        <f t="shared" si="84"/>
        <v>594.96</v>
      </c>
      <c r="N933" s="230">
        <f t="shared" si="85"/>
        <v>0</v>
      </c>
      <c r="O933" s="264">
        <v>12</v>
      </c>
      <c r="P933" s="73">
        <v>2.5999999999999999E-2</v>
      </c>
      <c r="Q933" s="74">
        <f t="shared" si="86"/>
        <v>0</v>
      </c>
      <c r="R933" s="73">
        <v>12</v>
      </c>
      <c r="S933" s="73">
        <v>14.231999999999999</v>
      </c>
      <c r="T933" s="117">
        <f t="shared" si="87"/>
        <v>0</v>
      </c>
      <c r="U933" s="234">
        <f t="shared" si="88"/>
        <v>0</v>
      </c>
      <c r="V933" s="206"/>
      <c r="W933" s="206"/>
      <c r="X933" s="206"/>
      <c r="Y933" s="206"/>
    </row>
    <row r="934" spans="1:25" ht="18" customHeight="1">
      <c r="A934" s="145">
        <f>SUBTOTAL(3,$B$26:B934)</f>
        <v>909</v>
      </c>
      <c r="B934" s="109" t="s">
        <v>1351</v>
      </c>
      <c r="C934" s="109" t="s">
        <v>1333</v>
      </c>
      <c r="D934" s="70" t="s">
        <v>1352</v>
      </c>
      <c r="E934" s="147" t="s">
        <v>217</v>
      </c>
      <c r="F934" s="71" t="s">
        <v>65</v>
      </c>
      <c r="G934" s="71" t="s">
        <v>1336</v>
      </c>
      <c r="H934" s="71">
        <v>4</v>
      </c>
      <c r="I934" s="71">
        <f t="shared" si="89"/>
        <v>0</v>
      </c>
      <c r="J934" s="71">
        <v>24</v>
      </c>
      <c r="K934" s="113">
        <v>0</v>
      </c>
      <c r="L934" s="73">
        <v>28.33</v>
      </c>
      <c r="M934" s="72">
        <f t="shared" si="84"/>
        <v>679.92</v>
      </c>
      <c r="N934" s="230">
        <f t="shared" si="85"/>
        <v>0</v>
      </c>
      <c r="O934" s="264">
        <v>12</v>
      </c>
      <c r="P934" s="73">
        <v>2.5999999999999999E-2</v>
      </c>
      <c r="Q934" s="74">
        <f t="shared" si="86"/>
        <v>0</v>
      </c>
      <c r="R934" s="73">
        <v>12</v>
      </c>
      <c r="S934" s="73">
        <v>14.04</v>
      </c>
      <c r="T934" s="117">
        <f t="shared" si="87"/>
        <v>0</v>
      </c>
      <c r="U934" s="234">
        <f t="shared" si="88"/>
        <v>0</v>
      </c>
      <c r="V934" s="206"/>
      <c r="W934" s="206"/>
      <c r="X934" s="206"/>
      <c r="Y934" s="206"/>
    </row>
    <row r="935" spans="1:25" ht="18" customHeight="1">
      <c r="A935" s="145">
        <f>SUBTOTAL(3,$B$26:B935)</f>
        <v>910</v>
      </c>
      <c r="B935" s="109" t="s">
        <v>1353</v>
      </c>
      <c r="C935" s="109" t="s">
        <v>1333</v>
      </c>
      <c r="D935" s="70" t="s">
        <v>1354</v>
      </c>
      <c r="E935" s="147" t="s">
        <v>217</v>
      </c>
      <c r="F935" s="71" t="s">
        <v>65</v>
      </c>
      <c r="G935" s="71" t="s">
        <v>1336</v>
      </c>
      <c r="H935" s="71">
        <v>6</v>
      </c>
      <c r="I935" s="71">
        <f t="shared" si="89"/>
        <v>0</v>
      </c>
      <c r="J935" s="71">
        <v>24</v>
      </c>
      <c r="K935" s="113">
        <v>0</v>
      </c>
      <c r="L935" s="73">
        <v>28.33</v>
      </c>
      <c r="M935" s="72">
        <f t="shared" si="84"/>
        <v>679.92</v>
      </c>
      <c r="N935" s="230">
        <f t="shared" si="85"/>
        <v>0</v>
      </c>
      <c r="O935" s="264">
        <v>12</v>
      </c>
      <c r="P935" s="73">
        <v>2.5999999999999999E-2</v>
      </c>
      <c r="Q935" s="74">
        <f t="shared" si="86"/>
        <v>0</v>
      </c>
      <c r="R935" s="73">
        <v>12.888000000000002</v>
      </c>
      <c r="S935" s="73">
        <v>14.111999999999998</v>
      </c>
      <c r="T935" s="117">
        <f t="shared" si="87"/>
        <v>0</v>
      </c>
      <c r="U935" s="234">
        <f t="shared" si="88"/>
        <v>0</v>
      </c>
      <c r="V935" s="206"/>
      <c r="W935" s="206"/>
      <c r="X935" s="206"/>
      <c r="Y935" s="206"/>
    </row>
    <row r="936" spans="1:25" ht="18" customHeight="1">
      <c r="A936" s="145">
        <f>SUBTOTAL(3,$B$26:B936)</f>
        <v>911</v>
      </c>
      <c r="B936" s="109" t="s">
        <v>1355</v>
      </c>
      <c r="C936" s="109" t="s">
        <v>1333</v>
      </c>
      <c r="D936" s="70" t="s">
        <v>1356</v>
      </c>
      <c r="E936" s="147" t="s">
        <v>407</v>
      </c>
      <c r="F936" s="71" t="s">
        <v>65</v>
      </c>
      <c r="G936" s="71" t="s">
        <v>1336</v>
      </c>
      <c r="H936" s="71">
        <v>6</v>
      </c>
      <c r="I936" s="71">
        <f t="shared" si="89"/>
        <v>0</v>
      </c>
      <c r="J936" s="71">
        <v>12</v>
      </c>
      <c r="K936" s="113">
        <v>0</v>
      </c>
      <c r="L936" s="73">
        <v>42.5</v>
      </c>
      <c r="M936" s="72">
        <f t="shared" si="84"/>
        <v>510</v>
      </c>
      <c r="N936" s="230">
        <f t="shared" si="85"/>
        <v>0</v>
      </c>
      <c r="O936" s="264">
        <v>12</v>
      </c>
      <c r="P936" s="73">
        <v>2.5999999999999999E-2</v>
      </c>
      <c r="Q936" s="74">
        <f t="shared" si="86"/>
        <v>0</v>
      </c>
      <c r="R936" s="73">
        <v>12</v>
      </c>
      <c r="S936" s="73">
        <v>13.919999999999998</v>
      </c>
      <c r="T936" s="117">
        <f t="shared" si="87"/>
        <v>0</v>
      </c>
      <c r="U936" s="234">
        <f t="shared" si="88"/>
        <v>0</v>
      </c>
      <c r="V936" s="206"/>
      <c r="W936" s="206"/>
      <c r="X936" s="206"/>
      <c r="Y936" s="206"/>
    </row>
    <row r="937" spans="1:25" ht="18" customHeight="1">
      <c r="A937" s="145">
        <f>SUBTOTAL(3,$B$26:B937)</f>
        <v>912</v>
      </c>
      <c r="B937" s="109" t="s">
        <v>1357</v>
      </c>
      <c r="C937" s="109" t="s">
        <v>1333</v>
      </c>
      <c r="D937" s="70" t="s">
        <v>1358</v>
      </c>
      <c r="E937" s="147" t="s">
        <v>410</v>
      </c>
      <c r="F937" s="71" t="s">
        <v>65</v>
      </c>
      <c r="G937" s="71" t="s">
        <v>1359</v>
      </c>
      <c r="H937" s="71">
        <v>12</v>
      </c>
      <c r="I937" s="71">
        <f t="shared" si="89"/>
        <v>0</v>
      </c>
      <c r="J937" s="71">
        <v>12</v>
      </c>
      <c r="K937" s="113">
        <v>0</v>
      </c>
      <c r="L937" s="73">
        <v>58.43</v>
      </c>
      <c r="M937" s="72">
        <f t="shared" si="84"/>
        <v>701.16</v>
      </c>
      <c r="N937" s="230">
        <f t="shared" si="85"/>
        <v>0</v>
      </c>
      <c r="O937" s="264">
        <v>12</v>
      </c>
      <c r="P937" s="73">
        <v>2.5999999999999999E-2</v>
      </c>
      <c r="Q937" s="74">
        <f t="shared" si="86"/>
        <v>0</v>
      </c>
      <c r="R937" s="73">
        <v>9</v>
      </c>
      <c r="S937" s="73">
        <v>12</v>
      </c>
      <c r="T937" s="117">
        <f t="shared" si="87"/>
        <v>0</v>
      </c>
      <c r="U937" s="234">
        <f t="shared" si="88"/>
        <v>0</v>
      </c>
      <c r="V937" s="206"/>
      <c r="W937" s="206"/>
      <c r="X937" s="206"/>
      <c r="Y937" s="206"/>
    </row>
    <row r="938" spans="1:25" ht="18" customHeight="1">
      <c r="A938" s="145">
        <f>SUBTOTAL(3,$B$26:B938)</f>
        <v>913</v>
      </c>
      <c r="B938" s="109" t="s">
        <v>1360</v>
      </c>
      <c r="C938" s="109" t="s">
        <v>1333</v>
      </c>
      <c r="D938" s="70" t="s">
        <v>1361</v>
      </c>
      <c r="E938" s="147" t="s">
        <v>410</v>
      </c>
      <c r="F938" s="71" t="s">
        <v>65</v>
      </c>
      <c r="G938" s="71" t="s">
        <v>1362</v>
      </c>
      <c r="H938" s="71">
        <v>12</v>
      </c>
      <c r="I938" s="71">
        <f t="shared" si="89"/>
        <v>0</v>
      </c>
      <c r="J938" s="71">
        <v>12</v>
      </c>
      <c r="K938" s="113">
        <v>0</v>
      </c>
      <c r="L938" s="73">
        <v>84</v>
      </c>
      <c r="M938" s="72">
        <f t="shared" si="84"/>
        <v>1008</v>
      </c>
      <c r="N938" s="230">
        <f t="shared" si="85"/>
        <v>0</v>
      </c>
      <c r="O938" s="264">
        <v>12</v>
      </c>
      <c r="P938" s="73">
        <v>2.5999999999999999E-2</v>
      </c>
      <c r="Q938" s="74">
        <f t="shared" si="86"/>
        <v>0</v>
      </c>
      <c r="R938" s="73">
        <v>9</v>
      </c>
      <c r="S938" s="73">
        <v>12.144</v>
      </c>
      <c r="T938" s="117">
        <f t="shared" si="87"/>
        <v>0</v>
      </c>
      <c r="U938" s="234">
        <f t="shared" si="88"/>
        <v>0</v>
      </c>
      <c r="V938" s="206"/>
      <c r="W938" s="206"/>
      <c r="X938" s="206"/>
      <c r="Y938" s="206"/>
    </row>
    <row r="939" spans="1:25" ht="18" customHeight="1">
      <c r="A939" s="145">
        <f>SUBTOTAL(3,$B$26:B939)</f>
        <v>914</v>
      </c>
      <c r="B939" s="109" t="s">
        <v>1363</v>
      </c>
      <c r="C939" s="109" t="s">
        <v>1333</v>
      </c>
      <c r="D939" s="70" t="s">
        <v>1364</v>
      </c>
      <c r="E939" s="147" t="s">
        <v>410</v>
      </c>
      <c r="F939" s="71" t="s">
        <v>65</v>
      </c>
      <c r="G939" s="71" t="s">
        <v>1365</v>
      </c>
      <c r="H939" s="71">
        <v>12</v>
      </c>
      <c r="I939" s="71">
        <f t="shared" si="89"/>
        <v>0</v>
      </c>
      <c r="J939" s="71">
        <v>12</v>
      </c>
      <c r="K939" s="113">
        <v>0</v>
      </c>
      <c r="L939" s="73">
        <v>180.53</v>
      </c>
      <c r="M939" s="72">
        <f t="shared" si="84"/>
        <v>2166.36</v>
      </c>
      <c r="N939" s="230">
        <f t="shared" si="85"/>
        <v>0</v>
      </c>
      <c r="O939" s="264">
        <v>18</v>
      </c>
      <c r="P939" s="73">
        <v>2.5999999999999999E-2</v>
      </c>
      <c r="Q939" s="74">
        <f t="shared" si="86"/>
        <v>0</v>
      </c>
      <c r="R939" s="73">
        <v>9</v>
      </c>
      <c r="S939" s="73">
        <v>18.227999999999998</v>
      </c>
      <c r="T939" s="117">
        <f t="shared" si="87"/>
        <v>0</v>
      </c>
      <c r="U939" s="234">
        <f t="shared" si="88"/>
        <v>0</v>
      </c>
      <c r="V939" s="206"/>
      <c r="W939" s="206"/>
      <c r="X939" s="206"/>
      <c r="Y939" s="206"/>
    </row>
    <row r="940" spans="1:25" ht="18" customHeight="1">
      <c r="A940" s="145">
        <f>SUBTOTAL(3,$B$26:B940)</f>
        <v>915</v>
      </c>
      <c r="B940" s="109" t="s">
        <v>1366</v>
      </c>
      <c r="C940" s="109" t="s">
        <v>1367</v>
      </c>
      <c r="D940" s="70" t="s">
        <v>1368</v>
      </c>
      <c r="E940" s="147" t="s">
        <v>1335</v>
      </c>
      <c r="F940" s="71" t="s">
        <v>65</v>
      </c>
      <c r="G940" s="71" t="s">
        <v>1336</v>
      </c>
      <c r="H940" s="71">
        <v>6</v>
      </c>
      <c r="I940" s="71">
        <f t="shared" si="89"/>
        <v>0</v>
      </c>
      <c r="J940" s="71">
        <v>80</v>
      </c>
      <c r="K940" s="113">
        <v>0</v>
      </c>
      <c r="L940" s="73">
        <v>3.65</v>
      </c>
      <c r="M940" s="72">
        <f t="shared" si="84"/>
        <v>292</v>
      </c>
      <c r="N940" s="230">
        <f t="shared" si="85"/>
        <v>0</v>
      </c>
      <c r="O940" s="264">
        <v>12</v>
      </c>
      <c r="P940" s="73">
        <v>0.03</v>
      </c>
      <c r="Q940" s="74">
        <f t="shared" si="86"/>
        <v>0</v>
      </c>
      <c r="R940" s="73">
        <v>5.2</v>
      </c>
      <c r="S940" s="73">
        <v>6.24</v>
      </c>
      <c r="T940" s="117">
        <f t="shared" si="87"/>
        <v>0</v>
      </c>
      <c r="U940" s="234">
        <f t="shared" si="88"/>
        <v>0</v>
      </c>
      <c r="V940" s="206"/>
      <c r="W940" s="206"/>
      <c r="X940" s="206"/>
      <c r="Y940" s="206"/>
    </row>
    <row r="941" spans="1:25" ht="18" customHeight="1">
      <c r="A941" s="145">
        <f>SUBTOTAL(3,$B$26:B941)</f>
        <v>916</v>
      </c>
      <c r="B941" s="109" t="s">
        <v>1369</v>
      </c>
      <c r="C941" s="109" t="s">
        <v>1367</v>
      </c>
      <c r="D941" s="70" t="s">
        <v>1370</v>
      </c>
      <c r="E941" s="147" t="s">
        <v>168</v>
      </c>
      <c r="F941" s="71" t="s">
        <v>65</v>
      </c>
      <c r="G941" s="71" t="s">
        <v>1336</v>
      </c>
      <c r="H941" s="71">
        <v>6</v>
      </c>
      <c r="I941" s="71">
        <f t="shared" si="89"/>
        <v>0</v>
      </c>
      <c r="J941" s="71">
        <v>27</v>
      </c>
      <c r="K941" s="113">
        <v>0</v>
      </c>
      <c r="L941" s="73">
        <v>14.17</v>
      </c>
      <c r="M941" s="72">
        <f t="shared" si="84"/>
        <v>382.59</v>
      </c>
      <c r="N941" s="230">
        <f t="shared" si="85"/>
        <v>0</v>
      </c>
      <c r="O941" s="264">
        <v>12</v>
      </c>
      <c r="P941" s="73">
        <v>0.03</v>
      </c>
      <c r="Q941" s="74">
        <f t="shared" si="86"/>
        <v>0</v>
      </c>
      <c r="R941" s="73">
        <v>5.4</v>
      </c>
      <c r="S941" s="73">
        <v>6.1560000000000006</v>
      </c>
      <c r="T941" s="117">
        <f t="shared" si="87"/>
        <v>0</v>
      </c>
      <c r="U941" s="234">
        <f t="shared" si="88"/>
        <v>0</v>
      </c>
      <c r="V941" s="206"/>
      <c r="W941" s="206"/>
      <c r="X941" s="206"/>
      <c r="Y941" s="206"/>
    </row>
    <row r="942" spans="1:25" ht="18" customHeight="1">
      <c r="A942" s="145">
        <f>SUBTOTAL(3,$B$26:B942)</f>
        <v>917</v>
      </c>
      <c r="B942" s="109" t="s">
        <v>1371</v>
      </c>
      <c r="C942" s="109" t="s">
        <v>1367</v>
      </c>
      <c r="D942" s="70" t="s">
        <v>1372</v>
      </c>
      <c r="E942" s="147" t="s">
        <v>168</v>
      </c>
      <c r="F942" s="71" t="s">
        <v>65</v>
      </c>
      <c r="G942" s="71" t="s">
        <v>1336</v>
      </c>
      <c r="H942" s="71">
        <v>6</v>
      </c>
      <c r="I942" s="71">
        <f t="shared" si="89"/>
        <v>0</v>
      </c>
      <c r="J942" s="71">
        <v>27</v>
      </c>
      <c r="K942" s="113">
        <v>0</v>
      </c>
      <c r="L942" s="73">
        <v>14.17</v>
      </c>
      <c r="M942" s="72">
        <f t="shared" si="84"/>
        <v>382.59</v>
      </c>
      <c r="N942" s="230">
        <f t="shared" si="85"/>
        <v>0</v>
      </c>
      <c r="O942" s="264">
        <v>12</v>
      </c>
      <c r="P942" s="73">
        <v>0.03</v>
      </c>
      <c r="Q942" s="74">
        <f t="shared" si="86"/>
        <v>0</v>
      </c>
      <c r="R942" s="73">
        <v>5.4</v>
      </c>
      <c r="S942" s="73">
        <v>6.1560000000000006</v>
      </c>
      <c r="T942" s="117">
        <f t="shared" si="87"/>
        <v>0</v>
      </c>
      <c r="U942" s="234">
        <f t="shared" si="88"/>
        <v>0</v>
      </c>
      <c r="V942" s="206"/>
      <c r="W942" s="206"/>
      <c r="X942" s="206"/>
      <c r="Y942" s="206"/>
    </row>
    <row r="943" spans="1:25" ht="18" customHeight="1">
      <c r="A943" s="145">
        <f>SUBTOTAL(3,$B$26:B943)</f>
        <v>918</v>
      </c>
      <c r="B943" s="109" t="s">
        <v>1373</v>
      </c>
      <c r="C943" s="109" t="s">
        <v>1367</v>
      </c>
      <c r="D943" s="70" t="s">
        <v>1374</v>
      </c>
      <c r="E943" s="147" t="s">
        <v>168</v>
      </c>
      <c r="F943" s="71" t="s">
        <v>65</v>
      </c>
      <c r="G943" s="71" t="s">
        <v>1336</v>
      </c>
      <c r="H943" s="71">
        <v>6</v>
      </c>
      <c r="I943" s="71">
        <f t="shared" si="89"/>
        <v>0</v>
      </c>
      <c r="J943" s="71">
        <v>27</v>
      </c>
      <c r="K943" s="113">
        <v>0</v>
      </c>
      <c r="L943" s="73">
        <v>14.17</v>
      </c>
      <c r="M943" s="72">
        <f t="shared" si="84"/>
        <v>382.59</v>
      </c>
      <c r="N943" s="230">
        <f t="shared" si="85"/>
        <v>0</v>
      </c>
      <c r="O943" s="264">
        <v>12</v>
      </c>
      <c r="P943" s="73">
        <v>0.03</v>
      </c>
      <c r="Q943" s="74">
        <f t="shared" si="86"/>
        <v>0</v>
      </c>
      <c r="R943" s="73">
        <v>5.4</v>
      </c>
      <c r="S943" s="73">
        <v>6.1560000000000006</v>
      </c>
      <c r="T943" s="117">
        <f t="shared" si="87"/>
        <v>0</v>
      </c>
      <c r="U943" s="234">
        <f t="shared" si="88"/>
        <v>0</v>
      </c>
      <c r="V943" s="206"/>
      <c r="W943" s="206"/>
      <c r="X943" s="206"/>
      <c r="Y943" s="206"/>
    </row>
    <row r="944" spans="1:25" ht="18" customHeight="1">
      <c r="A944" s="145">
        <f>SUBTOTAL(3,$B$26:B944)</f>
        <v>919</v>
      </c>
      <c r="B944" s="109" t="s">
        <v>1375</v>
      </c>
      <c r="C944" s="109" t="s">
        <v>1367</v>
      </c>
      <c r="D944" s="70" t="s">
        <v>1376</v>
      </c>
      <c r="E944" s="147" t="s">
        <v>168</v>
      </c>
      <c r="F944" s="71" t="s">
        <v>65</v>
      </c>
      <c r="G944" s="71" t="s">
        <v>1336</v>
      </c>
      <c r="H944" s="71">
        <v>6</v>
      </c>
      <c r="I944" s="71">
        <f t="shared" si="89"/>
        <v>0</v>
      </c>
      <c r="J944" s="71">
        <v>27</v>
      </c>
      <c r="K944" s="113">
        <v>0</v>
      </c>
      <c r="L944" s="73">
        <v>14.17</v>
      </c>
      <c r="M944" s="72">
        <f t="shared" si="84"/>
        <v>382.59</v>
      </c>
      <c r="N944" s="230">
        <f t="shared" si="85"/>
        <v>0</v>
      </c>
      <c r="O944" s="264">
        <v>12</v>
      </c>
      <c r="P944" s="73">
        <v>0.03</v>
      </c>
      <c r="Q944" s="74">
        <f t="shared" si="86"/>
        <v>0</v>
      </c>
      <c r="R944" s="73">
        <v>5.4</v>
      </c>
      <c r="S944" s="73">
        <v>6.1560000000000006</v>
      </c>
      <c r="T944" s="117">
        <f t="shared" si="87"/>
        <v>0</v>
      </c>
      <c r="U944" s="234">
        <f t="shared" si="88"/>
        <v>0</v>
      </c>
      <c r="V944" s="206"/>
      <c r="W944" s="206"/>
      <c r="X944" s="206"/>
      <c r="Y944" s="206"/>
    </row>
    <row r="945" spans="1:26" ht="18" customHeight="1">
      <c r="A945" s="145">
        <f>SUBTOTAL(3,$B$26:B945)</f>
        <v>920</v>
      </c>
      <c r="B945" s="109" t="s">
        <v>1377</v>
      </c>
      <c r="C945" s="109" t="s">
        <v>1367</v>
      </c>
      <c r="D945" s="70" t="s">
        <v>1378</v>
      </c>
      <c r="E945" s="147" t="s">
        <v>168</v>
      </c>
      <c r="F945" s="71" t="s">
        <v>65</v>
      </c>
      <c r="G945" s="71" t="s">
        <v>1336</v>
      </c>
      <c r="H945" s="71">
        <v>6</v>
      </c>
      <c r="I945" s="71">
        <f t="shared" si="89"/>
        <v>0</v>
      </c>
      <c r="J945" s="71">
        <v>27</v>
      </c>
      <c r="K945" s="113">
        <v>0</v>
      </c>
      <c r="L945" s="73">
        <v>14.17</v>
      </c>
      <c r="M945" s="72">
        <f t="shared" si="84"/>
        <v>382.59</v>
      </c>
      <c r="N945" s="230">
        <f t="shared" si="85"/>
        <v>0</v>
      </c>
      <c r="O945" s="264">
        <v>12</v>
      </c>
      <c r="P945" s="73">
        <v>0.03</v>
      </c>
      <c r="Q945" s="74">
        <f t="shared" si="86"/>
        <v>0</v>
      </c>
      <c r="R945" s="73">
        <v>5.4</v>
      </c>
      <c r="S945" s="73">
        <v>6.1560000000000006</v>
      </c>
      <c r="T945" s="117">
        <f t="shared" si="87"/>
        <v>0</v>
      </c>
      <c r="U945" s="234">
        <f t="shared" si="88"/>
        <v>0</v>
      </c>
      <c r="V945" s="206"/>
      <c r="W945" s="206"/>
      <c r="X945" s="206"/>
      <c r="Y945" s="206"/>
    </row>
    <row r="946" spans="1:26" ht="18" customHeight="1">
      <c r="A946" s="145">
        <f>SUBTOTAL(3,$B$26:B946)</f>
        <v>921</v>
      </c>
      <c r="B946" s="109" t="s">
        <v>1379</v>
      </c>
      <c r="C946" s="109" t="s">
        <v>1367</v>
      </c>
      <c r="D946" s="70" t="s">
        <v>1380</v>
      </c>
      <c r="E946" s="147" t="s">
        <v>168</v>
      </c>
      <c r="F946" s="71" t="s">
        <v>65</v>
      </c>
      <c r="G946" s="71" t="s">
        <v>1336</v>
      </c>
      <c r="H946" s="71">
        <v>6</v>
      </c>
      <c r="I946" s="71">
        <f t="shared" si="89"/>
        <v>0</v>
      </c>
      <c r="J946" s="71">
        <v>27</v>
      </c>
      <c r="K946" s="113">
        <v>0</v>
      </c>
      <c r="L946" s="73">
        <v>14.17</v>
      </c>
      <c r="M946" s="72">
        <f t="shared" si="84"/>
        <v>382.59</v>
      </c>
      <c r="N946" s="230">
        <f t="shared" si="85"/>
        <v>0</v>
      </c>
      <c r="O946" s="264">
        <v>12</v>
      </c>
      <c r="P946" s="73">
        <v>0.03</v>
      </c>
      <c r="Q946" s="74">
        <f t="shared" si="86"/>
        <v>0</v>
      </c>
      <c r="R946" s="73">
        <v>5.4</v>
      </c>
      <c r="S946" s="73">
        <v>6.1560000000000006</v>
      </c>
      <c r="T946" s="117">
        <f t="shared" si="87"/>
        <v>0</v>
      </c>
      <c r="U946" s="234">
        <f t="shared" si="88"/>
        <v>0</v>
      </c>
      <c r="V946" s="206"/>
      <c r="W946" s="206"/>
      <c r="X946" s="206"/>
      <c r="Y946" s="206"/>
    </row>
    <row r="947" spans="1:26" ht="18" customHeight="1">
      <c r="A947" s="145">
        <f>SUBTOTAL(3,$B$26:B947)</f>
        <v>922</v>
      </c>
      <c r="B947" s="109" t="s">
        <v>1381</v>
      </c>
      <c r="C947" s="109" t="s">
        <v>1367</v>
      </c>
      <c r="D947" s="70" t="s">
        <v>1382</v>
      </c>
      <c r="E947" s="147" t="s">
        <v>168</v>
      </c>
      <c r="F947" s="71" t="s">
        <v>65</v>
      </c>
      <c r="G947" s="71" t="s">
        <v>1336</v>
      </c>
      <c r="H947" s="71">
        <v>6</v>
      </c>
      <c r="I947" s="71">
        <f t="shared" si="89"/>
        <v>0</v>
      </c>
      <c r="J947" s="71">
        <v>27</v>
      </c>
      <c r="K947" s="113">
        <v>0</v>
      </c>
      <c r="L947" s="73">
        <v>14.17</v>
      </c>
      <c r="M947" s="72">
        <f t="shared" si="84"/>
        <v>382.59</v>
      </c>
      <c r="N947" s="230">
        <f t="shared" si="85"/>
        <v>0</v>
      </c>
      <c r="O947" s="264">
        <v>12</v>
      </c>
      <c r="P947" s="73">
        <v>0.03</v>
      </c>
      <c r="Q947" s="74">
        <f t="shared" si="86"/>
        <v>0</v>
      </c>
      <c r="R947" s="73">
        <v>5.4</v>
      </c>
      <c r="S947" s="73">
        <v>6.1560000000000006</v>
      </c>
      <c r="T947" s="117">
        <f t="shared" si="87"/>
        <v>0</v>
      </c>
      <c r="U947" s="234">
        <f t="shared" si="88"/>
        <v>0</v>
      </c>
      <c r="V947" s="206"/>
      <c r="W947" s="206"/>
      <c r="X947" s="206"/>
      <c r="Y947" s="206"/>
    </row>
    <row r="948" spans="1:26" ht="18" customHeight="1">
      <c r="A948" s="145">
        <f>SUBTOTAL(3,$B$26:B948)</f>
        <v>923</v>
      </c>
      <c r="B948" s="109" t="s">
        <v>1383</v>
      </c>
      <c r="C948" s="109" t="s">
        <v>1367</v>
      </c>
      <c r="D948" s="70" t="s">
        <v>1384</v>
      </c>
      <c r="E948" s="147" t="s">
        <v>1385</v>
      </c>
      <c r="F948" s="71" t="s">
        <v>65</v>
      </c>
      <c r="G948" s="71" t="s">
        <v>1336</v>
      </c>
      <c r="H948" s="71">
        <v>6</v>
      </c>
      <c r="I948" s="71">
        <f t="shared" si="89"/>
        <v>0</v>
      </c>
      <c r="J948" s="71">
        <v>12</v>
      </c>
      <c r="K948" s="113">
        <v>0</v>
      </c>
      <c r="L948" s="73">
        <v>67.290000000000006</v>
      </c>
      <c r="M948" s="72">
        <f t="shared" si="84"/>
        <v>807.48</v>
      </c>
      <c r="N948" s="230">
        <f t="shared" si="85"/>
        <v>0</v>
      </c>
      <c r="O948" s="264">
        <v>12</v>
      </c>
      <c r="P948" s="73">
        <v>0.03</v>
      </c>
      <c r="Q948" s="74">
        <f t="shared" si="86"/>
        <v>0</v>
      </c>
      <c r="R948" s="73">
        <v>12</v>
      </c>
      <c r="S948" s="73">
        <v>13.379999999999999</v>
      </c>
      <c r="T948" s="117">
        <f t="shared" si="87"/>
        <v>0</v>
      </c>
      <c r="U948" s="234">
        <f t="shared" si="88"/>
        <v>0</v>
      </c>
      <c r="V948" s="206"/>
      <c r="W948" s="206"/>
      <c r="X948" s="206"/>
      <c r="Y948" s="206"/>
    </row>
    <row r="949" spans="1:26" ht="18" customHeight="1">
      <c r="A949" s="145">
        <f>SUBTOTAL(3,$B$26:B949)</f>
        <v>924</v>
      </c>
      <c r="B949" s="109" t="s">
        <v>1386</v>
      </c>
      <c r="C949" s="109" t="s">
        <v>1367</v>
      </c>
      <c r="D949" s="70" t="s">
        <v>1387</v>
      </c>
      <c r="E949" s="147" t="s">
        <v>1385</v>
      </c>
      <c r="F949" s="71" t="s">
        <v>65</v>
      </c>
      <c r="G949" s="71" t="s">
        <v>1336</v>
      </c>
      <c r="H949" s="71">
        <v>6</v>
      </c>
      <c r="I949" s="71">
        <f t="shared" si="89"/>
        <v>0</v>
      </c>
      <c r="J949" s="71">
        <v>12</v>
      </c>
      <c r="K949" s="113">
        <v>0</v>
      </c>
      <c r="L949" s="73">
        <v>67.290000000000006</v>
      </c>
      <c r="M949" s="72">
        <f t="shared" si="84"/>
        <v>807.48</v>
      </c>
      <c r="N949" s="230">
        <f t="shared" si="85"/>
        <v>0</v>
      </c>
      <c r="O949" s="264">
        <v>12</v>
      </c>
      <c r="P949" s="73">
        <v>0.03</v>
      </c>
      <c r="Q949" s="74">
        <f t="shared" si="86"/>
        <v>0</v>
      </c>
      <c r="R949" s="73">
        <v>12</v>
      </c>
      <c r="S949" s="73">
        <v>13.571999999999999</v>
      </c>
      <c r="T949" s="117">
        <f t="shared" si="87"/>
        <v>0</v>
      </c>
      <c r="U949" s="234">
        <f t="shared" si="88"/>
        <v>0</v>
      </c>
      <c r="V949" s="206"/>
      <c r="W949" s="206"/>
      <c r="X949" s="206"/>
      <c r="Y949" s="206"/>
    </row>
    <row r="950" spans="1:26" ht="18" customHeight="1">
      <c r="A950" s="145">
        <f>SUBTOTAL(3,$B$26:B950)</f>
        <v>925</v>
      </c>
      <c r="B950" s="109" t="s">
        <v>1388</v>
      </c>
      <c r="C950" s="109" t="s">
        <v>1367</v>
      </c>
      <c r="D950" s="70" t="s">
        <v>1389</v>
      </c>
      <c r="E950" s="147" t="s">
        <v>1385</v>
      </c>
      <c r="F950" s="71" t="s">
        <v>65</v>
      </c>
      <c r="G950" s="71" t="s">
        <v>1336</v>
      </c>
      <c r="H950" s="71">
        <v>6</v>
      </c>
      <c r="I950" s="71">
        <f t="shared" si="89"/>
        <v>0</v>
      </c>
      <c r="J950" s="71">
        <v>12</v>
      </c>
      <c r="K950" s="113">
        <v>0</v>
      </c>
      <c r="L950" s="73">
        <v>67.290000000000006</v>
      </c>
      <c r="M950" s="72">
        <f t="shared" si="84"/>
        <v>807.48</v>
      </c>
      <c r="N950" s="230">
        <f t="shared" si="85"/>
        <v>0</v>
      </c>
      <c r="O950" s="264">
        <v>12</v>
      </c>
      <c r="P950" s="73">
        <v>0.03</v>
      </c>
      <c r="Q950" s="74">
        <f t="shared" si="86"/>
        <v>0</v>
      </c>
      <c r="R950" s="73">
        <v>12</v>
      </c>
      <c r="S950" s="73">
        <v>13.571999999999999</v>
      </c>
      <c r="T950" s="117">
        <f t="shared" si="87"/>
        <v>0</v>
      </c>
      <c r="U950" s="234">
        <f t="shared" si="88"/>
        <v>0</v>
      </c>
      <c r="V950" s="206"/>
      <c r="W950" s="206"/>
      <c r="X950" s="206"/>
      <c r="Y950" s="206"/>
    </row>
    <row r="951" spans="1:26" ht="18" customHeight="1">
      <c r="A951" s="145">
        <f>SUBTOTAL(3,$B$26:B951)</f>
        <v>926</v>
      </c>
      <c r="B951" s="109" t="s">
        <v>1390</v>
      </c>
      <c r="C951" s="109" t="s">
        <v>1367</v>
      </c>
      <c r="D951" s="70" t="s">
        <v>1391</v>
      </c>
      <c r="E951" s="147" t="s">
        <v>1385</v>
      </c>
      <c r="F951" s="71" t="s">
        <v>65</v>
      </c>
      <c r="G951" s="71" t="s">
        <v>1336</v>
      </c>
      <c r="H951" s="71">
        <v>6</v>
      </c>
      <c r="I951" s="71">
        <f t="shared" si="89"/>
        <v>0</v>
      </c>
      <c r="J951" s="71">
        <v>12</v>
      </c>
      <c r="K951" s="113">
        <v>0</v>
      </c>
      <c r="L951" s="73">
        <v>67.290000000000006</v>
      </c>
      <c r="M951" s="72">
        <f t="shared" si="84"/>
        <v>807.48</v>
      </c>
      <c r="N951" s="230">
        <f t="shared" si="85"/>
        <v>0</v>
      </c>
      <c r="O951" s="264">
        <v>12</v>
      </c>
      <c r="P951" s="73">
        <v>0.03</v>
      </c>
      <c r="Q951" s="74">
        <f t="shared" si="86"/>
        <v>0</v>
      </c>
      <c r="R951" s="73">
        <v>12</v>
      </c>
      <c r="S951" s="73">
        <v>13.571999999999999</v>
      </c>
      <c r="T951" s="117">
        <f t="shared" si="87"/>
        <v>0</v>
      </c>
      <c r="U951" s="234">
        <f t="shared" si="88"/>
        <v>0</v>
      </c>
      <c r="V951" s="206"/>
      <c r="W951" s="206"/>
      <c r="X951" s="206"/>
      <c r="Y951" s="206"/>
    </row>
    <row r="952" spans="1:26" ht="18" customHeight="1">
      <c r="A952" s="145">
        <f>SUBTOTAL(3,$B$26:B952)</f>
        <v>927</v>
      </c>
      <c r="B952" s="109" t="s">
        <v>1392</v>
      </c>
      <c r="C952" s="109" t="s">
        <v>1367</v>
      </c>
      <c r="D952" s="70" t="s">
        <v>1393</v>
      </c>
      <c r="E952" s="147" t="s">
        <v>1385</v>
      </c>
      <c r="F952" s="71" t="s">
        <v>65</v>
      </c>
      <c r="G952" s="71" t="s">
        <v>1336</v>
      </c>
      <c r="H952" s="71">
        <v>6</v>
      </c>
      <c r="I952" s="71">
        <f t="shared" si="89"/>
        <v>0</v>
      </c>
      <c r="J952" s="71">
        <v>12</v>
      </c>
      <c r="K952" s="113">
        <v>0</v>
      </c>
      <c r="L952" s="73">
        <v>67.290000000000006</v>
      </c>
      <c r="M952" s="72">
        <f t="shared" si="84"/>
        <v>807.48</v>
      </c>
      <c r="N952" s="230">
        <f t="shared" si="85"/>
        <v>0</v>
      </c>
      <c r="O952" s="264">
        <v>12</v>
      </c>
      <c r="P952" s="73">
        <v>0.03</v>
      </c>
      <c r="Q952" s="74">
        <f t="shared" si="86"/>
        <v>0</v>
      </c>
      <c r="R952" s="73">
        <v>12</v>
      </c>
      <c r="S952" s="73">
        <v>13.571999999999999</v>
      </c>
      <c r="T952" s="117">
        <f t="shared" si="87"/>
        <v>0</v>
      </c>
      <c r="U952" s="234">
        <f t="shared" si="88"/>
        <v>0</v>
      </c>
      <c r="V952" s="206"/>
      <c r="W952" s="206"/>
      <c r="X952" s="206"/>
      <c r="Y952" s="206"/>
    </row>
    <row r="953" spans="1:26" ht="18" customHeight="1">
      <c r="A953" s="145">
        <f>SUBTOTAL(3,$B$26:B953)</f>
        <v>928</v>
      </c>
      <c r="B953" s="109" t="s">
        <v>1394</v>
      </c>
      <c r="C953" s="109" t="s">
        <v>1367</v>
      </c>
      <c r="D953" s="70" t="s">
        <v>1395</v>
      </c>
      <c r="E953" s="147" t="s">
        <v>1385</v>
      </c>
      <c r="F953" s="71" t="s">
        <v>65</v>
      </c>
      <c r="G953" s="71" t="s">
        <v>1336</v>
      </c>
      <c r="H953" s="71">
        <v>6</v>
      </c>
      <c r="I953" s="71">
        <f t="shared" si="89"/>
        <v>0</v>
      </c>
      <c r="J953" s="71">
        <v>12</v>
      </c>
      <c r="K953" s="113">
        <v>0</v>
      </c>
      <c r="L953" s="73">
        <v>67.290000000000006</v>
      </c>
      <c r="M953" s="72">
        <f t="shared" si="84"/>
        <v>807.48</v>
      </c>
      <c r="N953" s="230">
        <f t="shared" si="85"/>
        <v>0</v>
      </c>
      <c r="O953" s="264">
        <v>12</v>
      </c>
      <c r="P953" s="73">
        <v>0.03</v>
      </c>
      <c r="Q953" s="74">
        <f t="shared" si="86"/>
        <v>0</v>
      </c>
      <c r="R953" s="73">
        <v>12</v>
      </c>
      <c r="S953" s="73">
        <v>13.571999999999999</v>
      </c>
      <c r="T953" s="117">
        <f t="shared" si="87"/>
        <v>0</v>
      </c>
      <c r="U953" s="234">
        <f t="shared" si="88"/>
        <v>0</v>
      </c>
      <c r="V953" s="206"/>
      <c r="W953" s="206"/>
      <c r="X953" s="206"/>
      <c r="Y953" s="206"/>
    </row>
    <row r="954" spans="1:26" ht="18" customHeight="1">
      <c r="A954" s="145">
        <f>SUBTOTAL(3,$B$26:B954)</f>
        <v>929</v>
      </c>
      <c r="B954" s="109" t="s">
        <v>1396</v>
      </c>
      <c r="C954" s="109" t="s">
        <v>1367</v>
      </c>
      <c r="D954" s="70" t="s">
        <v>1397</v>
      </c>
      <c r="E954" s="147" t="s">
        <v>1385</v>
      </c>
      <c r="F954" s="71" t="s">
        <v>65</v>
      </c>
      <c r="G954" s="71" t="s">
        <v>1336</v>
      </c>
      <c r="H954" s="71">
        <v>6</v>
      </c>
      <c r="I954" s="71">
        <f t="shared" si="89"/>
        <v>0</v>
      </c>
      <c r="J954" s="71">
        <v>12</v>
      </c>
      <c r="K954" s="113">
        <v>0</v>
      </c>
      <c r="L954" s="73">
        <v>67.290000000000006</v>
      </c>
      <c r="M954" s="72">
        <f t="shared" si="84"/>
        <v>807.48</v>
      </c>
      <c r="N954" s="230">
        <f t="shared" si="85"/>
        <v>0</v>
      </c>
      <c r="O954" s="264">
        <v>12</v>
      </c>
      <c r="P954" s="73">
        <v>0.03</v>
      </c>
      <c r="Q954" s="74">
        <f t="shared" si="86"/>
        <v>0</v>
      </c>
      <c r="R954" s="73">
        <v>12</v>
      </c>
      <c r="S954" s="73">
        <v>13.571999999999999</v>
      </c>
      <c r="T954" s="117">
        <f t="shared" si="87"/>
        <v>0</v>
      </c>
      <c r="U954" s="234">
        <f t="shared" si="88"/>
        <v>0</v>
      </c>
      <c r="V954" s="206"/>
      <c r="W954" s="206"/>
      <c r="X954" s="206"/>
      <c r="Y954" s="206"/>
    </row>
    <row r="955" spans="1:26" ht="18" customHeight="1">
      <c r="A955" s="145">
        <f>SUBTOTAL(3,$B$26:B955)</f>
        <v>930</v>
      </c>
      <c r="B955" s="109" t="s">
        <v>1398</v>
      </c>
      <c r="C955" s="109" t="s">
        <v>1399</v>
      </c>
      <c r="D955" s="70" t="s">
        <v>1400</v>
      </c>
      <c r="E955" s="147" t="s">
        <v>1058</v>
      </c>
      <c r="F955" s="71" t="s">
        <v>65</v>
      </c>
      <c r="G955" s="71" t="s">
        <v>640</v>
      </c>
      <c r="H955" s="71">
        <v>12</v>
      </c>
      <c r="I955" s="71">
        <f t="shared" si="89"/>
        <v>0</v>
      </c>
      <c r="J955" s="71">
        <v>24</v>
      </c>
      <c r="K955" s="113">
        <v>0</v>
      </c>
      <c r="L955" s="73">
        <v>65.86</v>
      </c>
      <c r="M955" s="72">
        <f t="shared" si="84"/>
        <v>1580.6399999999999</v>
      </c>
      <c r="N955" s="230">
        <f t="shared" si="85"/>
        <v>0</v>
      </c>
      <c r="O955" s="264">
        <v>18</v>
      </c>
      <c r="P955" s="73">
        <v>2.5999999999999999E-2</v>
      </c>
      <c r="Q955" s="74">
        <f t="shared" si="86"/>
        <v>0</v>
      </c>
      <c r="R955" s="73">
        <v>9.6000000000000014</v>
      </c>
      <c r="S955" s="73">
        <v>9.84</v>
      </c>
      <c r="T955" s="117">
        <f t="shared" si="87"/>
        <v>0</v>
      </c>
      <c r="U955" s="234">
        <f t="shared" si="88"/>
        <v>0</v>
      </c>
      <c r="V955" s="206"/>
      <c r="W955" s="206"/>
      <c r="X955" s="206"/>
      <c r="Y955" s="206"/>
    </row>
    <row r="956" spans="1:26" ht="18" customHeight="1">
      <c r="A956" s="145">
        <f>SUBTOTAL(3,$B$26:B956)</f>
        <v>931</v>
      </c>
      <c r="B956" s="109" t="s">
        <v>1401</v>
      </c>
      <c r="C956" s="109" t="s">
        <v>1399</v>
      </c>
      <c r="D956" s="70" t="s">
        <v>1402</v>
      </c>
      <c r="E956" s="147" t="s">
        <v>1058</v>
      </c>
      <c r="F956" s="71" t="s">
        <v>65</v>
      </c>
      <c r="G956" s="71" t="s">
        <v>640</v>
      </c>
      <c r="H956" s="71">
        <v>12</v>
      </c>
      <c r="I956" s="71">
        <f t="shared" si="89"/>
        <v>0</v>
      </c>
      <c r="J956" s="71">
        <v>24</v>
      </c>
      <c r="K956" s="113">
        <v>0</v>
      </c>
      <c r="L956" s="73">
        <v>59.4</v>
      </c>
      <c r="M956" s="72">
        <f t="shared" si="84"/>
        <v>1425.6</v>
      </c>
      <c r="N956" s="230">
        <f t="shared" si="85"/>
        <v>0</v>
      </c>
      <c r="O956" s="264">
        <v>18</v>
      </c>
      <c r="P956" s="73">
        <v>2.5999999999999999E-2</v>
      </c>
      <c r="Q956" s="74">
        <f t="shared" si="86"/>
        <v>0</v>
      </c>
      <c r="R956" s="73">
        <v>9.6000000000000014</v>
      </c>
      <c r="S956" s="73">
        <v>9.84</v>
      </c>
      <c r="T956" s="117">
        <f t="shared" si="87"/>
        <v>0</v>
      </c>
      <c r="U956" s="234">
        <f t="shared" si="88"/>
        <v>0</v>
      </c>
      <c r="V956" s="206"/>
      <c r="W956" s="206"/>
      <c r="X956" s="206"/>
      <c r="Y956" s="206"/>
    </row>
    <row r="957" spans="1:26" ht="18" customHeight="1">
      <c r="A957" s="145">
        <f>SUBTOTAL(3,$B$26:B957)</f>
        <v>932</v>
      </c>
      <c r="B957" s="109" t="s">
        <v>1403</v>
      </c>
      <c r="C957" s="109" t="s">
        <v>1399</v>
      </c>
      <c r="D957" s="70" t="s">
        <v>1404</v>
      </c>
      <c r="E957" s="147" t="s">
        <v>1058</v>
      </c>
      <c r="F957" s="71" t="s">
        <v>65</v>
      </c>
      <c r="G957" s="71" t="s">
        <v>640</v>
      </c>
      <c r="H957" s="71">
        <v>12</v>
      </c>
      <c r="I957" s="71">
        <f t="shared" si="89"/>
        <v>0</v>
      </c>
      <c r="J957" s="71">
        <v>24</v>
      </c>
      <c r="K957" s="113">
        <v>0</v>
      </c>
      <c r="L957" s="73">
        <v>65.86</v>
      </c>
      <c r="M957" s="72">
        <f t="shared" si="84"/>
        <v>1580.6399999999999</v>
      </c>
      <c r="N957" s="230">
        <f t="shared" si="85"/>
        <v>0</v>
      </c>
      <c r="O957" s="264">
        <v>18</v>
      </c>
      <c r="P957" s="73">
        <v>2.5999999999999999E-2</v>
      </c>
      <c r="Q957" s="74">
        <f t="shared" si="86"/>
        <v>0</v>
      </c>
      <c r="R957" s="73">
        <v>9.6000000000000014</v>
      </c>
      <c r="S957" s="73">
        <v>9.84</v>
      </c>
      <c r="T957" s="117">
        <f t="shared" si="87"/>
        <v>0</v>
      </c>
      <c r="U957" s="234">
        <f t="shared" si="88"/>
        <v>0</v>
      </c>
      <c r="V957" s="206"/>
      <c r="W957" s="206"/>
      <c r="X957" s="206"/>
      <c r="Y957" s="206"/>
    </row>
    <row r="958" spans="1:26" ht="18" customHeight="1">
      <c r="A958" s="145">
        <f>SUBTOTAL(3,$B$26:B958)</f>
        <v>933</v>
      </c>
      <c r="B958" s="109" t="s">
        <v>1405</v>
      </c>
      <c r="C958" s="109" t="s">
        <v>1406</v>
      </c>
      <c r="D958" s="70" t="s">
        <v>1407</v>
      </c>
      <c r="E958" s="147" t="s">
        <v>1408</v>
      </c>
      <c r="F958" s="71" t="s">
        <v>65</v>
      </c>
      <c r="G958" s="71" t="s">
        <v>183</v>
      </c>
      <c r="H958" s="71">
        <v>6</v>
      </c>
      <c r="I958" s="71">
        <f t="shared" si="89"/>
        <v>0</v>
      </c>
      <c r="J958" s="71">
        <v>80</v>
      </c>
      <c r="K958" s="113">
        <v>0</v>
      </c>
      <c r="L958" s="73">
        <v>3.65</v>
      </c>
      <c r="M958" s="72">
        <f t="shared" si="84"/>
        <v>292</v>
      </c>
      <c r="N958" s="230">
        <f t="shared" si="85"/>
        <v>0</v>
      </c>
      <c r="O958" s="264">
        <v>12</v>
      </c>
      <c r="P958" s="73">
        <v>2.5000000000000001E-2</v>
      </c>
      <c r="Q958" s="74">
        <f t="shared" si="86"/>
        <v>0</v>
      </c>
      <c r="R958" s="73">
        <v>5.2</v>
      </c>
      <c r="S958" s="73">
        <v>6.32</v>
      </c>
      <c r="T958" s="117">
        <f t="shared" si="87"/>
        <v>0</v>
      </c>
      <c r="U958" s="234">
        <f t="shared" si="88"/>
        <v>0</v>
      </c>
      <c r="V958" s="206"/>
      <c r="W958" s="206"/>
      <c r="X958" s="206"/>
      <c r="Y958" s="206"/>
    </row>
    <row r="959" spans="1:26" ht="18" customHeight="1">
      <c r="A959" s="145">
        <f>SUBTOTAL(3,$B$26:B959)</f>
        <v>934</v>
      </c>
      <c r="B959" s="109" t="s">
        <v>1409</v>
      </c>
      <c r="C959" s="109" t="s">
        <v>1410</v>
      </c>
      <c r="D959" s="70" t="s">
        <v>1411</v>
      </c>
      <c r="E959" s="147" t="s">
        <v>217</v>
      </c>
      <c r="F959" s="71" t="s">
        <v>65</v>
      </c>
      <c r="G959" s="71" t="s">
        <v>1412</v>
      </c>
      <c r="H959" s="71">
        <v>18</v>
      </c>
      <c r="I959" s="71">
        <f t="shared" si="89"/>
        <v>0</v>
      </c>
      <c r="J959" s="71">
        <v>24</v>
      </c>
      <c r="K959" s="113">
        <v>0</v>
      </c>
      <c r="L959" s="73">
        <v>84.3</v>
      </c>
      <c r="M959" s="72">
        <f t="shared" si="84"/>
        <v>2023.1999999999998</v>
      </c>
      <c r="N959" s="230">
        <f t="shared" si="85"/>
        <v>0</v>
      </c>
      <c r="O959" s="264">
        <v>18</v>
      </c>
      <c r="P959" s="73">
        <v>0.04</v>
      </c>
      <c r="Q959" s="74">
        <f t="shared" si="86"/>
        <v>0</v>
      </c>
      <c r="R959" s="73">
        <v>12</v>
      </c>
      <c r="S959" s="73">
        <v>14.712</v>
      </c>
      <c r="T959" s="117">
        <f t="shared" si="87"/>
        <v>0</v>
      </c>
      <c r="U959" s="234">
        <f t="shared" si="88"/>
        <v>0</v>
      </c>
      <c r="V959" s="206"/>
      <c r="W959" s="206"/>
      <c r="X959" s="206"/>
      <c r="Y959" s="206"/>
    </row>
    <row r="960" spans="1:26" ht="18" customHeight="1">
      <c r="A960" s="145">
        <f>SUBTOTAL(3,$B$26:B960)</f>
        <v>935</v>
      </c>
      <c r="B960" s="109" t="s">
        <v>1413</v>
      </c>
      <c r="C960" s="109" t="s">
        <v>1410</v>
      </c>
      <c r="D960" s="70" t="s">
        <v>1414</v>
      </c>
      <c r="E960" s="147" t="s">
        <v>217</v>
      </c>
      <c r="F960" s="71" t="s">
        <v>204</v>
      </c>
      <c r="G960" s="71" t="s">
        <v>1412</v>
      </c>
      <c r="H960" s="71">
        <v>24</v>
      </c>
      <c r="I960" s="71">
        <f t="shared" si="89"/>
        <v>0</v>
      </c>
      <c r="J960" s="71">
        <v>12</v>
      </c>
      <c r="K960" s="113">
        <v>0</v>
      </c>
      <c r="L960" s="73">
        <v>51.88</v>
      </c>
      <c r="M960" s="72">
        <f t="shared" si="84"/>
        <v>622.56000000000006</v>
      </c>
      <c r="N960" s="230">
        <f t="shared" si="85"/>
        <v>0</v>
      </c>
      <c r="O960" s="264">
        <v>18</v>
      </c>
      <c r="P960" s="73">
        <v>1.4762000000000001E-2</v>
      </c>
      <c r="Q960" s="74">
        <f t="shared" si="86"/>
        <v>0</v>
      </c>
      <c r="R960" s="73">
        <v>6</v>
      </c>
      <c r="S960" s="73">
        <v>7.1999999999999993</v>
      </c>
      <c r="T960" s="117">
        <f t="shared" si="87"/>
        <v>0</v>
      </c>
      <c r="U960" s="234">
        <f t="shared" si="88"/>
        <v>0</v>
      </c>
      <c r="V960" s="206"/>
      <c r="W960" s="206"/>
      <c r="X960" s="206"/>
      <c r="Y960" s="206"/>
      <c r="Z960" s="235" t="e">
        <f>#REF!-#REF!</f>
        <v>#REF!</v>
      </c>
    </row>
    <row r="961" spans="1:26" ht="18" customHeight="1">
      <c r="A961" s="145">
        <f>SUBTOTAL(3,$B$26:B961)</f>
        <v>936</v>
      </c>
      <c r="B961" s="109" t="s">
        <v>1415</v>
      </c>
      <c r="C961" s="109" t="s">
        <v>1416</v>
      </c>
      <c r="D961" s="70" t="s">
        <v>1417</v>
      </c>
      <c r="E961" s="147" t="s">
        <v>371</v>
      </c>
      <c r="F961" s="71" t="s">
        <v>65</v>
      </c>
      <c r="G961" s="71">
        <v>17011490</v>
      </c>
      <c r="H961" s="71">
        <v>24</v>
      </c>
      <c r="I961" s="71">
        <f t="shared" si="89"/>
        <v>0</v>
      </c>
      <c r="J961" s="71">
        <v>30</v>
      </c>
      <c r="K961" s="113">
        <v>0</v>
      </c>
      <c r="L961" s="73">
        <v>51.58</v>
      </c>
      <c r="M961" s="72">
        <f t="shared" si="84"/>
        <v>1547.3999999999999</v>
      </c>
      <c r="N961" s="230">
        <f t="shared" si="85"/>
        <v>0</v>
      </c>
      <c r="O961" s="264">
        <v>5</v>
      </c>
      <c r="P961" s="73">
        <v>2.5999999999999999E-2</v>
      </c>
      <c r="Q961" s="74">
        <f t="shared" si="86"/>
        <v>0</v>
      </c>
      <c r="R961" s="73">
        <v>30</v>
      </c>
      <c r="S961" s="73">
        <v>30.48</v>
      </c>
      <c r="T961" s="117">
        <f t="shared" si="87"/>
        <v>0</v>
      </c>
      <c r="U961" s="234">
        <f t="shared" si="88"/>
        <v>0</v>
      </c>
      <c r="V961" s="206"/>
      <c r="W961" s="206"/>
      <c r="X961" s="206"/>
      <c r="Y961" s="206"/>
    </row>
    <row r="962" spans="1:26" ht="18" customHeight="1">
      <c r="A962" s="145">
        <f>SUBTOTAL(3,$B$26:B962)</f>
        <v>937</v>
      </c>
      <c r="B962" s="109" t="s">
        <v>1418</v>
      </c>
      <c r="C962" s="109" t="s">
        <v>1416</v>
      </c>
      <c r="D962" s="70" t="s">
        <v>1419</v>
      </c>
      <c r="E962" s="147" t="s">
        <v>391</v>
      </c>
      <c r="F962" s="71" t="s">
        <v>65</v>
      </c>
      <c r="G962" s="71" t="s">
        <v>1420</v>
      </c>
      <c r="H962" s="71">
        <v>24</v>
      </c>
      <c r="I962" s="71">
        <f t="shared" si="89"/>
        <v>0</v>
      </c>
      <c r="J962" s="71">
        <v>6</v>
      </c>
      <c r="K962" s="113">
        <v>0</v>
      </c>
      <c r="L962" s="73">
        <v>253.43</v>
      </c>
      <c r="M962" s="72">
        <f t="shared" si="84"/>
        <v>1520.58</v>
      </c>
      <c r="N962" s="230">
        <f t="shared" si="85"/>
        <v>0</v>
      </c>
      <c r="O962" s="264">
        <v>5</v>
      </c>
      <c r="P962" s="73">
        <v>2.5999999999999999E-2</v>
      </c>
      <c r="Q962" s="74">
        <f t="shared" si="86"/>
        <v>0</v>
      </c>
      <c r="R962" s="73">
        <v>30</v>
      </c>
      <c r="S962" s="73">
        <v>30.372</v>
      </c>
      <c r="T962" s="117">
        <f t="shared" si="87"/>
        <v>0</v>
      </c>
      <c r="U962" s="234">
        <f t="shared" si="88"/>
        <v>0</v>
      </c>
      <c r="V962" s="206"/>
      <c r="W962" s="206"/>
      <c r="X962" s="206"/>
      <c r="Y962" s="206"/>
    </row>
    <row r="963" spans="1:26" ht="18" customHeight="1">
      <c r="A963" s="145">
        <f>SUBTOTAL(3,$B$26:B963)</f>
        <v>938</v>
      </c>
      <c r="B963" s="109" t="s">
        <v>1421</v>
      </c>
      <c r="C963" s="109" t="s">
        <v>1422</v>
      </c>
      <c r="D963" s="70" t="s">
        <v>1423</v>
      </c>
      <c r="E963" s="147" t="s">
        <v>146</v>
      </c>
      <c r="F963" s="71" t="s">
        <v>65</v>
      </c>
      <c r="G963" s="71" t="s">
        <v>183</v>
      </c>
      <c r="H963" s="71">
        <v>12</v>
      </c>
      <c r="I963" s="71">
        <f t="shared" si="89"/>
        <v>0</v>
      </c>
      <c r="J963" s="71">
        <v>12</v>
      </c>
      <c r="K963" s="113">
        <v>0</v>
      </c>
      <c r="L963" s="73">
        <v>239.66</v>
      </c>
      <c r="M963" s="72">
        <f t="shared" si="84"/>
        <v>2875.92</v>
      </c>
      <c r="N963" s="230">
        <f t="shared" si="85"/>
        <v>0</v>
      </c>
      <c r="O963" s="264">
        <v>12</v>
      </c>
      <c r="P963" s="73">
        <v>1.4999999999999999E-2</v>
      </c>
      <c r="Q963" s="74">
        <f t="shared" si="86"/>
        <v>0</v>
      </c>
      <c r="R963" s="73">
        <v>1.2000000000000002</v>
      </c>
      <c r="S963" s="73">
        <v>1.3560000000000003</v>
      </c>
      <c r="T963" s="117">
        <f t="shared" si="87"/>
        <v>0</v>
      </c>
      <c r="U963" s="234">
        <f t="shared" si="88"/>
        <v>0</v>
      </c>
      <c r="V963" s="206"/>
      <c r="W963" s="206"/>
      <c r="X963" s="206"/>
      <c r="Y963" s="206"/>
    </row>
    <row r="964" spans="1:26" ht="18" customHeight="1">
      <c r="A964" s="145">
        <f>SUBTOTAL(3,$B$26:B964)</f>
        <v>939</v>
      </c>
      <c r="B964" s="109" t="s">
        <v>1424</v>
      </c>
      <c r="C964" s="109" t="s">
        <v>1425</v>
      </c>
      <c r="D964" s="70" t="s">
        <v>1426</v>
      </c>
      <c r="E964" s="147" t="s">
        <v>629</v>
      </c>
      <c r="F964" s="71" t="s">
        <v>65</v>
      </c>
      <c r="G964" s="71">
        <v>19041090</v>
      </c>
      <c r="H964" s="71">
        <v>12</v>
      </c>
      <c r="I964" s="71">
        <f t="shared" si="89"/>
        <v>0</v>
      </c>
      <c r="J964" s="71">
        <v>40</v>
      </c>
      <c r="K964" s="113">
        <v>0</v>
      </c>
      <c r="L964" s="73">
        <v>76.099999999999994</v>
      </c>
      <c r="M964" s="72">
        <f t="shared" si="84"/>
        <v>3044</v>
      </c>
      <c r="N964" s="230">
        <f t="shared" si="85"/>
        <v>0</v>
      </c>
      <c r="O964" s="264">
        <v>18</v>
      </c>
      <c r="P964" s="73">
        <v>3.5999999999999997E-2</v>
      </c>
      <c r="Q964" s="74">
        <f t="shared" si="86"/>
        <v>0</v>
      </c>
      <c r="R964" s="73">
        <v>8</v>
      </c>
      <c r="S964" s="73">
        <v>9.1999999999999993</v>
      </c>
      <c r="T964" s="117">
        <f t="shared" si="87"/>
        <v>0</v>
      </c>
      <c r="U964" s="234">
        <f t="shared" si="88"/>
        <v>0</v>
      </c>
      <c r="V964" s="206"/>
      <c r="W964" s="206"/>
      <c r="X964" s="206"/>
      <c r="Y964" s="206"/>
    </row>
    <row r="965" spans="1:26" ht="18" customHeight="1">
      <c r="A965" s="145">
        <f>SUBTOTAL(3,$B$26:B965)</f>
        <v>940</v>
      </c>
      <c r="B965" s="109" t="s">
        <v>1427</v>
      </c>
      <c r="C965" s="109" t="s">
        <v>1425</v>
      </c>
      <c r="D965" s="70" t="s">
        <v>1428</v>
      </c>
      <c r="E965" s="147" t="s">
        <v>804</v>
      </c>
      <c r="F965" s="71" t="s">
        <v>65</v>
      </c>
      <c r="G965" s="71" t="s">
        <v>1429</v>
      </c>
      <c r="H965" s="71">
        <v>9</v>
      </c>
      <c r="I965" s="71">
        <f t="shared" si="89"/>
        <v>0</v>
      </c>
      <c r="J965" s="71">
        <v>20</v>
      </c>
      <c r="K965" s="113">
        <v>0</v>
      </c>
      <c r="L965" s="73">
        <v>164.88</v>
      </c>
      <c r="M965" s="72">
        <f t="shared" si="84"/>
        <v>3297.6</v>
      </c>
      <c r="N965" s="230">
        <f t="shared" si="85"/>
        <v>0</v>
      </c>
      <c r="O965" s="264">
        <v>18</v>
      </c>
      <c r="P965" s="73">
        <v>5.8409999999999997E-2</v>
      </c>
      <c r="Q965" s="74">
        <f t="shared" si="86"/>
        <v>0</v>
      </c>
      <c r="R965" s="73">
        <v>9</v>
      </c>
      <c r="S965" s="73">
        <v>9.6</v>
      </c>
      <c r="T965" s="117">
        <f t="shared" si="87"/>
        <v>0</v>
      </c>
      <c r="U965" s="234">
        <f t="shared" si="88"/>
        <v>0</v>
      </c>
      <c r="V965" s="206"/>
      <c r="W965" s="206"/>
      <c r="X965" s="206"/>
      <c r="Y965" s="206"/>
    </row>
    <row r="966" spans="1:26" ht="18" customHeight="1">
      <c r="A966" s="145">
        <f>SUBTOTAL(3,$B$26:B966)</f>
        <v>941</v>
      </c>
      <c r="B966" s="109" t="s">
        <v>1430</v>
      </c>
      <c r="C966" s="109" t="s">
        <v>1431</v>
      </c>
      <c r="D966" s="70" t="s">
        <v>1432</v>
      </c>
      <c r="E966" s="147" t="s">
        <v>629</v>
      </c>
      <c r="F966" s="71" t="s">
        <v>65</v>
      </c>
      <c r="G966" s="71" t="s">
        <v>183</v>
      </c>
      <c r="H966" s="71">
        <v>24</v>
      </c>
      <c r="I966" s="71">
        <f t="shared" si="89"/>
        <v>0</v>
      </c>
      <c r="J966" s="71">
        <v>24</v>
      </c>
      <c r="K966" s="113">
        <v>0</v>
      </c>
      <c r="L966" s="73">
        <v>308.14</v>
      </c>
      <c r="M966" s="72">
        <f t="shared" si="84"/>
        <v>7395.36</v>
      </c>
      <c r="N966" s="230">
        <f t="shared" si="85"/>
        <v>0</v>
      </c>
      <c r="O966" s="264">
        <v>12</v>
      </c>
      <c r="P966" s="73">
        <v>2.1420000000000002E-2</v>
      </c>
      <c r="Q966" s="74">
        <f t="shared" si="86"/>
        <v>0</v>
      </c>
      <c r="R966" s="73">
        <v>4.8000000000000007</v>
      </c>
      <c r="S966" s="73">
        <v>5.4240000000000013</v>
      </c>
      <c r="T966" s="117">
        <f t="shared" si="87"/>
        <v>0</v>
      </c>
      <c r="U966" s="234">
        <f t="shared" si="88"/>
        <v>0</v>
      </c>
      <c r="V966" s="206"/>
      <c r="W966" s="206"/>
      <c r="X966" s="206"/>
      <c r="Y966" s="206"/>
    </row>
    <row r="967" spans="1:26" ht="18" customHeight="1">
      <c r="A967" s="145">
        <f>SUBTOTAL(3,$B$26:B967)</f>
        <v>942</v>
      </c>
      <c r="B967" s="250" t="s">
        <v>1433</v>
      </c>
      <c r="C967" s="109" t="s">
        <v>1434</v>
      </c>
      <c r="D967" s="70" t="s">
        <v>1435</v>
      </c>
      <c r="E967" s="147" t="s">
        <v>146</v>
      </c>
      <c r="F967" s="71" t="s">
        <v>65</v>
      </c>
      <c r="G967" s="71" t="s">
        <v>183</v>
      </c>
      <c r="H967" s="71">
        <v>24</v>
      </c>
      <c r="I967" s="71">
        <f t="shared" si="89"/>
        <v>0</v>
      </c>
      <c r="J967" s="71">
        <v>25</v>
      </c>
      <c r="K967" s="113">
        <v>0</v>
      </c>
      <c r="L967" s="73">
        <v>347.87</v>
      </c>
      <c r="M967" s="72">
        <f t="shared" si="84"/>
        <v>8696.75</v>
      </c>
      <c r="N967" s="230">
        <f t="shared" si="85"/>
        <v>0</v>
      </c>
      <c r="O967" s="264">
        <v>5</v>
      </c>
      <c r="P967" s="73">
        <v>2.4E-2</v>
      </c>
      <c r="Q967" s="74">
        <f t="shared" si="86"/>
        <v>0</v>
      </c>
      <c r="R967" s="73">
        <v>2.5</v>
      </c>
      <c r="S967" s="73">
        <v>2.875</v>
      </c>
      <c r="T967" s="117">
        <f t="shared" si="87"/>
        <v>0</v>
      </c>
      <c r="U967" s="234">
        <f t="shared" si="88"/>
        <v>0</v>
      </c>
      <c r="V967" s="206"/>
      <c r="W967" s="206"/>
      <c r="X967" s="206"/>
      <c r="Y967" s="206"/>
    </row>
    <row r="968" spans="1:26" ht="18" customHeight="1">
      <c r="A968" s="145">
        <f>SUBTOTAL(3,$B$26:B968)</f>
        <v>943</v>
      </c>
      <c r="B968" s="109" t="s">
        <v>2610</v>
      </c>
      <c r="C968" s="109" t="s">
        <v>2453</v>
      </c>
      <c r="D968" s="70" t="s">
        <v>2611</v>
      </c>
      <c r="E968" s="147" t="s">
        <v>400</v>
      </c>
      <c r="F968" s="71" t="s">
        <v>65</v>
      </c>
      <c r="G968" s="71" t="s">
        <v>552</v>
      </c>
      <c r="H968" s="71">
        <v>15</v>
      </c>
      <c r="I968" s="71">
        <f t="shared" si="89"/>
        <v>0</v>
      </c>
      <c r="J968" s="71">
        <v>48</v>
      </c>
      <c r="K968" s="113">
        <v>0</v>
      </c>
      <c r="L968" s="73">
        <v>144.52000000000001</v>
      </c>
      <c r="M968" s="72">
        <f t="shared" si="84"/>
        <v>6936.9600000000009</v>
      </c>
      <c r="N968" s="230">
        <f t="shared" si="85"/>
        <v>0</v>
      </c>
      <c r="O968" s="264">
        <v>5</v>
      </c>
      <c r="P968" s="73">
        <v>2.8421249999999999E-2</v>
      </c>
      <c r="Q968" s="74">
        <f t="shared" si="86"/>
        <v>0</v>
      </c>
      <c r="R968" s="73">
        <v>12</v>
      </c>
      <c r="S968" s="73">
        <v>13.8</v>
      </c>
      <c r="T968" s="117">
        <f t="shared" si="87"/>
        <v>0</v>
      </c>
      <c r="U968" s="234">
        <f t="shared" si="88"/>
        <v>0</v>
      </c>
      <c r="V968" s="206"/>
      <c r="W968" s="206"/>
      <c r="X968" s="206"/>
      <c r="Y968" s="206"/>
    </row>
    <row r="969" spans="1:26" ht="18" customHeight="1">
      <c r="A969" s="145">
        <f>SUBTOTAL(3,$B$26:B969)</f>
        <v>944</v>
      </c>
      <c r="B969" s="109" t="s">
        <v>1436</v>
      </c>
      <c r="C969" s="109" t="s">
        <v>1437</v>
      </c>
      <c r="D969" s="70" t="s">
        <v>1438</v>
      </c>
      <c r="E969" s="147" t="s">
        <v>1439</v>
      </c>
      <c r="F969" s="71" t="s">
        <v>65</v>
      </c>
      <c r="G969" s="71" t="s">
        <v>1440</v>
      </c>
      <c r="H969" s="71">
        <v>24</v>
      </c>
      <c r="I969" s="71">
        <f t="shared" si="89"/>
        <v>0</v>
      </c>
      <c r="J969" s="71">
        <v>48</v>
      </c>
      <c r="K969" s="113">
        <v>0</v>
      </c>
      <c r="L969" s="73">
        <v>227.03</v>
      </c>
      <c r="M969" s="72">
        <f t="shared" si="84"/>
        <v>10897.44</v>
      </c>
      <c r="N969" s="230">
        <f t="shared" si="85"/>
        <v>0</v>
      </c>
      <c r="O969" s="264">
        <v>5</v>
      </c>
      <c r="P969" s="73">
        <v>7.0200000000000002E-3</v>
      </c>
      <c r="Q969" s="74">
        <f t="shared" si="86"/>
        <v>0</v>
      </c>
      <c r="R969" s="73">
        <v>4.8000000000000001E-2</v>
      </c>
      <c r="S969" s="73">
        <v>1.3</v>
      </c>
      <c r="T969" s="117">
        <f t="shared" si="87"/>
        <v>0</v>
      </c>
      <c r="U969" s="234">
        <f t="shared" si="88"/>
        <v>0</v>
      </c>
      <c r="V969" s="206"/>
      <c r="W969" s="206"/>
      <c r="X969" s="206"/>
      <c r="Y969" s="206"/>
    </row>
    <row r="970" spans="1:26" ht="18" customHeight="1">
      <c r="A970" s="145">
        <f>SUBTOTAL(3,$B$26:B970)</f>
        <v>945</v>
      </c>
      <c r="B970" s="109" t="s">
        <v>1441</v>
      </c>
      <c r="C970" s="109" t="s">
        <v>1442</v>
      </c>
      <c r="D970" s="70" t="s">
        <v>1443</v>
      </c>
      <c r="E970" s="147" t="s">
        <v>102</v>
      </c>
      <c r="F970" s="71" t="s">
        <v>65</v>
      </c>
      <c r="G970" s="71" t="s">
        <v>1365</v>
      </c>
      <c r="H970" s="71">
        <v>9</v>
      </c>
      <c r="I970" s="71">
        <f t="shared" si="89"/>
        <v>0</v>
      </c>
      <c r="J970" s="71">
        <v>24</v>
      </c>
      <c r="K970" s="113">
        <v>0</v>
      </c>
      <c r="L970" s="73">
        <v>123.2</v>
      </c>
      <c r="M970" s="72">
        <f t="shared" si="84"/>
        <v>2956.8</v>
      </c>
      <c r="N970" s="230">
        <f t="shared" si="85"/>
        <v>0</v>
      </c>
      <c r="O970" s="264">
        <v>18</v>
      </c>
      <c r="P970" s="73">
        <v>2.4E-2</v>
      </c>
      <c r="Q970" s="74">
        <f t="shared" si="86"/>
        <v>0</v>
      </c>
      <c r="R970" s="73">
        <v>12</v>
      </c>
      <c r="S970" s="73">
        <v>14.399999999999999</v>
      </c>
      <c r="T970" s="117">
        <f t="shared" si="87"/>
        <v>0</v>
      </c>
      <c r="U970" s="234">
        <f t="shared" si="88"/>
        <v>0</v>
      </c>
      <c r="V970" s="206"/>
      <c r="W970" s="206"/>
      <c r="X970" s="206"/>
      <c r="Y970" s="206"/>
    </row>
    <row r="971" spans="1:26" ht="18" customHeight="1">
      <c r="A971" s="145">
        <f>SUBTOTAL(3,$B$26:B971)</f>
        <v>946</v>
      </c>
      <c r="B971" s="109" t="s">
        <v>1444</v>
      </c>
      <c r="C971" s="109" t="s">
        <v>1445</v>
      </c>
      <c r="D971" s="70" t="s">
        <v>1446</v>
      </c>
      <c r="E971" s="147" t="s">
        <v>102</v>
      </c>
      <c r="F971" s="71" t="s">
        <v>65</v>
      </c>
      <c r="G971" s="71" t="s">
        <v>1041</v>
      </c>
      <c r="H971" s="71">
        <v>12</v>
      </c>
      <c r="I971" s="71">
        <f t="shared" si="89"/>
        <v>0</v>
      </c>
      <c r="J971" s="71">
        <v>20</v>
      </c>
      <c r="K971" s="113">
        <v>0</v>
      </c>
      <c r="L971" s="73">
        <v>52.45</v>
      </c>
      <c r="M971" s="72">
        <f t="shared" si="84"/>
        <v>1049</v>
      </c>
      <c r="N971" s="230">
        <f t="shared" si="85"/>
        <v>0</v>
      </c>
      <c r="O971" s="264">
        <v>5</v>
      </c>
      <c r="P971" s="73">
        <v>2.5999999999999999E-2</v>
      </c>
      <c r="Q971" s="74">
        <f t="shared" si="86"/>
        <v>0</v>
      </c>
      <c r="R971" s="73">
        <v>10</v>
      </c>
      <c r="S971" s="73">
        <v>10.34</v>
      </c>
      <c r="T971" s="117">
        <f t="shared" si="87"/>
        <v>0</v>
      </c>
      <c r="U971" s="234">
        <f t="shared" si="88"/>
        <v>0</v>
      </c>
      <c r="V971" s="206"/>
      <c r="W971" s="206"/>
      <c r="X971" s="206"/>
      <c r="Y971" s="206"/>
    </row>
    <row r="972" spans="1:26" ht="18" customHeight="1">
      <c r="A972" s="145">
        <f>SUBTOTAL(3,$B$26:B972)</f>
        <v>947</v>
      </c>
      <c r="B972" s="109" t="s">
        <v>1447</v>
      </c>
      <c r="C972" s="109" t="s">
        <v>1448</v>
      </c>
      <c r="D972" s="70" t="s">
        <v>1449</v>
      </c>
      <c r="E972" s="147" t="s">
        <v>99</v>
      </c>
      <c r="F972" s="71" t="s">
        <v>65</v>
      </c>
      <c r="G972" s="71" t="s">
        <v>1450</v>
      </c>
      <c r="H972" s="71">
        <v>10</v>
      </c>
      <c r="I972" s="71">
        <f t="shared" si="89"/>
        <v>0</v>
      </c>
      <c r="J972" s="71">
        <v>16</v>
      </c>
      <c r="K972" s="113">
        <v>0</v>
      </c>
      <c r="L972" s="73">
        <v>209.68</v>
      </c>
      <c r="M972" s="72">
        <f t="shared" si="84"/>
        <v>3354.88</v>
      </c>
      <c r="N972" s="230">
        <f t="shared" si="85"/>
        <v>0</v>
      </c>
      <c r="O972" s="264">
        <v>5</v>
      </c>
      <c r="P972" s="73">
        <v>0.11</v>
      </c>
      <c r="Q972" s="74">
        <f t="shared" si="86"/>
        <v>0</v>
      </c>
      <c r="R972" s="73">
        <v>4</v>
      </c>
      <c r="S972" s="73">
        <v>4.32</v>
      </c>
      <c r="T972" s="117">
        <f t="shared" si="87"/>
        <v>0</v>
      </c>
      <c r="U972" s="234">
        <f t="shared" si="88"/>
        <v>0</v>
      </c>
      <c r="V972" s="206"/>
      <c r="W972" s="206"/>
      <c r="X972" s="206"/>
      <c r="Y972" s="206"/>
    </row>
    <row r="973" spans="1:26" ht="18" customHeight="1">
      <c r="A973" s="145">
        <f>SUBTOTAL(3,$B$26:B973)</f>
        <v>948</v>
      </c>
      <c r="B973" s="109" t="s">
        <v>1451</v>
      </c>
      <c r="C973" s="109" t="s">
        <v>1452</v>
      </c>
      <c r="D973" s="70" t="s">
        <v>1453</v>
      </c>
      <c r="E973" s="147" t="s">
        <v>99</v>
      </c>
      <c r="F973" s="71" t="s">
        <v>65</v>
      </c>
      <c r="G973" s="71" t="s">
        <v>1454</v>
      </c>
      <c r="H973" s="71">
        <v>6</v>
      </c>
      <c r="I973" s="71">
        <f t="shared" si="89"/>
        <v>0</v>
      </c>
      <c r="J973" s="71">
        <v>20</v>
      </c>
      <c r="K973" s="113">
        <v>0</v>
      </c>
      <c r="L973" s="73">
        <v>222.52</v>
      </c>
      <c r="M973" s="72">
        <f t="shared" si="84"/>
        <v>4450.4000000000005</v>
      </c>
      <c r="N973" s="230">
        <f t="shared" si="85"/>
        <v>0</v>
      </c>
      <c r="O973" s="264">
        <v>5</v>
      </c>
      <c r="P973" s="73">
        <v>2.5999999999999999E-2</v>
      </c>
      <c r="Q973" s="74">
        <f t="shared" si="86"/>
        <v>0</v>
      </c>
      <c r="R973" s="73">
        <v>5</v>
      </c>
      <c r="S973" s="73">
        <v>5.6000000000000005</v>
      </c>
      <c r="T973" s="117">
        <f t="shared" si="87"/>
        <v>0</v>
      </c>
      <c r="U973" s="234">
        <f t="shared" si="88"/>
        <v>0</v>
      </c>
      <c r="V973" s="206"/>
      <c r="W973" s="206"/>
      <c r="X973" s="206"/>
      <c r="Y973" s="206"/>
    </row>
    <row r="974" spans="1:26" ht="18" customHeight="1">
      <c r="A974" s="145">
        <f>SUBTOTAL(3,$B$26:B974)</f>
        <v>949</v>
      </c>
      <c r="B974" s="109" t="s">
        <v>1455</v>
      </c>
      <c r="C974" s="109" t="s">
        <v>1456</v>
      </c>
      <c r="D974" s="70" t="s">
        <v>1457</v>
      </c>
      <c r="E974" s="147" t="s">
        <v>217</v>
      </c>
      <c r="F974" s="71" t="s">
        <v>65</v>
      </c>
      <c r="G974" s="71" t="s">
        <v>183</v>
      </c>
      <c r="H974" s="71">
        <v>12</v>
      </c>
      <c r="I974" s="71">
        <f t="shared" si="89"/>
        <v>0</v>
      </c>
      <c r="J974" s="71">
        <v>12</v>
      </c>
      <c r="K974" s="113">
        <v>0</v>
      </c>
      <c r="L974" s="73">
        <v>102.71</v>
      </c>
      <c r="M974" s="72">
        <f t="shared" si="84"/>
        <v>1232.52</v>
      </c>
      <c r="N974" s="230">
        <f t="shared" si="85"/>
        <v>0</v>
      </c>
      <c r="O974" s="264">
        <v>12</v>
      </c>
      <c r="P974" s="73">
        <v>2.5999999999999999E-2</v>
      </c>
      <c r="Q974" s="74">
        <f t="shared" si="86"/>
        <v>0</v>
      </c>
      <c r="R974" s="73">
        <v>6</v>
      </c>
      <c r="S974" s="73">
        <v>6.36</v>
      </c>
      <c r="T974" s="117">
        <f t="shared" si="87"/>
        <v>0</v>
      </c>
      <c r="U974" s="234">
        <f t="shared" si="88"/>
        <v>0</v>
      </c>
      <c r="V974" s="206"/>
      <c r="W974" s="206"/>
      <c r="X974" s="206"/>
      <c r="Y974" s="206"/>
    </row>
    <row r="975" spans="1:26" ht="18" customHeight="1">
      <c r="A975" s="145">
        <f>SUBTOTAL(3,$B$26:B975)</f>
        <v>950</v>
      </c>
      <c r="B975" s="109" t="s">
        <v>1458</v>
      </c>
      <c r="C975" s="109" t="s">
        <v>1459</v>
      </c>
      <c r="D975" s="70" t="s">
        <v>1460</v>
      </c>
      <c r="E975" s="147" t="s">
        <v>102</v>
      </c>
      <c r="F975" s="71" t="s">
        <v>204</v>
      </c>
      <c r="G975" s="71">
        <v>25010010</v>
      </c>
      <c r="H975" s="71">
        <v>36</v>
      </c>
      <c r="I975" s="71">
        <f t="shared" si="89"/>
        <v>0</v>
      </c>
      <c r="J975" s="71">
        <v>20</v>
      </c>
      <c r="K975" s="113">
        <v>0</v>
      </c>
      <c r="L975" s="73">
        <v>34</v>
      </c>
      <c r="M975" s="72">
        <f t="shared" si="84"/>
        <v>680</v>
      </c>
      <c r="N975" s="230">
        <f t="shared" si="85"/>
        <v>0</v>
      </c>
      <c r="O975" s="264"/>
      <c r="P975" s="73">
        <v>2.5000000000000001E-2</v>
      </c>
      <c r="Q975" s="74">
        <f t="shared" si="86"/>
        <v>0</v>
      </c>
      <c r="R975" s="73">
        <v>10</v>
      </c>
      <c r="S975" s="73">
        <v>12.12</v>
      </c>
      <c r="T975" s="117">
        <f t="shared" si="87"/>
        <v>0</v>
      </c>
      <c r="U975" s="234">
        <f t="shared" si="88"/>
        <v>0</v>
      </c>
      <c r="V975" s="206"/>
      <c r="W975" s="206"/>
      <c r="X975" s="206"/>
      <c r="Y975" s="206"/>
    </row>
    <row r="976" spans="1:26" ht="18" customHeight="1">
      <c r="A976" s="145">
        <f>SUBTOTAL(3,$B$26:B976)</f>
        <v>951</v>
      </c>
      <c r="B976" s="109" t="s">
        <v>2612</v>
      </c>
      <c r="C976" s="109" t="s">
        <v>1459</v>
      </c>
      <c r="D976" s="70" t="s">
        <v>2613</v>
      </c>
      <c r="E976" s="147" t="s">
        <v>371</v>
      </c>
      <c r="F976" s="71" t="s">
        <v>204</v>
      </c>
      <c r="G976" s="71">
        <v>25010010</v>
      </c>
      <c r="H976" s="71">
        <v>36</v>
      </c>
      <c r="I976" s="71">
        <f t="shared" si="89"/>
        <v>0</v>
      </c>
      <c r="J976" s="71">
        <v>12</v>
      </c>
      <c r="K976" s="113">
        <v>0</v>
      </c>
      <c r="L976" s="73">
        <v>56</v>
      </c>
      <c r="M976" s="72">
        <f t="shared" si="84"/>
        <v>672</v>
      </c>
      <c r="N976" s="230">
        <f t="shared" si="85"/>
        <v>0</v>
      </c>
      <c r="O976" s="264">
        <v>0</v>
      </c>
      <c r="P976" s="73">
        <v>3.1E-2</v>
      </c>
      <c r="Q976" s="74">
        <f t="shared" si="86"/>
        <v>0</v>
      </c>
      <c r="R976" s="73">
        <v>12</v>
      </c>
      <c r="S976" s="73">
        <v>13.57</v>
      </c>
      <c r="T976" s="117">
        <f t="shared" si="87"/>
        <v>0</v>
      </c>
      <c r="U976" s="234">
        <f t="shared" si="88"/>
        <v>0</v>
      </c>
      <c r="V976" s="206"/>
      <c r="W976" s="206"/>
      <c r="X976" s="206"/>
      <c r="Y976" s="206"/>
      <c r="Z976" s="235" t="e">
        <f>#REF!-#REF!</f>
        <v>#REF!</v>
      </c>
    </row>
    <row r="977" spans="1:25" ht="18" customHeight="1">
      <c r="A977" s="145">
        <f>SUBTOTAL(3,$B$26:B977)</f>
        <v>952</v>
      </c>
      <c r="B977" s="109" t="s">
        <v>1461</v>
      </c>
      <c r="C977" s="109" t="s">
        <v>1459</v>
      </c>
      <c r="D977" s="70" t="s">
        <v>1462</v>
      </c>
      <c r="E977" s="147" t="s">
        <v>102</v>
      </c>
      <c r="F977" s="71" t="s">
        <v>204</v>
      </c>
      <c r="G977" s="71">
        <v>25010010</v>
      </c>
      <c r="H977" s="71">
        <v>36</v>
      </c>
      <c r="I977" s="71">
        <f t="shared" si="89"/>
        <v>0</v>
      </c>
      <c r="J977" s="71">
        <v>20</v>
      </c>
      <c r="K977" s="113">
        <v>0</v>
      </c>
      <c r="L977" s="73">
        <v>37</v>
      </c>
      <c r="M977" s="72">
        <f t="shared" si="84"/>
        <v>740</v>
      </c>
      <c r="N977" s="230">
        <f t="shared" si="85"/>
        <v>0</v>
      </c>
      <c r="O977" s="264">
        <v>0</v>
      </c>
      <c r="P977" s="73">
        <v>2.5000000000000001E-2</v>
      </c>
      <c r="Q977" s="74">
        <f t="shared" si="86"/>
        <v>0</v>
      </c>
      <c r="R977" s="73">
        <v>10</v>
      </c>
      <c r="S977" s="73">
        <v>12.12</v>
      </c>
      <c r="T977" s="117">
        <f t="shared" si="87"/>
        <v>0</v>
      </c>
      <c r="U977" s="234">
        <f t="shared" si="88"/>
        <v>0</v>
      </c>
      <c r="V977" s="206"/>
      <c r="W977" s="206"/>
      <c r="X977" s="206"/>
      <c r="Y977" s="206"/>
    </row>
    <row r="978" spans="1:25" ht="18" customHeight="1">
      <c r="A978" s="145">
        <f>SUBTOTAL(3,$B$26:B978)</f>
        <v>953</v>
      </c>
      <c r="B978" s="109" t="s">
        <v>2614</v>
      </c>
      <c r="C978" s="109" t="s">
        <v>1459</v>
      </c>
      <c r="D978" s="70" t="s">
        <v>2615</v>
      </c>
      <c r="E978" s="147" t="s">
        <v>371</v>
      </c>
      <c r="F978" s="71" t="s">
        <v>204</v>
      </c>
      <c r="G978" s="71">
        <v>25010010</v>
      </c>
      <c r="H978" s="71">
        <v>36</v>
      </c>
      <c r="I978" s="71">
        <f t="shared" si="89"/>
        <v>0</v>
      </c>
      <c r="J978" s="71">
        <v>12</v>
      </c>
      <c r="K978" s="113">
        <v>0</v>
      </c>
      <c r="L978" s="73">
        <v>62</v>
      </c>
      <c r="M978" s="72">
        <f t="shared" si="84"/>
        <v>744</v>
      </c>
      <c r="N978" s="230">
        <f t="shared" si="85"/>
        <v>0</v>
      </c>
      <c r="O978" s="264">
        <v>0</v>
      </c>
      <c r="P978" s="73">
        <v>3.1E-2</v>
      </c>
      <c r="Q978" s="74">
        <f t="shared" si="86"/>
        <v>0</v>
      </c>
      <c r="R978" s="73">
        <v>12</v>
      </c>
      <c r="S978" s="73">
        <v>13.57</v>
      </c>
      <c r="T978" s="117">
        <f t="shared" si="87"/>
        <v>0</v>
      </c>
      <c r="U978" s="234">
        <f t="shared" si="88"/>
        <v>0</v>
      </c>
      <c r="V978" s="206"/>
      <c r="W978" s="206"/>
      <c r="X978" s="206"/>
      <c r="Y978" s="206"/>
    </row>
    <row r="979" spans="1:25" ht="18" customHeight="1">
      <c r="A979" s="145">
        <f>SUBTOTAL(3,$B$26:B979)</f>
        <v>954</v>
      </c>
      <c r="B979" s="109" t="s">
        <v>1463</v>
      </c>
      <c r="C979" s="109" t="s">
        <v>1464</v>
      </c>
      <c r="D979" s="70" t="s">
        <v>1465</v>
      </c>
      <c r="E979" s="147" t="s">
        <v>629</v>
      </c>
      <c r="F979" s="71" t="s">
        <v>65</v>
      </c>
      <c r="G979" s="71" t="s">
        <v>1466</v>
      </c>
      <c r="H979" s="71">
        <v>9</v>
      </c>
      <c r="I979" s="71">
        <f t="shared" si="89"/>
        <v>0</v>
      </c>
      <c r="J979" s="71">
        <v>60</v>
      </c>
      <c r="K979" s="113">
        <v>0</v>
      </c>
      <c r="L979" s="73">
        <v>74.209999999999994</v>
      </c>
      <c r="M979" s="72">
        <f t="shared" si="84"/>
        <v>4452.5999999999995</v>
      </c>
      <c r="N979" s="230">
        <f t="shared" si="85"/>
        <v>0</v>
      </c>
      <c r="O979" s="264"/>
      <c r="P979" s="73">
        <v>3.7999999999999999E-2</v>
      </c>
      <c r="Q979" s="74">
        <f t="shared" si="86"/>
        <v>0</v>
      </c>
      <c r="R979" s="73">
        <v>12</v>
      </c>
      <c r="S979" s="73">
        <v>13.8</v>
      </c>
      <c r="T979" s="117">
        <f t="shared" si="87"/>
        <v>0</v>
      </c>
      <c r="U979" s="234">
        <f t="shared" si="88"/>
        <v>0</v>
      </c>
      <c r="V979" s="206"/>
      <c r="W979" s="206"/>
      <c r="X979" s="206"/>
      <c r="Y979" s="206"/>
    </row>
    <row r="980" spans="1:25" ht="18" customHeight="1">
      <c r="A980" s="145">
        <f>SUBTOTAL(3,$B$26:B980)</f>
        <v>955</v>
      </c>
      <c r="B980" s="109" t="s">
        <v>1467</v>
      </c>
      <c r="C980" s="109" t="s">
        <v>1468</v>
      </c>
      <c r="D980" s="70" t="s">
        <v>1469</v>
      </c>
      <c r="E980" s="147" t="s">
        <v>99</v>
      </c>
      <c r="F980" s="71" t="s">
        <v>65</v>
      </c>
      <c r="G980" s="71" t="s">
        <v>1470</v>
      </c>
      <c r="H980" s="71">
        <v>6</v>
      </c>
      <c r="I980" s="71">
        <f t="shared" si="89"/>
        <v>0</v>
      </c>
      <c r="J980" s="71">
        <v>20</v>
      </c>
      <c r="K980" s="113">
        <v>0</v>
      </c>
      <c r="L980" s="73">
        <v>252.74</v>
      </c>
      <c r="M980" s="72">
        <f t="shared" si="84"/>
        <v>5054.8</v>
      </c>
      <c r="N980" s="230">
        <f t="shared" si="85"/>
        <v>0</v>
      </c>
      <c r="O980" s="264">
        <v>12</v>
      </c>
      <c r="P980" s="73">
        <v>2.5999999999999999E-2</v>
      </c>
      <c r="Q980" s="74">
        <f t="shared" si="86"/>
        <v>0</v>
      </c>
      <c r="R980" s="73">
        <v>5</v>
      </c>
      <c r="S980" s="73">
        <v>5.6000000000000005</v>
      </c>
      <c r="T980" s="117">
        <f t="shared" si="87"/>
        <v>0</v>
      </c>
      <c r="U980" s="234">
        <f t="shared" si="88"/>
        <v>0</v>
      </c>
      <c r="V980" s="206"/>
      <c r="W980" s="206"/>
      <c r="X980" s="206"/>
      <c r="Y980" s="206"/>
    </row>
    <row r="981" spans="1:25" ht="18" customHeight="1">
      <c r="A981" s="145">
        <f>SUBTOTAL(3,$B$26:B981)</f>
        <v>956</v>
      </c>
      <c r="B981" s="109" t="s">
        <v>1471</v>
      </c>
      <c r="C981" s="109" t="s">
        <v>1468</v>
      </c>
      <c r="D981" s="70" t="s">
        <v>1472</v>
      </c>
      <c r="E981" s="147" t="s">
        <v>99</v>
      </c>
      <c r="F981" s="71" t="s">
        <v>65</v>
      </c>
      <c r="G981" s="71" t="s">
        <v>1473</v>
      </c>
      <c r="H981" s="71">
        <v>6</v>
      </c>
      <c r="I981" s="71">
        <f t="shared" si="89"/>
        <v>0</v>
      </c>
      <c r="J981" s="71">
        <v>20</v>
      </c>
      <c r="K981" s="113">
        <v>0</v>
      </c>
      <c r="L981" s="73">
        <v>373.09</v>
      </c>
      <c r="M981" s="72">
        <f t="shared" si="84"/>
        <v>7461.7999999999993</v>
      </c>
      <c r="N981" s="230">
        <f t="shared" si="85"/>
        <v>0</v>
      </c>
      <c r="O981" s="264">
        <v>12</v>
      </c>
      <c r="P981" s="73">
        <v>2.5999999999999999E-2</v>
      </c>
      <c r="Q981" s="74">
        <f t="shared" si="86"/>
        <v>0</v>
      </c>
      <c r="R981" s="73">
        <v>5</v>
      </c>
      <c r="S981" s="73">
        <v>5.6000000000000005</v>
      </c>
      <c r="T981" s="117">
        <f t="shared" si="87"/>
        <v>0</v>
      </c>
      <c r="U981" s="234">
        <f t="shared" si="88"/>
        <v>0</v>
      </c>
      <c r="V981" s="206"/>
      <c r="W981" s="206"/>
      <c r="X981" s="206"/>
      <c r="Y981" s="206"/>
    </row>
    <row r="982" spans="1:25" ht="18" customHeight="1">
      <c r="A982" s="145">
        <f>SUBTOTAL(3,$B$26:B982)</f>
        <v>957</v>
      </c>
      <c r="B982" s="109" t="s">
        <v>1474</v>
      </c>
      <c r="C982" s="109" t="s">
        <v>1468</v>
      </c>
      <c r="D982" s="70" t="s">
        <v>1475</v>
      </c>
      <c r="E982" s="147" t="s">
        <v>99</v>
      </c>
      <c r="F982" s="71" t="s">
        <v>65</v>
      </c>
      <c r="G982" s="71" t="s">
        <v>1476</v>
      </c>
      <c r="H982" s="71">
        <v>6</v>
      </c>
      <c r="I982" s="71">
        <f t="shared" si="89"/>
        <v>0</v>
      </c>
      <c r="J982" s="71">
        <v>20</v>
      </c>
      <c r="K982" s="113">
        <v>0</v>
      </c>
      <c r="L982" s="73">
        <v>239.64</v>
      </c>
      <c r="M982" s="72">
        <f t="shared" si="84"/>
        <v>4792.7999999999993</v>
      </c>
      <c r="N982" s="230">
        <f t="shared" si="85"/>
        <v>0</v>
      </c>
      <c r="O982" s="264">
        <v>5</v>
      </c>
      <c r="P982" s="73">
        <v>2.5999999999999999E-2</v>
      </c>
      <c r="Q982" s="74">
        <f t="shared" si="86"/>
        <v>0</v>
      </c>
      <c r="R982" s="73">
        <v>5</v>
      </c>
      <c r="S982" s="73">
        <v>5.6000000000000005</v>
      </c>
      <c r="T982" s="117">
        <f t="shared" si="87"/>
        <v>0</v>
      </c>
      <c r="U982" s="234">
        <f t="shared" si="88"/>
        <v>0</v>
      </c>
      <c r="V982" s="206"/>
      <c r="W982" s="206"/>
      <c r="X982" s="206"/>
      <c r="Y982" s="206"/>
    </row>
    <row r="983" spans="1:25" ht="18" customHeight="1">
      <c r="A983" s="145">
        <f>SUBTOTAL(3,$B$26:B983)</f>
        <v>958</v>
      </c>
      <c r="B983" s="109" t="s">
        <v>1477</v>
      </c>
      <c r="C983" s="109" t="s">
        <v>1468</v>
      </c>
      <c r="D983" s="70" t="s">
        <v>1478</v>
      </c>
      <c r="E983" s="147" t="s">
        <v>99</v>
      </c>
      <c r="F983" s="71" t="s">
        <v>65</v>
      </c>
      <c r="G983" s="71" t="s">
        <v>1479</v>
      </c>
      <c r="H983" s="71">
        <v>6</v>
      </c>
      <c r="I983" s="71">
        <f t="shared" si="89"/>
        <v>0</v>
      </c>
      <c r="J983" s="71">
        <v>20</v>
      </c>
      <c r="K983" s="113">
        <v>0</v>
      </c>
      <c r="L983" s="73">
        <v>94.14</v>
      </c>
      <c r="M983" s="72">
        <f t="shared" ref="M983:M1046" si="90">+J983*L983</f>
        <v>1882.8</v>
      </c>
      <c r="N983" s="230">
        <f t="shared" ref="N983:N1046" si="91">M983*K983</f>
        <v>0</v>
      </c>
      <c r="O983" s="264">
        <v>5</v>
      </c>
      <c r="P983" s="73">
        <v>2.5999999999999999E-2</v>
      </c>
      <c r="Q983" s="74">
        <f t="shared" ref="Q983:Q1046" si="92">+P983*K983</f>
        <v>0</v>
      </c>
      <c r="R983" s="73">
        <v>5</v>
      </c>
      <c r="S983" s="73">
        <v>5.6000000000000005</v>
      </c>
      <c r="T983" s="117">
        <f t="shared" ref="T983:T1046" si="93">+K983*R983</f>
        <v>0</v>
      </c>
      <c r="U983" s="234">
        <f t="shared" ref="U983:U1046" si="94">S983*K983</f>
        <v>0</v>
      </c>
      <c r="V983" s="206"/>
      <c r="W983" s="206"/>
      <c r="X983" s="206"/>
      <c r="Y983" s="206"/>
    </row>
    <row r="984" spans="1:25" ht="18" customHeight="1">
      <c r="A984" s="145">
        <f>SUBTOTAL(3,$B$26:B984)</f>
        <v>959</v>
      </c>
      <c r="B984" s="109" t="s">
        <v>1480</v>
      </c>
      <c r="C984" s="109" t="s">
        <v>1468</v>
      </c>
      <c r="D984" s="70" t="s">
        <v>1481</v>
      </c>
      <c r="E984" s="147" t="s">
        <v>99</v>
      </c>
      <c r="F984" s="71" t="s">
        <v>65</v>
      </c>
      <c r="G984" s="71" t="s">
        <v>1479</v>
      </c>
      <c r="H984" s="71">
        <v>6</v>
      </c>
      <c r="I984" s="71">
        <f t="shared" ref="I984:I1047" si="95">K984*J984</f>
        <v>0</v>
      </c>
      <c r="J984" s="71">
        <v>20</v>
      </c>
      <c r="K984" s="113">
        <v>0</v>
      </c>
      <c r="L984" s="73">
        <v>85.58</v>
      </c>
      <c r="M984" s="72">
        <f t="shared" si="90"/>
        <v>1711.6</v>
      </c>
      <c r="N984" s="230">
        <f t="shared" si="91"/>
        <v>0</v>
      </c>
      <c r="O984" s="264">
        <v>5</v>
      </c>
      <c r="P984" s="73">
        <v>2.5999999999999999E-2</v>
      </c>
      <c r="Q984" s="74">
        <f t="shared" si="92"/>
        <v>0</v>
      </c>
      <c r="R984" s="73">
        <v>5</v>
      </c>
      <c r="S984" s="73">
        <v>5.6000000000000005</v>
      </c>
      <c r="T984" s="117">
        <f t="shared" si="93"/>
        <v>0</v>
      </c>
      <c r="U984" s="234">
        <f t="shared" si="94"/>
        <v>0</v>
      </c>
      <c r="V984" s="206"/>
      <c r="W984" s="206"/>
      <c r="X984" s="206"/>
      <c r="Y984" s="206"/>
    </row>
    <row r="985" spans="1:25" ht="18" customHeight="1">
      <c r="A985" s="145">
        <f>SUBTOTAL(3,$B$26:B985)</f>
        <v>960</v>
      </c>
      <c r="B985" s="109" t="s">
        <v>1482</v>
      </c>
      <c r="C985" s="109" t="s">
        <v>1468</v>
      </c>
      <c r="D985" s="70" t="s">
        <v>1483</v>
      </c>
      <c r="E985" s="147" t="s">
        <v>99</v>
      </c>
      <c r="F985" s="71" t="s">
        <v>65</v>
      </c>
      <c r="G985" s="71" t="s">
        <v>1484</v>
      </c>
      <c r="H985" s="71">
        <v>6</v>
      </c>
      <c r="I985" s="71">
        <f t="shared" si="95"/>
        <v>0</v>
      </c>
      <c r="J985" s="71">
        <v>20</v>
      </c>
      <c r="K985" s="113">
        <v>0</v>
      </c>
      <c r="L985" s="73">
        <v>350.9</v>
      </c>
      <c r="M985" s="72">
        <f t="shared" si="90"/>
        <v>7018</v>
      </c>
      <c r="N985" s="230">
        <f t="shared" si="91"/>
        <v>0</v>
      </c>
      <c r="O985" s="264">
        <v>5</v>
      </c>
      <c r="P985" s="73">
        <v>2.5999999999999999E-2</v>
      </c>
      <c r="Q985" s="74">
        <f t="shared" si="92"/>
        <v>0</v>
      </c>
      <c r="R985" s="73">
        <v>5</v>
      </c>
      <c r="S985" s="73">
        <v>5.72</v>
      </c>
      <c r="T985" s="117">
        <f t="shared" si="93"/>
        <v>0</v>
      </c>
      <c r="U985" s="234">
        <f t="shared" si="94"/>
        <v>0</v>
      </c>
      <c r="V985" s="206"/>
      <c r="W985" s="206"/>
      <c r="X985" s="206"/>
      <c r="Y985" s="206"/>
    </row>
    <row r="986" spans="1:25" ht="18" customHeight="1">
      <c r="A986" s="145">
        <f>SUBTOTAL(3,$B$26:B986)</f>
        <v>961</v>
      </c>
      <c r="B986" s="255" t="s">
        <v>1485</v>
      </c>
      <c r="C986" s="109" t="s">
        <v>1468</v>
      </c>
      <c r="D986" s="70" t="s">
        <v>1486</v>
      </c>
      <c r="E986" s="147" t="s">
        <v>99</v>
      </c>
      <c r="F986" s="71" t="s">
        <v>65</v>
      </c>
      <c r="G986" s="71" t="s">
        <v>1454</v>
      </c>
      <c r="H986" s="71">
        <v>6</v>
      </c>
      <c r="I986" s="71">
        <f t="shared" si="95"/>
        <v>0</v>
      </c>
      <c r="J986" s="71">
        <v>20</v>
      </c>
      <c r="K986" s="113">
        <v>0</v>
      </c>
      <c r="L986" s="73">
        <v>82.13</v>
      </c>
      <c r="M986" s="72">
        <f t="shared" si="90"/>
        <v>1642.6</v>
      </c>
      <c r="N986" s="230">
        <f t="shared" si="91"/>
        <v>0</v>
      </c>
      <c r="O986" s="264">
        <v>5</v>
      </c>
      <c r="P986" s="73">
        <v>2.5999999999999999E-2</v>
      </c>
      <c r="Q986" s="74">
        <f t="shared" si="92"/>
        <v>0</v>
      </c>
      <c r="R986" s="73">
        <v>5</v>
      </c>
      <c r="S986" s="73">
        <v>5.72</v>
      </c>
      <c r="T986" s="117">
        <f t="shared" si="93"/>
        <v>0</v>
      </c>
      <c r="U986" s="234">
        <f t="shared" si="94"/>
        <v>0</v>
      </c>
      <c r="V986" s="206"/>
      <c r="W986" s="206"/>
      <c r="X986" s="206"/>
      <c r="Y986" s="206"/>
    </row>
    <row r="987" spans="1:25" ht="18" customHeight="1">
      <c r="A987" s="145">
        <f>SUBTOTAL(3,$B$26:B987)</f>
        <v>962</v>
      </c>
      <c r="B987" s="109" t="s">
        <v>1487</v>
      </c>
      <c r="C987" s="109" t="s">
        <v>1468</v>
      </c>
      <c r="D987" s="70" t="s">
        <v>1488</v>
      </c>
      <c r="E987" s="147" t="s">
        <v>99</v>
      </c>
      <c r="F987" s="71" t="s">
        <v>65</v>
      </c>
      <c r="G987" s="71" t="s">
        <v>1489</v>
      </c>
      <c r="H987" s="71">
        <v>6</v>
      </c>
      <c r="I987" s="71">
        <f t="shared" si="95"/>
        <v>0</v>
      </c>
      <c r="J987" s="71">
        <v>20</v>
      </c>
      <c r="K987" s="113">
        <v>0</v>
      </c>
      <c r="L987" s="73">
        <v>264.77999999999997</v>
      </c>
      <c r="M987" s="72">
        <f t="shared" si="90"/>
        <v>5295.5999999999995</v>
      </c>
      <c r="N987" s="230">
        <f t="shared" si="91"/>
        <v>0</v>
      </c>
      <c r="O987" s="264">
        <v>12</v>
      </c>
      <c r="P987" s="73">
        <v>2.5999999999999999E-2</v>
      </c>
      <c r="Q987" s="74">
        <f t="shared" si="92"/>
        <v>0</v>
      </c>
      <c r="R987" s="73">
        <v>5</v>
      </c>
      <c r="S987" s="73">
        <v>5.72</v>
      </c>
      <c r="T987" s="117">
        <f t="shared" si="93"/>
        <v>0</v>
      </c>
      <c r="U987" s="234">
        <f t="shared" si="94"/>
        <v>0</v>
      </c>
      <c r="V987" s="206"/>
      <c r="W987" s="206"/>
      <c r="X987" s="206"/>
      <c r="Y987" s="206"/>
    </row>
    <row r="988" spans="1:25" ht="18" customHeight="1">
      <c r="A988" s="145">
        <f>SUBTOTAL(3,$B$26:B988)</f>
        <v>963</v>
      </c>
      <c r="B988" s="109" t="s">
        <v>1490</v>
      </c>
      <c r="C988" s="109" t="s">
        <v>1468</v>
      </c>
      <c r="D988" s="70" t="s">
        <v>1491</v>
      </c>
      <c r="E988" s="147" t="s">
        <v>99</v>
      </c>
      <c r="F988" s="71" t="s">
        <v>65</v>
      </c>
      <c r="G988" s="71" t="s">
        <v>1476</v>
      </c>
      <c r="H988" s="71">
        <v>6</v>
      </c>
      <c r="I988" s="71">
        <f t="shared" si="95"/>
        <v>0</v>
      </c>
      <c r="J988" s="71">
        <v>20</v>
      </c>
      <c r="K988" s="113">
        <v>0</v>
      </c>
      <c r="L988" s="73">
        <v>239.64</v>
      </c>
      <c r="M988" s="72">
        <f t="shared" si="90"/>
        <v>4792.7999999999993</v>
      </c>
      <c r="N988" s="230">
        <f t="shared" si="91"/>
        <v>0</v>
      </c>
      <c r="O988" s="264">
        <v>5</v>
      </c>
      <c r="P988" s="73">
        <v>2.5999999999999999E-2</v>
      </c>
      <c r="Q988" s="74">
        <f t="shared" si="92"/>
        <v>0</v>
      </c>
      <c r="R988" s="73">
        <v>5</v>
      </c>
      <c r="S988" s="73">
        <v>5.72</v>
      </c>
      <c r="T988" s="117">
        <f t="shared" si="93"/>
        <v>0</v>
      </c>
      <c r="U988" s="234">
        <f t="shared" si="94"/>
        <v>0</v>
      </c>
      <c r="V988" s="206"/>
      <c r="W988" s="206"/>
      <c r="X988" s="206"/>
      <c r="Y988" s="206"/>
    </row>
    <row r="989" spans="1:25" ht="18" customHeight="1">
      <c r="A989" s="145">
        <f>SUBTOTAL(3,$B$26:B989)</f>
        <v>964</v>
      </c>
      <c r="B989" s="109" t="s">
        <v>1492</v>
      </c>
      <c r="C989" s="109" t="s">
        <v>1468</v>
      </c>
      <c r="D989" s="70" t="s">
        <v>1493</v>
      </c>
      <c r="E989" s="147" t="s">
        <v>99</v>
      </c>
      <c r="F989" s="71" t="s">
        <v>65</v>
      </c>
      <c r="G989" s="71" t="s">
        <v>1473</v>
      </c>
      <c r="H989" s="71">
        <v>6</v>
      </c>
      <c r="I989" s="71">
        <f t="shared" si="95"/>
        <v>0</v>
      </c>
      <c r="J989" s="71">
        <v>20</v>
      </c>
      <c r="K989" s="113">
        <v>0</v>
      </c>
      <c r="L989" s="256">
        <v>383.97</v>
      </c>
      <c r="M989" s="72">
        <f t="shared" si="90"/>
        <v>7679.4000000000005</v>
      </c>
      <c r="N989" s="230">
        <f t="shared" si="91"/>
        <v>0</v>
      </c>
      <c r="O989" s="264">
        <v>12</v>
      </c>
      <c r="P989" s="73">
        <v>2.5999999999999999E-2</v>
      </c>
      <c r="Q989" s="74">
        <f t="shared" si="92"/>
        <v>0</v>
      </c>
      <c r="R989" s="73">
        <v>5</v>
      </c>
      <c r="S989" s="73">
        <v>5.72</v>
      </c>
      <c r="T989" s="117">
        <f t="shared" si="93"/>
        <v>0</v>
      </c>
      <c r="U989" s="234">
        <f t="shared" si="94"/>
        <v>0</v>
      </c>
      <c r="V989" s="206"/>
      <c r="W989" s="206"/>
      <c r="X989" s="206"/>
      <c r="Y989" s="206"/>
    </row>
    <row r="990" spans="1:25" ht="18" customHeight="1">
      <c r="A990" s="145">
        <f>SUBTOTAL(3,$B$26:B990)</f>
        <v>965</v>
      </c>
      <c r="B990" s="255" t="s">
        <v>1494</v>
      </c>
      <c r="C990" s="109" t="s">
        <v>1468</v>
      </c>
      <c r="D990" s="70" t="s">
        <v>1495</v>
      </c>
      <c r="E990" s="147" t="s">
        <v>99</v>
      </c>
      <c r="F990" s="71" t="s">
        <v>65</v>
      </c>
      <c r="G990" s="71" t="s">
        <v>1479</v>
      </c>
      <c r="H990" s="71">
        <v>6</v>
      </c>
      <c r="I990" s="71">
        <f t="shared" si="95"/>
        <v>0</v>
      </c>
      <c r="J990" s="71">
        <v>20</v>
      </c>
      <c r="K990" s="113">
        <v>0</v>
      </c>
      <c r="L990" s="73">
        <v>94.45</v>
      </c>
      <c r="M990" s="72">
        <f t="shared" si="90"/>
        <v>1889</v>
      </c>
      <c r="N990" s="230">
        <f t="shared" si="91"/>
        <v>0</v>
      </c>
      <c r="O990" s="264">
        <v>5</v>
      </c>
      <c r="P990" s="73">
        <v>2.5999999999999999E-2</v>
      </c>
      <c r="Q990" s="74">
        <f t="shared" si="92"/>
        <v>0</v>
      </c>
      <c r="R990" s="73">
        <v>5</v>
      </c>
      <c r="S990" s="73">
        <v>5.72</v>
      </c>
      <c r="T990" s="117">
        <f t="shared" si="93"/>
        <v>0</v>
      </c>
      <c r="U990" s="234">
        <f t="shared" si="94"/>
        <v>0</v>
      </c>
      <c r="V990" s="206"/>
      <c r="W990" s="206"/>
      <c r="X990" s="206"/>
      <c r="Y990" s="206"/>
    </row>
    <row r="991" spans="1:25" ht="18" customHeight="1">
      <c r="A991" s="145">
        <f>SUBTOTAL(3,$B$26:B991)</f>
        <v>966</v>
      </c>
      <c r="B991" s="109" t="s">
        <v>1496</v>
      </c>
      <c r="C991" s="109" t="s">
        <v>1468</v>
      </c>
      <c r="D991" s="70" t="s">
        <v>1497</v>
      </c>
      <c r="E991" s="147" t="s">
        <v>99</v>
      </c>
      <c r="F991" s="71" t="s">
        <v>65</v>
      </c>
      <c r="G991" s="71" t="s">
        <v>1470</v>
      </c>
      <c r="H991" s="71">
        <v>6</v>
      </c>
      <c r="I991" s="71">
        <f t="shared" si="95"/>
        <v>0</v>
      </c>
      <c r="J991" s="71">
        <v>20</v>
      </c>
      <c r="K991" s="113">
        <v>0</v>
      </c>
      <c r="L991" s="73">
        <v>264.77999999999997</v>
      </c>
      <c r="M991" s="72">
        <f t="shared" si="90"/>
        <v>5295.5999999999995</v>
      </c>
      <c r="N991" s="230">
        <f t="shared" si="91"/>
        <v>0</v>
      </c>
      <c r="O991" s="264">
        <v>12</v>
      </c>
      <c r="P991" s="73">
        <v>2.5999999999999999E-2</v>
      </c>
      <c r="Q991" s="74">
        <f t="shared" si="92"/>
        <v>0</v>
      </c>
      <c r="R991" s="73">
        <v>5</v>
      </c>
      <c r="S991" s="73">
        <v>5.72</v>
      </c>
      <c r="T991" s="117">
        <f t="shared" si="93"/>
        <v>0</v>
      </c>
      <c r="U991" s="234">
        <f t="shared" si="94"/>
        <v>0</v>
      </c>
      <c r="V991" s="206"/>
      <c r="W991" s="206"/>
      <c r="X991" s="206"/>
      <c r="Y991" s="206"/>
    </row>
    <row r="992" spans="1:25" ht="18" customHeight="1">
      <c r="A992" s="145">
        <f>SUBTOTAL(3,$B$26:B992)</f>
        <v>967</v>
      </c>
      <c r="B992" s="109" t="s">
        <v>1498</v>
      </c>
      <c r="C992" s="109" t="s">
        <v>1468</v>
      </c>
      <c r="D992" s="70" t="s">
        <v>1499</v>
      </c>
      <c r="E992" s="147" t="s">
        <v>99</v>
      </c>
      <c r="F992" s="71" t="s">
        <v>65</v>
      </c>
      <c r="G992" s="71" t="s">
        <v>1454</v>
      </c>
      <c r="H992" s="71">
        <v>6</v>
      </c>
      <c r="I992" s="71">
        <f t="shared" si="95"/>
        <v>0</v>
      </c>
      <c r="J992" s="71">
        <v>20</v>
      </c>
      <c r="K992" s="113">
        <v>0</v>
      </c>
      <c r="L992" s="73">
        <v>221.76</v>
      </c>
      <c r="M992" s="72">
        <f t="shared" si="90"/>
        <v>4435.2</v>
      </c>
      <c r="N992" s="230">
        <f t="shared" si="91"/>
        <v>0</v>
      </c>
      <c r="O992" s="264">
        <v>5</v>
      </c>
      <c r="P992" s="73">
        <v>2.5999999999999999E-2</v>
      </c>
      <c r="Q992" s="74">
        <f t="shared" si="92"/>
        <v>0</v>
      </c>
      <c r="R992" s="73">
        <v>5</v>
      </c>
      <c r="S992" s="73">
        <v>5.72</v>
      </c>
      <c r="T992" s="117">
        <f t="shared" si="93"/>
        <v>0</v>
      </c>
      <c r="U992" s="234">
        <f t="shared" si="94"/>
        <v>0</v>
      </c>
      <c r="V992" s="206"/>
      <c r="W992" s="206"/>
      <c r="X992" s="206"/>
      <c r="Y992" s="206"/>
    </row>
    <row r="993" spans="1:25" ht="18" customHeight="1">
      <c r="A993" s="145">
        <f>SUBTOTAL(3,$B$26:B993)</f>
        <v>968</v>
      </c>
      <c r="B993" s="109" t="s">
        <v>1500</v>
      </c>
      <c r="C993" s="109" t="s">
        <v>1468</v>
      </c>
      <c r="D993" s="70" t="s">
        <v>1501</v>
      </c>
      <c r="E993" s="147" t="s">
        <v>99</v>
      </c>
      <c r="F993" s="71" t="s">
        <v>65</v>
      </c>
      <c r="G993" s="71" t="s">
        <v>1479</v>
      </c>
      <c r="H993" s="71">
        <v>6</v>
      </c>
      <c r="I993" s="71">
        <f t="shared" si="95"/>
        <v>0</v>
      </c>
      <c r="J993" s="71">
        <v>20</v>
      </c>
      <c r="K993" s="113">
        <v>0</v>
      </c>
      <c r="L993" s="73">
        <v>141.21</v>
      </c>
      <c r="M993" s="72">
        <f t="shared" si="90"/>
        <v>2824.2000000000003</v>
      </c>
      <c r="N993" s="230">
        <f t="shared" si="91"/>
        <v>0</v>
      </c>
      <c r="O993" s="264">
        <v>5</v>
      </c>
      <c r="P993" s="73">
        <v>2.5999999999999999E-2</v>
      </c>
      <c r="Q993" s="74">
        <f t="shared" si="92"/>
        <v>0</v>
      </c>
      <c r="R993" s="73">
        <v>5</v>
      </c>
      <c r="S993" s="73">
        <v>5.72</v>
      </c>
      <c r="T993" s="117">
        <f t="shared" si="93"/>
        <v>0</v>
      </c>
      <c r="U993" s="234">
        <f t="shared" si="94"/>
        <v>0</v>
      </c>
      <c r="V993" s="206"/>
      <c r="W993" s="206"/>
      <c r="X993" s="206"/>
      <c r="Y993" s="206"/>
    </row>
    <row r="994" spans="1:25" ht="18" customHeight="1">
      <c r="A994" s="145">
        <f>SUBTOTAL(3,$B$26:B994)</f>
        <v>969</v>
      </c>
      <c r="B994" s="109" t="s">
        <v>1502</v>
      </c>
      <c r="C994" s="109" t="s">
        <v>1503</v>
      </c>
      <c r="D994" s="70" t="s">
        <v>1504</v>
      </c>
      <c r="E994" s="147" t="s">
        <v>1505</v>
      </c>
      <c r="F994" s="71" t="s">
        <v>65</v>
      </c>
      <c r="G994" s="71" t="s">
        <v>183</v>
      </c>
      <c r="H994" s="71">
        <v>12</v>
      </c>
      <c r="I994" s="71">
        <f t="shared" si="95"/>
        <v>0</v>
      </c>
      <c r="J994" s="71">
        <v>160</v>
      </c>
      <c r="K994" s="113">
        <v>0</v>
      </c>
      <c r="L994" s="73">
        <v>23.97</v>
      </c>
      <c r="M994" s="72">
        <f t="shared" si="90"/>
        <v>3835.2</v>
      </c>
      <c r="N994" s="230">
        <f t="shared" si="91"/>
        <v>0</v>
      </c>
      <c r="O994" s="264">
        <v>12</v>
      </c>
      <c r="P994" s="73">
        <v>1.9494000000000001E-2</v>
      </c>
      <c r="Q994" s="74">
        <f t="shared" si="92"/>
        <v>0</v>
      </c>
      <c r="R994" s="73">
        <v>1.6</v>
      </c>
      <c r="S994" s="73">
        <v>4.5599999999999996</v>
      </c>
      <c r="T994" s="117">
        <f t="shared" si="93"/>
        <v>0</v>
      </c>
      <c r="U994" s="234">
        <f t="shared" si="94"/>
        <v>0</v>
      </c>
      <c r="V994" s="206"/>
      <c r="W994" s="206"/>
      <c r="X994" s="206"/>
      <c r="Y994" s="206"/>
    </row>
    <row r="995" spans="1:25" ht="18" customHeight="1">
      <c r="A995" s="145">
        <f>SUBTOTAL(3,$B$26:B995)</f>
        <v>970</v>
      </c>
      <c r="B995" s="109" t="s">
        <v>1506</v>
      </c>
      <c r="C995" s="109" t="s">
        <v>1507</v>
      </c>
      <c r="D995" s="70" t="s">
        <v>1508</v>
      </c>
      <c r="E995" s="147" t="s">
        <v>1509</v>
      </c>
      <c r="F995" s="71" t="s">
        <v>65</v>
      </c>
      <c r="G995" s="71" t="s">
        <v>183</v>
      </c>
      <c r="H995" s="71">
        <v>36</v>
      </c>
      <c r="I995" s="71">
        <f t="shared" si="95"/>
        <v>0</v>
      </c>
      <c r="J995" s="71">
        <v>160</v>
      </c>
      <c r="K995" s="113">
        <v>0</v>
      </c>
      <c r="L995" s="73">
        <v>171.7</v>
      </c>
      <c r="M995" s="72">
        <f t="shared" si="90"/>
        <v>27472</v>
      </c>
      <c r="N995" s="230">
        <f t="shared" si="91"/>
        <v>0</v>
      </c>
      <c r="O995" s="264">
        <v>12</v>
      </c>
      <c r="P995" s="73">
        <v>0.04</v>
      </c>
      <c r="Q995" s="74">
        <f t="shared" si="92"/>
        <v>0</v>
      </c>
      <c r="R995" s="73">
        <v>5.28</v>
      </c>
      <c r="S995" s="73">
        <v>7.84</v>
      </c>
      <c r="T995" s="117">
        <f t="shared" si="93"/>
        <v>0</v>
      </c>
      <c r="U995" s="234">
        <f t="shared" si="94"/>
        <v>0</v>
      </c>
      <c r="V995" s="206"/>
      <c r="W995" s="206"/>
      <c r="X995" s="206"/>
      <c r="Y995" s="206"/>
    </row>
    <row r="996" spans="1:25" ht="18" customHeight="1">
      <c r="A996" s="145">
        <f>SUBTOTAL(3,$B$26:B996)</f>
        <v>971</v>
      </c>
      <c r="B996" s="109" t="s">
        <v>1510</v>
      </c>
      <c r="C996" s="109" t="s">
        <v>1507</v>
      </c>
      <c r="D996" s="70" t="s">
        <v>1511</v>
      </c>
      <c r="E996" s="147" t="s">
        <v>1509</v>
      </c>
      <c r="F996" s="71" t="s">
        <v>65</v>
      </c>
      <c r="G996" s="71" t="s">
        <v>183</v>
      </c>
      <c r="H996" s="71">
        <v>36</v>
      </c>
      <c r="I996" s="71">
        <f t="shared" si="95"/>
        <v>0</v>
      </c>
      <c r="J996" s="71">
        <v>160</v>
      </c>
      <c r="K996" s="113">
        <v>0</v>
      </c>
      <c r="L996" s="73">
        <v>321.94</v>
      </c>
      <c r="M996" s="72">
        <f t="shared" si="90"/>
        <v>51510.400000000001</v>
      </c>
      <c r="N996" s="230">
        <f t="shared" si="91"/>
        <v>0</v>
      </c>
      <c r="O996" s="264">
        <v>12</v>
      </c>
      <c r="P996" s="73">
        <v>0.04</v>
      </c>
      <c r="Q996" s="74">
        <f t="shared" si="92"/>
        <v>0</v>
      </c>
      <c r="R996" s="73">
        <v>5.28</v>
      </c>
      <c r="S996" s="73">
        <v>7.52</v>
      </c>
      <c r="T996" s="117">
        <f t="shared" si="93"/>
        <v>0</v>
      </c>
      <c r="U996" s="234">
        <f t="shared" si="94"/>
        <v>0</v>
      </c>
      <c r="V996" s="206"/>
      <c r="W996" s="206"/>
      <c r="X996" s="206"/>
      <c r="Y996" s="206"/>
    </row>
    <row r="997" spans="1:25" ht="18" customHeight="1">
      <c r="A997" s="145">
        <f>SUBTOTAL(3,$B$26:B997)</f>
        <v>972</v>
      </c>
      <c r="B997" s="109" t="s">
        <v>1512</v>
      </c>
      <c r="C997" s="109" t="s">
        <v>1507</v>
      </c>
      <c r="D997" s="70" t="s">
        <v>1513</v>
      </c>
      <c r="E997" s="147" t="s">
        <v>1509</v>
      </c>
      <c r="F997" s="71" t="s">
        <v>65</v>
      </c>
      <c r="G997" s="71" t="s">
        <v>183</v>
      </c>
      <c r="H997" s="71">
        <v>36</v>
      </c>
      <c r="I997" s="71">
        <f t="shared" si="95"/>
        <v>0</v>
      </c>
      <c r="J997" s="71">
        <v>160</v>
      </c>
      <c r="K997" s="113">
        <v>0</v>
      </c>
      <c r="L997" s="73">
        <v>214.63</v>
      </c>
      <c r="M997" s="72">
        <f t="shared" si="90"/>
        <v>34340.800000000003</v>
      </c>
      <c r="N997" s="230">
        <f t="shared" si="91"/>
        <v>0</v>
      </c>
      <c r="O997" s="264">
        <v>12</v>
      </c>
      <c r="P997" s="73">
        <v>0.04</v>
      </c>
      <c r="Q997" s="74">
        <f t="shared" si="92"/>
        <v>0</v>
      </c>
      <c r="R997" s="73">
        <v>6.08</v>
      </c>
      <c r="S997" s="73">
        <v>8.32</v>
      </c>
      <c r="T997" s="117">
        <f t="shared" si="93"/>
        <v>0</v>
      </c>
      <c r="U997" s="234">
        <f t="shared" si="94"/>
        <v>0</v>
      </c>
      <c r="V997" s="206"/>
      <c r="W997" s="206"/>
      <c r="X997" s="206"/>
      <c r="Y997" s="206"/>
    </row>
    <row r="998" spans="1:25" ht="18" customHeight="1">
      <c r="A998" s="145">
        <f>SUBTOTAL(3,$B$26:B998)</f>
        <v>973</v>
      </c>
      <c r="B998" s="109" t="s">
        <v>1514</v>
      </c>
      <c r="C998" s="109" t="s">
        <v>1507</v>
      </c>
      <c r="D998" s="70" t="s">
        <v>1515</v>
      </c>
      <c r="E998" s="147" t="s">
        <v>1509</v>
      </c>
      <c r="F998" s="71" t="s">
        <v>65</v>
      </c>
      <c r="G998" s="71" t="s">
        <v>183</v>
      </c>
      <c r="H998" s="71">
        <v>36</v>
      </c>
      <c r="I998" s="71">
        <f t="shared" si="95"/>
        <v>0</v>
      </c>
      <c r="J998" s="71">
        <v>160</v>
      </c>
      <c r="K998" s="113">
        <v>0</v>
      </c>
      <c r="L998" s="73">
        <v>128.78</v>
      </c>
      <c r="M998" s="72">
        <f t="shared" si="90"/>
        <v>20604.8</v>
      </c>
      <c r="N998" s="230">
        <f t="shared" si="91"/>
        <v>0</v>
      </c>
      <c r="O998" s="264">
        <v>12</v>
      </c>
      <c r="P998" s="73">
        <v>0.04</v>
      </c>
      <c r="Q998" s="74">
        <f t="shared" si="92"/>
        <v>0</v>
      </c>
      <c r="R998" s="73">
        <v>6.5600000000000005</v>
      </c>
      <c r="S998" s="73">
        <v>8.8000000000000007</v>
      </c>
      <c r="T998" s="117">
        <f t="shared" si="93"/>
        <v>0</v>
      </c>
      <c r="U998" s="234">
        <f t="shared" si="94"/>
        <v>0</v>
      </c>
      <c r="V998" s="206"/>
      <c r="W998" s="206"/>
      <c r="X998" s="206"/>
      <c r="Y998" s="206"/>
    </row>
    <row r="999" spans="1:25" ht="18" customHeight="1">
      <c r="A999" s="145">
        <f>SUBTOTAL(3,$B$26:B999)</f>
        <v>974</v>
      </c>
      <c r="B999" s="109" t="s">
        <v>1516</v>
      </c>
      <c r="C999" s="109" t="s">
        <v>1507</v>
      </c>
      <c r="D999" s="70" t="s">
        <v>1517</v>
      </c>
      <c r="E999" s="147" t="s">
        <v>1509</v>
      </c>
      <c r="F999" s="71" t="s">
        <v>65</v>
      </c>
      <c r="G999" s="71" t="s">
        <v>183</v>
      </c>
      <c r="H999" s="71">
        <v>36</v>
      </c>
      <c r="I999" s="71">
        <f t="shared" si="95"/>
        <v>0</v>
      </c>
      <c r="J999" s="71">
        <v>160</v>
      </c>
      <c r="K999" s="113">
        <v>0</v>
      </c>
      <c r="L999" s="73">
        <v>257.55</v>
      </c>
      <c r="M999" s="72">
        <f t="shared" si="90"/>
        <v>41208</v>
      </c>
      <c r="N999" s="230">
        <f t="shared" si="91"/>
        <v>0</v>
      </c>
      <c r="O999" s="264">
        <v>12</v>
      </c>
      <c r="P999" s="73">
        <v>0.04</v>
      </c>
      <c r="Q999" s="74">
        <f t="shared" si="92"/>
        <v>0</v>
      </c>
      <c r="R999" s="73">
        <v>6.5600000000000005</v>
      </c>
      <c r="S999" s="73">
        <v>8.8000000000000007</v>
      </c>
      <c r="T999" s="117">
        <f t="shared" si="93"/>
        <v>0</v>
      </c>
      <c r="U999" s="234">
        <f t="shared" si="94"/>
        <v>0</v>
      </c>
      <c r="V999" s="206"/>
      <c r="W999" s="206"/>
      <c r="X999" s="206"/>
      <c r="Y999" s="206"/>
    </row>
    <row r="1000" spans="1:25" ht="18" customHeight="1">
      <c r="A1000" s="145">
        <f>SUBTOTAL(3,$B$26:B1000)</f>
        <v>975</v>
      </c>
      <c r="B1000" s="109" t="s">
        <v>1518</v>
      </c>
      <c r="C1000" s="109" t="s">
        <v>1507</v>
      </c>
      <c r="D1000" s="70" t="s">
        <v>1519</v>
      </c>
      <c r="E1000" s="147" t="s">
        <v>93</v>
      </c>
      <c r="F1000" s="71" t="s">
        <v>65</v>
      </c>
      <c r="G1000" s="71" t="s">
        <v>183</v>
      </c>
      <c r="H1000" s="71">
        <v>36</v>
      </c>
      <c r="I1000" s="71">
        <f t="shared" si="95"/>
        <v>0</v>
      </c>
      <c r="J1000" s="71">
        <v>100</v>
      </c>
      <c r="K1000" s="113">
        <v>0</v>
      </c>
      <c r="L1000" s="73">
        <v>286.17</v>
      </c>
      <c r="M1000" s="72">
        <f t="shared" si="90"/>
        <v>28617</v>
      </c>
      <c r="N1000" s="230">
        <f t="shared" si="91"/>
        <v>0</v>
      </c>
      <c r="O1000" s="264">
        <v>12</v>
      </c>
      <c r="P1000" s="73">
        <v>0.04</v>
      </c>
      <c r="Q1000" s="74">
        <f t="shared" si="92"/>
        <v>0</v>
      </c>
      <c r="R1000" s="73">
        <v>1.0999999999999999</v>
      </c>
      <c r="S1000" s="73">
        <v>2.1999999999999997</v>
      </c>
      <c r="T1000" s="117">
        <f t="shared" si="93"/>
        <v>0</v>
      </c>
      <c r="U1000" s="234">
        <f t="shared" si="94"/>
        <v>0</v>
      </c>
      <c r="V1000" s="206"/>
      <c r="W1000" s="206"/>
      <c r="X1000" s="206"/>
      <c r="Y1000" s="206"/>
    </row>
    <row r="1001" spans="1:25" ht="18" customHeight="1">
      <c r="A1001" s="145">
        <f>SUBTOTAL(3,$B$26:B1001)</f>
        <v>976</v>
      </c>
      <c r="B1001" s="109" t="s">
        <v>1520</v>
      </c>
      <c r="C1001" s="109" t="s">
        <v>1507</v>
      </c>
      <c r="D1001" s="70" t="s">
        <v>1521</v>
      </c>
      <c r="E1001" s="147" t="s">
        <v>93</v>
      </c>
      <c r="F1001" s="71" t="s">
        <v>65</v>
      </c>
      <c r="G1001" s="71" t="s">
        <v>183</v>
      </c>
      <c r="H1001" s="71">
        <v>36</v>
      </c>
      <c r="I1001" s="71">
        <f t="shared" si="95"/>
        <v>0</v>
      </c>
      <c r="J1001" s="71">
        <v>100</v>
      </c>
      <c r="K1001" s="113">
        <v>0</v>
      </c>
      <c r="L1001" s="73">
        <v>286.17</v>
      </c>
      <c r="M1001" s="72">
        <f t="shared" si="90"/>
        <v>28617</v>
      </c>
      <c r="N1001" s="230">
        <f t="shared" si="91"/>
        <v>0</v>
      </c>
      <c r="O1001" s="264">
        <v>12</v>
      </c>
      <c r="P1001" s="73">
        <v>0.04</v>
      </c>
      <c r="Q1001" s="74">
        <f t="shared" si="92"/>
        <v>0</v>
      </c>
      <c r="R1001" s="73">
        <v>1.2</v>
      </c>
      <c r="S1001" s="73">
        <v>2.2999999999999998</v>
      </c>
      <c r="T1001" s="117">
        <f t="shared" si="93"/>
        <v>0</v>
      </c>
      <c r="U1001" s="234">
        <f t="shared" si="94"/>
        <v>0</v>
      </c>
      <c r="V1001" s="206"/>
      <c r="W1001" s="206"/>
      <c r="X1001" s="206"/>
      <c r="Y1001" s="206"/>
    </row>
    <row r="1002" spans="1:25" ht="18" customHeight="1">
      <c r="A1002" s="145">
        <f>SUBTOTAL(3,$B$26:B1002)</f>
        <v>977</v>
      </c>
      <c r="B1002" s="109" t="s">
        <v>1522</v>
      </c>
      <c r="C1002" s="109" t="s">
        <v>1507</v>
      </c>
      <c r="D1002" s="70" t="s">
        <v>1523</v>
      </c>
      <c r="E1002" s="147" t="s">
        <v>93</v>
      </c>
      <c r="F1002" s="71" t="s">
        <v>65</v>
      </c>
      <c r="G1002" s="71" t="s">
        <v>183</v>
      </c>
      <c r="H1002" s="71">
        <v>36</v>
      </c>
      <c r="I1002" s="71">
        <f t="shared" si="95"/>
        <v>0</v>
      </c>
      <c r="J1002" s="71">
        <v>120</v>
      </c>
      <c r="K1002" s="113">
        <v>0</v>
      </c>
      <c r="L1002" s="73">
        <v>429.26</v>
      </c>
      <c r="M1002" s="72">
        <f t="shared" si="90"/>
        <v>51511.199999999997</v>
      </c>
      <c r="N1002" s="230">
        <f t="shared" si="91"/>
        <v>0</v>
      </c>
      <c r="O1002" s="264">
        <v>12</v>
      </c>
      <c r="P1002" s="73">
        <v>0.04</v>
      </c>
      <c r="Q1002" s="74">
        <f t="shared" si="92"/>
        <v>0</v>
      </c>
      <c r="R1002" s="73">
        <v>1.5599999999999998</v>
      </c>
      <c r="S1002" s="73">
        <v>2.52</v>
      </c>
      <c r="T1002" s="117">
        <f t="shared" si="93"/>
        <v>0</v>
      </c>
      <c r="U1002" s="234">
        <f t="shared" si="94"/>
        <v>0</v>
      </c>
      <c r="V1002" s="206"/>
      <c r="W1002" s="206"/>
      <c r="X1002" s="206"/>
      <c r="Y1002" s="206"/>
    </row>
    <row r="1003" spans="1:25" ht="18" customHeight="1">
      <c r="A1003" s="145">
        <f>SUBTOTAL(3,$B$26:B1003)</f>
        <v>978</v>
      </c>
      <c r="B1003" s="109" t="s">
        <v>1524</v>
      </c>
      <c r="C1003" s="109" t="s">
        <v>1507</v>
      </c>
      <c r="D1003" s="70" t="s">
        <v>1525</v>
      </c>
      <c r="E1003" s="147" t="s">
        <v>93</v>
      </c>
      <c r="F1003" s="71" t="s">
        <v>65</v>
      </c>
      <c r="G1003" s="71" t="s">
        <v>183</v>
      </c>
      <c r="H1003" s="71">
        <v>36</v>
      </c>
      <c r="I1003" s="71">
        <f t="shared" si="95"/>
        <v>0</v>
      </c>
      <c r="J1003" s="71">
        <v>100</v>
      </c>
      <c r="K1003" s="113">
        <v>0</v>
      </c>
      <c r="L1003" s="73">
        <v>357.72</v>
      </c>
      <c r="M1003" s="72">
        <f t="shared" si="90"/>
        <v>35772</v>
      </c>
      <c r="N1003" s="230">
        <f t="shared" si="91"/>
        <v>0</v>
      </c>
      <c r="O1003" s="264">
        <v>12</v>
      </c>
      <c r="P1003" s="73">
        <v>0.04</v>
      </c>
      <c r="Q1003" s="74">
        <f t="shared" si="92"/>
        <v>0</v>
      </c>
      <c r="R1003" s="73">
        <v>1.4000000000000001</v>
      </c>
      <c r="S1003" s="73">
        <v>2.4</v>
      </c>
      <c r="T1003" s="117">
        <f t="shared" si="93"/>
        <v>0</v>
      </c>
      <c r="U1003" s="234">
        <f t="shared" si="94"/>
        <v>0</v>
      </c>
      <c r="V1003" s="206"/>
      <c r="W1003" s="206"/>
      <c r="X1003" s="206"/>
      <c r="Y1003" s="206"/>
    </row>
    <row r="1004" spans="1:25" ht="18" customHeight="1">
      <c r="A1004" s="145">
        <f>SUBTOTAL(3,$B$26:B1004)</f>
        <v>979</v>
      </c>
      <c r="B1004" s="109" t="s">
        <v>1526</v>
      </c>
      <c r="C1004" s="109" t="s">
        <v>1507</v>
      </c>
      <c r="D1004" s="70" t="s">
        <v>1527</v>
      </c>
      <c r="E1004" s="147" t="s">
        <v>1509</v>
      </c>
      <c r="F1004" s="71" t="s">
        <v>65</v>
      </c>
      <c r="G1004" s="71" t="s">
        <v>183</v>
      </c>
      <c r="H1004" s="71">
        <v>36</v>
      </c>
      <c r="I1004" s="71">
        <f t="shared" si="95"/>
        <v>0</v>
      </c>
      <c r="J1004" s="71">
        <v>200</v>
      </c>
      <c r="K1004" s="113">
        <v>0</v>
      </c>
      <c r="L1004" s="73">
        <v>257.55</v>
      </c>
      <c r="M1004" s="72">
        <f t="shared" si="90"/>
        <v>51510</v>
      </c>
      <c r="N1004" s="230">
        <f t="shared" si="91"/>
        <v>0</v>
      </c>
      <c r="O1004" s="264">
        <v>12</v>
      </c>
      <c r="P1004" s="73">
        <v>0.04</v>
      </c>
      <c r="Q1004" s="74">
        <f t="shared" si="92"/>
        <v>0</v>
      </c>
      <c r="R1004" s="73">
        <v>8.2000000000000011</v>
      </c>
      <c r="S1004" s="73">
        <v>10.6</v>
      </c>
      <c r="T1004" s="117">
        <f t="shared" si="93"/>
        <v>0</v>
      </c>
      <c r="U1004" s="234">
        <f t="shared" si="94"/>
        <v>0</v>
      </c>
      <c r="V1004" s="206"/>
      <c r="W1004" s="206"/>
      <c r="X1004" s="206"/>
      <c r="Y1004" s="206"/>
    </row>
    <row r="1005" spans="1:25" ht="18" customHeight="1">
      <c r="A1005" s="145">
        <f>SUBTOTAL(3,$B$26:B1005)</f>
        <v>980</v>
      </c>
      <c r="B1005" s="109" t="s">
        <v>1528</v>
      </c>
      <c r="C1005" s="109" t="s">
        <v>1507</v>
      </c>
      <c r="D1005" s="70" t="s">
        <v>1529</v>
      </c>
      <c r="E1005" s="147" t="s">
        <v>1509</v>
      </c>
      <c r="F1005" s="71" t="s">
        <v>65</v>
      </c>
      <c r="G1005" s="71" t="s">
        <v>183</v>
      </c>
      <c r="H1005" s="71">
        <v>36</v>
      </c>
      <c r="I1005" s="71">
        <f t="shared" si="95"/>
        <v>0</v>
      </c>
      <c r="J1005" s="71">
        <v>200</v>
      </c>
      <c r="K1005" s="113">
        <v>0</v>
      </c>
      <c r="L1005" s="73">
        <v>214.63</v>
      </c>
      <c r="M1005" s="72">
        <f t="shared" si="90"/>
        <v>42926</v>
      </c>
      <c r="N1005" s="230">
        <f t="shared" si="91"/>
        <v>0</v>
      </c>
      <c r="O1005" s="264">
        <v>12</v>
      </c>
      <c r="P1005" s="73">
        <v>0.04</v>
      </c>
      <c r="Q1005" s="74">
        <f t="shared" si="92"/>
        <v>0</v>
      </c>
      <c r="R1005" s="73">
        <v>6.8000000000000007</v>
      </c>
      <c r="S1005" s="73">
        <v>10</v>
      </c>
      <c r="T1005" s="117">
        <f t="shared" si="93"/>
        <v>0</v>
      </c>
      <c r="U1005" s="234">
        <f t="shared" si="94"/>
        <v>0</v>
      </c>
      <c r="V1005" s="206"/>
      <c r="W1005" s="206"/>
      <c r="X1005" s="206"/>
      <c r="Y1005" s="206"/>
    </row>
    <row r="1006" spans="1:25" ht="18" customHeight="1">
      <c r="A1006" s="145">
        <f>SUBTOTAL(3,$B$26:B1006)</f>
        <v>981</v>
      </c>
      <c r="B1006" s="109" t="s">
        <v>1530</v>
      </c>
      <c r="C1006" s="109" t="s">
        <v>1507</v>
      </c>
      <c r="D1006" s="70" t="s">
        <v>1531</v>
      </c>
      <c r="E1006" s="147" t="s">
        <v>1509</v>
      </c>
      <c r="F1006" s="71" t="s">
        <v>65</v>
      </c>
      <c r="G1006" s="71" t="s">
        <v>183</v>
      </c>
      <c r="H1006" s="71">
        <v>36</v>
      </c>
      <c r="I1006" s="71">
        <f t="shared" si="95"/>
        <v>0</v>
      </c>
      <c r="J1006" s="71">
        <v>200</v>
      </c>
      <c r="K1006" s="113">
        <v>0</v>
      </c>
      <c r="L1006" s="73">
        <v>214.63</v>
      </c>
      <c r="M1006" s="72">
        <f t="shared" si="90"/>
        <v>42926</v>
      </c>
      <c r="N1006" s="230">
        <f t="shared" si="91"/>
        <v>0</v>
      </c>
      <c r="O1006" s="264">
        <v>12</v>
      </c>
      <c r="P1006" s="73">
        <v>0.04</v>
      </c>
      <c r="Q1006" s="74">
        <f t="shared" si="92"/>
        <v>0</v>
      </c>
      <c r="R1006" s="73">
        <v>7.0000000000000009</v>
      </c>
      <c r="S1006" s="73">
        <v>10.4</v>
      </c>
      <c r="T1006" s="117">
        <f t="shared" si="93"/>
        <v>0</v>
      </c>
      <c r="U1006" s="234">
        <f t="shared" si="94"/>
        <v>0</v>
      </c>
      <c r="V1006" s="206"/>
      <c r="W1006" s="206"/>
      <c r="X1006" s="206"/>
      <c r="Y1006" s="206"/>
    </row>
    <row r="1007" spans="1:25" ht="18" customHeight="1">
      <c r="A1007" s="145">
        <f>SUBTOTAL(3,$B$26:B1007)</f>
        <v>982</v>
      </c>
      <c r="B1007" s="109" t="s">
        <v>1532</v>
      </c>
      <c r="C1007" s="109" t="s">
        <v>1507</v>
      </c>
      <c r="D1007" s="70" t="s">
        <v>1533</v>
      </c>
      <c r="E1007" s="147" t="s">
        <v>1509</v>
      </c>
      <c r="F1007" s="71" t="s">
        <v>65</v>
      </c>
      <c r="G1007" s="71" t="s">
        <v>183</v>
      </c>
      <c r="H1007" s="71">
        <v>36</v>
      </c>
      <c r="I1007" s="71">
        <f t="shared" si="95"/>
        <v>0</v>
      </c>
      <c r="J1007" s="71">
        <v>200</v>
      </c>
      <c r="K1007" s="113">
        <v>0</v>
      </c>
      <c r="L1007" s="73">
        <v>214.63</v>
      </c>
      <c r="M1007" s="72">
        <f t="shared" si="90"/>
        <v>42926</v>
      </c>
      <c r="N1007" s="230">
        <f t="shared" si="91"/>
        <v>0</v>
      </c>
      <c r="O1007" s="264">
        <v>12</v>
      </c>
      <c r="P1007" s="73">
        <v>0.04</v>
      </c>
      <c r="Q1007" s="74">
        <f t="shared" si="92"/>
        <v>0</v>
      </c>
      <c r="R1007" s="73">
        <v>6.8000000000000007</v>
      </c>
      <c r="S1007" s="73">
        <v>9.8000000000000007</v>
      </c>
      <c r="T1007" s="117">
        <f t="shared" si="93"/>
        <v>0</v>
      </c>
      <c r="U1007" s="234">
        <f t="shared" si="94"/>
        <v>0</v>
      </c>
      <c r="V1007" s="206"/>
      <c r="W1007" s="206"/>
      <c r="X1007" s="206"/>
      <c r="Y1007" s="206"/>
    </row>
    <row r="1008" spans="1:25" ht="18" customHeight="1">
      <c r="A1008" s="145">
        <f>SUBTOTAL(3,$B$26:B1008)</f>
        <v>983</v>
      </c>
      <c r="B1008" s="109" t="s">
        <v>1534</v>
      </c>
      <c r="C1008" s="109" t="s">
        <v>1507</v>
      </c>
      <c r="D1008" s="70" t="s">
        <v>1535</v>
      </c>
      <c r="E1008" s="147" t="s">
        <v>1509</v>
      </c>
      <c r="F1008" s="71" t="s">
        <v>65</v>
      </c>
      <c r="G1008" s="71" t="s">
        <v>183</v>
      </c>
      <c r="H1008" s="71">
        <v>36</v>
      </c>
      <c r="I1008" s="71">
        <f t="shared" si="95"/>
        <v>0</v>
      </c>
      <c r="J1008" s="71">
        <v>200</v>
      </c>
      <c r="K1008" s="113">
        <v>0</v>
      </c>
      <c r="L1008" s="73">
        <v>171.7</v>
      </c>
      <c r="M1008" s="72">
        <f t="shared" si="90"/>
        <v>34340</v>
      </c>
      <c r="N1008" s="230">
        <f t="shared" si="91"/>
        <v>0</v>
      </c>
      <c r="O1008" s="264">
        <v>12</v>
      </c>
      <c r="P1008" s="73">
        <v>0.04</v>
      </c>
      <c r="Q1008" s="74">
        <f t="shared" si="92"/>
        <v>0</v>
      </c>
      <c r="R1008" s="73">
        <v>6.6000000000000005</v>
      </c>
      <c r="S1008" s="73">
        <v>9.8000000000000007</v>
      </c>
      <c r="T1008" s="117">
        <f t="shared" si="93"/>
        <v>0</v>
      </c>
      <c r="U1008" s="234">
        <f t="shared" si="94"/>
        <v>0</v>
      </c>
      <c r="V1008" s="206"/>
      <c r="W1008" s="206"/>
      <c r="X1008" s="206"/>
      <c r="Y1008" s="206"/>
    </row>
    <row r="1009" spans="1:25" ht="18" customHeight="1">
      <c r="A1009" s="145">
        <f>SUBTOTAL(3,$B$26:B1009)</f>
        <v>984</v>
      </c>
      <c r="B1009" s="109" t="s">
        <v>1536</v>
      </c>
      <c r="C1009" s="109" t="s">
        <v>1507</v>
      </c>
      <c r="D1009" s="70" t="s">
        <v>1537</v>
      </c>
      <c r="E1009" s="147" t="s">
        <v>1509</v>
      </c>
      <c r="F1009" s="71" t="s">
        <v>65</v>
      </c>
      <c r="G1009" s="71" t="s">
        <v>183</v>
      </c>
      <c r="H1009" s="71">
        <v>36</v>
      </c>
      <c r="I1009" s="71">
        <f t="shared" si="95"/>
        <v>0</v>
      </c>
      <c r="J1009" s="71">
        <v>200</v>
      </c>
      <c r="K1009" s="113">
        <v>0</v>
      </c>
      <c r="L1009" s="73">
        <v>858.52</v>
      </c>
      <c r="M1009" s="72">
        <f t="shared" si="90"/>
        <v>171704</v>
      </c>
      <c r="N1009" s="230">
        <f t="shared" si="91"/>
        <v>0</v>
      </c>
      <c r="O1009" s="264">
        <v>12</v>
      </c>
      <c r="P1009" s="73">
        <v>0.04</v>
      </c>
      <c r="Q1009" s="74">
        <f t="shared" si="92"/>
        <v>0</v>
      </c>
      <c r="R1009" s="73">
        <v>6</v>
      </c>
      <c r="S1009" s="73">
        <v>10</v>
      </c>
      <c r="T1009" s="117">
        <f t="shared" si="93"/>
        <v>0</v>
      </c>
      <c r="U1009" s="234">
        <f t="shared" si="94"/>
        <v>0</v>
      </c>
      <c r="V1009" s="206"/>
      <c r="W1009" s="206"/>
      <c r="X1009" s="206"/>
      <c r="Y1009" s="206"/>
    </row>
    <row r="1010" spans="1:25" ht="18" customHeight="1">
      <c r="A1010" s="145">
        <f>SUBTOTAL(3,$B$26:B1010)</f>
        <v>985</v>
      </c>
      <c r="B1010" s="109" t="s">
        <v>1538</v>
      </c>
      <c r="C1010" s="109" t="s">
        <v>1507</v>
      </c>
      <c r="D1010" s="70" t="s">
        <v>1539</v>
      </c>
      <c r="E1010" s="147" t="s">
        <v>1509</v>
      </c>
      <c r="F1010" s="71" t="s">
        <v>65</v>
      </c>
      <c r="G1010" s="71" t="s">
        <v>183</v>
      </c>
      <c r="H1010" s="71">
        <v>36</v>
      </c>
      <c r="I1010" s="71">
        <f t="shared" si="95"/>
        <v>0</v>
      </c>
      <c r="J1010" s="71">
        <v>200</v>
      </c>
      <c r="K1010" s="113">
        <v>0</v>
      </c>
      <c r="L1010" s="73">
        <v>257.55</v>
      </c>
      <c r="M1010" s="72">
        <f t="shared" si="90"/>
        <v>51510</v>
      </c>
      <c r="N1010" s="230">
        <f t="shared" si="91"/>
        <v>0</v>
      </c>
      <c r="O1010" s="264">
        <v>12</v>
      </c>
      <c r="P1010" s="73">
        <v>0.04</v>
      </c>
      <c r="Q1010" s="74">
        <f t="shared" si="92"/>
        <v>0</v>
      </c>
      <c r="R1010" s="73">
        <v>7.1999999999999993</v>
      </c>
      <c r="S1010" s="73">
        <v>9.8000000000000007</v>
      </c>
      <c r="T1010" s="117">
        <f t="shared" si="93"/>
        <v>0</v>
      </c>
      <c r="U1010" s="234">
        <f t="shared" si="94"/>
        <v>0</v>
      </c>
      <c r="V1010" s="206"/>
      <c r="W1010" s="206"/>
      <c r="X1010" s="206"/>
      <c r="Y1010" s="206"/>
    </row>
    <row r="1011" spans="1:25" ht="18" customHeight="1">
      <c r="A1011" s="145">
        <f>SUBTOTAL(3,$B$26:B1011)</f>
        <v>986</v>
      </c>
      <c r="B1011" s="109" t="s">
        <v>1540</v>
      </c>
      <c r="C1011" s="109" t="s">
        <v>1507</v>
      </c>
      <c r="D1011" s="70" t="s">
        <v>1541</v>
      </c>
      <c r="E1011" s="147" t="s">
        <v>93</v>
      </c>
      <c r="F1011" s="71" t="s">
        <v>65</v>
      </c>
      <c r="G1011" s="71" t="s">
        <v>183</v>
      </c>
      <c r="H1011" s="71">
        <v>36</v>
      </c>
      <c r="I1011" s="71">
        <f t="shared" si="95"/>
        <v>0</v>
      </c>
      <c r="J1011" s="71">
        <v>100</v>
      </c>
      <c r="K1011" s="113">
        <v>0</v>
      </c>
      <c r="L1011" s="73">
        <v>321.94</v>
      </c>
      <c r="M1011" s="72">
        <f t="shared" si="90"/>
        <v>32194</v>
      </c>
      <c r="N1011" s="230">
        <f t="shared" si="91"/>
        <v>0</v>
      </c>
      <c r="O1011" s="264">
        <v>12</v>
      </c>
      <c r="P1011" s="73">
        <v>0.04</v>
      </c>
      <c r="Q1011" s="74">
        <f t="shared" si="92"/>
        <v>0</v>
      </c>
      <c r="R1011" s="73">
        <v>1.2</v>
      </c>
      <c r="S1011" s="73">
        <v>2.2999999999999998</v>
      </c>
      <c r="T1011" s="117">
        <f t="shared" si="93"/>
        <v>0</v>
      </c>
      <c r="U1011" s="234">
        <f t="shared" si="94"/>
        <v>0</v>
      </c>
      <c r="V1011" s="206"/>
      <c r="W1011" s="206"/>
      <c r="X1011" s="206"/>
      <c r="Y1011" s="206"/>
    </row>
    <row r="1012" spans="1:25" ht="18" customHeight="1">
      <c r="A1012" s="145">
        <f>SUBTOTAL(3,$B$26:B1012)</f>
        <v>987</v>
      </c>
      <c r="B1012" s="109" t="s">
        <v>1542</v>
      </c>
      <c r="C1012" s="109" t="s">
        <v>1543</v>
      </c>
      <c r="D1012" s="70" t="s">
        <v>1544</v>
      </c>
      <c r="E1012" s="147" t="s">
        <v>168</v>
      </c>
      <c r="F1012" s="71" t="s">
        <v>65</v>
      </c>
      <c r="G1012" s="71" t="s">
        <v>183</v>
      </c>
      <c r="H1012" s="71">
        <v>24</v>
      </c>
      <c r="I1012" s="71">
        <f t="shared" si="95"/>
        <v>0</v>
      </c>
      <c r="J1012" s="71">
        <v>36</v>
      </c>
      <c r="K1012" s="113">
        <v>0</v>
      </c>
      <c r="L1012" s="73">
        <v>61.63</v>
      </c>
      <c r="M1012" s="72">
        <f t="shared" si="90"/>
        <v>2218.6800000000003</v>
      </c>
      <c r="N1012" s="230">
        <f t="shared" si="91"/>
        <v>0</v>
      </c>
      <c r="O1012" s="264">
        <v>12</v>
      </c>
      <c r="P1012" s="73">
        <v>0.03</v>
      </c>
      <c r="Q1012" s="74">
        <f t="shared" si="92"/>
        <v>0</v>
      </c>
      <c r="R1012" s="73">
        <v>7.2</v>
      </c>
      <c r="S1012" s="73">
        <v>10.907999999999999</v>
      </c>
      <c r="T1012" s="117">
        <f t="shared" si="93"/>
        <v>0</v>
      </c>
      <c r="U1012" s="234">
        <f t="shared" si="94"/>
        <v>0</v>
      </c>
      <c r="V1012" s="206"/>
      <c r="W1012" s="206"/>
      <c r="X1012" s="206"/>
      <c r="Y1012" s="206"/>
    </row>
    <row r="1013" spans="1:25" ht="18" customHeight="1">
      <c r="A1013" s="145">
        <f>SUBTOTAL(3,$B$26:B1013)</f>
        <v>988</v>
      </c>
      <c r="B1013" s="109" t="s">
        <v>1545</v>
      </c>
      <c r="C1013" s="109" t="s">
        <v>1543</v>
      </c>
      <c r="D1013" s="70" t="s">
        <v>1546</v>
      </c>
      <c r="E1013" s="147" t="s">
        <v>168</v>
      </c>
      <c r="F1013" s="71" t="s">
        <v>65</v>
      </c>
      <c r="G1013" s="71" t="s">
        <v>183</v>
      </c>
      <c r="H1013" s="71">
        <v>24</v>
      </c>
      <c r="I1013" s="71">
        <f t="shared" si="95"/>
        <v>0</v>
      </c>
      <c r="J1013" s="71">
        <v>36</v>
      </c>
      <c r="K1013" s="113">
        <v>0</v>
      </c>
      <c r="L1013" s="73">
        <v>51.36</v>
      </c>
      <c r="M1013" s="72">
        <f t="shared" si="90"/>
        <v>1848.96</v>
      </c>
      <c r="N1013" s="230">
        <f t="shared" si="91"/>
        <v>0</v>
      </c>
      <c r="O1013" s="264">
        <v>12</v>
      </c>
      <c r="P1013" s="73">
        <v>0.03</v>
      </c>
      <c r="Q1013" s="74">
        <f t="shared" si="92"/>
        <v>0</v>
      </c>
      <c r="R1013" s="73">
        <v>9.18</v>
      </c>
      <c r="S1013" s="73">
        <v>10.907999999999999</v>
      </c>
      <c r="T1013" s="117">
        <f t="shared" si="93"/>
        <v>0</v>
      </c>
      <c r="U1013" s="234">
        <f t="shared" si="94"/>
        <v>0</v>
      </c>
      <c r="V1013" s="206"/>
      <c r="W1013" s="206"/>
      <c r="X1013" s="206"/>
      <c r="Y1013" s="206"/>
    </row>
    <row r="1014" spans="1:25" ht="18" customHeight="1">
      <c r="A1014" s="145">
        <f>SUBTOTAL(3,$B$26:B1014)</f>
        <v>989</v>
      </c>
      <c r="B1014" s="109" t="s">
        <v>1547</v>
      </c>
      <c r="C1014" s="109" t="s">
        <v>1543</v>
      </c>
      <c r="D1014" s="70" t="s">
        <v>1548</v>
      </c>
      <c r="E1014" s="147" t="s">
        <v>168</v>
      </c>
      <c r="F1014" s="71" t="s">
        <v>65</v>
      </c>
      <c r="G1014" s="71" t="s">
        <v>183</v>
      </c>
      <c r="H1014" s="71">
        <v>24</v>
      </c>
      <c r="I1014" s="71">
        <f t="shared" si="95"/>
        <v>0</v>
      </c>
      <c r="J1014" s="71">
        <v>36</v>
      </c>
      <c r="K1014" s="113">
        <v>0</v>
      </c>
      <c r="L1014" s="73">
        <v>51.36</v>
      </c>
      <c r="M1014" s="72">
        <f t="shared" si="90"/>
        <v>1848.96</v>
      </c>
      <c r="N1014" s="230">
        <f t="shared" si="91"/>
        <v>0</v>
      </c>
      <c r="O1014" s="264">
        <v>12</v>
      </c>
      <c r="P1014" s="73">
        <v>0.03</v>
      </c>
      <c r="Q1014" s="74">
        <f t="shared" si="92"/>
        <v>0</v>
      </c>
      <c r="R1014" s="73">
        <v>7.2</v>
      </c>
      <c r="S1014" s="73">
        <v>10.584</v>
      </c>
      <c r="T1014" s="117">
        <f t="shared" si="93"/>
        <v>0</v>
      </c>
      <c r="U1014" s="234">
        <f t="shared" si="94"/>
        <v>0</v>
      </c>
      <c r="V1014" s="206"/>
      <c r="W1014" s="206"/>
      <c r="X1014" s="206"/>
      <c r="Y1014" s="206"/>
    </row>
    <row r="1015" spans="1:25" ht="18" customHeight="1">
      <c r="A1015" s="145">
        <f>SUBTOTAL(3,$B$26:B1015)</f>
        <v>990</v>
      </c>
      <c r="B1015" s="109" t="s">
        <v>1549</v>
      </c>
      <c r="C1015" s="109" t="s">
        <v>1543</v>
      </c>
      <c r="D1015" s="70" t="s">
        <v>1550</v>
      </c>
      <c r="E1015" s="147" t="s">
        <v>168</v>
      </c>
      <c r="F1015" s="71" t="s">
        <v>65</v>
      </c>
      <c r="G1015" s="71" t="s">
        <v>183</v>
      </c>
      <c r="H1015" s="71">
        <v>24</v>
      </c>
      <c r="I1015" s="71">
        <f t="shared" si="95"/>
        <v>0</v>
      </c>
      <c r="J1015" s="71">
        <v>36</v>
      </c>
      <c r="K1015" s="113">
        <v>0</v>
      </c>
      <c r="L1015" s="73">
        <v>54.78</v>
      </c>
      <c r="M1015" s="72">
        <f t="shared" si="90"/>
        <v>1972.08</v>
      </c>
      <c r="N1015" s="230">
        <f t="shared" si="91"/>
        <v>0</v>
      </c>
      <c r="O1015" s="264">
        <v>12</v>
      </c>
      <c r="P1015" s="73">
        <v>0.03</v>
      </c>
      <c r="Q1015" s="74">
        <f t="shared" si="92"/>
        <v>0</v>
      </c>
      <c r="R1015" s="73">
        <v>7.2</v>
      </c>
      <c r="S1015" s="73">
        <v>10.872</v>
      </c>
      <c r="T1015" s="117">
        <f t="shared" si="93"/>
        <v>0</v>
      </c>
      <c r="U1015" s="234">
        <f t="shared" si="94"/>
        <v>0</v>
      </c>
      <c r="V1015" s="206"/>
      <c r="W1015" s="206"/>
      <c r="X1015" s="206"/>
      <c r="Y1015" s="206"/>
    </row>
    <row r="1016" spans="1:25" ht="18" customHeight="1">
      <c r="A1016" s="145">
        <f>SUBTOTAL(3,$B$26:B1016)</f>
        <v>991</v>
      </c>
      <c r="B1016" s="109" t="s">
        <v>1551</v>
      </c>
      <c r="C1016" s="109" t="s">
        <v>1543</v>
      </c>
      <c r="D1016" s="70" t="s">
        <v>1552</v>
      </c>
      <c r="E1016" s="147" t="s">
        <v>168</v>
      </c>
      <c r="F1016" s="71" t="s">
        <v>65</v>
      </c>
      <c r="G1016" s="71" t="s">
        <v>183</v>
      </c>
      <c r="H1016" s="71">
        <v>24</v>
      </c>
      <c r="I1016" s="71">
        <f t="shared" si="95"/>
        <v>0</v>
      </c>
      <c r="J1016" s="71">
        <v>36</v>
      </c>
      <c r="K1016" s="113">
        <v>0</v>
      </c>
      <c r="L1016" s="73">
        <v>51.36</v>
      </c>
      <c r="M1016" s="72">
        <f t="shared" si="90"/>
        <v>1848.96</v>
      </c>
      <c r="N1016" s="230">
        <f t="shared" si="91"/>
        <v>0</v>
      </c>
      <c r="O1016" s="264">
        <v>12</v>
      </c>
      <c r="P1016" s="73">
        <v>0.03</v>
      </c>
      <c r="Q1016" s="74">
        <f t="shared" si="92"/>
        <v>0</v>
      </c>
      <c r="R1016" s="73">
        <v>7.2</v>
      </c>
      <c r="S1016" s="73">
        <v>10.872</v>
      </c>
      <c r="T1016" s="117">
        <f t="shared" si="93"/>
        <v>0</v>
      </c>
      <c r="U1016" s="234">
        <f t="shared" si="94"/>
        <v>0</v>
      </c>
      <c r="V1016" s="206"/>
      <c r="W1016" s="206"/>
      <c r="X1016" s="206"/>
      <c r="Y1016" s="206"/>
    </row>
    <row r="1017" spans="1:25" ht="18" customHeight="1">
      <c r="A1017" s="145">
        <f>SUBTOTAL(3,$B$26:B1017)</f>
        <v>992</v>
      </c>
      <c r="B1017" s="109" t="s">
        <v>1553</v>
      </c>
      <c r="C1017" s="109" t="s">
        <v>1554</v>
      </c>
      <c r="D1017" s="70" t="s">
        <v>1555</v>
      </c>
      <c r="E1017" s="147" t="s">
        <v>146</v>
      </c>
      <c r="F1017" s="71" t="s">
        <v>204</v>
      </c>
      <c r="G1017" s="71">
        <v>30049011</v>
      </c>
      <c r="H1017" s="71">
        <v>24</v>
      </c>
      <c r="I1017" s="71">
        <f t="shared" si="95"/>
        <v>0</v>
      </c>
      <c r="J1017" s="71">
        <v>72</v>
      </c>
      <c r="K1017" s="113">
        <v>0</v>
      </c>
      <c r="L1017" s="73">
        <v>19.079999999999998</v>
      </c>
      <c r="M1017" s="72">
        <f t="shared" si="90"/>
        <v>1373.7599999999998</v>
      </c>
      <c r="N1017" s="230">
        <f t="shared" si="91"/>
        <v>0</v>
      </c>
      <c r="O1017" s="264">
        <v>5</v>
      </c>
      <c r="P1017" s="73">
        <v>5.1299999999999998E-2</v>
      </c>
      <c r="Q1017" s="74">
        <f t="shared" si="92"/>
        <v>0</v>
      </c>
      <c r="R1017" s="73">
        <v>5</v>
      </c>
      <c r="S1017" s="73">
        <v>5.51</v>
      </c>
      <c r="T1017" s="117">
        <f t="shared" si="93"/>
        <v>0</v>
      </c>
      <c r="U1017" s="234">
        <f t="shared" si="94"/>
        <v>0</v>
      </c>
      <c r="V1017" s="206"/>
      <c r="W1017" s="206"/>
      <c r="X1017" s="206"/>
      <c r="Y1017" s="206"/>
    </row>
    <row r="1018" spans="1:25" ht="18" customHeight="1">
      <c r="A1018" s="145">
        <f>SUBTOTAL(3,$B$26:B1018)</f>
        <v>993</v>
      </c>
      <c r="B1018" s="109" t="s">
        <v>1556</v>
      </c>
      <c r="C1018" s="109" t="s">
        <v>1554</v>
      </c>
      <c r="D1018" s="70" t="s">
        <v>1557</v>
      </c>
      <c r="E1018" s="147" t="s">
        <v>146</v>
      </c>
      <c r="F1018" s="71" t="s">
        <v>204</v>
      </c>
      <c r="G1018" s="71">
        <v>30049011</v>
      </c>
      <c r="H1018" s="71">
        <v>24</v>
      </c>
      <c r="I1018" s="71">
        <f t="shared" si="95"/>
        <v>0</v>
      </c>
      <c r="J1018" s="71">
        <v>72</v>
      </c>
      <c r="K1018" s="113">
        <v>0</v>
      </c>
      <c r="L1018" s="73">
        <v>41.3</v>
      </c>
      <c r="M1018" s="72">
        <f t="shared" si="90"/>
        <v>2973.6</v>
      </c>
      <c r="N1018" s="230">
        <f t="shared" si="91"/>
        <v>0</v>
      </c>
      <c r="O1018" s="264">
        <v>12</v>
      </c>
      <c r="P1018" s="73">
        <v>7.9488000000000003E-2</v>
      </c>
      <c r="Q1018" s="74">
        <f t="shared" si="92"/>
        <v>0</v>
      </c>
      <c r="R1018" s="73">
        <v>7.2</v>
      </c>
      <c r="S1018" s="73">
        <v>8.64</v>
      </c>
      <c r="T1018" s="117">
        <f t="shared" si="93"/>
        <v>0</v>
      </c>
      <c r="U1018" s="234">
        <f t="shared" si="94"/>
        <v>0</v>
      </c>
      <c r="V1018" s="206"/>
      <c r="W1018" s="206"/>
      <c r="X1018" s="206"/>
      <c r="Y1018" s="206"/>
    </row>
    <row r="1019" spans="1:25" ht="18" customHeight="1">
      <c r="A1019" s="145">
        <f>SUBTOTAL(3,$B$26:B1019)</f>
        <v>994</v>
      </c>
      <c r="B1019" s="109" t="s">
        <v>1558</v>
      </c>
      <c r="C1019" s="109" t="s">
        <v>1554</v>
      </c>
      <c r="D1019" s="70" t="s">
        <v>1559</v>
      </c>
      <c r="E1019" s="147" t="s">
        <v>146</v>
      </c>
      <c r="F1019" s="71" t="s">
        <v>204</v>
      </c>
      <c r="G1019" s="71">
        <v>30049011</v>
      </c>
      <c r="H1019" s="71">
        <v>24</v>
      </c>
      <c r="I1019" s="71">
        <f t="shared" si="95"/>
        <v>0</v>
      </c>
      <c r="J1019" s="71">
        <v>72</v>
      </c>
      <c r="K1019" s="113">
        <v>0</v>
      </c>
      <c r="L1019" s="73">
        <v>30.8</v>
      </c>
      <c r="M1019" s="72">
        <f t="shared" si="90"/>
        <v>2217.6</v>
      </c>
      <c r="N1019" s="230">
        <f t="shared" si="91"/>
        <v>0</v>
      </c>
      <c r="O1019" s="264">
        <v>12</v>
      </c>
      <c r="P1019" s="73">
        <v>7.9488000000000003E-2</v>
      </c>
      <c r="Q1019" s="74">
        <f t="shared" si="92"/>
        <v>0</v>
      </c>
      <c r="R1019" s="73">
        <v>7.2</v>
      </c>
      <c r="S1019" s="73">
        <v>8.64</v>
      </c>
      <c r="T1019" s="117">
        <f t="shared" si="93"/>
        <v>0</v>
      </c>
      <c r="U1019" s="234">
        <f t="shared" si="94"/>
        <v>0</v>
      </c>
      <c r="V1019" s="206"/>
      <c r="W1019" s="206"/>
      <c r="X1019" s="206"/>
      <c r="Y1019" s="206"/>
    </row>
    <row r="1020" spans="1:25" ht="18" customHeight="1">
      <c r="A1020" s="145">
        <f>SUBTOTAL(3,$B$26:B1020)</f>
        <v>995</v>
      </c>
      <c r="B1020" s="109" t="s">
        <v>1560</v>
      </c>
      <c r="C1020" s="109" t="s">
        <v>1554</v>
      </c>
      <c r="D1020" s="70" t="s">
        <v>1561</v>
      </c>
      <c r="E1020" s="147" t="s">
        <v>146</v>
      </c>
      <c r="F1020" s="71" t="s">
        <v>204</v>
      </c>
      <c r="G1020" s="71">
        <v>30049011</v>
      </c>
      <c r="H1020" s="71">
        <v>24</v>
      </c>
      <c r="I1020" s="71">
        <f t="shared" si="95"/>
        <v>0</v>
      </c>
      <c r="J1020" s="71">
        <v>72</v>
      </c>
      <c r="K1020" s="113">
        <v>0</v>
      </c>
      <c r="L1020" s="73">
        <v>28</v>
      </c>
      <c r="M1020" s="72">
        <f t="shared" si="90"/>
        <v>2016</v>
      </c>
      <c r="N1020" s="230">
        <f t="shared" si="91"/>
        <v>0</v>
      </c>
      <c r="O1020" s="264">
        <v>12</v>
      </c>
      <c r="P1020" s="73">
        <v>7.9488000000000003E-2</v>
      </c>
      <c r="Q1020" s="74">
        <f t="shared" si="92"/>
        <v>0</v>
      </c>
      <c r="R1020" s="73">
        <v>7.2</v>
      </c>
      <c r="S1020" s="73">
        <v>8.64</v>
      </c>
      <c r="T1020" s="117">
        <f t="shared" si="93"/>
        <v>0</v>
      </c>
      <c r="U1020" s="234">
        <f t="shared" si="94"/>
        <v>0</v>
      </c>
      <c r="V1020" s="206"/>
      <c r="W1020" s="206"/>
      <c r="X1020" s="206"/>
      <c r="Y1020" s="206"/>
    </row>
    <row r="1021" spans="1:25" ht="18" customHeight="1">
      <c r="A1021" s="145">
        <f>SUBTOTAL(3,$B$26:B1021)</f>
        <v>996</v>
      </c>
      <c r="B1021" s="109" t="s">
        <v>1562</v>
      </c>
      <c r="C1021" s="109" t="s">
        <v>1554</v>
      </c>
      <c r="D1021" s="70" t="s">
        <v>1563</v>
      </c>
      <c r="E1021" s="147" t="s">
        <v>146</v>
      </c>
      <c r="F1021" s="71" t="s">
        <v>204</v>
      </c>
      <c r="G1021" s="71">
        <v>30049011</v>
      </c>
      <c r="H1021" s="71">
        <v>24</v>
      </c>
      <c r="I1021" s="71">
        <f t="shared" si="95"/>
        <v>0</v>
      </c>
      <c r="J1021" s="71">
        <v>72</v>
      </c>
      <c r="K1021" s="113">
        <v>0</v>
      </c>
      <c r="L1021" s="73">
        <v>51.1</v>
      </c>
      <c r="M1021" s="72">
        <f t="shared" si="90"/>
        <v>3679.2000000000003</v>
      </c>
      <c r="N1021" s="230">
        <f t="shared" si="91"/>
        <v>0</v>
      </c>
      <c r="O1021" s="264">
        <v>12</v>
      </c>
      <c r="P1021" s="73">
        <v>7.9488000000000003E-2</v>
      </c>
      <c r="Q1021" s="74">
        <f t="shared" si="92"/>
        <v>0</v>
      </c>
      <c r="R1021" s="73">
        <v>7.2</v>
      </c>
      <c r="S1021" s="73">
        <v>8.64</v>
      </c>
      <c r="T1021" s="117">
        <f t="shared" si="93"/>
        <v>0</v>
      </c>
      <c r="U1021" s="234">
        <f t="shared" si="94"/>
        <v>0</v>
      </c>
      <c r="V1021" s="206"/>
      <c r="W1021" s="206"/>
      <c r="X1021" s="206"/>
      <c r="Y1021" s="206"/>
    </row>
    <row r="1022" spans="1:25" ht="18" customHeight="1">
      <c r="A1022" s="145">
        <f>SUBTOTAL(3,$B$26:B1022)</f>
        <v>997</v>
      </c>
      <c r="B1022" s="109" t="s">
        <v>1564</v>
      </c>
      <c r="C1022" s="109" t="s">
        <v>1554</v>
      </c>
      <c r="D1022" s="70" t="s">
        <v>1565</v>
      </c>
      <c r="E1022" s="147" t="s">
        <v>146</v>
      </c>
      <c r="F1022" s="71" t="s">
        <v>204</v>
      </c>
      <c r="G1022" s="71">
        <v>30049011</v>
      </c>
      <c r="H1022" s="71">
        <v>24</v>
      </c>
      <c r="I1022" s="71">
        <f t="shared" si="95"/>
        <v>0</v>
      </c>
      <c r="J1022" s="71">
        <v>72</v>
      </c>
      <c r="K1022" s="113">
        <v>0</v>
      </c>
      <c r="L1022" s="73">
        <v>51.1</v>
      </c>
      <c r="M1022" s="72">
        <f t="shared" si="90"/>
        <v>3679.2000000000003</v>
      </c>
      <c r="N1022" s="230">
        <f t="shared" si="91"/>
        <v>0</v>
      </c>
      <c r="O1022" s="264">
        <v>12</v>
      </c>
      <c r="P1022" s="73">
        <v>7.9488000000000003E-2</v>
      </c>
      <c r="Q1022" s="74">
        <f t="shared" si="92"/>
        <v>0</v>
      </c>
      <c r="R1022" s="73">
        <v>7.2</v>
      </c>
      <c r="S1022" s="73">
        <v>8.64</v>
      </c>
      <c r="T1022" s="117">
        <f t="shared" si="93"/>
        <v>0</v>
      </c>
      <c r="U1022" s="234">
        <f t="shared" si="94"/>
        <v>0</v>
      </c>
      <c r="V1022" s="206"/>
      <c r="W1022" s="206"/>
      <c r="X1022" s="206"/>
      <c r="Y1022" s="206"/>
    </row>
    <row r="1023" spans="1:25" ht="18" customHeight="1">
      <c r="A1023" s="145">
        <f>SUBTOTAL(3,$B$26:B1023)</f>
        <v>998</v>
      </c>
      <c r="B1023" s="109" t="s">
        <v>1566</v>
      </c>
      <c r="C1023" s="109" t="s">
        <v>1554</v>
      </c>
      <c r="D1023" s="70" t="s">
        <v>1567</v>
      </c>
      <c r="E1023" s="147" t="s">
        <v>146</v>
      </c>
      <c r="F1023" s="71" t="s">
        <v>204</v>
      </c>
      <c r="G1023" s="71">
        <v>30049011</v>
      </c>
      <c r="H1023" s="71">
        <v>24</v>
      </c>
      <c r="I1023" s="71">
        <f t="shared" si="95"/>
        <v>0</v>
      </c>
      <c r="J1023" s="71">
        <v>72</v>
      </c>
      <c r="K1023" s="113">
        <v>0</v>
      </c>
      <c r="L1023" s="73">
        <v>32.19</v>
      </c>
      <c r="M1023" s="72">
        <f t="shared" si="90"/>
        <v>2317.6799999999998</v>
      </c>
      <c r="N1023" s="230">
        <f t="shared" si="91"/>
        <v>0</v>
      </c>
      <c r="O1023" s="264">
        <v>12</v>
      </c>
      <c r="P1023" s="73">
        <v>7.9488000000000003E-2</v>
      </c>
      <c r="Q1023" s="74">
        <f t="shared" si="92"/>
        <v>0</v>
      </c>
      <c r="R1023" s="73">
        <v>7.2</v>
      </c>
      <c r="S1023" s="73">
        <v>8.64</v>
      </c>
      <c r="T1023" s="117">
        <f t="shared" si="93"/>
        <v>0</v>
      </c>
      <c r="U1023" s="234">
        <f t="shared" si="94"/>
        <v>0</v>
      </c>
      <c r="V1023" s="206"/>
      <c r="W1023" s="206"/>
      <c r="X1023" s="206"/>
      <c r="Y1023" s="206"/>
    </row>
    <row r="1024" spans="1:25" ht="18" customHeight="1">
      <c r="A1024" s="145">
        <f>SUBTOTAL(3,$B$26:B1024)</f>
        <v>999</v>
      </c>
      <c r="B1024" s="109" t="s">
        <v>1568</v>
      </c>
      <c r="C1024" s="109" t="s">
        <v>1554</v>
      </c>
      <c r="D1024" s="70" t="s">
        <v>1569</v>
      </c>
      <c r="E1024" s="147" t="s">
        <v>146</v>
      </c>
      <c r="F1024" s="71" t="s">
        <v>204</v>
      </c>
      <c r="G1024" s="71">
        <v>30049011</v>
      </c>
      <c r="H1024" s="71">
        <v>24</v>
      </c>
      <c r="I1024" s="71">
        <f t="shared" si="95"/>
        <v>0</v>
      </c>
      <c r="J1024" s="71">
        <v>50</v>
      </c>
      <c r="K1024" s="113">
        <v>0</v>
      </c>
      <c r="L1024" s="73">
        <v>18.899999999999999</v>
      </c>
      <c r="M1024" s="72">
        <f t="shared" si="90"/>
        <v>944.99999999999989</v>
      </c>
      <c r="N1024" s="230">
        <f t="shared" si="91"/>
        <v>0</v>
      </c>
      <c r="O1024" s="264">
        <v>5</v>
      </c>
      <c r="P1024" s="73">
        <v>3.2000000000000001E-2</v>
      </c>
      <c r="Q1024" s="74">
        <f t="shared" si="92"/>
        <v>0</v>
      </c>
      <c r="R1024" s="73">
        <v>5</v>
      </c>
      <c r="S1024" s="73">
        <v>6</v>
      </c>
      <c r="T1024" s="117">
        <f t="shared" si="93"/>
        <v>0</v>
      </c>
      <c r="U1024" s="234">
        <f t="shared" si="94"/>
        <v>0</v>
      </c>
      <c r="V1024" s="206"/>
      <c r="W1024" s="206"/>
      <c r="X1024" s="206"/>
      <c r="Y1024" s="206"/>
    </row>
    <row r="1025" spans="1:25" ht="18" customHeight="1">
      <c r="A1025" s="145">
        <f>SUBTOTAL(3,$B$26:B1025)</f>
        <v>1000</v>
      </c>
      <c r="B1025" s="109" t="s">
        <v>1570</v>
      </c>
      <c r="C1025" s="109" t="s">
        <v>1554</v>
      </c>
      <c r="D1025" s="70" t="s">
        <v>1571</v>
      </c>
      <c r="E1025" s="147" t="s">
        <v>146</v>
      </c>
      <c r="F1025" s="71" t="s">
        <v>204</v>
      </c>
      <c r="G1025" s="71">
        <v>30049011</v>
      </c>
      <c r="H1025" s="71">
        <v>24</v>
      </c>
      <c r="I1025" s="71">
        <f t="shared" si="95"/>
        <v>0</v>
      </c>
      <c r="J1025" s="71">
        <v>72</v>
      </c>
      <c r="K1025" s="113">
        <v>0</v>
      </c>
      <c r="L1025" s="73">
        <v>41.3</v>
      </c>
      <c r="M1025" s="72">
        <f t="shared" si="90"/>
        <v>2973.6</v>
      </c>
      <c r="N1025" s="230">
        <f t="shared" si="91"/>
        <v>0</v>
      </c>
      <c r="O1025" s="264">
        <v>12</v>
      </c>
      <c r="P1025" s="73">
        <v>5.3069999999999999E-2</v>
      </c>
      <c r="Q1025" s="74">
        <f t="shared" si="92"/>
        <v>0</v>
      </c>
      <c r="R1025" s="73">
        <v>7.2</v>
      </c>
      <c r="S1025" s="73">
        <v>8.136000000000001</v>
      </c>
      <c r="T1025" s="117">
        <f t="shared" si="93"/>
        <v>0</v>
      </c>
      <c r="U1025" s="234">
        <f t="shared" si="94"/>
        <v>0</v>
      </c>
      <c r="V1025" s="206"/>
      <c r="W1025" s="206"/>
      <c r="X1025" s="206"/>
      <c r="Y1025" s="206"/>
    </row>
    <row r="1026" spans="1:25" ht="18" customHeight="1">
      <c r="A1026" s="145">
        <f>SUBTOTAL(3,$B$26:B1026)</f>
        <v>1001</v>
      </c>
      <c r="B1026" s="109" t="s">
        <v>1572</v>
      </c>
      <c r="C1026" s="109" t="s">
        <v>1554</v>
      </c>
      <c r="D1026" s="70" t="s">
        <v>1573</v>
      </c>
      <c r="E1026" s="147" t="s">
        <v>1574</v>
      </c>
      <c r="F1026" s="71" t="s">
        <v>65</v>
      </c>
      <c r="G1026" s="71">
        <v>30049011</v>
      </c>
      <c r="H1026" s="71">
        <v>120</v>
      </c>
      <c r="I1026" s="71">
        <f t="shared" si="95"/>
        <v>0</v>
      </c>
      <c r="J1026" s="71">
        <v>20</v>
      </c>
      <c r="K1026" s="113">
        <v>0</v>
      </c>
      <c r="L1026" s="73">
        <v>70.7</v>
      </c>
      <c r="M1026" s="72">
        <f t="shared" si="90"/>
        <v>1414</v>
      </c>
      <c r="N1026" s="230">
        <f t="shared" si="91"/>
        <v>0</v>
      </c>
      <c r="O1026" s="264">
        <v>5</v>
      </c>
      <c r="P1026" s="73">
        <v>6.5000000000000002E-2</v>
      </c>
      <c r="Q1026" s="74">
        <f t="shared" si="92"/>
        <v>0</v>
      </c>
      <c r="R1026" s="73">
        <v>9</v>
      </c>
      <c r="S1026" s="73">
        <v>10.3</v>
      </c>
      <c r="T1026" s="117">
        <f t="shared" si="93"/>
        <v>0</v>
      </c>
      <c r="U1026" s="234">
        <f t="shared" si="94"/>
        <v>0</v>
      </c>
      <c r="V1026" s="206"/>
      <c r="W1026" s="206"/>
      <c r="X1026" s="206"/>
      <c r="Y1026" s="206"/>
    </row>
    <row r="1027" spans="1:25" ht="18" customHeight="1">
      <c r="A1027" s="145">
        <f>SUBTOTAL(3,$B$26:B1027)</f>
        <v>1002</v>
      </c>
      <c r="B1027" s="109" t="s">
        <v>2616</v>
      </c>
      <c r="C1027" s="109" t="s">
        <v>1576</v>
      </c>
      <c r="D1027" s="70" t="s">
        <v>2617</v>
      </c>
      <c r="E1027" s="147" t="s">
        <v>146</v>
      </c>
      <c r="F1027" s="71" t="s">
        <v>65</v>
      </c>
      <c r="G1027" s="71" t="s">
        <v>183</v>
      </c>
      <c r="H1027" s="71">
        <v>24</v>
      </c>
      <c r="I1027" s="71">
        <f t="shared" si="95"/>
        <v>0</v>
      </c>
      <c r="J1027" s="71">
        <v>100</v>
      </c>
      <c r="K1027" s="113">
        <v>0</v>
      </c>
      <c r="L1027" s="73">
        <v>64.87</v>
      </c>
      <c r="M1027" s="72">
        <f t="shared" si="90"/>
        <v>6487</v>
      </c>
      <c r="N1027" s="230">
        <f t="shared" si="91"/>
        <v>0</v>
      </c>
      <c r="O1027" s="264">
        <v>5</v>
      </c>
      <c r="P1027" s="73">
        <v>0.04</v>
      </c>
      <c r="Q1027" s="74">
        <f t="shared" si="92"/>
        <v>0</v>
      </c>
      <c r="R1027" s="73">
        <v>16.3</v>
      </c>
      <c r="S1027" s="73">
        <v>16.3</v>
      </c>
      <c r="T1027" s="117">
        <f t="shared" si="93"/>
        <v>0</v>
      </c>
      <c r="U1027" s="234">
        <f t="shared" si="94"/>
        <v>0</v>
      </c>
      <c r="V1027" s="206"/>
      <c r="W1027" s="206"/>
      <c r="X1027" s="206"/>
      <c r="Y1027" s="206"/>
    </row>
    <row r="1028" spans="1:25" ht="18" customHeight="1">
      <c r="A1028" s="145">
        <f>SUBTOTAL(3,$B$26:B1028)</f>
        <v>1003</v>
      </c>
      <c r="B1028" s="109" t="s">
        <v>2618</v>
      </c>
      <c r="C1028" s="109" t="s">
        <v>1576</v>
      </c>
      <c r="D1028" s="70" t="s">
        <v>2619</v>
      </c>
      <c r="E1028" s="147" t="s">
        <v>146</v>
      </c>
      <c r="F1028" s="71" t="s">
        <v>65</v>
      </c>
      <c r="G1028" s="71" t="s">
        <v>183</v>
      </c>
      <c r="H1028" s="71">
        <v>24</v>
      </c>
      <c r="I1028" s="71">
        <f t="shared" si="95"/>
        <v>0</v>
      </c>
      <c r="J1028" s="71">
        <v>100</v>
      </c>
      <c r="K1028" s="113">
        <v>0</v>
      </c>
      <c r="L1028" s="73">
        <v>143.09</v>
      </c>
      <c r="M1028" s="72">
        <f t="shared" si="90"/>
        <v>14309</v>
      </c>
      <c r="N1028" s="230">
        <f t="shared" si="91"/>
        <v>0</v>
      </c>
      <c r="O1028" s="264">
        <v>12</v>
      </c>
      <c r="P1028" s="73">
        <v>0.04</v>
      </c>
      <c r="Q1028" s="74">
        <f t="shared" si="92"/>
        <v>0</v>
      </c>
      <c r="R1028" s="73">
        <v>10</v>
      </c>
      <c r="S1028" s="73">
        <v>12.6</v>
      </c>
      <c r="T1028" s="117">
        <f t="shared" si="93"/>
        <v>0</v>
      </c>
      <c r="U1028" s="234">
        <f t="shared" si="94"/>
        <v>0</v>
      </c>
      <c r="V1028" s="206"/>
      <c r="W1028" s="206"/>
      <c r="X1028" s="206"/>
      <c r="Y1028" s="206"/>
    </row>
    <row r="1029" spans="1:25" ht="18" customHeight="1">
      <c r="A1029" s="145">
        <f>SUBTOTAL(3,$B$26:B1029)</f>
        <v>1004</v>
      </c>
      <c r="B1029" s="109" t="s">
        <v>2620</v>
      </c>
      <c r="C1029" s="109" t="s">
        <v>1576</v>
      </c>
      <c r="D1029" s="70" t="s">
        <v>2621</v>
      </c>
      <c r="E1029" s="147" t="s">
        <v>146</v>
      </c>
      <c r="F1029" s="71" t="s">
        <v>65</v>
      </c>
      <c r="G1029" s="71" t="s">
        <v>183</v>
      </c>
      <c r="H1029" s="71">
        <v>24</v>
      </c>
      <c r="I1029" s="71">
        <f t="shared" si="95"/>
        <v>0</v>
      </c>
      <c r="J1029" s="71">
        <v>25</v>
      </c>
      <c r="K1029" s="113">
        <v>0</v>
      </c>
      <c r="L1029" s="73">
        <v>171.5</v>
      </c>
      <c r="M1029" s="72">
        <f t="shared" si="90"/>
        <v>4287.5</v>
      </c>
      <c r="N1029" s="230">
        <f t="shared" si="91"/>
        <v>0</v>
      </c>
      <c r="O1029" s="264">
        <v>12</v>
      </c>
      <c r="P1029" s="73">
        <v>2.4E-2</v>
      </c>
      <c r="Q1029" s="74">
        <f t="shared" si="92"/>
        <v>0</v>
      </c>
      <c r="R1029" s="73">
        <v>2.5</v>
      </c>
      <c r="S1029" s="73">
        <v>2.875</v>
      </c>
      <c r="T1029" s="117">
        <f t="shared" si="93"/>
        <v>0</v>
      </c>
      <c r="U1029" s="234">
        <f t="shared" si="94"/>
        <v>0</v>
      </c>
      <c r="V1029" s="206"/>
      <c r="W1029" s="206"/>
      <c r="X1029" s="206"/>
      <c r="Y1029" s="206"/>
    </row>
    <row r="1030" spans="1:25" ht="18" customHeight="1">
      <c r="A1030" s="145">
        <f>SUBTOTAL(3,$B$26:B1030)</f>
        <v>1005</v>
      </c>
      <c r="B1030" s="109" t="s">
        <v>2622</v>
      </c>
      <c r="C1030" s="109" t="s">
        <v>1576</v>
      </c>
      <c r="D1030" s="70" t="s">
        <v>2623</v>
      </c>
      <c r="E1030" s="147" t="s">
        <v>146</v>
      </c>
      <c r="F1030" s="71" t="s">
        <v>65</v>
      </c>
      <c r="G1030" s="71" t="s">
        <v>183</v>
      </c>
      <c r="H1030" s="71">
        <v>24</v>
      </c>
      <c r="I1030" s="71">
        <f t="shared" si="95"/>
        <v>0</v>
      </c>
      <c r="J1030" s="71">
        <v>100</v>
      </c>
      <c r="K1030" s="113">
        <v>0</v>
      </c>
      <c r="L1030" s="73">
        <v>75.12</v>
      </c>
      <c r="M1030" s="72">
        <f t="shared" si="90"/>
        <v>7512</v>
      </c>
      <c r="N1030" s="230">
        <f t="shared" si="91"/>
        <v>0</v>
      </c>
      <c r="O1030" s="264">
        <v>12</v>
      </c>
      <c r="P1030" s="73">
        <v>5.2575999999999998E-2</v>
      </c>
      <c r="Q1030" s="74">
        <f t="shared" si="92"/>
        <v>0</v>
      </c>
      <c r="R1030" s="73">
        <v>10</v>
      </c>
      <c r="S1030" s="73">
        <v>11.5</v>
      </c>
      <c r="T1030" s="117">
        <f t="shared" si="93"/>
        <v>0</v>
      </c>
      <c r="U1030" s="234">
        <f t="shared" si="94"/>
        <v>0</v>
      </c>
      <c r="V1030" s="206"/>
      <c r="W1030" s="206"/>
      <c r="X1030" s="206"/>
      <c r="Y1030" s="206"/>
    </row>
    <row r="1031" spans="1:25" ht="18" customHeight="1">
      <c r="A1031" s="145">
        <f>SUBTOTAL(3,$B$26:B1031)</f>
        <v>1006</v>
      </c>
      <c r="B1031" s="109" t="s">
        <v>2624</v>
      </c>
      <c r="C1031" s="109" t="s">
        <v>1576</v>
      </c>
      <c r="D1031" s="70" t="s">
        <v>2625</v>
      </c>
      <c r="E1031" s="147" t="s">
        <v>146</v>
      </c>
      <c r="F1031" s="71" t="s">
        <v>65</v>
      </c>
      <c r="G1031" s="71" t="s">
        <v>183</v>
      </c>
      <c r="H1031" s="71">
        <v>24</v>
      </c>
      <c r="I1031" s="71">
        <f t="shared" si="95"/>
        <v>0</v>
      </c>
      <c r="J1031" s="71">
        <v>100</v>
      </c>
      <c r="K1031" s="113">
        <v>0</v>
      </c>
      <c r="L1031" s="73">
        <v>75.12</v>
      </c>
      <c r="M1031" s="72">
        <f t="shared" si="90"/>
        <v>7512</v>
      </c>
      <c r="N1031" s="230">
        <f t="shared" si="91"/>
        <v>0</v>
      </c>
      <c r="O1031" s="264">
        <v>12</v>
      </c>
      <c r="P1031" s="73">
        <v>5.2575999999999998E-2</v>
      </c>
      <c r="Q1031" s="74">
        <f t="shared" si="92"/>
        <v>0</v>
      </c>
      <c r="R1031" s="73">
        <v>10</v>
      </c>
      <c r="S1031" s="73">
        <v>11.5</v>
      </c>
      <c r="T1031" s="117">
        <f t="shared" si="93"/>
        <v>0</v>
      </c>
      <c r="U1031" s="234">
        <f t="shared" si="94"/>
        <v>0</v>
      </c>
      <c r="V1031" s="206"/>
      <c r="W1031" s="206"/>
      <c r="X1031" s="206"/>
      <c r="Y1031" s="206"/>
    </row>
    <row r="1032" spans="1:25" ht="18" customHeight="1">
      <c r="A1032" s="145">
        <f>SUBTOTAL(3,$B$26:B1032)</f>
        <v>1007</v>
      </c>
      <c r="B1032" s="109" t="s">
        <v>2626</v>
      </c>
      <c r="C1032" s="109" t="s">
        <v>1576</v>
      </c>
      <c r="D1032" s="70" t="s">
        <v>2627</v>
      </c>
      <c r="E1032" s="147" t="s">
        <v>146</v>
      </c>
      <c r="F1032" s="71" t="s">
        <v>65</v>
      </c>
      <c r="G1032" s="71" t="s">
        <v>183</v>
      </c>
      <c r="H1032" s="71">
        <v>24</v>
      </c>
      <c r="I1032" s="71">
        <f t="shared" si="95"/>
        <v>0</v>
      </c>
      <c r="J1032" s="71">
        <v>25</v>
      </c>
      <c r="K1032" s="113">
        <v>0</v>
      </c>
      <c r="L1032" s="73">
        <v>109.9</v>
      </c>
      <c r="M1032" s="72">
        <f t="shared" si="90"/>
        <v>2747.5</v>
      </c>
      <c r="N1032" s="230">
        <f t="shared" si="91"/>
        <v>0</v>
      </c>
      <c r="O1032" s="264">
        <v>12</v>
      </c>
      <c r="P1032" s="73">
        <v>2.4E-2</v>
      </c>
      <c r="Q1032" s="74">
        <f t="shared" si="92"/>
        <v>0</v>
      </c>
      <c r="R1032" s="73">
        <v>2.5</v>
      </c>
      <c r="S1032" s="73">
        <v>2.875</v>
      </c>
      <c r="T1032" s="117">
        <f t="shared" si="93"/>
        <v>0</v>
      </c>
      <c r="U1032" s="234">
        <f t="shared" si="94"/>
        <v>0</v>
      </c>
      <c r="V1032" s="206"/>
      <c r="W1032" s="206"/>
      <c r="X1032" s="206"/>
      <c r="Y1032" s="206"/>
    </row>
    <row r="1033" spans="1:25" ht="18" customHeight="1">
      <c r="A1033" s="145">
        <f>SUBTOTAL(3,$B$26:B1033)</f>
        <v>1008</v>
      </c>
      <c r="B1033" s="109" t="s">
        <v>2628</v>
      </c>
      <c r="C1033" s="109" t="s">
        <v>1576</v>
      </c>
      <c r="D1033" s="70" t="s">
        <v>2629</v>
      </c>
      <c r="E1033" s="147" t="s">
        <v>122</v>
      </c>
      <c r="F1033" s="71" t="s">
        <v>204</v>
      </c>
      <c r="G1033" s="71">
        <v>30049011</v>
      </c>
      <c r="H1033" s="71">
        <v>24</v>
      </c>
      <c r="I1033" s="71">
        <f t="shared" si="95"/>
        <v>0</v>
      </c>
      <c r="J1033" s="71">
        <v>72</v>
      </c>
      <c r="K1033" s="113">
        <v>0</v>
      </c>
      <c r="L1033" s="73">
        <v>37.799999999999997</v>
      </c>
      <c r="M1033" s="72">
        <f t="shared" si="90"/>
        <v>2721.6</v>
      </c>
      <c r="N1033" s="230">
        <f t="shared" si="91"/>
        <v>0</v>
      </c>
      <c r="O1033" s="264">
        <v>5</v>
      </c>
      <c r="P1033" s="73">
        <v>8.0315999999999999E-2</v>
      </c>
      <c r="Q1033" s="74">
        <f t="shared" si="92"/>
        <v>0</v>
      </c>
      <c r="R1033" s="73">
        <v>3.6</v>
      </c>
      <c r="S1033" s="73">
        <v>4.1399999999999997</v>
      </c>
      <c r="T1033" s="117">
        <f t="shared" si="93"/>
        <v>0</v>
      </c>
      <c r="U1033" s="234">
        <f t="shared" si="94"/>
        <v>0</v>
      </c>
      <c r="V1033" s="206"/>
      <c r="W1033" s="206"/>
      <c r="X1033" s="206"/>
      <c r="Y1033" s="206"/>
    </row>
    <row r="1034" spans="1:25" ht="18" customHeight="1">
      <c r="A1034" s="145">
        <f>SUBTOTAL(3,$B$26:B1034)</f>
        <v>1009</v>
      </c>
      <c r="B1034" s="109" t="s">
        <v>2630</v>
      </c>
      <c r="C1034" s="109" t="s">
        <v>1576</v>
      </c>
      <c r="D1034" s="70" t="s">
        <v>2631</v>
      </c>
      <c r="E1034" s="147" t="s">
        <v>122</v>
      </c>
      <c r="F1034" s="71" t="s">
        <v>204</v>
      </c>
      <c r="G1034" s="71">
        <v>30049011</v>
      </c>
      <c r="H1034" s="71">
        <v>24</v>
      </c>
      <c r="I1034" s="71">
        <f t="shared" si="95"/>
        <v>0</v>
      </c>
      <c r="J1034" s="71">
        <v>72</v>
      </c>
      <c r="K1034" s="113">
        <v>0</v>
      </c>
      <c r="L1034" s="73">
        <v>48.3</v>
      </c>
      <c r="M1034" s="72">
        <f t="shared" si="90"/>
        <v>3477.6</v>
      </c>
      <c r="N1034" s="230">
        <f t="shared" si="91"/>
        <v>0</v>
      </c>
      <c r="O1034" s="264">
        <v>5</v>
      </c>
      <c r="P1034" s="73">
        <v>8.0315999999999999E-2</v>
      </c>
      <c r="Q1034" s="74">
        <f t="shared" si="92"/>
        <v>0</v>
      </c>
      <c r="R1034" s="73">
        <v>3.6</v>
      </c>
      <c r="S1034" s="73">
        <v>4.1399999999999997</v>
      </c>
      <c r="T1034" s="117">
        <f t="shared" si="93"/>
        <v>0</v>
      </c>
      <c r="U1034" s="234">
        <f t="shared" si="94"/>
        <v>0</v>
      </c>
      <c r="V1034" s="206"/>
      <c r="W1034" s="206"/>
      <c r="X1034" s="206"/>
      <c r="Y1034" s="206"/>
    </row>
    <row r="1035" spans="1:25" ht="18" customHeight="1">
      <c r="A1035" s="145">
        <f>SUBTOTAL(3,$B$26:B1035)</f>
        <v>1010</v>
      </c>
      <c r="B1035" s="109" t="s">
        <v>2632</v>
      </c>
      <c r="C1035" s="109" t="s">
        <v>1576</v>
      </c>
      <c r="D1035" s="70" t="s">
        <v>2633</v>
      </c>
      <c r="E1035" s="147" t="s">
        <v>146</v>
      </c>
      <c r="F1035" s="71" t="s">
        <v>204</v>
      </c>
      <c r="G1035" s="71">
        <v>30049011</v>
      </c>
      <c r="H1035" s="71">
        <v>24</v>
      </c>
      <c r="I1035" s="71">
        <f t="shared" si="95"/>
        <v>0</v>
      </c>
      <c r="J1035" s="71">
        <v>72</v>
      </c>
      <c r="K1035" s="113">
        <v>0</v>
      </c>
      <c r="L1035" s="73">
        <v>28</v>
      </c>
      <c r="M1035" s="72">
        <f t="shared" si="90"/>
        <v>2016</v>
      </c>
      <c r="N1035" s="230">
        <f t="shared" si="91"/>
        <v>0</v>
      </c>
      <c r="O1035" s="264">
        <v>5</v>
      </c>
      <c r="P1035" s="73">
        <v>5.3069999999999999E-2</v>
      </c>
      <c r="Q1035" s="74">
        <f t="shared" si="92"/>
        <v>0</v>
      </c>
      <c r="R1035" s="73">
        <v>7.2</v>
      </c>
      <c r="S1035" s="73">
        <v>8.136000000000001</v>
      </c>
      <c r="T1035" s="117">
        <f t="shared" si="93"/>
        <v>0</v>
      </c>
      <c r="U1035" s="234">
        <f t="shared" si="94"/>
        <v>0</v>
      </c>
      <c r="V1035" s="206"/>
      <c r="W1035" s="206"/>
      <c r="X1035" s="206"/>
      <c r="Y1035" s="206"/>
    </row>
    <row r="1036" spans="1:25" ht="18" customHeight="1">
      <c r="A1036" s="145">
        <f>SUBTOTAL(3,$B$26:B1036)</f>
        <v>1011</v>
      </c>
      <c r="B1036" s="109" t="s">
        <v>2634</v>
      </c>
      <c r="C1036" s="109" t="s">
        <v>1576</v>
      </c>
      <c r="D1036" s="70" t="s">
        <v>2635</v>
      </c>
      <c r="E1036" s="147" t="s">
        <v>146</v>
      </c>
      <c r="F1036" s="71" t="s">
        <v>204</v>
      </c>
      <c r="G1036" s="71">
        <v>30049011</v>
      </c>
      <c r="H1036" s="71">
        <v>24</v>
      </c>
      <c r="I1036" s="71">
        <f t="shared" si="95"/>
        <v>0</v>
      </c>
      <c r="J1036" s="71">
        <v>72</v>
      </c>
      <c r="K1036" s="113">
        <v>0</v>
      </c>
      <c r="L1036" s="73">
        <v>47.6</v>
      </c>
      <c r="M1036" s="72">
        <f t="shared" si="90"/>
        <v>3427.2000000000003</v>
      </c>
      <c r="N1036" s="230">
        <f t="shared" si="91"/>
        <v>0</v>
      </c>
      <c r="O1036" s="264">
        <v>5</v>
      </c>
      <c r="P1036" s="73">
        <v>5.3069999999999999E-2</v>
      </c>
      <c r="Q1036" s="74">
        <f t="shared" si="92"/>
        <v>0</v>
      </c>
      <c r="R1036" s="73">
        <v>7.2</v>
      </c>
      <c r="S1036" s="73">
        <v>8.2799999999999994</v>
      </c>
      <c r="T1036" s="117">
        <f t="shared" si="93"/>
        <v>0</v>
      </c>
      <c r="U1036" s="234">
        <f t="shared" si="94"/>
        <v>0</v>
      </c>
      <c r="V1036" s="206"/>
      <c r="W1036" s="206"/>
      <c r="X1036" s="206"/>
      <c r="Y1036" s="206"/>
    </row>
    <row r="1037" spans="1:25" ht="18" customHeight="1">
      <c r="A1037" s="145">
        <f>SUBTOTAL(3,$B$26:B1037)</f>
        <v>1012</v>
      </c>
      <c r="B1037" s="109" t="s">
        <v>1799</v>
      </c>
      <c r="C1037" s="250" t="s">
        <v>1576</v>
      </c>
      <c r="D1037" s="70" t="s">
        <v>1800</v>
      </c>
      <c r="E1037" s="147" t="s">
        <v>146</v>
      </c>
      <c r="F1037" s="71" t="s">
        <v>204</v>
      </c>
      <c r="G1037" s="71" t="s">
        <v>183</v>
      </c>
      <c r="H1037" s="71">
        <v>12</v>
      </c>
      <c r="I1037" s="71">
        <f t="shared" si="95"/>
        <v>0</v>
      </c>
      <c r="J1037" s="71">
        <v>72</v>
      </c>
      <c r="K1037" s="113">
        <v>0</v>
      </c>
      <c r="L1037" s="73">
        <v>159.6</v>
      </c>
      <c r="M1037" s="72">
        <f t="shared" si="90"/>
        <v>11491.199999999999</v>
      </c>
      <c r="N1037" s="230">
        <f t="shared" si="91"/>
        <v>0</v>
      </c>
      <c r="O1037" s="264">
        <v>12</v>
      </c>
      <c r="P1037" s="73">
        <v>7.9488000000000003E-2</v>
      </c>
      <c r="Q1037" s="74">
        <f t="shared" si="92"/>
        <v>0</v>
      </c>
      <c r="R1037" s="73">
        <v>7.2</v>
      </c>
      <c r="S1037" s="73">
        <v>11.19</v>
      </c>
      <c r="T1037" s="117">
        <f t="shared" si="93"/>
        <v>0</v>
      </c>
      <c r="U1037" s="234">
        <f t="shared" si="94"/>
        <v>0</v>
      </c>
      <c r="V1037" s="206"/>
      <c r="W1037" s="206"/>
      <c r="X1037" s="206"/>
      <c r="Y1037" s="206"/>
    </row>
    <row r="1038" spans="1:25" ht="18" customHeight="1">
      <c r="A1038" s="145">
        <f>SUBTOTAL(3,$B$26:B1038)</f>
        <v>1013</v>
      </c>
      <c r="B1038" s="109" t="s">
        <v>1575</v>
      </c>
      <c r="C1038" s="109" t="s">
        <v>1576</v>
      </c>
      <c r="D1038" s="70" t="s">
        <v>1577</v>
      </c>
      <c r="E1038" s="147" t="s">
        <v>146</v>
      </c>
      <c r="F1038" s="71" t="s">
        <v>204</v>
      </c>
      <c r="G1038" s="71">
        <v>30049011</v>
      </c>
      <c r="H1038" s="71">
        <v>24</v>
      </c>
      <c r="I1038" s="71">
        <f t="shared" si="95"/>
        <v>0</v>
      </c>
      <c r="J1038" s="71">
        <v>72</v>
      </c>
      <c r="K1038" s="113">
        <v>0</v>
      </c>
      <c r="L1038" s="73">
        <v>88.2</v>
      </c>
      <c r="M1038" s="72">
        <f t="shared" si="90"/>
        <v>6350.4000000000005</v>
      </c>
      <c r="N1038" s="230">
        <f t="shared" si="91"/>
        <v>0</v>
      </c>
      <c r="O1038" s="264">
        <v>12</v>
      </c>
      <c r="P1038" s="73">
        <v>7.9488000000000003E-2</v>
      </c>
      <c r="Q1038" s="74">
        <f t="shared" si="92"/>
        <v>0</v>
      </c>
      <c r="R1038" s="73">
        <v>7.2</v>
      </c>
      <c r="S1038" s="73">
        <v>8.64</v>
      </c>
      <c r="T1038" s="117">
        <f t="shared" si="93"/>
        <v>0</v>
      </c>
      <c r="U1038" s="234">
        <f t="shared" si="94"/>
        <v>0</v>
      </c>
      <c r="V1038" s="206"/>
      <c r="W1038" s="206"/>
      <c r="X1038" s="206"/>
      <c r="Y1038" s="206"/>
    </row>
    <row r="1039" spans="1:25" ht="18" customHeight="1">
      <c r="A1039" s="145">
        <f>SUBTOTAL(3,$B$26:B1039)</f>
        <v>1014</v>
      </c>
      <c r="B1039" s="109" t="s">
        <v>1578</v>
      </c>
      <c r="C1039" s="109" t="s">
        <v>1576</v>
      </c>
      <c r="D1039" s="70" t="s">
        <v>1579</v>
      </c>
      <c r="E1039" s="147" t="s">
        <v>146</v>
      </c>
      <c r="F1039" s="71" t="s">
        <v>204</v>
      </c>
      <c r="G1039" s="71">
        <v>30049011</v>
      </c>
      <c r="H1039" s="71">
        <v>24</v>
      </c>
      <c r="I1039" s="71">
        <f t="shared" si="95"/>
        <v>0</v>
      </c>
      <c r="J1039" s="71">
        <v>72</v>
      </c>
      <c r="K1039" s="113">
        <v>0</v>
      </c>
      <c r="L1039" s="73">
        <v>79.12</v>
      </c>
      <c r="M1039" s="72">
        <f t="shared" si="90"/>
        <v>5696.64</v>
      </c>
      <c r="N1039" s="230">
        <f t="shared" si="91"/>
        <v>0</v>
      </c>
      <c r="O1039" s="264">
        <v>12</v>
      </c>
      <c r="P1039" s="73">
        <v>7.9488000000000003E-2</v>
      </c>
      <c r="Q1039" s="74">
        <f t="shared" si="92"/>
        <v>0</v>
      </c>
      <c r="R1039" s="73">
        <v>7.2</v>
      </c>
      <c r="S1039" s="73">
        <v>8.64</v>
      </c>
      <c r="T1039" s="117">
        <f t="shared" si="93"/>
        <v>0</v>
      </c>
      <c r="U1039" s="234">
        <f t="shared" si="94"/>
        <v>0</v>
      </c>
      <c r="V1039" s="206"/>
      <c r="W1039" s="206"/>
      <c r="X1039" s="206"/>
      <c r="Y1039" s="206"/>
    </row>
    <row r="1040" spans="1:25" ht="18" customHeight="1">
      <c r="A1040" s="145">
        <f>SUBTOTAL(3,$B$26:B1040)</f>
        <v>1015</v>
      </c>
      <c r="B1040" s="109" t="s">
        <v>1580</v>
      </c>
      <c r="C1040" s="109" t="s">
        <v>1576</v>
      </c>
      <c r="D1040" s="70" t="s">
        <v>1581</v>
      </c>
      <c r="E1040" s="147" t="s">
        <v>146</v>
      </c>
      <c r="F1040" s="71" t="s">
        <v>204</v>
      </c>
      <c r="G1040" s="71">
        <v>30049011</v>
      </c>
      <c r="H1040" s="71">
        <v>24</v>
      </c>
      <c r="I1040" s="71">
        <f t="shared" si="95"/>
        <v>0</v>
      </c>
      <c r="J1040" s="71">
        <v>72</v>
      </c>
      <c r="K1040" s="113">
        <v>0</v>
      </c>
      <c r="L1040" s="73">
        <v>51.1</v>
      </c>
      <c r="M1040" s="72">
        <f t="shared" si="90"/>
        <v>3679.2000000000003</v>
      </c>
      <c r="N1040" s="230">
        <f t="shared" si="91"/>
        <v>0</v>
      </c>
      <c r="O1040" s="264">
        <v>12</v>
      </c>
      <c r="P1040" s="73">
        <v>7.9488000000000003E-2</v>
      </c>
      <c r="Q1040" s="74">
        <f t="shared" si="92"/>
        <v>0</v>
      </c>
      <c r="R1040" s="73">
        <v>7.2</v>
      </c>
      <c r="S1040" s="73">
        <v>8.64</v>
      </c>
      <c r="T1040" s="117">
        <f t="shared" si="93"/>
        <v>0</v>
      </c>
      <c r="U1040" s="234">
        <f t="shared" si="94"/>
        <v>0</v>
      </c>
      <c r="V1040" s="206"/>
      <c r="W1040" s="206"/>
      <c r="X1040" s="206"/>
      <c r="Y1040" s="206"/>
    </row>
    <row r="1041" spans="1:25" ht="18" customHeight="1">
      <c r="A1041" s="145">
        <f>SUBTOTAL(3,$B$26:B1041)</f>
        <v>1016</v>
      </c>
      <c r="B1041" s="109" t="s">
        <v>1582</v>
      </c>
      <c r="C1041" s="109" t="s">
        <v>1576</v>
      </c>
      <c r="D1041" s="70" t="s">
        <v>1583</v>
      </c>
      <c r="E1041" s="147" t="s">
        <v>146</v>
      </c>
      <c r="F1041" s="71" t="s">
        <v>204</v>
      </c>
      <c r="G1041" s="71">
        <v>30049011</v>
      </c>
      <c r="H1041" s="71">
        <v>24</v>
      </c>
      <c r="I1041" s="71">
        <f t="shared" si="95"/>
        <v>0</v>
      </c>
      <c r="J1041" s="71">
        <v>100</v>
      </c>
      <c r="K1041" s="113">
        <v>0</v>
      </c>
      <c r="L1041" s="73">
        <v>32.9</v>
      </c>
      <c r="M1041" s="72">
        <f t="shared" si="90"/>
        <v>3290</v>
      </c>
      <c r="N1041" s="230">
        <f t="shared" si="91"/>
        <v>0</v>
      </c>
      <c r="O1041" s="264">
        <v>5</v>
      </c>
      <c r="P1041" s="73">
        <v>5.2575999999999998E-2</v>
      </c>
      <c r="Q1041" s="74">
        <f t="shared" si="92"/>
        <v>0</v>
      </c>
      <c r="R1041" s="73">
        <v>10</v>
      </c>
      <c r="S1041" s="73">
        <v>12</v>
      </c>
      <c r="T1041" s="117">
        <f t="shared" si="93"/>
        <v>0</v>
      </c>
      <c r="U1041" s="234">
        <f t="shared" si="94"/>
        <v>0</v>
      </c>
      <c r="V1041" s="206"/>
      <c r="W1041" s="206"/>
      <c r="X1041" s="206"/>
      <c r="Y1041" s="206"/>
    </row>
    <row r="1042" spans="1:25" ht="18" customHeight="1">
      <c r="A1042" s="145">
        <f>SUBTOTAL(3,$B$26:B1042)</f>
        <v>1017</v>
      </c>
      <c r="B1042" s="109" t="s">
        <v>1584</v>
      </c>
      <c r="C1042" s="109" t="s">
        <v>1576</v>
      </c>
      <c r="D1042" s="70" t="s">
        <v>1585</v>
      </c>
      <c r="E1042" s="147" t="s">
        <v>146</v>
      </c>
      <c r="F1042" s="71" t="s">
        <v>204</v>
      </c>
      <c r="G1042" s="71">
        <v>30049011</v>
      </c>
      <c r="H1042" s="71">
        <v>24</v>
      </c>
      <c r="I1042" s="71">
        <f t="shared" si="95"/>
        <v>0</v>
      </c>
      <c r="J1042" s="71">
        <v>72</v>
      </c>
      <c r="K1042" s="113">
        <v>0</v>
      </c>
      <c r="L1042" s="73">
        <v>51.8</v>
      </c>
      <c r="M1042" s="72">
        <f t="shared" si="90"/>
        <v>3729.6</v>
      </c>
      <c r="N1042" s="230">
        <f t="shared" si="91"/>
        <v>0</v>
      </c>
      <c r="O1042" s="264">
        <v>12</v>
      </c>
      <c r="P1042" s="73">
        <v>7.9488000000000003E-2</v>
      </c>
      <c r="Q1042" s="74">
        <f t="shared" si="92"/>
        <v>0</v>
      </c>
      <c r="R1042" s="73">
        <v>7.2</v>
      </c>
      <c r="S1042" s="73">
        <v>8.64</v>
      </c>
      <c r="T1042" s="117">
        <f t="shared" si="93"/>
        <v>0</v>
      </c>
      <c r="U1042" s="234">
        <f t="shared" si="94"/>
        <v>0</v>
      </c>
      <c r="V1042" s="206"/>
      <c r="W1042" s="206"/>
      <c r="X1042" s="206"/>
      <c r="Y1042" s="206"/>
    </row>
    <row r="1043" spans="1:25" ht="18" customHeight="1">
      <c r="A1043" s="145">
        <f>SUBTOTAL(3,$B$26:B1043)</f>
        <v>1018</v>
      </c>
      <c r="B1043" s="109" t="s">
        <v>1586</v>
      </c>
      <c r="C1043" s="109" t="s">
        <v>1576</v>
      </c>
      <c r="D1043" s="70" t="s">
        <v>1587</v>
      </c>
      <c r="E1043" s="147" t="s">
        <v>146</v>
      </c>
      <c r="F1043" s="71" t="s">
        <v>204</v>
      </c>
      <c r="G1043" s="71">
        <v>30049011</v>
      </c>
      <c r="H1043" s="71">
        <v>24</v>
      </c>
      <c r="I1043" s="71">
        <f t="shared" si="95"/>
        <v>0</v>
      </c>
      <c r="J1043" s="71">
        <v>72</v>
      </c>
      <c r="K1043" s="113">
        <v>0</v>
      </c>
      <c r="L1043" s="73">
        <v>62.3</v>
      </c>
      <c r="M1043" s="72">
        <f t="shared" si="90"/>
        <v>4485.5999999999995</v>
      </c>
      <c r="N1043" s="230">
        <f t="shared" si="91"/>
        <v>0</v>
      </c>
      <c r="O1043" s="271">
        <v>12</v>
      </c>
      <c r="P1043" s="73">
        <v>7.9488000000000003E-2</v>
      </c>
      <c r="Q1043" s="74">
        <f t="shared" si="92"/>
        <v>0</v>
      </c>
      <c r="R1043" s="73">
        <v>7.2</v>
      </c>
      <c r="S1043" s="73">
        <v>8.2799999999999994</v>
      </c>
      <c r="T1043" s="117">
        <f t="shared" si="93"/>
        <v>0</v>
      </c>
      <c r="U1043" s="234">
        <f t="shared" si="94"/>
        <v>0</v>
      </c>
      <c r="V1043" s="206"/>
      <c r="W1043" s="206"/>
      <c r="X1043" s="206"/>
      <c r="Y1043" s="206"/>
    </row>
    <row r="1044" spans="1:25" ht="18" customHeight="1">
      <c r="A1044" s="145">
        <f>SUBTOTAL(3,$B$26:B1044)</f>
        <v>1019</v>
      </c>
      <c r="B1044" s="109" t="s">
        <v>1588</v>
      </c>
      <c r="C1044" s="109" t="s">
        <v>1576</v>
      </c>
      <c r="D1044" s="70" t="s">
        <v>1589</v>
      </c>
      <c r="E1044" s="147" t="s">
        <v>146</v>
      </c>
      <c r="F1044" s="71" t="s">
        <v>204</v>
      </c>
      <c r="G1044" s="71">
        <v>30049011</v>
      </c>
      <c r="H1044" s="71">
        <v>24</v>
      </c>
      <c r="I1044" s="71">
        <f t="shared" si="95"/>
        <v>0</v>
      </c>
      <c r="J1044" s="71">
        <v>72</v>
      </c>
      <c r="K1044" s="113">
        <v>0</v>
      </c>
      <c r="L1044" s="73">
        <v>67.900000000000006</v>
      </c>
      <c r="M1044" s="72">
        <f t="shared" si="90"/>
        <v>4888.8</v>
      </c>
      <c r="N1044" s="230">
        <f t="shared" si="91"/>
        <v>0</v>
      </c>
      <c r="O1044" s="264">
        <v>5</v>
      </c>
      <c r="P1044" s="73">
        <v>7.9488000000000003E-2</v>
      </c>
      <c r="Q1044" s="74">
        <f t="shared" si="92"/>
        <v>0</v>
      </c>
      <c r="R1044" s="73">
        <v>7.2</v>
      </c>
      <c r="S1044" s="73">
        <v>11.3</v>
      </c>
      <c r="T1044" s="117">
        <f t="shared" si="93"/>
        <v>0</v>
      </c>
      <c r="U1044" s="234">
        <f t="shared" si="94"/>
        <v>0</v>
      </c>
      <c r="V1044" s="206"/>
      <c r="W1044" s="206"/>
      <c r="X1044" s="206"/>
      <c r="Y1044" s="206"/>
    </row>
    <row r="1045" spans="1:25" ht="18" customHeight="1">
      <c r="A1045" s="145">
        <f>SUBTOTAL(3,$B$26:B1045)</f>
        <v>1020</v>
      </c>
      <c r="B1045" s="109" t="s">
        <v>2636</v>
      </c>
      <c r="C1045" s="109" t="s">
        <v>1576</v>
      </c>
      <c r="D1045" s="70" t="s">
        <v>2637</v>
      </c>
      <c r="E1045" s="147" t="s">
        <v>146</v>
      </c>
      <c r="F1045" s="71" t="s">
        <v>65</v>
      </c>
      <c r="G1045" s="71" t="s">
        <v>1642</v>
      </c>
      <c r="H1045" s="71">
        <v>24</v>
      </c>
      <c r="I1045" s="71">
        <f t="shared" si="95"/>
        <v>0</v>
      </c>
      <c r="J1045" s="71">
        <v>100</v>
      </c>
      <c r="K1045" s="113">
        <v>0</v>
      </c>
      <c r="L1045" s="73">
        <v>22.89</v>
      </c>
      <c r="M1045" s="72">
        <f t="shared" si="90"/>
        <v>2289</v>
      </c>
      <c r="N1045" s="230">
        <f t="shared" si="91"/>
        <v>0</v>
      </c>
      <c r="O1045" s="264">
        <v>5</v>
      </c>
      <c r="P1045" s="73">
        <v>5.2972799999999994E-2</v>
      </c>
      <c r="Q1045" s="74">
        <f t="shared" si="92"/>
        <v>0</v>
      </c>
      <c r="R1045" s="73">
        <v>10</v>
      </c>
      <c r="S1045" s="73">
        <v>11.3</v>
      </c>
      <c r="T1045" s="117">
        <f t="shared" si="93"/>
        <v>0</v>
      </c>
      <c r="U1045" s="234">
        <f t="shared" si="94"/>
        <v>0</v>
      </c>
      <c r="V1045" s="206"/>
      <c r="W1045" s="206"/>
      <c r="X1045" s="206"/>
      <c r="Y1045" s="206"/>
    </row>
    <row r="1046" spans="1:25" ht="18" customHeight="1">
      <c r="A1046" s="145">
        <f>SUBTOTAL(3,$B$26:B1046)</f>
        <v>1021</v>
      </c>
      <c r="B1046" s="109" t="s">
        <v>1590</v>
      </c>
      <c r="C1046" s="109" t="s">
        <v>1576</v>
      </c>
      <c r="D1046" s="70" t="s">
        <v>1591</v>
      </c>
      <c r="E1046" s="147" t="s">
        <v>146</v>
      </c>
      <c r="F1046" s="71" t="s">
        <v>204</v>
      </c>
      <c r="G1046" s="71">
        <v>30049011</v>
      </c>
      <c r="H1046" s="71">
        <v>24</v>
      </c>
      <c r="I1046" s="71">
        <f t="shared" si="95"/>
        <v>0</v>
      </c>
      <c r="J1046" s="71">
        <v>72</v>
      </c>
      <c r="K1046" s="113">
        <v>0</v>
      </c>
      <c r="L1046" s="73">
        <v>44.1</v>
      </c>
      <c r="M1046" s="72">
        <f t="shared" si="90"/>
        <v>3175.2000000000003</v>
      </c>
      <c r="N1046" s="230">
        <f t="shared" si="91"/>
        <v>0</v>
      </c>
      <c r="O1046" s="264">
        <v>5</v>
      </c>
      <c r="P1046" s="73">
        <v>3.5000000000000003E-2</v>
      </c>
      <c r="Q1046" s="74">
        <f t="shared" si="92"/>
        <v>0</v>
      </c>
      <c r="R1046" s="73">
        <v>7.2</v>
      </c>
      <c r="S1046" s="73">
        <v>13.1</v>
      </c>
      <c r="T1046" s="117">
        <f t="shared" si="93"/>
        <v>0</v>
      </c>
      <c r="U1046" s="234">
        <f t="shared" si="94"/>
        <v>0</v>
      </c>
      <c r="V1046" s="206"/>
      <c r="W1046" s="206"/>
      <c r="X1046" s="206"/>
      <c r="Y1046" s="206"/>
    </row>
    <row r="1047" spans="1:25" ht="18" customHeight="1">
      <c r="A1047" s="145">
        <f>SUBTOTAL(3,$B$26:B1047)</f>
        <v>1022</v>
      </c>
      <c r="B1047" s="109" t="s">
        <v>1592</v>
      </c>
      <c r="C1047" s="109" t="s">
        <v>1576</v>
      </c>
      <c r="D1047" s="70" t="s">
        <v>1593</v>
      </c>
      <c r="E1047" s="147" t="s">
        <v>146</v>
      </c>
      <c r="F1047" s="71" t="s">
        <v>204</v>
      </c>
      <c r="G1047" s="71">
        <v>30049011</v>
      </c>
      <c r="H1047" s="71">
        <v>24</v>
      </c>
      <c r="I1047" s="71">
        <f t="shared" si="95"/>
        <v>0</v>
      </c>
      <c r="J1047" s="71">
        <v>72</v>
      </c>
      <c r="K1047" s="113">
        <v>0</v>
      </c>
      <c r="L1047" s="73">
        <v>23.8</v>
      </c>
      <c r="M1047" s="72">
        <f t="shared" ref="M1047:M1110" si="96">+J1047*L1047</f>
        <v>1713.6000000000001</v>
      </c>
      <c r="N1047" s="230">
        <f t="shared" ref="N1047:N1110" si="97">M1047*K1047</f>
        <v>0</v>
      </c>
      <c r="O1047" s="264">
        <v>5</v>
      </c>
      <c r="P1047" s="73">
        <v>7.9488000000000003E-2</v>
      </c>
      <c r="Q1047" s="74">
        <f t="shared" ref="Q1047:Q1110" si="98">+P1047*K1047</f>
        <v>0</v>
      </c>
      <c r="R1047" s="73">
        <v>7.2</v>
      </c>
      <c r="S1047" s="73">
        <v>13.1</v>
      </c>
      <c r="T1047" s="117">
        <f t="shared" ref="T1047:T1110" si="99">+K1047*R1047</f>
        <v>0</v>
      </c>
      <c r="U1047" s="234">
        <f t="shared" ref="U1047:U1110" si="100">S1047*K1047</f>
        <v>0</v>
      </c>
      <c r="V1047" s="206"/>
      <c r="W1047" s="206"/>
      <c r="X1047" s="206"/>
      <c r="Y1047" s="206"/>
    </row>
    <row r="1048" spans="1:25" ht="18" customHeight="1">
      <c r="A1048" s="145">
        <f>SUBTOTAL(3,$B$26:B1048)</f>
        <v>1023</v>
      </c>
      <c r="B1048" s="109" t="s">
        <v>2638</v>
      </c>
      <c r="C1048" s="109" t="s">
        <v>1595</v>
      </c>
      <c r="D1048" s="70" t="s">
        <v>2639</v>
      </c>
      <c r="E1048" s="147" t="s">
        <v>2143</v>
      </c>
      <c r="F1048" s="71" t="s">
        <v>65</v>
      </c>
      <c r="G1048" s="71" t="s">
        <v>183</v>
      </c>
      <c r="H1048" s="71">
        <v>36</v>
      </c>
      <c r="I1048" s="71">
        <f t="shared" ref="I1048:I1111" si="101">K1048*J1048</f>
        <v>0</v>
      </c>
      <c r="J1048" s="71">
        <v>100</v>
      </c>
      <c r="K1048" s="113">
        <v>0</v>
      </c>
      <c r="L1048" s="73">
        <v>53.66</v>
      </c>
      <c r="M1048" s="72">
        <f t="shared" si="96"/>
        <v>5366</v>
      </c>
      <c r="N1048" s="230">
        <f t="shared" si="97"/>
        <v>0</v>
      </c>
      <c r="O1048" s="264">
        <v>12</v>
      </c>
      <c r="P1048" s="73">
        <v>0.03</v>
      </c>
      <c r="Q1048" s="74">
        <f t="shared" si="98"/>
        <v>0</v>
      </c>
      <c r="R1048" s="73">
        <v>10</v>
      </c>
      <c r="S1048" s="73">
        <v>12</v>
      </c>
      <c r="T1048" s="117">
        <f t="shared" si="99"/>
        <v>0</v>
      </c>
      <c r="U1048" s="234">
        <f t="shared" si="100"/>
        <v>0</v>
      </c>
      <c r="V1048" s="206"/>
      <c r="W1048" s="206"/>
      <c r="X1048" s="206"/>
      <c r="Y1048" s="206"/>
    </row>
    <row r="1049" spans="1:25" ht="18" customHeight="1">
      <c r="A1049" s="145">
        <f>SUBTOTAL(3,$B$26:B1049)</f>
        <v>1024</v>
      </c>
      <c r="B1049" s="109" t="s">
        <v>2640</v>
      </c>
      <c r="C1049" s="109" t="s">
        <v>1595</v>
      </c>
      <c r="D1049" s="70" t="s">
        <v>2641</v>
      </c>
      <c r="E1049" s="147" t="s">
        <v>491</v>
      </c>
      <c r="F1049" s="71" t="s">
        <v>65</v>
      </c>
      <c r="G1049" s="71" t="s">
        <v>538</v>
      </c>
      <c r="H1049" s="71">
        <v>24</v>
      </c>
      <c r="I1049" s="71">
        <f t="shared" si="101"/>
        <v>0</v>
      </c>
      <c r="J1049" s="71">
        <v>100</v>
      </c>
      <c r="K1049" s="113">
        <v>0</v>
      </c>
      <c r="L1049" s="73">
        <v>51.88</v>
      </c>
      <c r="M1049" s="72">
        <f t="shared" si="96"/>
        <v>5188</v>
      </c>
      <c r="N1049" s="230">
        <f t="shared" si="97"/>
        <v>0</v>
      </c>
      <c r="O1049" s="264">
        <v>18</v>
      </c>
      <c r="P1049" s="73">
        <v>0.05</v>
      </c>
      <c r="Q1049" s="74">
        <f t="shared" si="98"/>
        <v>0</v>
      </c>
      <c r="R1049" s="73">
        <v>10</v>
      </c>
      <c r="S1049" s="73">
        <v>11.5</v>
      </c>
      <c r="T1049" s="117">
        <f t="shared" si="99"/>
        <v>0</v>
      </c>
      <c r="U1049" s="234">
        <f t="shared" si="100"/>
        <v>0</v>
      </c>
      <c r="V1049" s="206"/>
      <c r="W1049" s="206"/>
      <c r="X1049" s="206"/>
      <c r="Y1049" s="206"/>
    </row>
    <row r="1050" spans="1:25" ht="18" customHeight="1">
      <c r="A1050" s="145">
        <f>SUBTOTAL(3,$B$26:B1050)</f>
        <v>1025</v>
      </c>
      <c r="B1050" s="109" t="s">
        <v>2642</v>
      </c>
      <c r="C1050" s="109" t="s">
        <v>1595</v>
      </c>
      <c r="D1050" s="70" t="s">
        <v>2643</v>
      </c>
      <c r="E1050" s="147" t="s">
        <v>2644</v>
      </c>
      <c r="F1050" s="71" t="s">
        <v>65</v>
      </c>
      <c r="G1050" s="71" t="s">
        <v>183</v>
      </c>
      <c r="H1050" s="71">
        <v>36</v>
      </c>
      <c r="I1050" s="71">
        <f t="shared" si="101"/>
        <v>0</v>
      </c>
      <c r="J1050" s="71">
        <v>90</v>
      </c>
      <c r="K1050" s="113">
        <v>0</v>
      </c>
      <c r="L1050" s="73">
        <v>30.53</v>
      </c>
      <c r="M1050" s="72">
        <f t="shared" si="96"/>
        <v>2747.7000000000003</v>
      </c>
      <c r="N1050" s="230">
        <f t="shared" si="97"/>
        <v>0</v>
      </c>
      <c r="O1050" s="264">
        <v>5</v>
      </c>
      <c r="P1050" s="73">
        <v>2.5999999999999999E-2</v>
      </c>
      <c r="Q1050" s="74">
        <f t="shared" si="98"/>
        <v>0</v>
      </c>
      <c r="R1050" s="73">
        <v>1.8</v>
      </c>
      <c r="S1050" s="73">
        <v>2.0699999999999998</v>
      </c>
      <c r="T1050" s="117">
        <f t="shared" si="99"/>
        <v>0</v>
      </c>
      <c r="U1050" s="234">
        <f t="shared" si="100"/>
        <v>0</v>
      </c>
      <c r="V1050" s="206"/>
      <c r="W1050" s="206"/>
      <c r="X1050" s="206"/>
      <c r="Y1050" s="206"/>
    </row>
    <row r="1051" spans="1:25" ht="18" customHeight="1">
      <c r="A1051" s="145">
        <f>SUBTOTAL(3,$B$26:B1051)</f>
        <v>1026</v>
      </c>
      <c r="B1051" s="109" t="s">
        <v>2645</v>
      </c>
      <c r="C1051" s="109" t="s">
        <v>1595</v>
      </c>
      <c r="D1051" s="70" t="s">
        <v>2646</v>
      </c>
      <c r="E1051" s="147" t="s">
        <v>122</v>
      </c>
      <c r="F1051" s="71" t="s">
        <v>65</v>
      </c>
      <c r="G1051" s="71" t="s">
        <v>183</v>
      </c>
      <c r="H1051" s="71">
        <v>24</v>
      </c>
      <c r="I1051" s="71">
        <f t="shared" si="101"/>
        <v>0</v>
      </c>
      <c r="J1051" s="71">
        <v>96</v>
      </c>
      <c r="K1051" s="113">
        <v>0</v>
      </c>
      <c r="L1051" s="73">
        <v>47.93</v>
      </c>
      <c r="M1051" s="72">
        <f t="shared" si="96"/>
        <v>4601.28</v>
      </c>
      <c r="N1051" s="230">
        <f t="shared" si="97"/>
        <v>0</v>
      </c>
      <c r="O1051" s="264">
        <v>12</v>
      </c>
      <c r="P1051" s="73">
        <v>2.24E-2</v>
      </c>
      <c r="Q1051" s="74">
        <f t="shared" si="98"/>
        <v>0</v>
      </c>
      <c r="R1051" s="73">
        <v>4.8000000000000007</v>
      </c>
      <c r="S1051" s="73">
        <v>6.87</v>
      </c>
      <c r="T1051" s="117">
        <f t="shared" si="99"/>
        <v>0</v>
      </c>
      <c r="U1051" s="234">
        <f t="shared" si="100"/>
        <v>0</v>
      </c>
      <c r="V1051" s="206"/>
      <c r="W1051" s="206"/>
      <c r="X1051" s="206"/>
      <c r="Y1051" s="206"/>
    </row>
    <row r="1052" spans="1:25" ht="18" customHeight="1">
      <c r="A1052" s="145">
        <f>SUBTOTAL(3,$B$26:B1052)</f>
        <v>1027</v>
      </c>
      <c r="B1052" s="109" t="s">
        <v>1594</v>
      </c>
      <c r="C1052" s="109" t="s">
        <v>1595</v>
      </c>
      <c r="D1052" s="70" t="s">
        <v>1596</v>
      </c>
      <c r="E1052" s="147" t="s">
        <v>491</v>
      </c>
      <c r="F1052" s="71" t="s">
        <v>204</v>
      </c>
      <c r="G1052" s="71">
        <v>30049011</v>
      </c>
      <c r="H1052" s="71">
        <v>36</v>
      </c>
      <c r="I1052" s="71">
        <f t="shared" si="101"/>
        <v>0</v>
      </c>
      <c r="J1052" s="71">
        <v>144</v>
      </c>
      <c r="K1052" s="113">
        <v>0</v>
      </c>
      <c r="L1052" s="73">
        <v>72.099999999999994</v>
      </c>
      <c r="M1052" s="72">
        <f t="shared" si="96"/>
        <v>10382.4</v>
      </c>
      <c r="N1052" s="230">
        <f t="shared" si="97"/>
        <v>0</v>
      </c>
      <c r="O1052" s="264">
        <v>12</v>
      </c>
      <c r="P1052" s="73">
        <v>3.0374999999999999E-2</v>
      </c>
      <c r="Q1052" s="74">
        <f t="shared" si="98"/>
        <v>0</v>
      </c>
      <c r="R1052" s="73">
        <v>14.4</v>
      </c>
      <c r="S1052" s="73">
        <v>17.28</v>
      </c>
      <c r="T1052" s="117">
        <f t="shared" si="99"/>
        <v>0</v>
      </c>
      <c r="U1052" s="234">
        <f t="shared" si="100"/>
        <v>0</v>
      </c>
      <c r="V1052" s="206"/>
      <c r="W1052" s="206"/>
      <c r="X1052" s="206"/>
      <c r="Y1052" s="206"/>
    </row>
    <row r="1053" spans="1:25" ht="18" customHeight="1">
      <c r="A1053" s="145">
        <f>SUBTOTAL(3,$B$26:B1053)</f>
        <v>1028</v>
      </c>
      <c r="B1053" s="109" t="s">
        <v>1597</v>
      </c>
      <c r="C1053" s="109" t="s">
        <v>1595</v>
      </c>
      <c r="D1053" s="70" t="s">
        <v>1598</v>
      </c>
      <c r="E1053" s="147" t="s">
        <v>491</v>
      </c>
      <c r="F1053" s="71" t="s">
        <v>204</v>
      </c>
      <c r="G1053" s="71">
        <v>30049011</v>
      </c>
      <c r="H1053" s="71">
        <v>36</v>
      </c>
      <c r="I1053" s="71">
        <f t="shared" si="101"/>
        <v>0</v>
      </c>
      <c r="J1053" s="71">
        <v>144</v>
      </c>
      <c r="K1053" s="113">
        <v>0</v>
      </c>
      <c r="L1053" s="73">
        <v>62.3</v>
      </c>
      <c r="M1053" s="72">
        <f t="shared" si="96"/>
        <v>8971.1999999999989</v>
      </c>
      <c r="N1053" s="230">
        <f t="shared" si="97"/>
        <v>0</v>
      </c>
      <c r="O1053" s="264">
        <v>12</v>
      </c>
      <c r="P1053" s="73">
        <v>3.0374999999999999E-2</v>
      </c>
      <c r="Q1053" s="74">
        <f t="shared" si="98"/>
        <v>0</v>
      </c>
      <c r="R1053" s="73">
        <v>14.4</v>
      </c>
      <c r="S1053" s="73">
        <v>17.28</v>
      </c>
      <c r="T1053" s="117">
        <f t="shared" si="99"/>
        <v>0</v>
      </c>
      <c r="U1053" s="234">
        <f t="shared" si="100"/>
        <v>0</v>
      </c>
      <c r="V1053" s="206"/>
      <c r="W1053" s="206"/>
      <c r="X1053" s="206"/>
      <c r="Y1053" s="206"/>
    </row>
    <row r="1054" spans="1:25" ht="18" customHeight="1">
      <c r="A1054" s="145">
        <f>SUBTOTAL(3,$B$26:B1054)</f>
        <v>1029</v>
      </c>
      <c r="B1054" s="121" t="s">
        <v>1599</v>
      </c>
      <c r="C1054" s="109" t="s">
        <v>1595</v>
      </c>
      <c r="D1054" s="70" t="s">
        <v>1600</v>
      </c>
      <c r="E1054" s="147" t="s">
        <v>491</v>
      </c>
      <c r="F1054" s="71" t="s">
        <v>204</v>
      </c>
      <c r="G1054" s="71">
        <v>33059019</v>
      </c>
      <c r="H1054" s="71">
        <v>36</v>
      </c>
      <c r="I1054" s="71">
        <f t="shared" si="101"/>
        <v>0</v>
      </c>
      <c r="J1054" s="71">
        <v>144</v>
      </c>
      <c r="K1054" s="113">
        <v>0</v>
      </c>
      <c r="L1054" s="73">
        <v>89.6</v>
      </c>
      <c r="M1054" s="72">
        <f t="shared" si="96"/>
        <v>12902.4</v>
      </c>
      <c r="N1054" s="230">
        <f t="shared" si="97"/>
        <v>0</v>
      </c>
      <c r="O1054" s="264">
        <v>12</v>
      </c>
      <c r="P1054" s="73">
        <v>3.0374999999999999E-2</v>
      </c>
      <c r="Q1054" s="74">
        <f t="shared" si="98"/>
        <v>0</v>
      </c>
      <c r="R1054" s="73">
        <v>14.4</v>
      </c>
      <c r="S1054" s="73">
        <v>17.28</v>
      </c>
      <c r="T1054" s="117">
        <f t="shared" si="99"/>
        <v>0</v>
      </c>
      <c r="U1054" s="234">
        <f t="shared" si="100"/>
        <v>0</v>
      </c>
      <c r="V1054" s="206"/>
      <c r="W1054" s="206"/>
      <c r="X1054" s="206"/>
      <c r="Y1054" s="206"/>
    </row>
    <row r="1055" spans="1:25" ht="18" customHeight="1">
      <c r="A1055" s="145">
        <f>SUBTOTAL(3,$B$26:B1055)</f>
        <v>1030</v>
      </c>
      <c r="B1055" s="109" t="s">
        <v>1601</v>
      </c>
      <c r="C1055" s="109" t="s">
        <v>1595</v>
      </c>
      <c r="D1055" s="70" t="s">
        <v>1602</v>
      </c>
      <c r="E1055" s="147" t="s">
        <v>491</v>
      </c>
      <c r="F1055" s="71" t="s">
        <v>204</v>
      </c>
      <c r="G1055" s="71">
        <v>33059019</v>
      </c>
      <c r="H1055" s="71">
        <v>36</v>
      </c>
      <c r="I1055" s="71">
        <f t="shared" si="101"/>
        <v>0</v>
      </c>
      <c r="J1055" s="71">
        <v>100</v>
      </c>
      <c r="K1055" s="113">
        <v>0</v>
      </c>
      <c r="L1055" s="73">
        <v>41.3</v>
      </c>
      <c r="M1055" s="72">
        <f t="shared" si="96"/>
        <v>4130</v>
      </c>
      <c r="N1055" s="230">
        <f t="shared" si="97"/>
        <v>0</v>
      </c>
      <c r="O1055" s="264">
        <v>18</v>
      </c>
      <c r="P1055" s="73">
        <v>3.0374999999999999E-2</v>
      </c>
      <c r="Q1055" s="74">
        <f t="shared" si="98"/>
        <v>0</v>
      </c>
      <c r="R1055" s="73">
        <v>14.4</v>
      </c>
      <c r="S1055" s="73">
        <v>17.28</v>
      </c>
      <c r="T1055" s="117">
        <f t="shared" si="99"/>
        <v>0</v>
      </c>
      <c r="U1055" s="234">
        <f t="shared" si="100"/>
        <v>0</v>
      </c>
      <c r="V1055" s="206"/>
      <c r="W1055" s="206"/>
      <c r="X1055" s="206"/>
      <c r="Y1055" s="206"/>
    </row>
    <row r="1056" spans="1:25" ht="18" customHeight="1">
      <c r="A1056" s="145">
        <f>SUBTOTAL(3,$B$26:B1056)</f>
        <v>1031</v>
      </c>
      <c r="B1056" s="109" t="s">
        <v>1603</v>
      </c>
      <c r="C1056" s="109" t="s">
        <v>1595</v>
      </c>
      <c r="D1056" s="70" t="s">
        <v>1604</v>
      </c>
      <c r="E1056" s="147" t="s">
        <v>146</v>
      </c>
      <c r="F1056" s="71" t="s">
        <v>204</v>
      </c>
      <c r="G1056" s="71">
        <v>30049011</v>
      </c>
      <c r="H1056" s="71">
        <v>24</v>
      </c>
      <c r="I1056" s="71">
        <f t="shared" si="101"/>
        <v>0</v>
      </c>
      <c r="J1056" s="71">
        <v>72</v>
      </c>
      <c r="K1056" s="113">
        <v>0</v>
      </c>
      <c r="L1056" s="73">
        <v>51.1</v>
      </c>
      <c r="M1056" s="72">
        <f t="shared" si="96"/>
        <v>3679.2000000000003</v>
      </c>
      <c r="N1056" s="230">
        <f t="shared" si="97"/>
        <v>0</v>
      </c>
      <c r="O1056" s="264">
        <v>5</v>
      </c>
      <c r="P1056" s="73">
        <v>7.9488000000000003E-2</v>
      </c>
      <c r="Q1056" s="74">
        <f t="shared" si="98"/>
        <v>0</v>
      </c>
      <c r="R1056" s="73">
        <v>7.2</v>
      </c>
      <c r="S1056" s="73">
        <v>8.64</v>
      </c>
      <c r="T1056" s="117">
        <f t="shared" si="99"/>
        <v>0</v>
      </c>
      <c r="U1056" s="234">
        <f t="shared" si="100"/>
        <v>0</v>
      </c>
      <c r="V1056" s="206"/>
      <c r="W1056" s="206"/>
      <c r="X1056" s="206"/>
      <c r="Y1056" s="206"/>
    </row>
    <row r="1057" spans="1:25" ht="18" customHeight="1">
      <c r="A1057" s="145">
        <f>SUBTOTAL(3,$B$26:B1057)</f>
        <v>1032</v>
      </c>
      <c r="B1057" s="109" t="s">
        <v>1605</v>
      </c>
      <c r="C1057" s="109" t="s">
        <v>1595</v>
      </c>
      <c r="D1057" s="70" t="s">
        <v>1606</v>
      </c>
      <c r="E1057" s="147" t="s">
        <v>146</v>
      </c>
      <c r="F1057" s="71" t="s">
        <v>204</v>
      </c>
      <c r="G1057" s="71">
        <v>30049011</v>
      </c>
      <c r="H1057" s="71">
        <v>36</v>
      </c>
      <c r="I1057" s="71">
        <f t="shared" si="101"/>
        <v>0</v>
      </c>
      <c r="J1057" s="71">
        <v>72</v>
      </c>
      <c r="K1057" s="113">
        <v>0</v>
      </c>
      <c r="L1057" s="73">
        <v>140</v>
      </c>
      <c r="M1057" s="72">
        <f t="shared" si="96"/>
        <v>10080</v>
      </c>
      <c r="N1057" s="230">
        <f t="shared" si="97"/>
        <v>0</v>
      </c>
      <c r="O1057" s="264">
        <v>12</v>
      </c>
      <c r="P1057" s="73">
        <v>7.9488000000000003E-2</v>
      </c>
      <c r="Q1057" s="74">
        <f t="shared" si="98"/>
        <v>0</v>
      </c>
      <c r="R1057" s="73">
        <v>7.2</v>
      </c>
      <c r="S1057" s="73">
        <v>8.8000000000000007</v>
      </c>
      <c r="T1057" s="117">
        <f t="shared" si="99"/>
        <v>0</v>
      </c>
      <c r="U1057" s="234">
        <f t="shared" si="100"/>
        <v>0</v>
      </c>
      <c r="V1057" s="206"/>
      <c r="W1057" s="206"/>
      <c r="X1057" s="206"/>
      <c r="Y1057" s="206"/>
    </row>
    <row r="1058" spans="1:25" ht="18" customHeight="1">
      <c r="A1058" s="145">
        <f>SUBTOTAL(3,$B$26:B1058)</f>
        <v>1033</v>
      </c>
      <c r="B1058" s="109" t="s">
        <v>1607</v>
      </c>
      <c r="C1058" s="109" t="s">
        <v>1608</v>
      </c>
      <c r="D1058" s="70" t="s">
        <v>1609</v>
      </c>
      <c r="E1058" s="147" t="s">
        <v>1610</v>
      </c>
      <c r="F1058" s="71" t="s">
        <v>204</v>
      </c>
      <c r="G1058" s="71">
        <v>30049011</v>
      </c>
      <c r="H1058" s="71">
        <v>60</v>
      </c>
      <c r="I1058" s="71">
        <f t="shared" si="101"/>
        <v>0</v>
      </c>
      <c r="J1058" s="71">
        <v>72</v>
      </c>
      <c r="K1058" s="113">
        <v>0</v>
      </c>
      <c r="L1058" s="73">
        <v>50.4</v>
      </c>
      <c r="M1058" s="72">
        <f t="shared" si="96"/>
        <v>3628.7999999999997</v>
      </c>
      <c r="N1058" s="230">
        <f t="shared" si="97"/>
        <v>0</v>
      </c>
      <c r="O1058" s="264">
        <v>5</v>
      </c>
      <c r="P1058" s="73">
        <v>4.8804E-2</v>
      </c>
      <c r="Q1058" s="74">
        <f t="shared" si="98"/>
        <v>0</v>
      </c>
      <c r="R1058" s="73">
        <v>1.44</v>
      </c>
      <c r="S1058" s="73">
        <v>7.32</v>
      </c>
      <c r="T1058" s="117">
        <f t="shared" si="99"/>
        <v>0</v>
      </c>
      <c r="U1058" s="234">
        <f t="shared" si="100"/>
        <v>0</v>
      </c>
      <c r="V1058" s="206"/>
      <c r="W1058" s="206"/>
      <c r="X1058" s="206"/>
      <c r="Y1058" s="206"/>
    </row>
    <row r="1059" spans="1:25" ht="18" customHeight="1">
      <c r="A1059" s="145">
        <f>SUBTOTAL(3,$B$26:B1059)</f>
        <v>1034</v>
      </c>
      <c r="B1059" s="109" t="s">
        <v>1611</v>
      </c>
      <c r="C1059" s="109" t="s">
        <v>1608</v>
      </c>
      <c r="D1059" s="70" t="s">
        <v>1612</v>
      </c>
      <c r="E1059" s="147" t="s">
        <v>1610</v>
      </c>
      <c r="F1059" s="71" t="s">
        <v>204</v>
      </c>
      <c r="G1059" s="71">
        <v>30049011</v>
      </c>
      <c r="H1059" s="71">
        <v>24</v>
      </c>
      <c r="I1059" s="71">
        <f t="shared" si="101"/>
        <v>0</v>
      </c>
      <c r="J1059" s="71">
        <v>72</v>
      </c>
      <c r="K1059" s="113">
        <v>0</v>
      </c>
      <c r="L1059" s="73">
        <v>50.4</v>
      </c>
      <c r="M1059" s="72">
        <f t="shared" si="96"/>
        <v>3628.7999999999997</v>
      </c>
      <c r="N1059" s="230">
        <f t="shared" si="97"/>
        <v>0</v>
      </c>
      <c r="O1059" s="264">
        <v>5</v>
      </c>
      <c r="P1059" s="73">
        <v>4.8804E-2</v>
      </c>
      <c r="Q1059" s="74">
        <f t="shared" si="98"/>
        <v>0</v>
      </c>
      <c r="R1059" s="73">
        <v>1.44</v>
      </c>
      <c r="S1059" s="73">
        <v>2.5920000000000001</v>
      </c>
      <c r="T1059" s="117">
        <f t="shared" si="99"/>
        <v>0</v>
      </c>
      <c r="U1059" s="234">
        <f t="shared" si="100"/>
        <v>0</v>
      </c>
      <c r="V1059" s="206"/>
      <c r="W1059" s="206"/>
      <c r="X1059" s="206"/>
      <c r="Y1059" s="206"/>
    </row>
    <row r="1060" spans="1:25" ht="18" customHeight="1">
      <c r="A1060" s="145">
        <f>SUBTOTAL(3,$B$26:B1060)</f>
        <v>1035</v>
      </c>
      <c r="B1060" s="109" t="s">
        <v>1613</v>
      </c>
      <c r="C1060" s="109" t="s">
        <v>1608</v>
      </c>
      <c r="D1060" s="70" t="s">
        <v>1614</v>
      </c>
      <c r="E1060" s="147" t="s">
        <v>1610</v>
      </c>
      <c r="F1060" s="71" t="s">
        <v>204</v>
      </c>
      <c r="G1060" s="71">
        <v>30049011</v>
      </c>
      <c r="H1060" s="71">
        <v>60</v>
      </c>
      <c r="I1060" s="71">
        <f t="shared" si="101"/>
        <v>0</v>
      </c>
      <c r="J1060" s="71">
        <v>72</v>
      </c>
      <c r="K1060" s="113">
        <v>0</v>
      </c>
      <c r="L1060" s="73">
        <v>50.4</v>
      </c>
      <c r="M1060" s="72">
        <f t="shared" si="96"/>
        <v>3628.7999999999997</v>
      </c>
      <c r="N1060" s="230">
        <f t="shared" si="97"/>
        <v>0</v>
      </c>
      <c r="O1060" s="264">
        <v>5</v>
      </c>
      <c r="P1060" s="73">
        <v>4.8804E-2</v>
      </c>
      <c r="Q1060" s="74">
        <f t="shared" si="98"/>
        <v>0</v>
      </c>
      <c r="R1060" s="73">
        <v>1.44</v>
      </c>
      <c r="S1060" s="73">
        <v>2.5920000000000001</v>
      </c>
      <c r="T1060" s="117">
        <f t="shared" si="99"/>
        <v>0</v>
      </c>
      <c r="U1060" s="234">
        <f t="shared" si="100"/>
        <v>0</v>
      </c>
      <c r="V1060" s="206"/>
      <c r="W1060" s="206"/>
      <c r="X1060" s="206"/>
      <c r="Y1060" s="206"/>
    </row>
    <row r="1061" spans="1:25" ht="18" customHeight="1">
      <c r="A1061" s="145">
        <f>SUBTOTAL(3,$B$26:B1061)</f>
        <v>1036</v>
      </c>
      <c r="B1061" s="109" t="s">
        <v>1615</v>
      </c>
      <c r="C1061" s="109" t="s">
        <v>1608</v>
      </c>
      <c r="D1061" s="70" t="s">
        <v>1616</v>
      </c>
      <c r="E1061" s="147" t="s">
        <v>1610</v>
      </c>
      <c r="F1061" s="71" t="s">
        <v>204</v>
      </c>
      <c r="G1061" s="71">
        <v>30049011</v>
      </c>
      <c r="H1061" s="71">
        <v>60</v>
      </c>
      <c r="I1061" s="71">
        <f t="shared" si="101"/>
        <v>0</v>
      </c>
      <c r="J1061" s="71">
        <v>72</v>
      </c>
      <c r="K1061" s="113">
        <v>0</v>
      </c>
      <c r="L1061" s="73">
        <v>56.7</v>
      </c>
      <c r="M1061" s="72">
        <f t="shared" si="96"/>
        <v>4082.4</v>
      </c>
      <c r="N1061" s="230">
        <f t="shared" si="97"/>
        <v>0</v>
      </c>
      <c r="O1061" s="264">
        <v>5</v>
      </c>
      <c r="P1061" s="73">
        <v>4.8804E-2</v>
      </c>
      <c r="Q1061" s="74">
        <f t="shared" si="98"/>
        <v>0</v>
      </c>
      <c r="R1061" s="73">
        <v>1.44</v>
      </c>
      <c r="S1061" s="73">
        <v>9.6</v>
      </c>
      <c r="T1061" s="117">
        <f t="shared" si="99"/>
        <v>0</v>
      </c>
      <c r="U1061" s="234">
        <f t="shared" si="100"/>
        <v>0</v>
      </c>
      <c r="V1061" s="206"/>
      <c r="W1061" s="206"/>
      <c r="X1061" s="206"/>
      <c r="Y1061" s="206"/>
    </row>
    <row r="1062" spans="1:25" ht="18" customHeight="1">
      <c r="A1062" s="145">
        <f>SUBTOTAL(3,$B$26:B1062)</f>
        <v>1037</v>
      </c>
      <c r="B1062" s="109" t="s">
        <v>1617</v>
      </c>
      <c r="C1062" s="109" t="s">
        <v>1608</v>
      </c>
      <c r="D1062" s="70" t="s">
        <v>1618</v>
      </c>
      <c r="E1062" s="147" t="s">
        <v>1610</v>
      </c>
      <c r="F1062" s="71" t="s">
        <v>204</v>
      </c>
      <c r="G1062" s="71">
        <v>30049011</v>
      </c>
      <c r="H1062" s="71">
        <v>60</v>
      </c>
      <c r="I1062" s="71">
        <f t="shared" si="101"/>
        <v>0</v>
      </c>
      <c r="J1062" s="71">
        <v>72</v>
      </c>
      <c r="K1062" s="113">
        <v>0</v>
      </c>
      <c r="L1062" s="73">
        <v>56</v>
      </c>
      <c r="M1062" s="72">
        <f t="shared" si="96"/>
        <v>4032</v>
      </c>
      <c r="N1062" s="230">
        <f t="shared" si="97"/>
        <v>0</v>
      </c>
      <c r="O1062" s="264">
        <v>5</v>
      </c>
      <c r="P1062" s="73">
        <v>4.8804E-2</v>
      </c>
      <c r="Q1062" s="74">
        <f t="shared" si="98"/>
        <v>0</v>
      </c>
      <c r="R1062" s="73">
        <v>1.44</v>
      </c>
      <c r="S1062" s="73">
        <v>19.2</v>
      </c>
      <c r="T1062" s="117">
        <f t="shared" si="99"/>
        <v>0</v>
      </c>
      <c r="U1062" s="234">
        <f t="shared" si="100"/>
        <v>0</v>
      </c>
      <c r="V1062" s="206"/>
      <c r="W1062" s="206"/>
      <c r="X1062" s="206"/>
      <c r="Y1062" s="206"/>
    </row>
    <row r="1063" spans="1:25" ht="18" customHeight="1">
      <c r="A1063" s="145">
        <f>SUBTOTAL(3,$B$26:B1063)</f>
        <v>1038</v>
      </c>
      <c r="B1063" s="109" t="s">
        <v>1801</v>
      </c>
      <c r="C1063" s="109" t="s">
        <v>1802</v>
      </c>
      <c r="D1063" s="70" t="s">
        <v>1803</v>
      </c>
      <c r="E1063" s="147">
        <v>0</v>
      </c>
      <c r="F1063" s="71" t="s">
        <v>65</v>
      </c>
      <c r="G1063" s="71" t="s">
        <v>183</v>
      </c>
      <c r="H1063" s="71">
        <v>24</v>
      </c>
      <c r="I1063" s="71">
        <f t="shared" si="101"/>
        <v>0</v>
      </c>
      <c r="J1063" s="71">
        <v>24</v>
      </c>
      <c r="K1063" s="113">
        <v>0</v>
      </c>
      <c r="L1063" s="73">
        <v>535.89</v>
      </c>
      <c r="M1063" s="72">
        <f t="shared" si="96"/>
        <v>12861.36</v>
      </c>
      <c r="N1063" s="230">
        <f t="shared" si="97"/>
        <v>0</v>
      </c>
      <c r="O1063" s="264">
        <v>12</v>
      </c>
      <c r="P1063" s="73">
        <v>0.04</v>
      </c>
      <c r="Q1063" s="74">
        <f t="shared" si="98"/>
        <v>0</v>
      </c>
      <c r="R1063" s="73">
        <v>0.36</v>
      </c>
      <c r="S1063" s="73">
        <v>0.48</v>
      </c>
      <c r="T1063" s="117">
        <f t="shared" si="99"/>
        <v>0</v>
      </c>
      <c r="U1063" s="234">
        <f t="shared" si="100"/>
        <v>0</v>
      </c>
      <c r="V1063" s="206"/>
      <c r="W1063" s="206"/>
      <c r="X1063" s="206"/>
      <c r="Y1063" s="206"/>
    </row>
    <row r="1064" spans="1:25" ht="18" customHeight="1">
      <c r="A1064" s="145">
        <f>SUBTOTAL(3,$B$26:B1064)</f>
        <v>1039</v>
      </c>
      <c r="B1064" s="109" t="s">
        <v>1804</v>
      </c>
      <c r="C1064" s="109" t="s">
        <v>1802</v>
      </c>
      <c r="D1064" s="70" t="s">
        <v>1805</v>
      </c>
      <c r="E1064" s="147">
        <v>0</v>
      </c>
      <c r="F1064" s="71" t="s">
        <v>65</v>
      </c>
      <c r="G1064" s="71" t="s">
        <v>183</v>
      </c>
      <c r="H1064" s="71">
        <v>24</v>
      </c>
      <c r="I1064" s="71">
        <f t="shared" si="101"/>
        <v>0</v>
      </c>
      <c r="J1064" s="71">
        <v>60</v>
      </c>
      <c r="K1064" s="113">
        <v>0</v>
      </c>
      <c r="L1064" s="73">
        <v>342.38</v>
      </c>
      <c r="M1064" s="72">
        <f t="shared" si="96"/>
        <v>20542.8</v>
      </c>
      <c r="N1064" s="230">
        <f t="shared" si="97"/>
        <v>0</v>
      </c>
      <c r="O1064" s="264">
        <v>12</v>
      </c>
      <c r="P1064" s="73">
        <v>0.04</v>
      </c>
      <c r="Q1064" s="74">
        <f t="shared" si="98"/>
        <v>0</v>
      </c>
      <c r="R1064" s="73">
        <v>0.89999999999999991</v>
      </c>
      <c r="S1064" s="73">
        <v>2.4</v>
      </c>
      <c r="T1064" s="117">
        <f t="shared" si="99"/>
        <v>0</v>
      </c>
      <c r="U1064" s="234">
        <f t="shared" si="100"/>
        <v>0</v>
      </c>
      <c r="V1064" s="206"/>
      <c r="W1064" s="206"/>
      <c r="X1064" s="206"/>
      <c r="Y1064" s="206"/>
    </row>
    <row r="1065" spans="1:25" ht="18" customHeight="1">
      <c r="A1065" s="145">
        <f>SUBTOTAL(3,$B$26:B1065)</f>
        <v>1040</v>
      </c>
      <c r="B1065" s="109" t="s">
        <v>2647</v>
      </c>
      <c r="C1065" s="109" t="s">
        <v>1620</v>
      </c>
      <c r="D1065" s="70" t="s">
        <v>2648</v>
      </c>
      <c r="E1065" s="147" t="s">
        <v>2649</v>
      </c>
      <c r="F1065" s="71" t="s">
        <v>65</v>
      </c>
      <c r="G1065" s="71" t="s">
        <v>183</v>
      </c>
      <c r="H1065" s="71">
        <v>24</v>
      </c>
      <c r="I1065" s="71">
        <f t="shared" si="101"/>
        <v>0</v>
      </c>
      <c r="J1065" s="71">
        <v>120</v>
      </c>
      <c r="K1065" s="113">
        <v>0</v>
      </c>
      <c r="L1065" s="73">
        <v>68.599999999999994</v>
      </c>
      <c r="M1065" s="72">
        <f t="shared" si="96"/>
        <v>8232</v>
      </c>
      <c r="N1065" s="230">
        <f t="shared" si="97"/>
        <v>0</v>
      </c>
      <c r="O1065" s="264">
        <v>12</v>
      </c>
      <c r="P1065" s="73">
        <v>2.1059999999999999E-2</v>
      </c>
      <c r="Q1065" s="74">
        <f t="shared" si="98"/>
        <v>0</v>
      </c>
      <c r="R1065" s="73">
        <v>2.4</v>
      </c>
      <c r="S1065" s="73">
        <v>3.33</v>
      </c>
      <c r="T1065" s="117">
        <f t="shared" si="99"/>
        <v>0</v>
      </c>
      <c r="U1065" s="234">
        <f t="shared" si="100"/>
        <v>0</v>
      </c>
      <c r="V1065" s="206"/>
      <c r="W1065" s="206"/>
      <c r="X1065" s="206"/>
      <c r="Y1065" s="206"/>
    </row>
    <row r="1066" spans="1:25" ht="18" customHeight="1">
      <c r="A1066" s="145">
        <f>SUBTOTAL(3,$B$26:B1066)</f>
        <v>1041</v>
      </c>
      <c r="B1066" s="109" t="s">
        <v>2650</v>
      </c>
      <c r="C1066" s="109" t="s">
        <v>1620</v>
      </c>
      <c r="D1066" s="70" t="s">
        <v>2651</v>
      </c>
      <c r="E1066" s="147" t="s">
        <v>2649</v>
      </c>
      <c r="F1066" s="71" t="s">
        <v>65</v>
      </c>
      <c r="G1066" s="71" t="s">
        <v>183</v>
      </c>
      <c r="H1066" s="71">
        <v>24</v>
      </c>
      <c r="I1066" s="71">
        <f t="shared" si="101"/>
        <v>0</v>
      </c>
      <c r="J1066" s="71">
        <v>120</v>
      </c>
      <c r="K1066" s="113">
        <v>0</v>
      </c>
      <c r="L1066" s="73">
        <v>61.63</v>
      </c>
      <c r="M1066" s="72">
        <f t="shared" si="96"/>
        <v>7395.6</v>
      </c>
      <c r="N1066" s="230">
        <f t="shared" si="97"/>
        <v>0</v>
      </c>
      <c r="O1066" s="264">
        <v>12</v>
      </c>
      <c r="P1066" s="73">
        <v>2.0063999999999999E-2</v>
      </c>
      <c r="Q1066" s="74">
        <f t="shared" si="98"/>
        <v>0</v>
      </c>
      <c r="R1066" s="73">
        <v>2.4</v>
      </c>
      <c r="S1066" s="73">
        <v>2.76</v>
      </c>
      <c r="T1066" s="117">
        <f t="shared" si="99"/>
        <v>0</v>
      </c>
      <c r="U1066" s="234">
        <f t="shared" si="100"/>
        <v>0</v>
      </c>
      <c r="V1066" s="206"/>
      <c r="W1066" s="206"/>
      <c r="X1066" s="206"/>
      <c r="Y1066" s="206"/>
    </row>
    <row r="1067" spans="1:25" ht="18" customHeight="1">
      <c r="A1067" s="145">
        <f>SUBTOTAL(3,$B$26:B1067)</f>
        <v>1042</v>
      </c>
      <c r="B1067" s="109" t="s">
        <v>2652</v>
      </c>
      <c r="C1067" s="109" t="s">
        <v>1620</v>
      </c>
      <c r="D1067" s="70" t="s">
        <v>2653</v>
      </c>
      <c r="E1067" s="147" t="s">
        <v>2649</v>
      </c>
      <c r="F1067" s="71" t="s">
        <v>65</v>
      </c>
      <c r="G1067" s="71" t="s">
        <v>183</v>
      </c>
      <c r="H1067" s="71">
        <v>24</v>
      </c>
      <c r="I1067" s="71">
        <f t="shared" si="101"/>
        <v>0</v>
      </c>
      <c r="J1067" s="71">
        <v>120</v>
      </c>
      <c r="K1067" s="113">
        <v>0</v>
      </c>
      <c r="L1067" s="73">
        <v>68.599999999999994</v>
      </c>
      <c r="M1067" s="72">
        <f t="shared" si="96"/>
        <v>8232</v>
      </c>
      <c r="N1067" s="230">
        <f t="shared" si="97"/>
        <v>0</v>
      </c>
      <c r="O1067" s="264">
        <v>12</v>
      </c>
      <c r="P1067" s="73">
        <v>2.1059999999999999E-2</v>
      </c>
      <c r="Q1067" s="74">
        <f t="shared" si="98"/>
        <v>0</v>
      </c>
      <c r="R1067" s="73">
        <v>2.4</v>
      </c>
      <c r="S1067" s="73">
        <v>5.76</v>
      </c>
      <c r="T1067" s="117">
        <f t="shared" si="99"/>
        <v>0</v>
      </c>
      <c r="U1067" s="234">
        <f t="shared" si="100"/>
        <v>0</v>
      </c>
      <c r="V1067" s="206"/>
      <c r="W1067" s="206"/>
      <c r="X1067" s="206"/>
      <c r="Y1067" s="206"/>
    </row>
    <row r="1068" spans="1:25" ht="18" customHeight="1">
      <c r="A1068" s="145">
        <f>SUBTOTAL(3,$B$26:B1068)</f>
        <v>1043</v>
      </c>
      <c r="B1068" s="109" t="s">
        <v>1806</v>
      </c>
      <c r="C1068" s="109" t="s">
        <v>1802</v>
      </c>
      <c r="D1068" s="70" t="s">
        <v>1807</v>
      </c>
      <c r="E1068" s="147" t="s">
        <v>1630</v>
      </c>
      <c r="F1068" s="71" t="s">
        <v>65</v>
      </c>
      <c r="G1068" s="71" t="s">
        <v>183</v>
      </c>
      <c r="H1068" s="71">
        <v>24</v>
      </c>
      <c r="I1068" s="71">
        <f t="shared" si="101"/>
        <v>0</v>
      </c>
      <c r="J1068" s="71">
        <v>96</v>
      </c>
      <c r="K1068" s="113">
        <v>0</v>
      </c>
      <c r="L1068" s="73">
        <v>119.83</v>
      </c>
      <c r="M1068" s="72">
        <f t="shared" si="96"/>
        <v>11503.68</v>
      </c>
      <c r="N1068" s="230">
        <f t="shared" si="97"/>
        <v>0</v>
      </c>
      <c r="O1068" s="264">
        <v>12</v>
      </c>
      <c r="P1068" s="73">
        <v>4.2452999999999998E-2</v>
      </c>
      <c r="Q1068" s="74">
        <f t="shared" si="98"/>
        <v>0</v>
      </c>
      <c r="R1068" s="73">
        <v>1.92</v>
      </c>
      <c r="S1068" s="73">
        <v>4.88</v>
      </c>
      <c r="T1068" s="117">
        <f t="shared" si="99"/>
        <v>0</v>
      </c>
      <c r="U1068" s="234">
        <f t="shared" si="100"/>
        <v>0</v>
      </c>
      <c r="V1068" s="206"/>
      <c r="W1068" s="206"/>
      <c r="X1068" s="206"/>
      <c r="Y1068" s="206"/>
    </row>
    <row r="1069" spans="1:25" ht="18" customHeight="1">
      <c r="A1069" s="145">
        <f>SUBTOTAL(3,$B$26:B1069)</f>
        <v>1044</v>
      </c>
      <c r="B1069" s="109" t="s">
        <v>1808</v>
      </c>
      <c r="C1069" s="109" t="s">
        <v>1802</v>
      </c>
      <c r="D1069" s="70" t="s">
        <v>1809</v>
      </c>
      <c r="E1069" s="147" t="s">
        <v>1630</v>
      </c>
      <c r="F1069" s="71" t="s">
        <v>65</v>
      </c>
      <c r="G1069" s="71" t="s">
        <v>183</v>
      </c>
      <c r="H1069" s="71">
        <v>24</v>
      </c>
      <c r="I1069" s="71">
        <f t="shared" si="101"/>
        <v>0</v>
      </c>
      <c r="J1069" s="71">
        <v>96</v>
      </c>
      <c r="K1069" s="113">
        <v>0</v>
      </c>
      <c r="L1069" s="73">
        <v>119.83</v>
      </c>
      <c r="M1069" s="72">
        <f t="shared" si="96"/>
        <v>11503.68</v>
      </c>
      <c r="N1069" s="230">
        <f t="shared" si="97"/>
        <v>0</v>
      </c>
      <c r="O1069" s="264">
        <v>12</v>
      </c>
      <c r="P1069" s="73">
        <v>4.2452999999999998E-2</v>
      </c>
      <c r="Q1069" s="74">
        <f t="shared" si="98"/>
        <v>0</v>
      </c>
      <c r="R1069" s="73">
        <v>1.92</v>
      </c>
      <c r="S1069" s="73">
        <v>4.88</v>
      </c>
      <c r="T1069" s="117">
        <f t="shared" si="99"/>
        <v>0</v>
      </c>
      <c r="U1069" s="234">
        <f t="shared" si="100"/>
        <v>0</v>
      </c>
      <c r="V1069" s="206"/>
      <c r="W1069" s="206"/>
      <c r="X1069" s="206"/>
      <c r="Y1069" s="206"/>
    </row>
    <row r="1070" spans="1:25" ht="18" customHeight="1">
      <c r="A1070" s="145">
        <f>SUBTOTAL(3,$B$26:B1070)</f>
        <v>1045</v>
      </c>
      <c r="B1070" s="109" t="s">
        <v>1810</v>
      </c>
      <c r="C1070" s="109" t="s">
        <v>1802</v>
      </c>
      <c r="D1070" s="70" t="s">
        <v>1811</v>
      </c>
      <c r="E1070" s="147" t="s">
        <v>1630</v>
      </c>
      <c r="F1070" s="71" t="s">
        <v>65</v>
      </c>
      <c r="G1070" s="71" t="s">
        <v>183</v>
      </c>
      <c r="H1070" s="71">
        <v>24</v>
      </c>
      <c r="I1070" s="71">
        <f t="shared" si="101"/>
        <v>0</v>
      </c>
      <c r="J1070" s="71">
        <v>96</v>
      </c>
      <c r="K1070" s="113">
        <v>0</v>
      </c>
      <c r="L1070" s="73">
        <v>119.83</v>
      </c>
      <c r="M1070" s="72">
        <f t="shared" si="96"/>
        <v>11503.68</v>
      </c>
      <c r="N1070" s="230">
        <f t="shared" si="97"/>
        <v>0</v>
      </c>
      <c r="O1070" s="264">
        <v>12</v>
      </c>
      <c r="P1070" s="73">
        <v>4.2452999999999998E-2</v>
      </c>
      <c r="Q1070" s="74">
        <f t="shared" si="98"/>
        <v>0</v>
      </c>
      <c r="R1070" s="73">
        <v>1.92</v>
      </c>
      <c r="S1070" s="73">
        <v>4.88</v>
      </c>
      <c r="T1070" s="117">
        <f t="shared" si="99"/>
        <v>0</v>
      </c>
      <c r="U1070" s="234">
        <f t="shared" si="100"/>
        <v>0</v>
      </c>
      <c r="V1070" s="206"/>
      <c r="W1070" s="206"/>
      <c r="X1070" s="206"/>
      <c r="Y1070" s="206"/>
    </row>
    <row r="1071" spans="1:25" ht="18" customHeight="1">
      <c r="A1071" s="145">
        <f>SUBTOTAL(3,$B$26:B1071)</f>
        <v>1046</v>
      </c>
      <c r="B1071" s="109" t="s">
        <v>1812</v>
      </c>
      <c r="C1071" s="109" t="s">
        <v>1802</v>
      </c>
      <c r="D1071" s="70" t="s">
        <v>1813</v>
      </c>
      <c r="E1071" s="147" t="s">
        <v>1630</v>
      </c>
      <c r="F1071" s="71" t="s">
        <v>65</v>
      </c>
      <c r="G1071" s="71" t="s">
        <v>183</v>
      </c>
      <c r="H1071" s="71">
        <v>24</v>
      </c>
      <c r="I1071" s="71">
        <f t="shared" si="101"/>
        <v>0</v>
      </c>
      <c r="J1071" s="71">
        <v>96</v>
      </c>
      <c r="K1071" s="113">
        <v>0</v>
      </c>
      <c r="L1071" s="73">
        <v>102.9</v>
      </c>
      <c r="M1071" s="72">
        <f t="shared" si="96"/>
        <v>9878.4000000000015</v>
      </c>
      <c r="N1071" s="230">
        <f t="shared" si="97"/>
        <v>0</v>
      </c>
      <c r="O1071" s="264">
        <v>12</v>
      </c>
      <c r="P1071" s="73">
        <v>4.2452999999999998E-2</v>
      </c>
      <c r="Q1071" s="74">
        <f t="shared" si="98"/>
        <v>0</v>
      </c>
      <c r="R1071" s="73">
        <v>1.92</v>
      </c>
      <c r="S1071" s="73">
        <v>4.88</v>
      </c>
      <c r="T1071" s="117">
        <f t="shared" si="99"/>
        <v>0</v>
      </c>
      <c r="U1071" s="234">
        <f t="shared" si="100"/>
        <v>0</v>
      </c>
      <c r="V1071" s="206"/>
      <c r="W1071" s="206"/>
      <c r="X1071" s="206"/>
      <c r="Y1071" s="206"/>
    </row>
    <row r="1072" spans="1:25" ht="18" customHeight="1">
      <c r="A1072" s="145">
        <f>SUBTOTAL(3,$B$26:B1072)</f>
        <v>1047</v>
      </c>
      <c r="B1072" s="109" t="s">
        <v>1619</v>
      </c>
      <c r="C1072" s="109" t="s">
        <v>1620</v>
      </c>
      <c r="D1072" s="70" t="s">
        <v>1621</v>
      </c>
      <c r="E1072" s="147" t="s">
        <v>1622</v>
      </c>
      <c r="F1072" s="71" t="s">
        <v>204</v>
      </c>
      <c r="G1072" s="71" t="s">
        <v>183</v>
      </c>
      <c r="H1072" s="71">
        <v>24</v>
      </c>
      <c r="I1072" s="71">
        <f t="shared" si="101"/>
        <v>0</v>
      </c>
      <c r="J1072" s="71">
        <v>72</v>
      </c>
      <c r="K1072" s="113">
        <v>0</v>
      </c>
      <c r="L1072" s="73">
        <v>205.8</v>
      </c>
      <c r="M1072" s="72">
        <f t="shared" si="96"/>
        <v>14817.6</v>
      </c>
      <c r="N1072" s="230">
        <f t="shared" si="97"/>
        <v>0</v>
      </c>
      <c r="O1072" s="264">
        <v>12</v>
      </c>
      <c r="P1072" s="73">
        <v>5.3069999999999999E-2</v>
      </c>
      <c r="Q1072" s="74">
        <f t="shared" si="98"/>
        <v>0</v>
      </c>
      <c r="R1072" s="73">
        <v>1.44</v>
      </c>
      <c r="S1072" s="73">
        <v>1.6559999999999999</v>
      </c>
      <c r="T1072" s="117">
        <f t="shared" si="99"/>
        <v>0</v>
      </c>
      <c r="U1072" s="234">
        <f t="shared" si="100"/>
        <v>0</v>
      </c>
      <c r="V1072" s="206"/>
      <c r="W1072" s="206"/>
      <c r="X1072" s="206"/>
      <c r="Y1072" s="206"/>
    </row>
    <row r="1073" spans="1:25" ht="18" customHeight="1">
      <c r="A1073" s="145">
        <f>SUBTOTAL(3,$B$26:B1073)</f>
        <v>1048</v>
      </c>
      <c r="B1073" s="109" t="s">
        <v>1623</v>
      </c>
      <c r="C1073" s="109" t="s">
        <v>1620</v>
      </c>
      <c r="D1073" s="70" t="s">
        <v>1624</v>
      </c>
      <c r="E1073" s="147" t="s">
        <v>1622</v>
      </c>
      <c r="F1073" s="71" t="s">
        <v>204</v>
      </c>
      <c r="G1073" s="71" t="s">
        <v>183</v>
      </c>
      <c r="H1073" s="71">
        <v>24</v>
      </c>
      <c r="I1073" s="71">
        <f t="shared" si="101"/>
        <v>0</v>
      </c>
      <c r="J1073" s="71">
        <v>72</v>
      </c>
      <c r="K1073" s="113">
        <v>0</v>
      </c>
      <c r="L1073" s="73">
        <v>205.8</v>
      </c>
      <c r="M1073" s="72">
        <f t="shared" si="96"/>
        <v>14817.6</v>
      </c>
      <c r="N1073" s="230">
        <f t="shared" si="97"/>
        <v>0</v>
      </c>
      <c r="O1073" s="264">
        <v>12</v>
      </c>
      <c r="P1073" s="73">
        <v>5.3069999999999999E-2</v>
      </c>
      <c r="Q1073" s="74">
        <f t="shared" si="98"/>
        <v>0</v>
      </c>
      <c r="R1073" s="73">
        <v>1.44</v>
      </c>
      <c r="S1073" s="73">
        <v>1.6559999999999999</v>
      </c>
      <c r="T1073" s="117">
        <f t="shared" si="99"/>
        <v>0</v>
      </c>
      <c r="U1073" s="234">
        <f t="shared" si="100"/>
        <v>0</v>
      </c>
      <c r="V1073" s="206"/>
      <c r="W1073" s="206"/>
      <c r="X1073" s="206"/>
      <c r="Y1073" s="206"/>
    </row>
    <row r="1074" spans="1:25" ht="18" customHeight="1">
      <c r="A1074" s="145">
        <f>SUBTOTAL(3,$B$26:B1074)</f>
        <v>1049</v>
      </c>
      <c r="B1074" s="109" t="s">
        <v>1625</v>
      </c>
      <c r="C1074" s="109" t="s">
        <v>1620</v>
      </c>
      <c r="D1074" s="70" t="s">
        <v>1626</v>
      </c>
      <c r="E1074" s="147" t="s">
        <v>1622</v>
      </c>
      <c r="F1074" s="71" t="s">
        <v>204</v>
      </c>
      <c r="G1074" s="71" t="s">
        <v>183</v>
      </c>
      <c r="H1074" s="71">
        <v>24</v>
      </c>
      <c r="I1074" s="71">
        <f t="shared" si="101"/>
        <v>0</v>
      </c>
      <c r="J1074" s="71">
        <v>72</v>
      </c>
      <c r="K1074" s="113">
        <v>0</v>
      </c>
      <c r="L1074" s="73">
        <v>184.8</v>
      </c>
      <c r="M1074" s="72">
        <f t="shared" si="96"/>
        <v>13305.6</v>
      </c>
      <c r="N1074" s="230">
        <f t="shared" si="97"/>
        <v>0</v>
      </c>
      <c r="O1074" s="264">
        <v>12</v>
      </c>
      <c r="P1074" s="73">
        <v>5.3069999999999999E-2</v>
      </c>
      <c r="Q1074" s="74">
        <f t="shared" si="98"/>
        <v>0</v>
      </c>
      <c r="R1074" s="73">
        <v>1.44</v>
      </c>
      <c r="S1074" s="73">
        <v>6.98</v>
      </c>
      <c r="T1074" s="117">
        <f t="shared" si="99"/>
        <v>0</v>
      </c>
      <c r="U1074" s="234">
        <f t="shared" si="100"/>
        <v>0</v>
      </c>
      <c r="V1074" s="206"/>
      <c r="W1074" s="206"/>
      <c r="X1074" s="206"/>
      <c r="Y1074" s="206"/>
    </row>
    <row r="1075" spans="1:25" ht="18" customHeight="1">
      <c r="A1075" s="145">
        <f>SUBTOTAL(3,$B$26:B1075)</f>
        <v>1050</v>
      </c>
      <c r="B1075" s="109" t="s">
        <v>2654</v>
      </c>
      <c r="C1075" s="109" t="s">
        <v>1628</v>
      </c>
      <c r="D1075" s="70" t="s">
        <v>2655</v>
      </c>
      <c r="E1075" s="147" t="s">
        <v>1509</v>
      </c>
      <c r="F1075" s="71" t="s">
        <v>65</v>
      </c>
      <c r="G1075" s="71" t="s">
        <v>183</v>
      </c>
      <c r="H1075" s="71">
        <v>36</v>
      </c>
      <c r="I1075" s="71">
        <f t="shared" si="101"/>
        <v>0</v>
      </c>
      <c r="J1075" s="71">
        <v>200</v>
      </c>
      <c r="K1075" s="113">
        <v>0</v>
      </c>
      <c r="L1075" s="73">
        <v>143.09</v>
      </c>
      <c r="M1075" s="72">
        <f t="shared" si="96"/>
        <v>28618</v>
      </c>
      <c r="N1075" s="230">
        <f t="shared" si="97"/>
        <v>0</v>
      </c>
      <c r="O1075" s="264">
        <v>12</v>
      </c>
      <c r="P1075" s="73">
        <v>4.4999999999999998E-2</v>
      </c>
      <c r="Q1075" s="74">
        <f t="shared" si="98"/>
        <v>0</v>
      </c>
      <c r="R1075" s="73">
        <v>6.4</v>
      </c>
      <c r="S1075" s="73">
        <v>9.4</v>
      </c>
      <c r="T1075" s="117">
        <f t="shared" si="99"/>
        <v>0</v>
      </c>
      <c r="U1075" s="234">
        <f t="shared" si="100"/>
        <v>0</v>
      </c>
      <c r="V1075" s="206"/>
      <c r="W1075" s="206"/>
      <c r="X1075" s="206"/>
      <c r="Y1075" s="206"/>
    </row>
    <row r="1076" spans="1:25" ht="18" customHeight="1">
      <c r="A1076" s="145">
        <f>SUBTOTAL(3,$B$26:B1076)</f>
        <v>1051</v>
      </c>
      <c r="B1076" s="109" t="s">
        <v>2656</v>
      </c>
      <c r="C1076" s="109" t="s">
        <v>1628</v>
      </c>
      <c r="D1076" s="70" t="s">
        <v>2657</v>
      </c>
      <c r="E1076" s="147" t="s">
        <v>1509</v>
      </c>
      <c r="F1076" s="71" t="s">
        <v>65</v>
      </c>
      <c r="G1076" s="71" t="s">
        <v>183</v>
      </c>
      <c r="H1076" s="71">
        <v>36</v>
      </c>
      <c r="I1076" s="71">
        <f t="shared" si="101"/>
        <v>0</v>
      </c>
      <c r="J1076" s="71">
        <v>200</v>
      </c>
      <c r="K1076" s="113">
        <v>0</v>
      </c>
      <c r="L1076" s="73">
        <v>85.85</v>
      </c>
      <c r="M1076" s="72">
        <f t="shared" si="96"/>
        <v>17170</v>
      </c>
      <c r="N1076" s="230">
        <f t="shared" si="97"/>
        <v>0</v>
      </c>
      <c r="O1076" s="264">
        <v>12</v>
      </c>
      <c r="P1076" s="73">
        <v>4.4999999999999998E-2</v>
      </c>
      <c r="Q1076" s="74">
        <f t="shared" si="98"/>
        <v>0</v>
      </c>
      <c r="R1076" s="73">
        <v>7.0000000000000009</v>
      </c>
      <c r="S1076" s="73">
        <v>10.4</v>
      </c>
      <c r="T1076" s="117">
        <f t="shared" si="99"/>
        <v>0</v>
      </c>
      <c r="U1076" s="234">
        <f t="shared" si="100"/>
        <v>0</v>
      </c>
      <c r="V1076" s="206"/>
      <c r="W1076" s="206"/>
      <c r="X1076" s="206"/>
      <c r="Y1076" s="206"/>
    </row>
    <row r="1077" spans="1:25" ht="18" customHeight="1">
      <c r="A1077" s="145">
        <f>SUBTOTAL(3,$B$26:B1077)</f>
        <v>1052</v>
      </c>
      <c r="B1077" s="109" t="s">
        <v>2658</v>
      </c>
      <c r="C1077" s="109" t="s">
        <v>1628</v>
      </c>
      <c r="D1077" s="70" t="s">
        <v>2659</v>
      </c>
      <c r="E1077" s="147">
        <v>0</v>
      </c>
      <c r="F1077" s="71" t="s">
        <v>65</v>
      </c>
      <c r="G1077" s="71" t="s">
        <v>183</v>
      </c>
      <c r="H1077" s="71">
        <v>24</v>
      </c>
      <c r="I1077" s="71">
        <f t="shared" si="101"/>
        <v>0</v>
      </c>
      <c r="J1077" s="71">
        <v>96</v>
      </c>
      <c r="K1077" s="113">
        <v>0</v>
      </c>
      <c r="L1077" s="73">
        <v>68.48</v>
      </c>
      <c r="M1077" s="72">
        <f t="shared" si="96"/>
        <v>6574.08</v>
      </c>
      <c r="N1077" s="230">
        <f t="shared" si="97"/>
        <v>0</v>
      </c>
      <c r="O1077" s="264">
        <v>12</v>
      </c>
      <c r="P1077" s="73">
        <v>4.4999999999999998E-2</v>
      </c>
      <c r="Q1077" s="74">
        <f t="shared" si="98"/>
        <v>0</v>
      </c>
      <c r="R1077" s="73">
        <v>3.84</v>
      </c>
      <c r="S1077" s="73">
        <v>5.6639999999999997</v>
      </c>
      <c r="T1077" s="117">
        <f t="shared" si="99"/>
        <v>0</v>
      </c>
      <c r="U1077" s="234">
        <f t="shared" si="100"/>
        <v>0</v>
      </c>
      <c r="V1077" s="206"/>
      <c r="W1077" s="206"/>
      <c r="X1077" s="206"/>
      <c r="Y1077" s="206"/>
    </row>
    <row r="1078" spans="1:25" ht="18" customHeight="1">
      <c r="A1078" s="145">
        <f>SUBTOTAL(3,$B$26:B1078)</f>
        <v>1053</v>
      </c>
      <c r="B1078" s="109" t="s">
        <v>2660</v>
      </c>
      <c r="C1078" s="109" t="s">
        <v>1628</v>
      </c>
      <c r="D1078" s="70" t="s">
        <v>2661</v>
      </c>
      <c r="E1078" s="147" t="s">
        <v>1630</v>
      </c>
      <c r="F1078" s="71" t="s">
        <v>65</v>
      </c>
      <c r="G1078" s="71" t="s">
        <v>183</v>
      </c>
      <c r="H1078" s="71">
        <v>24</v>
      </c>
      <c r="I1078" s="71">
        <f t="shared" si="101"/>
        <v>0</v>
      </c>
      <c r="J1078" s="71">
        <v>96</v>
      </c>
      <c r="K1078" s="113">
        <v>0</v>
      </c>
      <c r="L1078" s="73">
        <v>71.45</v>
      </c>
      <c r="M1078" s="72">
        <f t="shared" si="96"/>
        <v>6859.2000000000007</v>
      </c>
      <c r="N1078" s="230">
        <f t="shared" si="97"/>
        <v>0</v>
      </c>
      <c r="O1078" s="264">
        <v>12</v>
      </c>
      <c r="P1078" s="73">
        <v>4.4999999999999998E-2</v>
      </c>
      <c r="Q1078" s="74">
        <f t="shared" si="98"/>
        <v>0</v>
      </c>
      <c r="R1078" s="73">
        <v>3.84</v>
      </c>
      <c r="S1078" s="73">
        <v>5.952</v>
      </c>
      <c r="T1078" s="117">
        <f t="shared" si="99"/>
        <v>0</v>
      </c>
      <c r="U1078" s="234">
        <f t="shared" si="100"/>
        <v>0</v>
      </c>
      <c r="V1078" s="206"/>
      <c r="W1078" s="206"/>
      <c r="X1078" s="206"/>
      <c r="Y1078" s="206"/>
    </row>
    <row r="1079" spans="1:25" ht="18" customHeight="1">
      <c r="A1079" s="145">
        <f>SUBTOTAL(3,$B$26:B1079)</f>
        <v>1054</v>
      </c>
      <c r="B1079" s="109" t="s">
        <v>2662</v>
      </c>
      <c r="C1079" s="109" t="s">
        <v>1628</v>
      </c>
      <c r="D1079" s="70" t="s">
        <v>2663</v>
      </c>
      <c r="E1079" s="147" t="s">
        <v>2664</v>
      </c>
      <c r="F1079" s="71" t="s">
        <v>65</v>
      </c>
      <c r="G1079" s="71" t="s">
        <v>183</v>
      </c>
      <c r="H1079" s="71">
        <v>24</v>
      </c>
      <c r="I1079" s="71">
        <f t="shared" si="101"/>
        <v>0</v>
      </c>
      <c r="J1079" s="71">
        <v>96</v>
      </c>
      <c r="K1079" s="113">
        <v>0</v>
      </c>
      <c r="L1079" s="73">
        <v>53.59</v>
      </c>
      <c r="M1079" s="72">
        <f t="shared" si="96"/>
        <v>5144.6400000000003</v>
      </c>
      <c r="N1079" s="230">
        <f t="shared" si="97"/>
        <v>0</v>
      </c>
      <c r="O1079" s="264">
        <v>12</v>
      </c>
      <c r="P1079" s="73">
        <v>4.4999999999999998E-2</v>
      </c>
      <c r="Q1079" s="74">
        <f t="shared" si="98"/>
        <v>0</v>
      </c>
      <c r="R1079" s="73">
        <v>2.3040000000000003</v>
      </c>
      <c r="S1079" s="73">
        <v>3.7439999999999998</v>
      </c>
      <c r="T1079" s="117">
        <f t="shared" si="99"/>
        <v>0</v>
      </c>
      <c r="U1079" s="234">
        <f t="shared" si="100"/>
        <v>0</v>
      </c>
      <c r="V1079" s="206"/>
      <c r="W1079" s="206"/>
      <c r="X1079" s="206"/>
      <c r="Y1079" s="206"/>
    </row>
    <row r="1080" spans="1:25" ht="18" customHeight="1">
      <c r="A1080" s="145">
        <f>SUBTOTAL(3,$B$26:B1080)</f>
        <v>1055</v>
      </c>
      <c r="B1080" s="109" t="s">
        <v>2665</v>
      </c>
      <c r="C1080" s="109" t="s">
        <v>1628</v>
      </c>
      <c r="D1080" s="70" t="s">
        <v>2666</v>
      </c>
      <c r="E1080" s="147" t="s">
        <v>1509</v>
      </c>
      <c r="F1080" s="71" t="s">
        <v>65</v>
      </c>
      <c r="G1080" s="71" t="s">
        <v>183</v>
      </c>
      <c r="H1080" s="71">
        <v>24</v>
      </c>
      <c r="I1080" s="71">
        <f t="shared" si="101"/>
        <v>0</v>
      </c>
      <c r="J1080" s="71">
        <v>96</v>
      </c>
      <c r="K1080" s="113">
        <v>0</v>
      </c>
      <c r="L1080" s="73">
        <v>78.599999999999994</v>
      </c>
      <c r="M1080" s="72">
        <f t="shared" si="96"/>
        <v>7545.5999999999995</v>
      </c>
      <c r="N1080" s="230">
        <f t="shared" si="97"/>
        <v>0</v>
      </c>
      <c r="O1080" s="264">
        <v>12</v>
      </c>
      <c r="P1080" s="73">
        <v>4.4999999999999998E-2</v>
      </c>
      <c r="Q1080" s="74">
        <f t="shared" si="98"/>
        <v>0</v>
      </c>
      <c r="R1080" s="73">
        <v>3.5519999999999996</v>
      </c>
      <c r="S1080" s="73">
        <v>5.8559999999999999</v>
      </c>
      <c r="T1080" s="117">
        <f t="shared" si="99"/>
        <v>0</v>
      </c>
      <c r="U1080" s="234">
        <f t="shared" si="100"/>
        <v>0</v>
      </c>
      <c r="V1080" s="206"/>
      <c r="W1080" s="206"/>
      <c r="X1080" s="206"/>
      <c r="Y1080" s="206"/>
    </row>
    <row r="1081" spans="1:25" ht="18" customHeight="1">
      <c r="A1081" s="145">
        <f>SUBTOTAL(3,$B$26:B1081)</f>
        <v>1056</v>
      </c>
      <c r="B1081" s="109" t="s">
        <v>2667</v>
      </c>
      <c r="C1081" s="109" t="s">
        <v>1628</v>
      </c>
      <c r="D1081" s="70" t="s">
        <v>2668</v>
      </c>
      <c r="E1081" s="147" t="s">
        <v>1509</v>
      </c>
      <c r="F1081" s="71" t="s">
        <v>65</v>
      </c>
      <c r="G1081" s="71" t="s">
        <v>183</v>
      </c>
      <c r="H1081" s="71">
        <v>24</v>
      </c>
      <c r="I1081" s="71">
        <f t="shared" si="101"/>
        <v>0</v>
      </c>
      <c r="J1081" s="71">
        <v>96</v>
      </c>
      <c r="K1081" s="113">
        <v>0</v>
      </c>
      <c r="L1081" s="73">
        <v>82.17</v>
      </c>
      <c r="M1081" s="72">
        <f t="shared" si="96"/>
        <v>7888.32</v>
      </c>
      <c r="N1081" s="230">
        <f t="shared" si="97"/>
        <v>0</v>
      </c>
      <c r="O1081" s="264">
        <v>12</v>
      </c>
      <c r="P1081" s="73">
        <v>4.4999999999999998E-2</v>
      </c>
      <c r="Q1081" s="74">
        <f t="shared" si="98"/>
        <v>0</v>
      </c>
      <c r="R1081" s="73">
        <v>4.4160000000000004</v>
      </c>
      <c r="S1081" s="73">
        <v>5.8559999999999999</v>
      </c>
      <c r="T1081" s="117">
        <f t="shared" si="99"/>
        <v>0</v>
      </c>
      <c r="U1081" s="234">
        <f t="shared" si="100"/>
        <v>0</v>
      </c>
      <c r="V1081" s="206"/>
      <c r="W1081" s="206"/>
      <c r="X1081" s="206"/>
      <c r="Y1081" s="206"/>
    </row>
    <row r="1082" spans="1:25" ht="18" customHeight="1">
      <c r="A1082" s="145">
        <f>SUBTOTAL(3,$B$26:B1082)</f>
        <v>1057</v>
      </c>
      <c r="B1082" s="109" t="s">
        <v>2669</v>
      </c>
      <c r="C1082" s="109" t="s">
        <v>1628</v>
      </c>
      <c r="D1082" s="70" t="s">
        <v>2670</v>
      </c>
      <c r="E1082" s="147" t="s">
        <v>1509</v>
      </c>
      <c r="F1082" s="71" t="s">
        <v>65</v>
      </c>
      <c r="G1082" s="71" t="s">
        <v>183</v>
      </c>
      <c r="H1082" s="71">
        <v>36</v>
      </c>
      <c r="I1082" s="71">
        <f t="shared" si="101"/>
        <v>0</v>
      </c>
      <c r="J1082" s="71">
        <v>96</v>
      </c>
      <c r="K1082" s="113">
        <v>0</v>
      </c>
      <c r="L1082" s="73">
        <v>82.17</v>
      </c>
      <c r="M1082" s="72">
        <f t="shared" si="96"/>
        <v>7888.32</v>
      </c>
      <c r="N1082" s="230">
        <f t="shared" si="97"/>
        <v>0</v>
      </c>
      <c r="O1082" s="264">
        <v>12</v>
      </c>
      <c r="P1082" s="73">
        <v>4.4999999999999998E-2</v>
      </c>
      <c r="Q1082" s="74">
        <f t="shared" si="98"/>
        <v>0</v>
      </c>
      <c r="R1082" s="73">
        <v>3.7439999999999998</v>
      </c>
      <c r="S1082" s="73">
        <v>4.992</v>
      </c>
      <c r="T1082" s="117">
        <f t="shared" si="99"/>
        <v>0</v>
      </c>
      <c r="U1082" s="234">
        <f t="shared" si="100"/>
        <v>0</v>
      </c>
      <c r="V1082" s="206"/>
      <c r="W1082" s="206"/>
      <c r="X1082" s="206"/>
      <c r="Y1082" s="206"/>
    </row>
    <row r="1083" spans="1:25" ht="18" customHeight="1">
      <c r="A1083" s="145">
        <f>SUBTOTAL(3,$B$26:B1083)</f>
        <v>1058</v>
      </c>
      <c r="B1083" s="109" t="s">
        <v>1627</v>
      </c>
      <c r="C1083" s="109" t="s">
        <v>1628</v>
      </c>
      <c r="D1083" s="70" t="s">
        <v>1629</v>
      </c>
      <c r="E1083" s="147" t="s">
        <v>1630</v>
      </c>
      <c r="F1083" s="71" t="s">
        <v>204</v>
      </c>
      <c r="G1083" s="71" t="s">
        <v>183</v>
      </c>
      <c r="H1083" s="71">
        <v>24</v>
      </c>
      <c r="I1083" s="71">
        <f t="shared" si="101"/>
        <v>0</v>
      </c>
      <c r="J1083" s="71">
        <v>72</v>
      </c>
      <c r="K1083" s="113">
        <v>0</v>
      </c>
      <c r="L1083" s="73">
        <v>71.400000000000006</v>
      </c>
      <c r="M1083" s="72">
        <f t="shared" si="96"/>
        <v>5140.8</v>
      </c>
      <c r="N1083" s="230">
        <f t="shared" si="97"/>
        <v>0</v>
      </c>
      <c r="O1083" s="264">
        <v>12</v>
      </c>
      <c r="P1083" s="73">
        <v>4.8804E-2</v>
      </c>
      <c r="Q1083" s="74">
        <f t="shared" si="98"/>
        <v>0</v>
      </c>
      <c r="R1083" s="73">
        <v>1.44</v>
      </c>
      <c r="S1083" s="73">
        <v>1.6559999999999999</v>
      </c>
      <c r="T1083" s="117">
        <f t="shared" si="99"/>
        <v>0</v>
      </c>
      <c r="U1083" s="234">
        <f t="shared" si="100"/>
        <v>0</v>
      </c>
      <c r="V1083" s="206"/>
      <c r="W1083" s="206"/>
      <c r="X1083" s="206"/>
      <c r="Y1083" s="206"/>
    </row>
    <row r="1084" spans="1:25" ht="18" customHeight="1">
      <c r="A1084" s="145">
        <f>SUBTOTAL(3,$B$26:B1084)</f>
        <v>1059</v>
      </c>
      <c r="B1084" s="109" t="s">
        <v>1631</v>
      </c>
      <c r="C1084" s="109" t="s">
        <v>1628</v>
      </c>
      <c r="D1084" s="70" t="s">
        <v>1632</v>
      </c>
      <c r="E1084" s="147" t="s">
        <v>1630</v>
      </c>
      <c r="F1084" s="71" t="s">
        <v>204</v>
      </c>
      <c r="G1084" s="71" t="s">
        <v>183</v>
      </c>
      <c r="H1084" s="71">
        <v>24</v>
      </c>
      <c r="I1084" s="71">
        <f t="shared" si="101"/>
        <v>0</v>
      </c>
      <c r="J1084" s="71">
        <v>72</v>
      </c>
      <c r="K1084" s="113">
        <v>0</v>
      </c>
      <c r="L1084" s="73">
        <v>82.6</v>
      </c>
      <c r="M1084" s="72">
        <f t="shared" si="96"/>
        <v>5947.2</v>
      </c>
      <c r="N1084" s="230">
        <f t="shared" si="97"/>
        <v>0</v>
      </c>
      <c r="O1084" s="264">
        <v>12</v>
      </c>
      <c r="P1084" s="73">
        <v>4.8804E-2</v>
      </c>
      <c r="Q1084" s="74">
        <f t="shared" si="98"/>
        <v>0</v>
      </c>
      <c r="R1084" s="73">
        <v>1.44</v>
      </c>
      <c r="S1084" s="73">
        <v>1.6559999999999999</v>
      </c>
      <c r="T1084" s="117">
        <f t="shared" si="99"/>
        <v>0</v>
      </c>
      <c r="U1084" s="234">
        <f t="shared" si="100"/>
        <v>0</v>
      </c>
      <c r="V1084" s="206"/>
      <c r="W1084" s="206"/>
      <c r="X1084" s="206"/>
      <c r="Y1084" s="206"/>
    </row>
    <row r="1085" spans="1:25" ht="18" customHeight="1">
      <c r="A1085" s="145">
        <f>SUBTOTAL(3,$B$26:B1085)</f>
        <v>1060</v>
      </c>
      <c r="B1085" s="109" t="s">
        <v>1633</v>
      </c>
      <c r="C1085" s="109" t="s">
        <v>1628</v>
      </c>
      <c r="D1085" s="70" t="s">
        <v>1634</v>
      </c>
      <c r="E1085" s="147" t="s">
        <v>1630</v>
      </c>
      <c r="F1085" s="71" t="s">
        <v>204</v>
      </c>
      <c r="G1085" s="71" t="s">
        <v>183</v>
      </c>
      <c r="H1085" s="71">
        <v>24</v>
      </c>
      <c r="I1085" s="71">
        <f t="shared" si="101"/>
        <v>0</v>
      </c>
      <c r="J1085" s="71">
        <v>72</v>
      </c>
      <c r="K1085" s="113">
        <v>0</v>
      </c>
      <c r="L1085" s="73">
        <v>105.7</v>
      </c>
      <c r="M1085" s="72">
        <f t="shared" si="96"/>
        <v>7610.4000000000005</v>
      </c>
      <c r="N1085" s="230">
        <f t="shared" si="97"/>
        <v>0</v>
      </c>
      <c r="O1085" s="264">
        <v>12</v>
      </c>
      <c r="P1085" s="73">
        <v>4.8804E-2</v>
      </c>
      <c r="Q1085" s="74">
        <f t="shared" si="98"/>
        <v>0</v>
      </c>
      <c r="R1085" s="73">
        <v>1.44</v>
      </c>
      <c r="S1085" s="73">
        <v>1.6559999999999999</v>
      </c>
      <c r="T1085" s="117">
        <f t="shared" si="99"/>
        <v>0</v>
      </c>
      <c r="U1085" s="234">
        <f t="shared" si="100"/>
        <v>0</v>
      </c>
      <c r="V1085" s="206"/>
      <c r="W1085" s="206"/>
      <c r="X1085" s="206"/>
      <c r="Y1085" s="206"/>
    </row>
    <row r="1086" spans="1:25" ht="18" customHeight="1">
      <c r="A1086" s="145">
        <f>SUBTOTAL(3,$B$26:B1086)</f>
        <v>1061</v>
      </c>
      <c r="B1086" s="109" t="s">
        <v>1635</v>
      </c>
      <c r="C1086" s="109" t="s">
        <v>1636</v>
      </c>
      <c r="D1086" s="70" t="s">
        <v>1637</v>
      </c>
      <c r="E1086" s="147" t="s">
        <v>1574</v>
      </c>
      <c r="F1086" s="71" t="s">
        <v>65</v>
      </c>
      <c r="G1086" s="71" t="s">
        <v>183</v>
      </c>
      <c r="H1086" s="71">
        <v>120</v>
      </c>
      <c r="I1086" s="71">
        <f t="shared" si="101"/>
        <v>0</v>
      </c>
      <c r="J1086" s="71">
        <v>20</v>
      </c>
      <c r="K1086" s="113">
        <v>0</v>
      </c>
      <c r="L1086" s="73">
        <v>67.16</v>
      </c>
      <c r="M1086" s="72">
        <f t="shared" si="96"/>
        <v>1343.1999999999998</v>
      </c>
      <c r="N1086" s="230">
        <f t="shared" si="97"/>
        <v>0</v>
      </c>
      <c r="O1086" s="264">
        <v>5</v>
      </c>
      <c r="P1086" s="73">
        <v>2.496E-2</v>
      </c>
      <c r="Q1086" s="74">
        <f t="shared" si="98"/>
        <v>0</v>
      </c>
      <c r="R1086" s="73">
        <v>9</v>
      </c>
      <c r="S1086" s="73">
        <v>10.35</v>
      </c>
      <c r="T1086" s="117">
        <f t="shared" si="99"/>
        <v>0</v>
      </c>
      <c r="U1086" s="234">
        <f t="shared" si="100"/>
        <v>0</v>
      </c>
      <c r="V1086" s="206"/>
      <c r="W1086" s="206"/>
      <c r="X1086" s="206"/>
      <c r="Y1086" s="206"/>
    </row>
    <row r="1087" spans="1:25" ht="18" customHeight="1">
      <c r="A1087" s="145">
        <f>SUBTOTAL(3,$B$26:B1087)</f>
        <v>1062</v>
      </c>
      <c r="B1087" s="109" t="s">
        <v>1638</v>
      </c>
      <c r="C1087" s="109" t="s">
        <v>1636</v>
      </c>
      <c r="D1087" s="70" t="s">
        <v>1639</v>
      </c>
      <c r="E1087" s="147" t="s">
        <v>1574</v>
      </c>
      <c r="F1087" s="71" t="s">
        <v>65</v>
      </c>
      <c r="G1087" s="71" t="s">
        <v>183</v>
      </c>
      <c r="H1087" s="71">
        <v>120</v>
      </c>
      <c r="I1087" s="71">
        <f t="shared" si="101"/>
        <v>0</v>
      </c>
      <c r="J1087" s="71">
        <v>20</v>
      </c>
      <c r="K1087" s="113">
        <v>0</v>
      </c>
      <c r="L1087" s="73">
        <v>67.16</v>
      </c>
      <c r="M1087" s="72">
        <f t="shared" si="96"/>
        <v>1343.1999999999998</v>
      </c>
      <c r="N1087" s="230">
        <f t="shared" si="97"/>
        <v>0</v>
      </c>
      <c r="O1087" s="264">
        <v>5</v>
      </c>
      <c r="P1087" s="73">
        <v>2.496E-2</v>
      </c>
      <c r="Q1087" s="74">
        <f t="shared" si="98"/>
        <v>0</v>
      </c>
      <c r="R1087" s="73">
        <v>9</v>
      </c>
      <c r="S1087" s="73">
        <v>10.8</v>
      </c>
      <c r="T1087" s="117">
        <f t="shared" si="99"/>
        <v>0</v>
      </c>
      <c r="U1087" s="234">
        <f t="shared" si="100"/>
        <v>0</v>
      </c>
      <c r="V1087" s="206"/>
      <c r="W1087" s="206"/>
      <c r="X1087" s="206"/>
      <c r="Y1087" s="206"/>
    </row>
    <row r="1088" spans="1:25" ht="18" customHeight="1">
      <c r="A1088" s="145">
        <f>SUBTOTAL(3,$B$26:B1088)</f>
        <v>1063</v>
      </c>
      <c r="B1088" s="109" t="s">
        <v>1640</v>
      </c>
      <c r="C1088" s="109" t="s">
        <v>1636</v>
      </c>
      <c r="D1088" s="70" t="s">
        <v>1641</v>
      </c>
      <c r="E1088" s="147" t="s">
        <v>1574</v>
      </c>
      <c r="F1088" s="71" t="s">
        <v>65</v>
      </c>
      <c r="G1088" s="71" t="s">
        <v>1642</v>
      </c>
      <c r="H1088" s="71">
        <v>120</v>
      </c>
      <c r="I1088" s="71">
        <f t="shared" si="101"/>
        <v>0</v>
      </c>
      <c r="J1088" s="71">
        <v>20</v>
      </c>
      <c r="K1088" s="113">
        <v>0</v>
      </c>
      <c r="L1088" s="73">
        <v>67.16</v>
      </c>
      <c r="M1088" s="72">
        <f t="shared" si="96"/>
        <v>1343.1999999999998</v>
      </c>
      <c r="N1088" s="230">
        <f t="shared" si="97"/>
        <v>0</v>
      </c>
      <c r="O1088" s="264">
        <v>5</v>
      </c>
      <c r="P1088" s="73">
        <v>2.496E-2</v>
      </c>
      <c r="Q1088" s="74">
        <f t="shared" si="98"/>
        <v>0</v>
      </c>
      <c r="R1088" s="73">
        <v>9</v>
      </c>
      <c r="S1088" s="73">
        <v>10.8</v>
      </c>
      <c r="T1088" s="117">
        <f t="shared" si="99"/>
        <v>0</v>
      </c>
      <c r="U1088" s="234">
        <f t="shared" si="100"/>
        <v>0</v>
      </c>
      <c r="V1088" s="206"/>
      <c r="W1088" s="206"/>
      <c r="X1088" s="206"/>
      <c r="Y1088" s="206"/>
    </row>
    <row r="1089" spans="1:25" ht="18" customHeight="1">
      <c r="A1089" s="145">
        <f>SUBTOTAL(3,$B$26:B1089)</f>
        <v>1064</v>
      </c>
      <c r="B1089" s="109" t="s">
        <v>1643</v>
      </c>
      <c r="C1089" s="109" t="s">
        <v>1636</v>
      </c>
      <c r="D1089" s="70" t="s">
        <v>1644</v>
      </c>
      <c r="E1089" s="147" t="s">
        <v>1574</v>
      </c>
      <c r="F1089" s="71" t="s">
        <v>65</v>
      </c>
      <c r="G1089" s="71">
        <v>30049011</v>
      </c>
      <c r="H1089" s="71">
        <v>120</v>
      </c>
      <c r="I1089" s="71">
        <f t="shared" si="101"/>
        <v>0</v>
      </c>
      <c r="J1089" s="71">
        <v>20</v>
      </c>
      <c r="K1089" s="113">
        <v>0</v>
      </c>
      <c r="L1089" s="73">
        <v>74.900000000000006</v>
      </c>
      <c r="M1089" s="72">
        <f t="shared" si="96"/>
        <v>1498</v>
      </c>
      <c r="N1089" s="230">
        <f t="shared" si="97"/>
        <v>0</v>
      </c>
      <c r="O1089" s="264">
        <v>5</v>
      </c>
      <c r="P1089" s="73">
        <v>7.5106000000000006E-2</v>
      </c>
      <c r="Q1089" s="74">
        <f t="shared" si="98"/>
        <v>0</v>
      </c>
      <c r="R1089" s="73">
        <v>9</v>
      </c>
      <c r="S1089" s="73">
        <v>19.2</v>
      </c>
      <c r="T1089" s="117">
        <f t="shared" si="99"/>
        <v>0</v>
      </c>
      <c r="U1089" s="234">
        <f t="shared" si="100"/>
        <v>0</v>
      </c>
      <c r="V1089" s="206"/>
      <c r="W1089" s="206"/>
      <c r="X1089" s="206"/>
      <c r="Y1089" s="206"/>
    </row>
    <row r="1090" spans="1:25" ht="18" customHeight="1">
      <c r="A1090" s="145">
        <f>SUBTOTAL(3,$B$26:B1090)</f>
        <v>1065</v>
      </c>
      <c r="B1090" s="109" t="s">
        <v>1645</v>
      </c>
      <c r="C1090" s="109" t="s">
        <v>1636</v>
      </c>
      <c r="D1090" s="70" t="s">
        <v>1646</v>
      </c>
      <c r="E1090" s="147" t="s">
        <v>1574</v>
      </c>
      <c r="F1090" s="71" t="s">
        <v>65</v>
      </c>
      <c r="G1090" s="71">
        <v>30049011</v>
      </c>
      <c r="H1090" s="71">
        <v>120</v>
      </c>
      <c r="I1090" s="71">
        <f t="shared" si="101"/>
        <v>0</v>
      </c>
      <c r="J1090" s="71">
        <v>20</v>
      </c>
      <c r="K1090" s="113">
        <v>0</v>
      </c>
      <c r="L1090" s="73">
        <v>94.5</v>
      </c>
      <c r="M1090" s="72">
        <f t="shared" si="96"/>
        <v>1890</v>
      </c>
      <c r="N1090" s="230">
        <f t="shared" si="97"/>
        <v>0</v>
      </c>
      <c r="O1090" s="264">
        <v>5</v>
      </c>
      <c r="P1090" s="73">
        <v>7.5106000000000006E-2</v>
      </c>
      <c r="Q1090" s="74">
        <f t="shared" si="98"/>
        <v>0</v>
      </c>
      <c r="R1090" s="73">
        <v>9</v>
      </c>
      <c r="S1090" s="73">
        <v>19.2</v>
      </c>
      <c r="T1090" s="117">
        <f t="shared" si="99"/>
        <v>0</v>
      </c>
      <c r="U1090" s="234">
        <f t="shared" si="100"/>
        <v>0</v>
      </c>
      <c r="V1090" s="206"/>
      <c r="W1090" s="206"/>
      <c r="X1090" s="206"/>
      <c r="Y1090" s="206"/>
    </row>
    <row r="1091" spans="1:25" ht="18" customHeight="1">
      <c r="A1091" s="145">
        <f>SUBTOTAL(3,$B$26:B1091)</f>
        <v>1066</v>
      </c>
      <c r="B1091" s="109" t="s">
        <v>1647</v>
      </c>
      <c r="C1091" s="109" t="s">
        <v>1636</v>
      </c>
      <c r="D1091" s="70" t="s">
        <v>1648</v>
      </c>
      <c r="E1091" s="147" t="s">
        <v>1574</v>
      </c>
      <c r="F1091" s="71" t="s">
        <v>65</v>
      </c>
      <c r="G1091" s="71">
        <v>30049011</v>
      </c>
      <c r="H1091" s="71">
        <v>120</v>
      </c>
      <c r="I1091" s="71">
        <f t="shared" si="101"/>
        <v>0</v>
      </c>
      <c r="J1091" s="71">
        <v>20</v>
      </c>
      <c r="K1091" s="113">
        <v>0</v>
      </c>
      <c r="L1091" s="73">
        <v>70.7</v>
      </c>
      <c r="M1091" s="72">
        <f t="shared" si="96"/>
        <v>1414</v>
      </c>
      <c r="N1091" s="230">
        <f t="shared" si="97"/>
        <v>0</v>
      </c>
      <c r="O1091" s="264">
        <v>5</v>
      </c>
      <c r="P1091" s="73">
        <v>6.1102999999999998E-2</v>
      </c>
      <c r="Q1091" s="74">
        <f t="shared" si="98"/>
        <v>0</v>
      </c>
      <c r="R1091" s="73">
        <v>9</v>
      </c>
      <c r="S1091" s="73">
        <v>12</v>
      </c>
      <c r="T1091" s="117">
        <f t="shared" si="99"/>
        <v>0</v>
      </c>
      <c r="U1091" s="234">
        <f t="shared" si="100"/>
        <v>0</v>
      </c>
      <c r="V1091" s="206"/>
      <c r="W1091" s="206"/>
      <c r="X1091" s="206"/>
      <c r="Y1091" s="206"/>
    </row>
    <row r="1092" spans="1:25" ht="18" customHeight="1">
      <c r="A1092" s="145">
        <f>SUBTOTAL(3,$B$26:B1092)</f>
        <v>1067</v>
      </c>
      <c r="B1092" s="109" t="s">
        <v>1649</v>
      </c>
      <c r="C1092" s="109" t="s">
        <v>1636</v>
      </c>
      <c r="D1092" s="70" t="s">
        <v>1650</v>
      </c>
      <c r="E1092" s="147" t="s">
        <v>1574</v>
      </c>
      <c r="F1092" s="71" t="s">
        <v>65</v>
      </c>
      <c r="G1092" s="71">
        <v>30049011</v>
      </c>
      <c r="H1092" s="71">
        <v>120</v>
      </c>
      <c r="I1092" s="71">
        <f t="shared" si="101"/>
        <v>0</v>
      </c>
      <c r="J1092" s="71">
        <v>20</v>
      </c>
      <c r="K1092" s="113">
        <v>0</v>
      </c>
      <c r="L1092" s="73">
        <v>98.7</v>
      </c>
      <c r="M1092" s="72">
        <f t="shared" si="96"/>
        <v>1974</v>
      </c>
      <c r="N1092" s="230">
        <f t="shared" si="97"/>
        <v>0</v>
      </c>
      <c r="O1092" s="264">
        <v>5</v>
      </c>
      <c r="P1092" s="73">
        <v>2.496E-2</v>
      </c>
      <c r="Q1092" s="74">
        <f t="shared" si="98"/>
        <v>0</v>
      </c>
      <c r="R1092" s="73">
        <v>9</v>
      </c>
      <c r="S1092" s="73">
        <v>10.17</v>
      </c>
      <c r="T1092" s="117">
        <f t="shared" si="99"/>
        <v>0</v>
      </c>
      <c r="U1092" s="234">
        <f t="shared" si="100"/>
        <v>0</v>
      </c>
      <c r="V1092" s="206"/>
      <c r="W1092" s="206"/>
      <c r="X1092" s="206"/>
      <c r="Y1092" s="206"/>
    </row>
    <row r="1093" spans="1:25" ht="18" customHeight="1">
      <c r="A1093" s="145">
        <f>SUBTOTAL(3,$B$26:B1093)</f>
        <v>1068</v>
      </c>
      <c r="B1093" s="109" t="s">
        <v>1651</v>
      </c>
      <c r="C1093" s="109" t="s">
        <v>1636</v>
      </c>
      <c r="D1093" s="70" t="s">
        <v>1652</v>
      </c>
      <c r="E1093" s="147" t="s">
        <v>1574</v>
      </c>
      <c r="F1093" s="71" t="s">
        <v>65</v>
      </c>
      <c r="G1093" s="71" t="s">
        <v>183</v>
      </c>
      <c r="H1093" s="71">
        <v>120</v>
      </c>
      <c r="I1093" s="71">
        <f t="shared" si="101"/>
        <v>0</v>
      </c>
      <c r="J1093" s="71">
        <v>20</v>
      </c>
      <c r="K1093" s="113">
        <v>0</v>
      </c>
      <c r="L1093" s="73">
        <v>98.7</v>
      </c>
      <c r="M1093" s="72">
        <f t="shared" si="96"/>
        <v>1974</v>
      </c>
      <c r="N1093" s="230">
        <f t="shared" si="97"/>
        <v>0</v>
      </c>
      <c r="O1093" s="264">
        <v>5</v>
      </c>
      <c r="P1093" s="73">
        <v>2.496E-2</v>
      </c>
      <c r="Q1093" s="74">
        <f t="shared" si="98"/>
        <v>0</v>
      </c>
      <c r="R1093" s="73">
        <v>9</v>
      </c>
      <c r="S1093" s="73">
        <v>10.8</v>
      </c>
      <c r="T1093" s="117">
        <f t="shared" si="99"/>
        <v>0</v>
      </c>
      <c r="U1093" s="234">
        <f t="shared" si="100"/>
        <v>0</v>
      </c>
      <c r="V1093" s="206"/>
      <c r="W1093" s="206"/>
      <c r="X1093" s="206"/>
      <c r="Y1093" s="206"/>
    </row>
    <row r="1094" spans="1:25" ht="18" customHeight="1">
      <c r="A1094" s="145">
        <f>SUBTOTAL(3,$B$26:B1094)</f>
        <v>1069</v>
      </c>
      <c r="B1094" s="109" t="s">
        <v>1653</v>
      </c>
      <c r="C1094" s="109" t="s">
        <v>1636</v>
      </c>
      <c r="D1094" s="70" t="s">
        <v>1654</v>
      </c>
      <c r="E1094" s="147" t="s">
        <v>1574</v>
      </c>
      <c r="F1094" s="71" t="s">
        <v>65</v>
      </c>
      <c r="G1094" s="71" t="s">
        <v>183</v>
      </c>
      <c r="H1094" s="71">
        <v>120</v>
      </c>
      <c r="I1094" s="71">
        <f t="shared" si="101"/>
        <v>0</v>
      </c>
      <c r="J1094" s="71">
        <v>20</v>
      </c>
      <c r="K1094" s="113">
        <v>0</v>
      </c>
      <c r="L1094" s="73">
        <v>70.7</v>
      </c>
      <c r="M1094" s="72">
        <f t="shared" si="96"/>
        <v>1414</v>
      </c>
      <c r="N1094" s="230">
        <f t="shared" si="97"/>
        <v>0</v>
      </c>
      <c r="O1094" s="264">
        <v>5</v>
      </c>
      <c r="P1094" s="73">
        <v>2.496E-2</v>
      </c>
      <c r="Q1094" s="74">
        <f t="shared" si="98"/>
        <v>0</v>
      </c>
      <c r="R1094" s="73">
        <v>9</v>
      </c>
      <c r="S1094" s="73">
        <v>10.35</v>
      </c>
      <c r="T1094" s="117">
        <f t="shared" si="99"/>
        <v>0</v>
      </c>
      <c r="U1094" s="234">
        <f t="shared" si="100"/>
        <v>0</v>
      </c>
      <c r="V1094" s="206"/>
      <c r="W1094" s="206"/>
      <c r="X1094" s="206"/>
      <c r="Y1094" s="206"/>
    </row>
    <row r="1095" spans="1:25" ht="18" customHeight="1">
      <c r="A1095" s="145">
        <f>SUBTOTAL(3,$B$26:B1095)</f>
        <v>1070</v>
      </c>
      <c r="B1095" s="109" t="s">
        <v>2671</v>
      </c>
      <c r="C1095" s="109" t="s">
        <v>1656</v>
      </c>
      <c r="D1095" s="70" t="s">
        <v>2672</v>
      </c>
      <c r="E1095" s="147" t="s">
        <v>1610</v>
      </c>
      <c r="F1095" s="71" t="s">
        <v>65</v>
      </c>
      <c r="G1095" s="71" t="s">
        <v>183</v>
      </c>
      <c r="H1095" s="71">
        <v>24</v>
      </c>
      <c r="I1095" s="71">
        <f t="shared" si="101"/>
        <v>0</v>
      </c>
      <c r="J1095" s="71">
        <v>400</v>
      </c>
      <c r="K1095" s="113">
        <v>0</v>
      </c>
      <c r="L1095" s="73">
        <v>112</v>
      </c>
      <c r="M1095" s="72">
        <f t="shared" si="96"/>
        <v>44800</v>
      </c>
      <c r="N1095" s="230">
        <f t="shared" si="97"/>
        <v>0</v>
      </c>
      <c r="O1095" s="264">
        <v>12</v>
      </c>
      <c r="P1095" s="73">
        <v>6.4867499999999995E-2</v>
      </c>
      <c r="Q1095" s="74">
        <f t="shared" si="98"/>
        <v>0</v>
      </c>
      <c r="R1095" s="73">
        <v>8</v>
      </c>
      <c r="S1095" s="73">
        <v>18.399999999999999</v>
      </c>
      <c r="T1095" s="117">
        <f t="shared" si="99"/>
        <v>0</v>
      </c>
      <c r="U1095" s="234">
        <f t="shared" si="100"/>
        <v>0</v>
      </c>
      <c r="V1095" s="206"/>
      <c r="W1095" s="206"/>
      <c r="X1095" s="206"/>
      <c r="Y1095" s="206"/>
    </row>
    <row r="1096" spans="1:25" ht="18" customHeight="1">
      <c r="A1096" s="145">
        <f>SUBTOTAL(3,$B$26:B1096)</f>
        <v>1071</v>
      </c>
      <c r="B1096" s="109" t="s">
        <v>2673</v>
      </c>
      <c r="C1096" s="109" t="s">
        <v>1656</v>
      </c>
      <c r="D1096" s="70" t="s">
        <v>2674</v>
      </c>
      <c r="E1096" s="147" t="s">
        <v>2675</v>
      </c>
      <c r="F1096" s="71" t="s">
        <v>65</v>
      </c>
      <c r="G1096" s="71" t="s">
        <v>183</v>
      </c>
      <c r="H1096" s="71">
        <v>36</v>
      </c>
      <c r="I1096" s="71">
        <f t="shared" si="101"/>
        <v>0</v>
      </c>
      <c r="J1096" s="71">
        <v>400</v>
      </c>
      <c r="K1096" s="113">
        <v>0</v>
      </c>
      <c r="L1096" s="73">
        <v>89.43</v>
      </c>
      <c r="M1096" s="72">
        <f t="shared" si="96"/>
        <v>35772</v>
      </c>
      <c r="N1096" s="230">
        <f t="shared" si="97"/>
        <v>0</v>
      </c>
      <c r="O1096" s="264">
        <v>12</v>
      </c>
      <c r="P1096" s="73">
        <v>4.4999999999999998E-2</v>
      </c>
      <c r="Q1096" s="74">
        <f t="shared" si="98"/>
        <v>0</v>
      </c>
      <c r="R1096" s="73">
        <v>8</v>
      </c>
      <c r="S1096" s="73">
        <v>15.6</v>
      </c>
      <c r="T1096" s="117">
        <f t="shared" si="99"/>
        <v>0</v>
      </c>
      <c r="U1096" s="234">
        <f t="shared" si="100"/>
        <v>0</v>
      </c>
      <c r="V1096" s="206"/>
      <c r="W1096" s="206"/>
      <c r="X1096" s="206"/>
      <c r="Y1096" s="206"/>
    </row>
    <row r="1097" spans="1:25" ht="18" customHeight="1">
      <c r="A1097" s="145">
        <f>SUBTOTAL(3,$B$26:B1097)</f>
        <v>1072</v>
      </c>
      <c r="B1097" s="109" t="s">
        <v>2676</v>
      </c>
      <c r="C1097" s="109" t="s">
        <v>1656</v>
      </c>
      <c r="D1097" s="70" t="s">
        <v>2677</v>
      </c>
      <c r="E1097" s="147" t="s">
        <v>2678</v>
      </c>
      <c r="F1097" s="71" t="s">
        <v>65</v>
      </c>
      <c r="G1097" s="71" t="s">
        <v>183</v>
      </c>
      <c r="H1097" s="71">
        <v>60</v>
      </c>
      <c r="I1097" s="71">
        <f t="shared" si="101"/>
        <v>0</v>
      </c>
      <c r="J1097" s="71">
        <v>160</v>
      </c>
      <c r="K1097" s="113">
        <v>0</v>
      </c>
      <c r="L1097" s="73">
        <v>160.97</v>
      </c>
      <c r="M1097" s="72">
        <f t="shared" si="96"/>
        <v>25755.200000000001</v>
      </c>
      <c r="N1097" s="230">
        <f t="shared" si="97"/>
        <v>0</v>
      </c>
      <c r="O1097" s="264">
        <v>12</v>
      </c>
      <c r="P1097" s="73">
        <v>4.4999999999999998E-2</v>
      </c>
      <c r="Q1097" s="74">
        <f t="shared" si="98"/>
        <v>0</v>
      </c>
      <c r="R1097" s="73">
        <v>9.6</v>
      </c>
      <c r="S1097" s="73">
        <v>11.52</v>
      </c>
      <c r="T1097" s="117">
        <f t="shared" si="99"/>
        <v>0</v>
      </c>
      <c r="U1097" s="234">
        <f t="shared" si="100"/>
        <v>0</v>
      </c>
      <c r="V1097" s="206"/>
      <c r="W1097" s="206"/>
      <c r="X1097" s="206"/>
      <c r="Y1097" s="206"/>
    </row>
    <row r="1098" spans="1:25" ht="18" customHeight="1">
      <c r="A1098" s="145">
        <f>SUBTOTAL(3,$B$26:B1098)</f>
        <v>1073</v>
      </c>
      <c r="B1098" s="109" t="s">
        <v>2679</v>
      </c>
      <c r="C1098" s="109" t="s">
        <v>1656</v>
      </c>
      <c r="D1098" s="70" t="s">
        <v>2680</v>
      </c>
      <c r="E1098" s="147" t="s">
        <v>2681</v>
      </c>
      <c r="F1098" s="71" t="s">
        <v>65</v>
      </c>
      <c r="G1098" s="71" t="s">
        <v>183</v>
      </c>
      <c r="H1098" s="71">
        <v>36</v>
      </c>
      <c r="I1098" s="71">
        <f t="shared" si="101"/>
        <v>0</v>
      </c>
      <c r="J1098" s="71">
        <v>160</v>
      </c>
      <c r="K1098" s="113">
        <v>0</v>
      </c>
      <c r="L1098" s="73">
        <v>179.9</v>
      </c>
      <c r="M1098" s="72">
        <f t="shared" si="96"/>
        <v>28784</v>
      </c>
      <c r="N1098" s="230">
        <f t="shared" si="97"/>
        <v>0</v>
      </c>
      <c r="O1098" s="264">
        <v>12</v>
      </c>
      <c r="P1098" s="73">
        <v>5.6567028000000019E-2</v>
      </c>
      <c r="Q1098" s="74">
        <f t="shared" si="98"/>
        <v>0</v>
      </c>
      <c r="R1098" s="73">
        <v>12.8</v>
      </c>
      <c r="S1098" s="73">
        <v>14.72</v>
      </c>
      <c r="T1098" s="117">
        <f t="shared" si="99"/>
        <v>0</v>
      </c>
      <c r="U1098" s="234">
        <f t="shared" si="100"/>
        <v>0</v>
      </c>
      <c r="V1098" s="206"/>
      <c r="W1098" s="206"/>
      <c r="X1098" s="206"/>
      <c r="Y1098" s="206"/>
    </row>
    <row r="1099" spans="1:25" ht="18" customHeight="1">
      <c r="A1099" s="145">
        <f>SUBTOTAL(3,$B$26:B1099)</f>
        <v>1074</v>
      </c>
      <c r="B1099" s="109" t="s">
        <v>2682</v>
      </c>
      <c r="C1099" s="109" t="s">
        <v>1656</v>
      </c>
      <c r="D1099" s="70" t="s">
        <v>2683</v>
      </c>
      <c r="E1099" s="147" t="s">
        <v>2681</v>
      </c>
      <c r="F1099" s="71" t="s">
        <v>65</v>
      </c>
      <c r="G1099" s="71" t="s">
        <v>183</v>
      </c>
      <c r="H1099" s="71">
        <v>24</v>
      </c>
      <c r="I1099" s="71">
        <f t="shared" si="101"/>
        <v>0</v>
      </c>
      <c r="J1099" s="71">
        <v>160</v>
      </c>
      <c r="K1099" s="113">
        <v>0</v>
      </c>
      <c r="L1099" s="73">
        <v>179.2</v>
      </c>
      <c r="M1099" s="72">
        <f t="shared" si="96"/>
        <v>28672</v>
      </c>
      <c r="N1099" s="230">
        <f t="shared" si="97"/>
        <v>0</v>
      </c>
      <c r="O1099" s="264">
        <v>12</v>
      </c>
      <c r="P1099" s="73">
        <v>7.2756000000000001E-2</v>
      </c>
      <c r="Q1099" s="74">
        <f t="shared" si="98"/>
        <v>0</v>
      </c>
      <c r="R1099" s="73">
        <v>7.1999999999999993</v>
      </c>
      <c r="S1099" s="73">
        <v>9.8000000000000007</v>
      </c>
      <c r="T1099" s="117">
        <f t="shared" si="99"/>
        <v>0</v>
      </c>
      <c r="U1099" s="234">
        <f t="shared" si="100"/>
        <v>0</v>
      </c>
      <c r="V1099" s="206"/>
      <c r="W1099" s="206"/>
      <c r="X1099" s="206"/>
      <c r="Y1099" s="206"/>
    </row>
    <row r="1100" spans="1:25" ht="18" customHeight="1">
      <c r="A1100" s="145">
        <f>SUBTOTAL(3,$B$26:B1100)</f>
        <v>1075</v>
      </c>
      <c r="B1100" s="109" t="s">
        <v>2684</v>
      </c>
      <c r="C1100" s="109" t="s">
        <v>1656</v>
      </c>
      <c r="D1100" s="70" t="s">
        <v>2685</v>
      </c>
      <c r="E1100" s="147" t="s">
        <v>2686</v>
      </c>
      <c r="F1100" s="71" t="s">
        <v>65</v>
      </c>
      <c r="G1100" s="71" t="s">
        <v>183</v>
      </c>
      <c r="H1100" s="71">
        <v>36</v>
      </c>
      <c r="I1100" s="71">
        <f t="shared" si="101"/>
        <v>0</v>
      </c>
      <c r="J1100" s="71">
        <v>400</v>
      </c>
      <c r="K1100" s="113">
        <v>0</v>
      </c>
      <c r="L1100" s="73">
        <v>178.86</v>
      </c>
      <c r="M1100" s="72">
        <f t="shared" si="96"/>
        <v>71544</v>
      </c>
      <c r="N1100" s="230">
        <f t="shared" si="97"/>
        <v>0</v>
      </c>
      <c r="O1100" s="264">
        <v>12</v>
      </c>
      <c r="P1100" s="73">
        <v>4.4999999999999998E-2</v>
      </c>
      <c r="Q1100" s="74">
        <f t="shared" si="98"/>
        <v>0</v>
      </c>
      <c r="R1100" s="73">
        <v>16</v>
      </c>
      <c r="S1100" s="73">
        <v>25.2</v>
      </c>
      <c r="T1100" s="117">
        <f t="shared" si="99"/>
        <v>0</v>
      </c>
      <c r="U1100" s="234">
        <f t="shared" si="100"/>
        <v>0</v>
      </c>
      <c r="V1100" s="206"/>
      <c r="W1100" s="206"/>
      <c r="X1100" s="206"/>
      <c r="Y1100" s="206"/>
    </row>
    <row r="1101" spans="1:25" ht="18" customHeight="1">
      <c r="A1101" s="145">
        <f>SUBTOTAL(3,$B$26:B1101)</f>
        <v>1076</v>
      </c>
      <c r="B1101" s="109" t="s">
        <v>2687</v>
      </c>
      <c r="C1101" s="109" t="s">
        <v>1656</v>
      </c>
      <c r="D1101" s="70" t="s">
        <v>2688</v>
      </c>
      <c r="E1101" s="147" t="s">
        <v>2681</v>
      </c>
      <c r="F1101" s="71" t="s">
        <v>65</v>
      </c>
      <c r="G1101" s="71" t="s">
        <v>183</v>
      </c>
      <c r="H1101" s="71">
        <v>24</v>
      </c>
      <c r="I1101" s="71">
        <f t="shared" si="101"/>
        <v>0</v>
      </c>
      <c r="J1101" s="71">
        <v>400</v>
      </c>
      <c r="K1101" s="113">
        <v>0</v>
      </c>
      <c r="L1101" s="73">
        <v>216.3</v>
      </c>
      <c r="M1101" s="72">
        <f t="shared" si="96"/>
        <v>86520</v>
      </c>
      <c r="N1101" s="230">
        <f t="shared" si="97"/>
        <v>0</v>
      </c>
      <c r="O1101" s="264">
        <v>12</v>
      </c>
      <c r="P1101" s="73">
        <v>7.6032000000000002E-2</v>
      </c>
      <c r="Q1101" s="74">
        <f t="shared" si="98"/>
        <v>0</v>
      </c>
      <c r="R1101" s="73">
        <v>32</v>
      </c>
      <c r="S1101" s="73">
        <v>36.799999999999997</v>
      </c>
      <c r="T1101" s="117">
        <f t="shared" si="99"/>
        <v>0</v>
      </c>
      <c r="U1101" s="234">
        <f t="shared" si="100"/>
        <v>0</v>
      </c>
      <c r="V1101" s="206"/>
      <c r="W1101" s="206"/>
      <c r="X1101" s="206"/>
      <c r="Y1101" s="206"/>
    </row>
    <row r="1102" spans="1:25" ht="18" customHeight="1">
      <c r="A1102" s="145">
        <f>SUBTOTAL(3,$B$26:B1102)</f>
        <v>1077</v>
      </c>
      <c r="B1102" s="109" t="s">
        <v>2689</v>
      </c>
      <c r="C1102" s="109" t="s">
        <v>1656</v>
      </c>
      <c r="D1102" s="70" t="s">
        <v>2690</v>
      </c>
      <c r="E1102" s="147" t="s">
        <v>2691</v>
      </c>
      <c r="F1102" s="71" t="s">
        <v>65</v>
      </c>
      <c r="G1102" s="71" t="s">
        <v>183</v>
      </c>
      <c r="H1102" s="71">
        <v>24</v>
      </c>
      <c r="I1102" s="71">
        <f t="shared" si="101"/>
        <v>0</v>
      </c>
      <c r="J1102" s="71">
        <v>96</v>
      </c>
      <c r="K1102" s="113">
        <v>0</v>
      </c>
      <c r="L1102" s="73">
        <v>42.87</v>
      </c>
      <c r="M1102" s="72">
        <f t="shared" si="96"/>
        <v>4115.5199999999995</v>
      </c>
      <c r="N1102" s="230">
        <f t="shared" si="97"/>
        <v>0</v>
      </c>
      <c r="O1102" s="264">
        <v>12</v>
      </c>
      <c r="P1102" s="73">
        <v>4.4999999999999998E-2</v>
      </c>
      <c r="Q1102" s="74">
        <f t="shared" si="98"/>
        <v>0</v>
      </c>
      <c r="R1102" s="73">
        <v>3.84</v>
      </c>
      <c r="S1102" s="73">
        <v>6.4320000000000004</v>
      </c>
      <c r="T1102" s="117">
        <f t="shared" si="99"/>
        <v>0</v>
      </c>
      <c r="U1102" s="234">
        <f t="shared" si="100"/>
        <v>0</v>
      </c>
      <c r="V1102" s="206"/>
      <c r="W1102" s="206"/>
      <c r="X1102" s="206"/>
      <c r="Y1102" s="206"/>
    </row>
    <row r="1103" spans="1:25" ht="18" customHeight="1">
      <c r="A1103" s="145">
        <f>SUBTOTAL(3,$B$26:B1103)</f>
        <v>1078</v>
      </c>
      <c r="B1103" s="109" t="s">
        <v>2692</v>
      </c>
      <c r="C1103" s="109" t="s">
        <v>1656</v>
      </c>
      <c r="D1103" s="70" t="s">
        <v>2693</v>
      </c>
      <c r="E1103" s="147" t="s">
        <v>1509</v>
      </c>
      <c r="F1103" s="71" t="s">
        <v>65</v>
      </c>
      <c r="G1103" s="71" t="s">
        <v>183</v>
      </c>
      <c r="H1103" s="71">
        <v>36</v>
      </c>
      <c r="I1103" s="71">
        <f t="shared" si="101"/>
        <v>0</v>
      </c>
      <c r="J1103" s="71">
        <v>160</v>
      </c>
      <c r="K1103" s="113">
        <v>0</v>
      </c>
      <c r="L1103" s="73">
        <v>171.7</v>
      </c>
      <c r="M1103" s="72">
        <f t="shared" si="96"/>
        <v>27472</v>
      </c>
      <c r="N1103" s="230">
        <f t="shared" si="97"/>
        <v>0</v>
      </c>
      <c r="O1103" s="264">
        <v>12</v>
      </c>
      <c r="P1103" s="73">
        <v>4.4999999999999998E-2</v>
      </c>
      <c r="Q1103" s="74">
        <f t="shared" si="98"/>
        <v>0</v>
      </c>
      <c r="R1103" s="73">
        <v>6.5600000000000005</v>
      </c>
      <c r="S1103" s="73">
        <v>8.8000000000000007</v>
      </c>
      <c r="T1103" s="117">
        <f t="shared" si="99"/>
        <v>0</v>
      </c>
      <c r="U1103" s="234">
        <f t="shared" si="100"/>
        <v>0</v>
      </c>
      <c r="V1103" s="206"/>
      <c r="W1103" s="206"/>
      <c r="X1103" s="206"/>
      <c r="Y1103" s="206"/>
    </row>
    <row r="1104" spans="1:25" ht="18" customHeight="1">
      <c r="A1104" s="145">
        <f>SUBTOTAL(3,$B$26:B1104)</f>
        <v>1079</v>
      </c>
      <c r="B1104" s="109" t="s">
        <v>2694</v>
      </c>
      <c r="C1104" s="109" t="s">
        <v>2695</v>
      </c>
      <c r="D1104" s="70" t="s">
        <v>2696</v>
      </c>
      <c r="E1104" s="147" t="s">
        <v>1509</v>
      </c>
      <c r="F1104" s="71" t="s">
        <v>65</v>
      </c>
      <c r="G1104" s="71" t="s">
        <v>183</v>
      </c>
      <c r="H1104" s="71">
        <v>36</v>
      </c>
      <c r="I1104" s="71">
        <f t="shared" si="101"/>
        <v>0</v>
      </c>
      <c r="J1104" s="71">
        <v>200</v>
      </c>
      <c r="K1104" s="113">
        <v>0</v>
      </c>
      <c r="L1104" s="73">
        <v>171.7</v>
      </c>
      <c r="M1104" s="72">
        <f t="shared" si="96"/>
        <v>34340</v>
      </c>
      <c r="N1104" s="230">
        <f t="shared" si="97"/>
        <v>0</v>
      </c>
      <c r="O1104" s="264">
        <v>12</v>
      </c>
      <c r="P1104" s="73">
        <v>0.04</v>
      </c>
      <c r="Q1104" s="74">
        <f t="shared" si="98"/>
        <v>0</v>
      </c>
      <c r="R1104" s="73">
        <v>8.2000000000000011</v>
      </c>
      <c r="S1104" s="73">
        <v>10.6</v>
      </c>
      <c r="T1104" s="117">
        <f t="shared" si="99"/>
        <v>0</v>
      </c>
      <c r="U1104" s="234">
        <f t="shared" si="100"/>
        <v>0</v>
      </c>
      <c r="V1104" s="206"/>
      <c r="W1104" s="206"/>
      <c r="X1104" s="206"/>
      <c r="Y1104" s="206"/>
    </row>
    <row r="1105" spans="1:25" ht="18" customHeight="1">
      <c r="A1105" s="145">
        <f>SUBTOTAL(3,$B$26:B1105)</f>
        <v>1080</v>
      </c>
      <c r="B1105" s="109" t="s">
        <v>1655</v>
      </c>
      <c r="C1105" s="109" t="s">
        <v>1656</v>
      </c>
      <c r="D1105" s="70" t="s">
        <v>1657</v>
      </c>
      <c r="E1105" s="147" t="s">
        <v>1610</v>
      </c>
      <c r="F1105" s="71" t="s">
        <v>204</v>
      </c>
      <c r="G1105" s="71">
        <v>30049011</v>
      </c>
      <c r="H1105" s="71">
        <v>36</v>
      </c>
      <c r="I1105" s="71">
        <f t="shared" si="101"/>
        <v>0</v>
      </c>
      <c r="J1105" s="71">
        <v>72</v>
      </c>
      <c r="K1105" s="113">
        <v>0</v>
      </c>
      <c r="L1105" s="73">
        <v>49</v>
      </c>
      <c r="M1105" s="72">
        <f t="shared" si="96"/>
        <v>3528</v>
      </c>
      <c r="N1105" s="230">
        <f t="shared" si="97"/>
        <v>0</v>
      </c>
      <c r="O1105" s="264">
        <v>5</v>
      </c>
      <c r="P1105" s="73">
        <v>4.8804E-2</v>
      </c>
      <c r="Q1105" s="74">
        <f t="shared" si="98"/>
        <v>0</v>
      </c>
      <c r="R1105" s="73">
        <v>1.44</v>
      </c>
      <c r="S1105" s="73">
        <v>15.78</v>
      </c>
      <c r="T1105" s="117">
        <f t="shared" si="99"/>
        <v>0</v>
      </c>
      <c r="U1105" s="234">
        <f t="shared" si="100"/>
        <v>0</v>
      </c>
      <c r="V1105" s="206"/>
      <c r="W1105" s="206"/>
      <c r="X1105" s="206"/>
      <c r="Y1105" s="206"/>
    </row>
    <row r="1106" spans="1:25" ht="18" customHeight="1">
      <c r="A1106" s="145">
        <f>SUBTOTAL(3,$B$26:B1106)</f>
        <v>1081</v>
      </c>
      <c r="B1106" s="109" t="s">
        <v>1658</v>
      </c>
      <c r="C1106" s="109" t="s">
        <v>1656</v>
      </c>
      <c r="D1106" s="70" t="s">
        <v>1659</v>
      </c>
      <c r="E1106" s="147" t="s">
        <v>1610</v>
      </c>
      <c r="F1106" s="71" t="s">
        <v>204</v>
      </c>
      <c r="G1106" s="71">
        <v>30049011</v>
      </c>
      <c r="H1106" s="71">
        <v>24</v>
      </c>
      <c r="I1106" s="71">
        <f t="shared" si="101"/>
        <v>0</v>
      </c>
      <c r="J1106" s="71">
        <v>72</v>
      </c>
      <c r="K1106" s="113">
        <v>0</v>
      </c>
      <c r="L1106" s="73">
        <v>53.9</v>
      </c>
      <c r="M1106" s="72">
        <f t="shared" si="96"/>
        <v>3880.7999999999997</v>
      </c>
      <c r="N1106" s="230">
        <f t="shared" si="97"/>
        <v>0</v>
      </c>
      <c r="O1106" s="264">
        <v>12</v>
      </c>
      <c r="P1106" s="73">
        <v>4.8804E-2</v>
      </c>
      <c r="Q1106" s="74">
        <f t="shared" si="98"/>
        <v>0</v>
      </c>
      <c r="R1106" s="73">
        <v>1.44</v>
      </c>
      <c r="S1106" s="73">
        <v>2.5920000000000001</v>
      </c>
      <c r="T1106" s="117">
        <f t="shared" si="99"/>
        <v>0</v>
      </c>
      <c r="U1106" s="234">
        <f t="shared" si="100"/>
        <v>0</v>
      </c>
      <c r="V1106" s="206"/>
      <c r="W1106" s="206"/>
      <c r="X1106" s="206"/>
      <c r="Y1106" s="206"/>
    </row>
    <row r="1107" spans="1:25" ht="18" customHeight="1">
      <c r="A1107" s="145">
        <f>SUBTOTAL(3,$B$26:B1107)</f>
        <v>1082</v>
      </c>
      <c r="B1107" s="109" t="s">
        <v>1660</v>
      </c>
      <c r="C1107" s="109" t="s">
        <v>1656</v>
      </c>
      <c r="D1107" s="70" t="s">
        <v>1661</v>
      </c>
      <c r="E1107" s="147" t="s">
        <v>1610</v>
      </c>
      <c r="F1107" s="71" t="s">
        <v>204</v>
      </c>
      <c r="G1107" s="71">
        <v>30049011</v>
      </c>
      <c r="H1107" s="71">
        <v>36</v>
      </c>
      <c r="I1107" s="71">
        <f t="shared" si="101"/>
        <v>0</v>
      </c>
      <c r="J1107" s="71">
        <v>72</v>
      </c>
      <c r="K1107" s="113">
        <v>0</v>
      </c>
      <c r="L1107" s="73">
        <v>74.900000000000006</v>
      </c>
      <c r="M1107" s="72">
        <f t="shared" si="96"/>
        <v>5392.8</v>
      </c>
      <c r="N1107" s="230">
        <f t="shared" si="97"/>
        <v>0</v>
      </c>
      <c r="O1107" s="264">
        <v>12</v>
      </c>
      <c r="P1107" s="73">
        <v>4.8804E-2</v>
      </c>
      <c r="Q1107" s="74">
        <f t="shared" si="98"/>
        <v>0</v>
      </c>
      <c r="R1107" s="73">
        <v>1.44</v>
      </c>
      <c r="S1107" s="73">
        <v>6.0979999999999999</v>
      </c>
      <c r="T1107" s="117">
        <f t="shared" si="99"/>
        <v>0</v>
      </c>
      <c r="U1107" s="234">
        <f t="shared" si="100"/>
        <v>0</v>
      </c>
      <c r="V1107" s="206"/>
      <c r="W1107" s="206"/>
      <c r="X1107" s="206"/>
      <c r="Y1107" s="206"/>
    </row>
    <row r="1108" spans="1:25" ht="18" customHeight="1">
      <c r="A1108" s="145">
        <f>SUBTOTAL(3,$B$26:B1108)</f>
        <v>1083</v>
      </c>
      <c r="B1108" s="109" t="s">
        <v>1662</v>
      </c>
      <c r="C1108" s="109" t="s">
        <v>1656</v>
      </c>
      <c r="D1108" s="70" t="s">
        <v>1663</v>
      </c>
      <c r="E1108" s="147" t="s">
        <v>1610</v>
      </c>
      <c r="F1108" s="71" t="s">
        <v>204</v>
      </c>
      <c r="G1108" s="71">
        <v>30049011</v>
      </c>
      <c r="H1108" s="71">
        <v>24</v>
      </c>
      <c r="I1108" s="71">
        <f t="shared" si="101"/>
        <v>0</v>
      </c>
      <c r="J1108" s="71">
        <v>72</v>
      </c>
      <c r="K1108" s="113">
        <v>0</v>
      </c>
      <c r="L1108" s="73">
        <v>46.2</v>
      </c>
      <c r="M1108" s="72">
        <f t="shared" si="96"/>
        <v>3326.4</v>
      </c>
      <c r="N1108" s="230">
        <f t="shared" si="97"/>
        <v>0</v>
      </c>
      <c r="O1108" s="264">
        <v>12</v>
      </c>
      <c r="P1108" s="73">
        <v>4.8804E-2</v>
      </c>
      <c r="Q1108" s="74">
        <f t="shared" si="98"/>
        <v>0</v>
      </c>
      <c r="R1108" s="73">
        <v>1.44</v>
      </c>
      <c r="S1108" s="73">
        <v>12.7</v>
      </c>
      <c r="T1108" s="117">
        <f t="shared" si="99"/>
        <v>0</v>
      </c>
      <c r="U1108" s="234">
        <f t="shared" si="100"/>
        <v>0</v>
      </c>
      <c r="V1108" s="206"/>
      <c r="W1108" s="206"/>
      <c r="X1108" s="206"/>
      <c r="Y1108" s="206"/>
    </row>
    <row r="1109" spans="1:25" ht="18" customHeight="1">
      <c r="A1109" s="145">
        <f>SUBTOTAL(3,$B$26:B1109)</f>
        <v>1084</v>
      </c>
      <c r="B1109" s="109" t="s">
        <v>1664</v>
      </c>
      <c r="C1109" s="109" t="s">
        <v>1656</v>
      </c>
      <c r="D1109" s="70" t="s">
        <v>1665</v>
      </c>
      <c r="E1109" s="147" t="s">
        <v>1610</v>
      </c>
      <c r="F1109" s="71" t="s">
        <v>204</v>
      </c>
      <c r="G1109" s="71">
        <v>30049011</v>
      </c>
      <c r="H1109" s="71">
        <v>24</v>
      </c>
      <c r="I1109" s="71">
        <f t="shared" si="101"/>
        <v>0</v>
      </c>
      <c r="J1109" s="71">
        <v>72</v>
      </c>
      <c r="K1109" s="113">
        <v>0</v>
      </c>
      <c r="L1109" s="73">
        <v>92.4</v>
      </c>
      <c r="M1109" s="72">
        <f t="shared" si="96"/>
        <v>6652.8</v>
      </c>
      <c r="N1109" s="230">
        <f t="shared" si="97"/>
        <v>0</v>
      </c>
      <c r="O1109" s="264">
        <v>12</v>
      </c>
      <c r="P1109" s="73">
        <v>4.8804E-2</v>
      </c>
      <c r="Q1109" s="74">
        <f t="shared" si="98"/>
        <v>0</v>
      </c>
      <c r="R1109" s="73">
        <v>1.44</v>
      </c>
      <c r="S1109" s="73">
        <v>2.5920000000000001</v>
      </c>
      <c r="T1109" s="117">
        <f t="shared" si="99"/>
        <v>0</v>
      </c>
      <c r="U1109" s="234">
        <f t="shared" si="100"/>
        <v>0</v>
      </c>
      <c r="V1109" s="206"/>
      <c r="W1109" s="206"/>
      <c r="X1109" s="206"/>
      <c r="Y1109" s="206"/>
    </row>
    <row r="1110" spans="1:25" ht="18" customHeight="1">
      <c r="A1110" s="145">
        <f>SUBTOTAL(3,$B$26:B1110)</f>
        <v>1085</v>
      </c>
      <c r="B1110" s="109" t="s">
        <v>1666</v>
      </c>
      <c r="C1110" s="109" t="s">
        <v>1656</v>
      </c>
      <c r="D1110" s="70" t="s">
        <v>1667</v>
      </c>
      <c r="E1110" s="147" t="s">
        <v>1610</v>
      </c>
      <c r="F1110" s="71" t="s">
        <v>204</v>
      </c>
      <c r="G1110" s="71">
        <v>30049011</v>
      </c>
      <c r="H1110" s="71">
        <v>24</v>
      </c>
      <c r="I1110" s="71">
        <f t="shared" si="101"/>
        <v>0</v>
      </c>
      <c r="J1110" s="71">
        <v>72</v>
      </c>
      <c r="K1110" s="113">
        <v>0</v>
      </c>
      <c r="L1110" s="73">
        <v>107.1</v>
      </c>
      <c r="M1110" s="72">
        <f t="shared" si="96"/>
        <v>7711.2</v>
      </c>
      <c r="N1110" s="230">
        <f t="shared" si="97"/>
        <v>0</v>
      </c>
      <c r="O1110" s="264">
        <v>12</v>
      </c>
      <c r="P1110" s="73">
        <v>4.8804E-2</v>
      </c>
      <c r="Q1110" s="74">
        <f t="shared" si="98"/>
        <v>0</v>
      </c>
      <c r="R1110" s="73">
        <v>1.44</v>
      </c>
      <c r="S1110" s="73">
        <v>7.5</v>
      </c>
      <c r="T1110" s="117">
        <f t="shared" si="99"/>
        <v>0</v>
      </c>
      <c r="U1110" s="234">
        <f t="shared" si="100"/>
        <v>0</v>
      </c>
      <c r="V1110" s="206"/>
      <c r="W1110" s="206"/>
      <c r="X1110" s="206"/>
      <c r="Y1110" s="206"/>
    </row>
    <row r="1111" spans="1:25" ht="18" customHeight="1">
      <c r="A1111" s="145">
        <f>SUBTOTAL(3,$B$26:B1111)</f>
        <v>1086</v>
      </c>
      <c r="B1111" s="109" t="s">
        <v>1668</v>
      </c>
      <c r="C1111" s="109" t="s">
        <v>1656</v>
      </c>
      <c r="D1111" s="70" t="s">
        <v>1669</v>
      </c>
      <c r="E1111" s="147" t="s">
        <v>1610</v>
      </c>
      <c r="F1111" s="71" t="s">
        <v>204</v>
      </c>
      <c r="G1111" s="71">
        <v>30049011</v>
      </c>
      <c r="H1111" s="71">
        <v>24</v>
      </c>
      <c r="I1111" s="71">
        <f t="shared" si="101"/>
        <v>0</v>
      </c>
      <c r="J1111" s="71">
        <v>72</v>
      </c>
      <c r="K1111" s="113">
        <v>0</v>
      </c>
      <c r="L1111" s="73">
        <v>46.2</v>
      </c>
      <c r="M1111" s="72">
        <f t="shared" ref="M1111:M1172" si="102">+J1111*L1111</f>
        <v>3326.4</v>
      </c>
      <c r="N1111" s="230">
        <f t="shared" ref="N1111:N1172" si="103">M1111*K1111</f>
        <v>0</v>
      </c>
      <c r="O1111" s="264">
        <v>12</v>
      </c>
      <c r="P1111" s="73">
        <v>4.8804E-2</v>
      </c>
      <c r="Q1111" s="74">
        <f t="shared" ref="Q1111:Q1172" si="104">+P1111*K1111</f>
        <v>0</v>
      </c>
      <c r="R1111" s="73">
        <v>1.44</v>
      </c>
      <c r="S1111" s="73">
        <v>1.6559999999999999</v>
      </c>
      <c r="T1111" s="117">
        <f t="shared" ref="T1111:T1172" si="105">+K1111*R1111</f>
        <v>0</v>
      </c>
      <c r="U1111" s="234">
        <f t="shared" ref="U1111:U1172" si="106">S1111*K1111</f>
        <v>0</v>
      </c>
      <c r="V1111" s="206"/>
      <c r="W1111" s="206"/>
      <c r="X1111" s="206"/>
      <c r="Y1111" s="206"/>
    </row>
    <row r="1112" spans="1:25" ht="18" customHeight="1">
      <c r="A1112" s="145">
        <f>SUBTOTAL(3,$B$26:B1112)</f>
        <v>1087</v>
      </c>
      <c r="B1112" s="109" t="s">
        <v>1670</v>
      </c>
      <c r="C1112" s="109" t="s">
        <v>1656</v>
      </c>
      <c r="D1112" s="70" t="s">
        <v>1671</v>
      </c>
      <c r="E1112" s="147" t="s">
        <v>1610</v>
      </c>
      <c r="F1112" s="71" t="s">
        <v>204</v>
      </c>
      <c r="G1112" s="71">
        <v>30049011</v>
      </c>
      <c r="H1112" s="71">
        <v>36</v>
      </c>
      <c r="I1112" s="71">
        <f t="shared" ref="I1112:I1172" si="107">K1112*J1112</f>
        <v>0</v>
      </c>
      <c r="J1112" s="71">
        <v>72</v>
      </c>
      <c r="K1112" s="113">
        <v>0</v>
      </c>
      <c r="L1112" s="73">
        <v>95.2</v>
      </c>
      <c r="M1112" s="72">
        <f t="shared" si="102"/>
        <v>6854.4000000000005</v>
      </c>
      <c r="N1112" s="230">
        <f t="shared" si="103"/>
        <v>0</v>
      </c>
      <c r="O1112" s="264">
        <v>12</v>
      </c>
      <c r="P1112" s="73">
        <v>4.8804E-2</v>
      </c>
      <c r="Q1112" s="74">
        <f t="shared" si="104"/>
        <v>0</v>
      </c>
      <c r="R1112" s="73">
        <v>1.44</v>
      </c>
      <c r="S1112" s="73">
        <v>7.218</v>
      </c>
      <c r="T1112" s="117">
        <f t="shared" si="105"/>
        <v>0</v>
      </c>
      <c r="U1112" s="234">
        <f t="shared" si="106"/>
        <v>0</v>
      </c>
      <c r="V1112" s="206"/>
      <c r="W1112" s="206"/>
      <c r="X1112" s="206"/>
      <c r="Y1112" s="206"/>
    </row>
    <row r="1113" spans="1:25" ht="18" customHeight="1">
      <c r="A1113" s="145">
        <f>SUBTOTAL(3,$B$26:B1113)</f>
        <v>1088</v>
      </c>
      <c r="B1113" s="109" t="s">
        <v>1672</v>
      </c>
      <c r="C1113" s="109" t="s">
        <v>1656</v>
      </c>
      <c r="D1113" s="70" t="s">
        <v>1673</v>
      </c>
      <c r="E1113" s="147" t="s">
        <v>1610</v>
      </c>
      <c r="F1113" s="71" t="s">
        <v>204</v>
      </c>
      <c r="G1113" s="71">
        <v>30049011</v>
      </c>
      <c r="H1113" s="71">
        <v>60</v>
      </c>
      <c r="I1113" s="71">
        <f t="shared" si="107"/>
        <v>0</v>
      </c>
      <c r="J1113" s="71">
        <v>72</v>
      </c>
      <c r="K1113" s="113">
        <v>0</v>
      </c>
      <c r="L1113" s="73">
        <v>84.3</v>
      </c>
      <c r="M1113" s="72">
        <f t="shared" si="102"/>
        <v>6069.5999999999995</v>
      </c>
      <c r="N1113" s="230">
        <f t="shared" si="103"/>
        <v>0</v>
      </c>
      <c r="O1113" s="264">
        <v>12</v>
      </c>
      <c r="P1113" s="73">
        <v>4.8804E-2</v>
      </c>
      <c r="Q1113" s="74">
        <f t="shared" si="104"/>
        <v>0</v>
      </c>
      <c r="R1113" s="73">
        <v>1.44</v>
      </c>
      <c r="S1113" s="73">
        <v>6.23</v>
      </c>
      <c r="T1113" s="117">
        <f t="shared" si="105"/>
        <v>0</v>
      </c>
      <c r="U1113" s="234">
        <f t="shared" si="106"/>
        <v>0</v>
      </c>
      <c r="V1113" s="206"/>
      <c r="W1113" s="206"/>
      <c r="X1113" s="206"/>
      <c r="Y1113" s="206"/>
    </row>
    <row r="1114" spans="1:25" ht="18" customHeight="1">
      <c r="A1114" s="145">
        <f>SUBTOTAL(3,$B$26:B1114)</f>
        <v>1089</v>
      </c>
      <c r="B1114" s="109" t="s">
        <v>1674</v>
      </c>
      <c r="C1114" s="109" t="s">
        <v>1656</v>
      </c>
      <c r="D1114" s="70" t="s">
        <v>1675</v>
      </c>
      <c r="E1114" s="147" t="s">
        <v>1610</v>
      </c>
      <c r="F1114" s="71" t="s">
        <v>204</v>
      </c>
      <c r="G1114" s="71">
        <v>30049011</v>
      </c>
      <c r="H1114" s="71">
        <v>24</v>
      </c>
      <c r="I1114" s="71">
        <f t="shared" si="107"/>
        <v>0</v>
      </c>
      <c r="J1114" s="71">
        <v>72</v>
      </c>
      <c r="K1114" s="113">
        <v>0</v>
      </c>
      <c r="L1114" s="73">
        <v>77</v>
      </c>
      <c r="M1114" s="72">
        <f t="shared" si="102"/>
        <v>5544</v>
      </c>
      <c r="N1114" s="230">
        <f t="shared" si="103"/>
        <v>0</v>
      </c>
      <c r="O1114" s="264">
        <v>12</v>
      </c>
      <c r="P1114" s="73">
        <v>4.8804E-2</v>
      </c>
      <c r="Q1114" s="74">
        <f t="shared" si="104"/>
        <v>0</v>
      </c>
      <c r="R1114" s="73">
        <v>1.44</v>
      </c>
      <c r="S1114" s="73">
        <v>19.2</v>
      </c>
      <c r="T1114" s="117">
        <f t="shared" si="105"/>
        <v>0</v>
      </c>
      <c r="U1114" s="234">
        <f t="shared" si="106"/>
        <v>0</v>
      </c>
      <c r="V1114" s="206"/>
      <c r="W1114" s="206"/>
      <c r="X1114" s="206"/>
      <c r="Y1114" s="206"/>
    </row>
    <row r="1115" spans="1:25" ht="18" customHeight="1">
      <c r="A1115" s="145">
        <f>SUBTOTAL(3,$B$26:B1115)</f>
        <v>1090</v>
      </c>
      <c r="B1115" s="109" t="s">
        <v>1676</v>
      </c>
      <c r="C1115" s="109" t="s">
        <v>1656</v>
      </c>
      <c r="D1115" s="70" t="s">
        <v>1677</v>
      </c>
      <c r="E1115" s="147" t="s">
        <v>1610</v>
      </c>
      <c r="F1115" s="71" t="s">
        <v>204</v>
      </c>
      <c r="G1115" s="71">
        <v>30049011</v>
      </c>
      <c r="H1115" s="71">
        <v>24</v>
      </c>
      <c r="I1115" s="71">
        <f t="shared" si="107"/>
        <v>0</v>
      </c>
      <c r="J1115" s="71">
        <v>72</v>
      </c>
      <c r="K1115" s="113">
        <v>0</v>
      </c>
      <c r="L1115" s="73">
        <v>49.7</v>
      </c>
      <c r="M1115" s="72">
        <f t="shared" si="102"/>
        <v>3578.4</v>
      </c>
      <c r="N1115" s="230">
        <f t="shared" si="103"/>
        <v>0</v>
      </c>
      <c r="O1115" s="264">
        <v>12</v>
      </c>
      <c r="P1115" s="73">
        <v>4.8804E-2</v>
      </c>
      <c r="Q1115" s="74">
        <f t="shared" si="104"/>
        <v>0</v>
      </c>
      <c r="R1115" s="73">
        <v>1.44</v>
      </c>
      <c r="S1115" s="73">
        <v>4.968</v>
      </c>
      <c r="T1115" s="117">
        <f t="shared" si="105"/>
        <v>0</v>
      </c>
      <c r="U1115" s="234">
        <f t="shared" si="106"/>
        <v>0</v>
      </c>
      <c r="V1115" s="206"/>
      <c r="W1115" s="206"/>
      <c r="X1115" s="206"/>
      <c r="Y1115" s="206"/>
    </row>
    <row r="1116" spans="1:25" ht="18" customHeight="1">
      <c r="A1116" s="145">
        <f>SUBTOTAL(3,$B$26:B1116)</f>
        <v>1091</v>
      </c>
      <c r="B1116" s="109" t="s">
        <v>1678</v>
      </c>
      <c r="C1116" s="109" t="s">
        <v>1656</v>
      </c>
      <c r="D1116" s="70" t="s">
        <v>1679</v>
      </c>
      <c r="E1116" s="147" t="s">
        <v>1680</v>
      </c>
      <c r="F1116" s="71" t="s">
        <v>204</v>
      </c>
      <c r="G1116" s="71" t="s">
        <v>183</v>
      </c>
      <c r="H1116" s="71">
        <v>24</v>
      </c>
      <c r="I1116" s="71">
        <f t="shared" si="107"/>
        <v>0</v>
      </c>
      <c r="J1116" s="71">
        <v>72</v>
      </c>
      <c r="K1116" s="113">
        <v>0</v>
      </c>
      <c r="L1116" s="73">
        <v>68.599999999999994</v>
      </c>
      <c r="M1116" s="72">
        <f t="shared" si="102"/>
        <v>4939.2</v>
      </c>
      <c r="N1116" s="230">
        <f t="shared" si="103"/>
        <v>0</v>
      </c>
      <c r="O1116" s="264">
        <v>12</v>
      </c>
      <c r="P1116" s="73">
        <v>7.2291999999999995E-2</v>
      </c>
      <c r="Q1116" s="74">
        <f t="shared" si="104"/>
        <v>0</v>
      </c>
      <c r="R1116" s="73">
        <v>1.44</v>
      </c>
      <c r="S1116" s="73">
        <v>15.78</v>
      </c>
      <c r="T1116" s="117">
        <f t="shared" si="105"/>
        <v>0</v>
      </c>
      <c r="U1116" s="234">
        <f t="shared" si="106"/>
        <v>0</v>
      </c>
      <c r="V1116" s="206"/>
      <c r="W1116" s="206"/>
      <c r="X1116" s="206"/>
      <c r="Y1116" s="206"/>
    </row>
    <row r="1117" spans="1:25" ht="18" customHeight="1">
      <c r="A1117" s="145">
        <f>SUBTOTAL(3,$B$26:B1117)</f>
        <v>1092</v>
      </c>
      <c r="B1117" s="109" t="s">
        <v>1681</v>
      </c>
      <c r="C1117" s="109" t="s">
        <v>1656</v>
      </c>
      <c r="D1117" s="70" t="s">
        <v>1682</v>
      </c>
      <c r="E1117" s="147" t="s">
        <v>1610</v>
      </c>
      <c r="F1117" s="71" t="s">
        <v>204</v>
      </c>
      <c r="G1117" s="71" t="s">
        <v>183</v>
      </c>
      <c r="H1117" s="71">
        <v>24</v>
      </c>
      <c r="I1117" s="71">
        <f t="shared" si="107"/>
        <v>0</v>
      </c>
      <c r="J1117" s="71">
        <v>72</v>
      </c>
      <c r="K1117" s="113">
        <v>0</v>
      </c>
      <c r="L1117" s="73">
        <v>35</v>
      </c>
      <c r="M1117" s="72">
        <f t="shared" si="102"/>
        <v>2520</v>
      </c>
      <c r="N1117" s="230">
        <f t="shared" si="103"/>
        <v>0</v>
      </c>
      <c r="O1117" s="264">
        <v>12</v>
      </c>
      <c r="P1117" s="73">
        <v>5.4002000000000001E-2</v>
      </c>
      <c r="Q1117" s="74">
        <f t="shared" si="104"/>
        <v>0</v>
      </c>
      <c r="R1117" s="73">
        <v>1.44</v>
      </c>
      <c r="S1117" s="73">
        <v>15.88</v>
      </c>
      <c r="T1117" s="117">
        <f t="shared" si="105"/>
        <v>0</v>
      </c>
      <c r="U1117" s="234">
        <f t="shared" si="106"/>
        <v>0</v>
      </c>
      <c r="V1117" s="206"/>
      <c r="W1117" s="206"/>
      <c r="X1117" s="206"/>
      <c r="Y1117" s="206"/>
    </row>
    <row r="1118" spans="1:25" ht="18" customHeight="1">
      <c r="A1118" s="145">
        <f>SUBTOTAL(3,$B$26:B1118)</f>
        <v>1093</v>
      </c>
      <c r="B1118" s="109" t="s">
        <v>1683</v>
      </c>
      <c r="C1118" s="109" t="s">
        <v>1656</v>
      </c>
      <c r="D1118" s="70" t="s">
        <v>1684</v>
      </c>
      <c r="E1118" s="147" t="s">
        <v>1630</v>
      </c>
      <c r="F1118" s="71" t="s">
        <v>204</v>
      </c>
      <c r="G1118" s="71" t="s">
        <v>183</v>
      </c>
      <c r="H1118" s="71">
        <v>24</v>
      </c>
      <c r="I1118" s="71">
        <f t="shared" si="107"/>
        <v>0</v>
      </c>
      <c r="J1118" s="71">
        <v>72</v>
      </c>
      <c r="K1118" s="113">
        <v>0</v>
      </c>
      <c r="L1118" s="73">
        <v>59.5</v>
      </c>
      <c r="M1118" s="72">
        <f t="shared" si="102"/>
        <v>4284</v>
      </c>
      <c r="N1118" s="230">
        <f t="shared" si="103"/>
        <v>0</v>
      </c>
      <c r="O1118" s="264">
        <v>12</v>
      </c>
      <c r="P1118" s="73">
        <v>4.8804E-2</v>
      </c>
      <c r="Q1118" s="74">
        <f t="shared" si="104"/>
        <v>0</v>
      </c>
      <c r="R1118" s="73">
        <v>1.44</v>
      </c>
      <c r="S1118" s="73">
        <v>1.6559999999999999</v>
      </c>
      <c r="T1118" s="117">
        <f t="shared" si="105"/>
        <v>0</v>
      </c>
      <c r="U1118" s="234">
        <f t="shared" si="106"/>
        <v>0</v>
      </c>
      <c r="V1118" s="206"/>
      <c r="W1118" s="206"/>
      <c r="X1118" s="206"/>
      <c r="Y1118" s="206"/>
    </row>
    <row r="1119" spans="1:25" ht="18" customHeight="1">
      <c r="A1119" s="145">
        <f>SUBTOTAL(3,$B$26:B1119)</f>
        <v>1094</v>
      </c>
      <c r="B1119" s="109" t="s">
        <v>2697</v>
      </c>
      <c r="C1119" s="109" t="s">
        <v>1656</v>
      </c>
      <c r="D1119" s="70" t="s">
        <v>2698</v>
      </c>
      <c r="E1119" s="147" t="s">
        <v>2691</v>
      </c>
      <c r="F1119" s="71" t="s">
        <v>65</v>
      </c>
      <c r="G1119" s="71" t="s">
        <v>183</v>
      </c>
      <c r="H1119" s="71">
        <v>36</v>
      </c>
      <c r="I1119" s="71">
        <f t="shared" si="107"/>
        <v>0</v>
      </c>
      <c r="J1119" s="71">
        <v>200</v>
      </c>
      <c r="K1119" s="113">
        <v>0</v>
      </c>
      <c r="L1119" s="73">
        <v>53.66</v>
      </c>
      <c r="M1119" s="72">
        <f t="shared" si="102"/>
        <v>10732</v>
      </c>
      <c r="N1119" s="230">
        <f t="shared" si="103"/>
        <v>0</v>
      </c>
      <c r="O1119" s="264">
        <v>12</v>
      </c>
      <c r="P1119" s="73">
        <v>4.4999999999999998E-2</v>
      </c>
      <c r="Q1119" s="74">
        <f t="shared" si="104"/>
        <v>0</v>
      </c>
      <c r="R1119" s="73">
        <v>2</v>
      </c>
      <c r="S1119" s="73">
        <v>5.4</v>
      </c>
      <c r="T1119" s="117">
        <f t="shared" si="105"/>
        <v>0</v>
      </c>
      <c r="U1119" s="234">
        <f t="shared" si="106"/>
        <v>0</v>
      </c>
      <c r="V1119" s="206"/>
      <c r="W1119" s="206"/>
      <c r="X1119" s="206"/>
      <c r="Y1119" s="206"/>
    </row>
    <row r="1120" spans="1:25" ht="18" customHeight="1">
      <c r="A1120" s="145">
        <f>SUBTOTAL(3,$B$26:B1120)</f>
        <v>1095</v>
      </c>
      <c r="B1120" s="109" t="s">
        <v>2699</v>
      </c>
      <c r="C1120" s="109" t="s">
        <v>1656</v>
      </c>
      <c r="D1120" s="70" t="s">
        <v>2700</v>
      </c>
      <c r="E1120" s="147" t="s">
        <v>2701</v>
      </c>
      <c r="F1120" s="71" t="s">
        <v>65</v>
      </c>
      <c r="G1120" s="71" t="s">
        <v>183</v>
      </c>
      <c r="H1120" s="71">
        <v>36</v>
      </c>
      <c r="I1120" s="71">
        <f t="shared" si="107"/>
        <v>0</v>
      </c>
      <c r="J1120" s="71">
        <v>400</v>
      </c>
      <c r="K1120" s="113">
        <v>0</v>
      </c>
      <c r="L1120" s="73">
        <v>95.9</v>
      </c>
      <c r="M1120" s="72">
        <f t="shared" si="102"/>
        <v>38360</v>
      </c>
      <c r="N1120" s="230">
        <f t="shared" si="103"/>
        <v>0</v>
      </c>
      <c r="O1120" s="264">
        <v>12</v>
      </c>
      <c r="P1120" s="73">
        <v>7.5106000000000006E-2</v>
      </c>
      <c r="Q1120" s="74">
        <f t="shared" si="104"/>
        <v>0</v>
      </c>
      <c r="R1120" s="73">
        <v>18</v>
      </c>
      <c r="S1120" s="73">
        <v>27.08</v>
      </c>
      <c r="T1120" s="117">
        <f t="shared" si="105"/>
        <v>0</v>
      </c>
      <c r="U1120" s="234">
        <f t="shared" si="106"/>
        <v>0</v>
      </c>
      <c r="V1120" s="206"/>
      <c r="W1120" s="206"/>
      <c r="X1120" s="206"/>
      <c r="Y1120" s="206"/>
    </row>
    <row r="1121" spans="1:25" ht="18" customHeight="1">
      <c r="A1121" s="145">
        <f>SUBTOTAL(3,$B$26:B1121)</f>
        <v>1096</v>
      </c>
      <c r="B1121" s="109" t="s">
        <v>2702</v>
      </c>
      <c r="C1121" s="109" t="s">
        <v>1656</v>
      </c>
      <c r="D1121" s="70" t="s">
        <v>2703</v>
      </c>
      <c r="E1121" s="147" t="s">
        <v>2701</v>
      </c>
      <c r="F1121" s="71" t="s">
        <v>65</v>
      </c>
      <c r="G1121" s="71" t="s">
        <v>183</v>
      </c>
      <c r="H1121" s="71">
        <v>36</v>
      </c>
      <c r="I1121" s="71">
        <f t="shared" si="107"/>
        <v>0</v>
      </c>
      <c r="J1121" s="71">
        <v>200</v>
      </c>
      <c r="K1121" s="113">
        <v>0</v>
      </c>
      <c r="L1121" s="73">
        <v>286.17</v>
      </c>
      <c r="M1121" s="72">
        <f t="shared" si="102"/>
        <v>57234</v>
      </c>
      <c r="N1121" s="230">
        <f t="shared" si="103"/>
        <v>0</v>
      </c>
      <c r="O1121" s="264">
        <v>12</v>
      </c>
      <c r="P1121" s="73">
        <v>4.9950000000000001E-2</v>
      </c>
      <c r="Q1121" s="74">
        <f t="shared" si="104"/>
        <v>0</v>
      </c>
      <c r="R1121" s="73">
        <v>9</v>
      </c>
      <c r="S1121" s="73">
        <v>16.05</v>
      </c>
      <c r="T1121" s="117">
        <f t="shared" si="105"/>
        <v>0</v>
      </c>
      <c r="U1121" s="234">
        <f t="shared" si="106"/>
        <v>0</v>
      </c>
      <c r="V1121" s="206"/>
      <c r="W1121" s="206"/>
      <c r="X1121" s="206"/>
      <c r="Y1121" s="206"/>
    </row>
    <row r="1122" spans="1:25" ht="18" customHeight="1">
      <c r="A1122" s="145">
        <f>SUBTOTAL(3,$B$26:B1122)</f>
        <v>1097</v>
      </c>
      <c r="B1122" s="109" t="s">
        <v>2704</v>
      </c>
      <c r="C1122" s="109" t="s">
        <v>1656</v>
      </c>
      <c r="D1122" s="70" t="s">
        <v>2705</v>
      </c>
      <c r="E1122" s="147" t="s">
        <v>1509</v>
      </c>
      <c r="F1122" s="71" t="s">
        <v>65</v>
      </c>
      <c r="G1122" s="71" t="s">
        <v>183</v>
      </c>
      <c r="H1122" s="71">
        <v>36</v>
      </c>
      <c r="I1122" s="71">
        <f t="shared" si="107"/>
        <v>0</v>
      </c>
      <c r="J1122" s="71">
        <v>200</v>
      </c>
      <c r="K1122" s="113">
        <v>0</v>
      </c>
      <c r="L1122" s="73">
        <v>214.63</v>
      </c>
      <c r="M1122" s="72">
        <f t="shared" si="102"/>
        <v>42926</v>
      </c>
      <c r="N1122" s="230">
        <f t="shared" si="103"/>
        <v>0</v>
      </c>
      <c r="O1122" s="264">
        <v>12</v>
      </c>
      <c r="P1122" s="73">
        <v>4.4999999999999998E-2</v>
      </c>
      <c r="Q1122" s="74">
        <f t="shared" si="104"/>
        <v>0</v>
      </c>
      <c r="R1122" s="73">
        <v>6.8000000000000007</v>
      </c>
      <c r="S1122" s="73">
        <v>9.6</v>
      </c>
      <c r="T1122" s="117">
        <f t="shared" si="105"/>
        <v>0</v>
      </c>
      <c r="U1122" s="234">
        <f t="shared" si="106"/>
        <v>0</v>
      </c>
      <c r="V1122" s="206"/>
      <c r="W1122" s="206"/>
      <c r="X1122" s="206"/>
      <c r="Y1122" s="206"/>
    </row>
    <row r="1123" spans="1:25" ht="18" customHeight="1">
      <c r="A1123" s="145">
        <f>SUBTOTAL(3,$B$26:B1123)</f>
        <v>1098</v>
      </c>
      <c r="B1123" s="109" t="s">
        <v>2706</v>
      </c>
      <c r="C1123" s="109" t="s">
        <v>1656</v>
      </c>
      <c r="D1123" s="70" t="s">
        <v>2707</v>
      </c>
      <c r="E1123" s="147" t="s">
        <v>1509</v>
      </c>
      <c r="F1123" s="71" t="s">
        <v>65</v>
      </c>
      <c r="G1123" s="71" t="s">
        <v>183</v>
      </c>
      <c r="H1123" s="71">
        <v>36</v>
      </c>
      <c r="I1123" s="71">
        <f t="shared" si="107"/>
        <v>0</v>
      </c>
      <c r="J1123" s="71">
        <v>200</v>
      </c>
      <c r="K1123" s="113">
        <v>0</v>
      </c>
      <c r="L1123" s="73">
        <v>85.85</v>
      </c>
      <c r="M1123" s="72">
        <f t="shared" si="102"/>
        <v>17170</v>
      </c>
      <c r="N1123" s="230">
        <f t="shared" si="103"/>
        <v>0</v>
      </c>
      <c r="O1123" s="264">
        <v>12</v>
      </c>
      <c r="P1123" s="73">
        <v>4.4999999999999998E-2</v>
      </c>
      <c r="Q1123" s="74">
        <f t="shared" si="104"/>
        <v>0</v>
      </c>
      <c r="R1123" s="73">
        <v>6.8000000000000007</v>
      </c>
      <c r="S1123" s="73">
        <v>10</v>
      </c>
      <c r="T1123" s="117">
        <f t="shared" si="105"/>
        <v>0</v>
      </c>
      <c r="U1123" s="234">
        <f t="shared" si="106"/>
        <v>0</v>
      </c>
      <c r="V1123" s="206"/>
      <c r="W1123" s="206"/>
      <c r="X1123" s="206"/>
      <c r="Y1123" s="206"/>
    </row>
    <row r="1124" spans="1:25" ht="18" customHeight="1">
      <c r="A1124" s="145">
        <f>SUBTOTAL(3,$B$26:B1124)</f>
        <v>1099</v>
      </c>
      <c r="B1124" s="109" t="s">
        <v>2708</v>
      </c>
      <c r="C1124" s="109" t="s">
        <v>1656</v>
      </c>
      <c r="D1124" s="70" t="s">
        <v>2709</v>
      </c>
      <c r="E1124" s="147" t="s">
        <v>1509</v>
      </c>
      <c r="F1124" s="71" t="s">
        <v>65</v>
      </c>
      <c r="G1124" s="71" t="s">
        <v>183</v>
      </c>
      <c r="H1124" s="71">
        <v>36</v>
      </c>
      <c r="I1124" s="71">
        <f t="shared" si="107"/>
        <v>0</v>
      </c>
      <c r="J1124" s="71">
        <v>200</v>
      </c>
      <c r="K1124" s="113">
        <v>0</v>
      </c>
      <c r="L1124" s="73">
        <v>178.86</v>
      </c>
      <c r="M1124" s="72">
        <f t="shared" si="102"/>
        <v>35772</v>
      </c>
      <c r="N1124" s="230">
        <f t="shared" si="103"/>
        <v>0</v>
      </c>
      <c r="O1124" s="264">
        <v>12</v>
      </c>
      <c r="P1124" s="73">
        <v>4.4999999999999998E-2</v>
      </c>
      <c r="Q1124" s="74">
        <f t="shared" si="104"/>
        <v>0</v>
      </c>
      <c r="R1124" s="73">
        <v>7.0000000000000009</v>
      </c>
      <c r="S1124" s="73">
        <v>10.4</v>
      </c>
      <c r="T1124" s="117">
        <f t="shared" si="105"/>
        <v>0</v>
      </c>
      <c r="U1124" s="234">
        <f t="shared" si="106"/>
        <v>0</v>
      </c>
      <c r="V1124" s="206"/>
      <c r="W1124" s="206"/>
      <c r="X1124" s="206"/>
      <c r="Y1124" s="206"/>
    </row>
    <row r="1125" spans="1:25" ht="18" customHeight="1">
      <c r="A1125" s="145">
        <f>SUBTOTAL(3,$B$26:B1125)</f>
        <v>1100</v>
      </c>
      <c r="B1125" s="109" t="s">
        <v>2710</v>
      </c>
      <c r="C1125" s="109" t="s">
        <v>1656</v>
      </c>
      <c r="D1125" s="70" t="s">
        <v>2711</v>
      </c>
      <c r="E1125" s="147" t="s">
        <v>1509</v>
      </c>
      <c r="F1125" s="71" t="s">
        <v>65</v>
      </c>
      <c r="G1125" s="71" t="s">
        <v>183</v>
      </c>
      <c r="H1125" s="71">
        <v>36</v>
      </c>
      <c r="I1125" s="71">
        <f t="shared" si="107"/>
        <v>0</v>
      </c>
      <c r="J1125" s="71">
        <v>200</v>
      </c>
      <c r="K1125" s="113">
        <v>0</v>
      </c>
      <c r="L1125" s="73">
        <v>214.63</v>
      </c>
      <c r="M1125" s="72">
        <f t="shared" si="102"/>
        <v>42926</v>
      </c>
      <c r="N1125" s="230">
        <f t="shared" si="103"/>
        <v>0</v>
      </c>
      <c r="O1125" s="264">
        <v>12</v>
      </c>
      <c r="P1125" s="73">
        <v>4.4999999999999998E-2</v>
      </c>
      <c r="Q1125" s="74">
        <f t="shared" si="104"/>
        <v>0</v>
      </c>
      <c r="R1125" s="73">
        <v>7.0000000000000009</v>
      </c>
      <c r="S1125" s="73">
        <v>10.4</v>
      </c>
      <c r="T1125" s="117">
        <f t="shared" si="105"/>
        <v>0</v>
      </c>
      <c r="U1125" s="234">
        <f t="shared" si="106"/>
        <v>0</v>
      </c>
      <c r="V1125" s="206"/>
      <c r="W1125" s="206"/>
      <c r="X1125" s="206"/>
      <c r="Y1125" s="206"/>
    </row>
    <row r="1126" spans="1:25" ht="18" customHeight="1">
      <c r="A1126" s="145">
        <f>SUBTOTAL(3,$B$26:B1126)</f>
        <v>1101</v>
      </c>
      <c r="B1126" s="109" t="s">
        <v>2712</v>
      </c>
      <c r="C1126" s="109" t="s">
        <v>1656</v>
      </c>
      <c r="D1126" s="70" t="s">
        <v>2713</v>
      </c>
      <c r="E1126" s="147" t="s">
        <v>1509</v>
      </c>
      <c r="F1126" s="71" t="s">
        <v>65</v>
      </c>
      <c r="G1126" s="71" t="s">
        <v>183</v>
      </c>
      <c r="H1126" s="71">
        <v>36</v>
      </c>
      <c r="I1126" s="71">
        <f t="shared" si="107"/>
        <v>0</v>
      </c>
      <c r="J1126" s="71">
        <v>200</v>
      </c>
      <c r="K1126" s="113">
        <v>0</v>
      </c>
      <c r="L1126" s="73">
        <v>214.63</v>
      </c>
      <c r="M1126" s="72">
        <f t="shared" si="102"/>
        <v>42926</v>
      </c>
      <c r="N1126" s="230">
        <f t="shared" si="103"/>
        <v>0</v>
      </c>
      <c r="O1126" s="264">
        <v>12</v>
      </c>
      <c r="P1126" s="73">
        <v>4.4999999999999998E-2</v>
      </c>
      <c r="Q1126" s="74">
        <f t="shared" si="104"/>
        <v>0</v>
      </c>
      <c r="R1126" s="73">
        <v>7.0000000000000009</v>
      </c>
      <c r="S1126" s="73">
        <v>10.4</v>
      </c>
      <c r="T1126" s="117">
        <f t="shared" si="105"/>
        <v>0</v>
      </c>
      <c r="U1126" s="234">
        <f t="shared" si="106"/>
        <v>0</v>
      </c>
      <c r="V1126" s="206"/>
      <c r="W1126" s="206"/>
      <c r="X1126" s="206"/>
      <c r="Y1126" s="206"/>
    </row>
    <row r="1127" spans="1:25" ht="18" customHeight="1">
      <c r="A1127" s="145">
        <f>SUBTOTAL(3,$B$26:B1127)</f>
        <v>1102</v>
      </c>
      <c r="B1127" s="109" t="s">
        <v>2714</v>
      </c>
      <c r="C1127" s="109" t="s">
        <v>1656</v>
      </c>
      <c r="D1127" s="70" t="s">
        <v>2715</v>
      </c>
      <c r="E1127" s="147" t="s">
        <v>1509</v>
      </c>
      <c r="F1127" s="71" t="s">
        <v>65</v>
      </c>
      <c r="G1127" s="71" t="s">
        <v>183</v>
      </c>
      <c r="H1127" s="71">
        <v>36</v>
      </c>
      <c r="I1127" s="71">
        <f t="shared" si="107"/>
        <v>0</v>
      </c>
      <c r="J1127" s="71">
        <v>200</v>
      </c>
      <c r="K1127" s="113">
        <v>0</v>
      </c>
      <c r="L1127" s="73">
        <v>214.63</v>
      </c>
      <c r="M1127" s="72">
        <f t="shared" si="102"/>
        <v>42926</v>
      </c>
      <c r="N1127" s="230">
        <f t="shared" si="103"/>
        <v>0</v>
      </c>
      <c r="O1127" s="264">
        <v>12</v>
      </c>
      <c r="P1127" s="73">
        <v>4.4999999999999998E-2</v>
      </c>
      <c r="Q1127" s="74">
        <f t="shared" si="104"/>
        <v>0</v>
      </c>
      <c r="R1127" s="73">
        <v>7.0000000000000009</v>
      </c>
      <c r="S1127" s="73">
        <v>10.4</v>
      </c>
      <c r="T1127" s="117">
        <f t="shared" si="105"/>
        <v>0</v>
      </c>
      <c r="U1127" s="234">
        <f t="shared" si="106"/>
        <v>0</v>
      </c>
      <c r="V1127" s="206"/>
      <c r="W1127" s="206"/>
      <c r="X1127" s="206"/>
      <c r="Y1127" s="206"/>
    </row>
    <row r="1128" spans="1:25" ht="18" customHeight="1">
      <c r="A1128" s="145">
        <f>SUBTOTAL(3,$B$26:B1128)</f>
        <v>1103</v>
      </c>
      <c r="B1128" s="109" t="s">
        <v>2716</v>
      </c>
      <c r="C1128" s="109" t="s">
        <v>1656</v>
      </c>
      <c r="D1128" s="70" t="s">
        <v>2717</v>
      </c>
      <c r="E1128" s="147" t="s">
        <v>1509</v>
      </c>
      <c r="F1128" s="71" t="s">
        <v>65</v>
      </c>
      <c r="G1128" s="71" t="s">
        <v>183</v>
      </c>
      <c r="H1128" s="71">
        <v>36</v>
      </c>
      <c r="I1128" s="71">
        <f t="shared" si="107"/>
        <v>0</v>
      </c>
      <c r="J1128" s="71">
        <v>96</v>
      </c>
      <c r="K1128" s="113">
        <v>0</v>
      </c>
      <c r="L1128" s="73">
        <v>858.52</v>
      </c>
      <c r="M1128" s="72">
        <f t="shared" si="102"/>
        <v>82417.919999999998</v>
      </c>
      <c r="N1128" s="230">
        <f t="shared" si="103"/>
        <v>0</v>
      </c>
      <c r="O1128" s="264">
        <v>12</v>
      </c>
      <c r="P1128" s="73">
        <v>4.4999999999999998E-2</v>
      </c>
      <c r="Q1128" s="74">
        <f t="shared" si="104"/>
        <v>0</v>
      </c>
      <c r="R1128" s="73">
        <v>3.6479999999999997</v>
      </c>
      <c r="S1128" s="73">
        <v>6.048</v>
      </c>
      <c r="T1128" s="117">
        <f t="shared" si="105"/>
        <v>0</v>
      </c>
      <c r="U1128" s="234">
        <f t="shared" si="106"/>
        <v>0</v>
      </c>
      <c r="V1128" s="206"/>
      <c r="W1128" s="206"/>
      <c r="X1128" s="206"/>
      <c r="Y1128" s="206"/>
    </row>
    <row r="1129" spans="1:25" ht="18" customHeight="1">
      <c r="A1129" s="145">
        <f>SUBTOTAL(3,$B$26:B1129)</f>
        <v>1104</v>
      </c>
      <c r="B1129" s="109" t="s">
        <v>2718</v>
      </c>
      <c r="C1129" s="109" t="s">
        <v>1656</v>
      </c>
      <c r="D1129" s="70" t="s">
        <v>2719</v>
      </c>
      <c r="E1129" s="147" t="s">
        <v>1509</v>
      </c>
      <c r="F1129" s="71" t="s">
        <v>65</v>
      </c>
      <c r="G1129" s="71" t="s">
        <v>183</v>
      </c>
      <c r="H1129" s="71">
        <v>36</v>
      </c>
      <c r="I1129" s="71">
        <f t="shared" si="107"/>
        <v>0</v>
      </c>
      <c r="J1129" s="71">
        <v>30</v>
      </c>
      <c r="K1129" s="113">
        <v>0</v>
      </c>
      <c r="L1129" s="73">
        <v>214.63</v>
      </c>
      <c r="M1129" s="72">
        <f t="shared" si="102"/>
        <v>6438.9</v>
      </c>
      <c r="N1129" s="230">
        <f t="shared" si="103"/>
        <v>0</v>
      </c>
      <c r="O1129" s="264">
        <v>12</v>
      </c>
      <c r="P1129" s="73">
        <v>4.4999999999999998E-2</v>
      </c>
      <c r="Q1129" s="74">
        <f t="shared" si="104"/>
        <v>0</v>
      </c>
      <c r="R1129" s="73">
        <v>1.17</v>
      </c>
      <c r="S1129" s="73">
        <v>1.7999999999999998</v>
      </c>
      <c r="T1129" s="117">
        <f t="shared" si="105"/>
        <v>0</v>
      </c>
      <c r="U1129" s="234">
        <f t="shared" si="106"/>
        <v>0</v>
      </c>
      <c r="V1129" s="206"/>
      <c r="W1129" s="206"/>
      <c r="X1129" s="206"/>
      <c r="Y1129" s="206"/>
    </row>
    <row r="1130" spans="1:25" ht="18" customHeight="1">
      <c r="A1130" s="145">
        <f>SUBTOTAL(3,$B$26:B1130)</f>
        <v>1105</v>
      </c>
      <c r="B1130" s="109" t="s">
        <v>2720</v>
      </c>
      <c r="C1130" s="109" t="s">
        <v>1656</v>
      </c>
      <c r="D1130" s="70" t="s">
        <v>2721</v>
      </c>
      <c r="E1130" s="147" t="s">
        <v>1509</v>
      </c>
      <c r="F1130" s="71" t="s">
        <v>65</v>
      </c>
      <c r="G1130" s="71" t="s">
        <v>183</v>
      </c>
      <c r="H1130" s="71">
        <v>36</v>
      </c>
      <c r="I1130" s="71">
        <f t="shared" si="107"/>
        <v>0</v>
      </c>
      <c r="J1130" s="71">
        <v>200</v>
      </c>
      <c r="K1130" s="113">
        <v>0</v>
      </c>
      <c r="L1130" s="73">
        <v>214.63</v>
      </c>
      <c r="M1130" s="72">
        <f t="shared" si="102"/>
        <v>42926</v>
      </c>
      <c r="N1130" s="230">
        <f t="shared" si="103"/>
        <v>0</v>
      </c>
      <c r="O1130" s="264">
        <v>12</v>
      </c>
      <c r="P1130" s="73">
        <v>4.4999999999999998E-2</v>
      </c>
      <c r="Q1130" s="74">
        <f t="shared" si="104"/>
        <v>0</v>
      </c>
      <c r="R1130" s="73">
        <v>8.2000000000000011</v>
      </c>
      <c r="S1130" s="73">
        <v>10.6</v>
      </c>
      <c r="T1130" s="117">
        <f t="shared" si="105"/>
        <v>0</v>
      </c>
      <c r="U1130" s="234">
        <f t="shared" si="106"/>
        <v>0</v>
      </c>
      <c r="V1130" s="206"/>
      <c r="W1130" s="206"/>
      <c r="X1130" s="206"/>
      <c r="Y1130" s="206"/>
    </row>
    <row r="1131" spans="1:25" ht="18" customHeight="1">
      <c r="A1131" s="145">
        <f>SUBTOTAL(3,$B$26:B1131)</f>
        <v>1106</v>
      </c>
      <c r="B1131" s="109" t="s">
        <v>2722</v>
      </c>
      <c r="C1131" s="109" t="s">
        <v>1656</v>
      </c>
      <c r="D1131" s="70" t="s">
        <v>2723</v>
      </c>
      <c r="E1131" s="147" t="s">
        <v>1509</v>
      </c>
      <c r="F1131" s="71" t="s">
        <v>65</v>
      </c>
      <c r="G1131" s="71" t="s">
        <v>183</v>
      </c>
      <c r="H1131" s="71">
        <v>36</v>
      </c>
      <c r="I1131" s="71">
        <f t="shared" si="107"/>
        <v>0</v>
      </c>
      <c r="J1131" s="71">
        <v>200</v>
      </c>
      <c r="K1131" s="113">
        <v>0</v>
      </c>
      <c r="L1131" s="73">
        <v>858.52</v>
      </c>
      <c r="M1131" s="72">
        <f t="shared" si="102"/>
        <v>171704</v>
      </c>
      <c r="N1131" s="230">
        <f t="shared" si="103"/>
        <v>0</v>
      </c>
      <c r="O1131" s="264">
        <v>12</v>
      </c>
      <c r="P1131" s="73">
        <v>4.4999999999999998E-2</v>
      </c>
      <c r="Q1131" s="74">
        <f t="shared" si="104"/>
        <v>0</v>
      </c>
      <c r="R1131" s="73">
        <v>6.6000000000000005</v>
      </c>
      <c r="S1131" s="73">
        <v>9.8000000000000007</v>
      </c>
      <c r="T1131" s="117">
        <f t="shared" si="105"/>
        <v>0</v>
      </c>
      <c r="U1131" s="234">
        <f t="shared" si="106"/>
        <v>0</v>
      </c>
      <c r="V1131" s="206"/>
      <c r="W1131" s="206"/>
      <c r="X1131" s="206"/>
      <c r="Y1131" s="206"/>
    </row>
    <row r="1132" spans="1:25" ht="18" customHeight="1">
      <c r="A1132" s="145">
        <f>SUBTOTAL(3,$B$26:B1132)</f>
        <v>1107</v>
      </c>
      <c r="B1132" s="109" t="s">
        <v>2724</v>
      </c>
      <c r="C1132" s="109" t="s">
        <v>1656</v>
      </c>
      <c r="D1132" s="70" t="s">
        <v>2725</v>
      </c>
      <c r="E1132" s="147" t="s">
        <v>1509</v>
      </c>
      <c r="F1132" s="71" t="s">
        <v>65</v>
      </c>
      <c r="G1132" s="71" t="s">
        <v>183</v>
      </c>
      <c r="H1132" s="71">
        <v>36</v>
      </c>
      <c r="I1132" s="71">
        <f t="shared" si="107"/>
        <v>0</v>
      </c>
      <c r="J1132" s="71">
        <v>200</v>
      </c>
      <c r="K1132" s="113">
        <v>0</v>
      </c>
      <c r="L1132" s="73">
        <v>85.85</v>
      </c>
      <c r="M1132" s="72">
        <f t="shared" si="102"/>
        <v>17170</v>
      </c>
      <c r="N1132" s="230">
        <f t="shared" si="103"/>
        <v>0</v>
      </c>
      <c r="O1132" s="264">
        <v>12</v>
      </c>
      <c r="P1132" s="73">
        <v>4.4999999999999998E-2</v>
      </c>
      <c r="Q1132" s="74">
        <f t="shared" si="104"/>
        <v>0</v>
      </c>
      <c r="R1132" s="73">
        <v>8.2000000000000011</v>
      </c>
      <c r="S1132" s="73">
        <v>10.6</v>
      </c>
      <c r="T1132" s="117">
        <f t="shared" si="105"/>
        <v>0</v>
      </c>
      <c r="U1132" s="234">
        <f t="shared" si="106"/>
        <v>0</v>
      </c>
      <c r="V1132" s="206"/>
      <c r="W1132" s="206"/>
      <c r="X1132" s="206"/>
      <c r="Y1132" s="206"/>
    </row>
    <row r="1133" spans="1:25" ht="18" customHeight="1">
      <c r="A1133" s="145">
        <f>SUBTOTAL(3,$B$26:B1133)</f>
        <v>1108</v>
      </c>
      <c r="B1133" s="109" t="s">
        <v>1685</v>
      </c>
      <c r="C1133" s="109" t="s">
        <v>1686</v>
      </c>
      <c r="D1133" s="70" t="s">
        <v>1687</v>
      </c>
      <c r="E1133" s="147" t="s">
        <v>1688</v>
      </c>
      <c r="F1133" s="71" t="s">
        <v>65</v>
      </c>
      <c r="G1133" s="71" t="s">
        <v>183</v>
      </c>
      <c r="H1133" s="71">
        <v>24</v>
      </c>
      <c r="I1133" s="71">
        <f t="shared" si="107"/>
        <v>0</v>
      </c>
      <c r="J1133" s="71">
        <v>96</v>
      </c>
      <c r="K1133" s="113">
        <v>0</v>
      </c>
      <c r="L1133" s="73">
        <v>164.5</v>
      </c>
      <c r="M1133" s="72">
        <f t="shared" si="102"/>
        <v>15792</v>
      </c>
      <c r="N1133" s="230">
        <f t="shared" si="103"/>
        <v>0</v>
      </c>
      <c r="O1133" s="264">
        <v>12</v>
      </c>
      <c r="P1133" s="73">
        <v>4.1652000000000002E-2</v>
      </c>
      <c r="Q1133" s="74">
        <f t="shared" si="104"/>
        <v>0</v>
      </c>
      <c r="R1133" s="73">
        <v>6</v>
      </c>
      <c r="S1133" s="73">
        <v>12</v>
      </c>
      <c r="T1133" s="117">
        <f t="shared" si="105"/>
        <v>0</v>
      </c>
      <c r="U1133" s="234">
        <f t="shared" si="106"/>
        <v>0</v>
      </c>
      <c r="V1133" s="206"/>
      <c r="W1133" s="206"/>
      <c r="X1133" s="206"/>
      <c r="Y1133" s="206"/>
    </row>
    <row r="1134" spans="1:25" ht="18" customHeight="1">
      <c r="A1134" s="145">
        <f>SUBTOTAL(3,$B$26:B1134)</f>
        <v>1109</v>
      </c>
      <c r="B1134" s="109" t="s">
        <v>1814</v>
      </c>
      <c r="C1134" s="109" t="s">
        <v>1815</v>
      </c>
      <c r="D1134" s="70" t="s">
        <v>1816</v>
      </c>
      <c r="E1134" s="147" t="s">
        <v>437</v>
      </c>
      <c r="F1134" s="71" t="s">
        <v>65</v>
      </c>
      <c r="G1134" s="71" t="s">
        <v>183</v>
      </c>
      <c r="H1134" s="71">
        <v>36</v>
      </c>
      <c r="I1134" s="71">
        <f t="shared" si="107"/>
        <v>0</v>
      </c>
      <c r="J1134" s="71">
        <v>100</v>
      </c>
      <c r="K1134" s="113">
        <v>0</v>
      </c>
      <c r="L1134" s="73">
        <v>153.30000000000001</v>
      </c>
      <c r="M1134" s="72">
        <f t="shared" si="102"/>
        <v>15330.000000000002</v>
      </c>
      <c r="N1134" s="230">
        <f t="shared" si="103"/>
        <v>0</v>
      </c>
      <c r="O1134" s="264">
        <v>5</v>
      </c>
      <c r="P1134" s="73">
        <v>2.8000000000000001E-2</v>
      </c>
      <c r="Q1134" s="74">
        <f t="shared" si="104"/>
        <v>0</v>
      </c>
      <c r="R1134" s="73">
        <v>6</v>
      </c>
      <c r="S1134" s="73">
        <v>6.9</v>
      </c>
      <c r="T1134" s="117">
        <f t="shared" si="105"/>
        <v>0</v>
      </c>
      <c r="U1134" s="234">
        <f t="shared" si="106"/>
        <v>0</v>
      </c>
      <c r="V1134" s="206"/>
      <c r="W1134" s="206"/>
      <c r="X1134" s="206"/>
      <c r="Y1134" s="206"/>
    </row>
    <row r="1135" spans="1:25" ht="18" customHeight="1">
      <c r="A1135" s="145">
        <f>SUBTOTAL(3,$B$26:B1135)</f>
        <v>1110</v>
      </c>
      <c r="B1135" s="109" t="s">
        <v>1817</v>
      </c>
      <c r="C1135" s="109" t="s">
        <v>1815</v>
      </c>
      <c r="D1135" s="70" t="s">
        <v>1818</v>
      </c>
      <c r="E1135" s="147" t="s">
        <v>477</v>
      </c>
      <c r="F1135" s="71" t="s">
        <v>65</v>
      </c>
      <c r="G1135" s="71" t="s">
        <v>183</v>
      </c>
      <c r="H1135" s="71">
        <v>24</v>
      </c>
      <c r="I1135" s="71">
        <f t="shared" si="107"/>
        <v>0</v>
      </c>
      <c r="J1135" s="71">
        <v>54</v>
      </c>
      <c r="K1135" s="113">
        <v>0</v>
      </c>
      <c r="L1135" s="73">
        <v>320.60000000000002</v>
      </c>
      <c r="M1135" s="72">
        <f t="shared" si="102"/>
        <v>17312.400000000001</v>
      </c>
      <c r="N1135" s="230">
        <f t="shared" si="103"/>
        <v>0</v>
      </c>
      <c r="O1135" s="264">
        <v>5</v>
      </c>
      <c r="P1135" s="73">
        <v>3.09E-2</v>
      </c>
      <c r="Q1135" s="74">
        <f t="shared" si="104"/>
        <v>0</v>
      </c>
      <c r="R1135" s="73">
        <v>9</v>
      </c>
      <c r="S1135" s="73">
        <v>10.77</v>
      </c>
      <c r="T1135" s="117">
        <f t="shared" si="105"/>
        <v>0</v>
      </c>
      <c r="U1135" s="234">
        <f t="shared" si="106"/>
        <v>0</v>
      </c>
      <c r="V1135" s="206"/>
      <c r="W1135" s="206"/>
      <c r="X1135" s="206"/>
      <c r="Y1135" s="206"/>
    </row>
    <row r="1136" spans="1:25" ht="18" customHeight="1">
      <c r="A1136" s="145">
        <f>SUBTOTAL(3,$B$26:B1136)</f>
        <v>1111</v>
      </c>
      <c r="B1136" s="109" t="s">
        <v>1689</v>
      </c>
      <c r="C1136" s="109" t="s">
        <v>1690</v>
      </c>
      <c r="D1136" s="70" t="s">
        <v>1691</v>
      </c>
      <c r="E1136" s="147" t="s">
        <v>146</v>
      </c>
      <c r="F1136" s="71" t="s">
        <v>65</v>
      </c>
      <c r="G1136" s="71" t="s">
        <v>1692</v>
      </c>
      <c r="H1136" s="71">
        <v>24</v>
      </c>
      <c r="I1136" s="71">
        <f t="shared" si="107"/>
        <v>0</v>
      </c>
      <c r="J1136" s="71">
        <v>100</v>
      </c>
      <c r="K1136" s="113">
        <v>0</v>
      </c>
      <c r="L1136" s="73">
        <v>57.23</v>
      </c>
      <c r="M1136" s="72">
        <f t="shared" si="102"/>
        <v>5723</v>
      </c>
      <c r="N1136" s="230">
        <f t="shared" si="103"/>
        <v>0</v>
      </c>
      <c r="O1136" s="264">
        <v>5</v>
      </c>
      <c r="P1136" s="73">
        <v>4.4999999999999998E-2</v>
      </c>
      <c r="Q1136" s="74">
        <f t="shared" si="104"/>
        <v>0</v>
      </c>
      <c r="R1136" s="73">
        <v>10</v>
      </c>
      <c r="S1136" s="73">
        <v>12</v>
      </c>
      <c r="T1136" s="117">
        <f t="shared" si="105"/>
        <v>0</v>
      </c>
      <c r="U1136" s="234">
        <f t="shared" si="106"/>
        <v>0</v>
      </c>
      <c r="V1136" s="206"/>
      <c r="W1136" s="206"/>
      <c r="X1136" s="206"/>
      <c r="Y1136" s="206"/>
    </row>
    <row r="1137" spans="1:25" ht="18" customHeight="1">
      <c r="A1137" s="145">
        <f>SUBTOTAL(3,$B$26:B1137)</f>
        <v>1112</v>
      </c>
      <c r="B1137" s="109" t="s">
        <v>1693</v>
      </c>
      <c r="C1137" s="109" t="s">
        <v>1690</v>
      </c>
      <c r="D1137" s="70" t="s">
        <v>1694</v>
      </c>
      <c r="E1137" s="147" t="s">
        <v>146</v>
      </c>
      <c r="F1137" s="71" t="s">
        <v>65</v>
      </c>
      <c r="G1137" s="71" t="s">
        <v>1692</v>
      </c>
      <c r="H1137" s="71">
        <v>24</v>
      </c>
      <c r="I1137" s="71">
        <f t="shared" si="107"/>
        <v>0</v>
      </c>
      <c r="J1137" s="71">
        <v>60</v>
      </c>
      <c r="K1137" s="113">
        <v>0</v>
      </c>
      <c r="L1137" s="73">
        <v>64.87</v>
      </c>
      <c r="M1137" s="72">
        <f t="shared" si="102"/>
        <v>3892.2000000000003</v>
      </c>
      <c r="N1137" s="230">
        <f t="shared" si="103"/>
        <v>0</v>
      </c>
      <c r="O1137" s="264">
        <v>5</v>
      </c>
      <c r="P1137" s="73">
        <v>4.4999999999999998E-2</v>
      </c>
      <c r="Q1137" s="74">
        <f t="shared" si="104"/>
        <v>0</v>
      </c>
      <c r="R1137" s="73">
        <v>6</v>
      </c>
      <c r="S1137" s="73">
        <v>8.1000000000000014</v>
      </c>
      <c r="T1137" s="117">
        <f t="shared" si="105"/>
        <v>0</v>
      </c>
      <c r="U1137" s="234">
        <f t="shared" si="106"/>
        <v>0</v>
      </c>
      <c r="V1137" s="206"/>
      <c r="W1137" s="206"/>
      <c r="X1137" s="206"/>
      <c r="Y1137" s="206"/>
    </row>
    <row r="1138" spans="1:25" ht="18" customHeight="1">
      <c r="A1138" s="145">
        <f>SUBTOTAL(3,$B$26:B1138)</f>
        <v>1113</v>
      </c>
      <c r="B1138" s="109" t="s">
        <v>1695</v>
      </c>
      <c r="C1138" s="109" t="s">
        <v>1690</v>
      </c>
      <c r="D1138" s="70" t="s">
        <v>1696</v>
      </c>
      <c r="E1138" s="147" t="s">
        <v>122</v>
      </c>
      <c r="F1138" s="71" t="s">
        <v>65</v>
      </c>
      <c r="G1138" s="71" t="s">
        <v>1692</v>
      </c>
      <c r="H1138" s="71">
        <v>24</v>
      </c>
      <c r="I1138" s="71">
        <f t="shared" si="107"/>
        <v>0</v>
      </c>
      <c r="J1138" s="71">
        <v>96</v>
      </c>
      <c r="K1138" s="113">
        <v>0</v>
      </c>
      <c r="L1138" s="73">
        <v>72.5</v>
      </c>
      <c r="M1138" s="72">
        <f t="shared" si="102"/>
        <v>6960</v>
      </c>
      <c r="N1138" s="230">
        <f t="shared" si="103"/>
        <v>0</v>
      </c>
      <c r="O1138" s="264">
        <v>5</v>
      </c>
      <c r="P1138" s="73">
        <v>7.0470000000000005E-2</v>
      </c>
      <c r="Q1138" s="74">
        <f t="shared" si="104"/>
        <v>0</v>
      </c>
      <c r="R1138" s="73">
        <v>4.8000000000000007</v>
      </c>
      <c r="S1138" s="73">
        <v>5.5200000000000014</v>
      </c>
      <c r="T1138" s="117">
        <f t="shared" si="105"/>
        <v>0</v>
      </c>
      <c r="U1138" s="234">
        <f t="shared" si="106"/>
        <v>0</v>
      </c>
      <c r="V1138" s="206"/>
      <c r="W1138" s="206"/>
      <c r="X1138" s="206"/>
      <c r="Y1138" s="206"/>
    </row>
    <row r="1139" spans="1:25" ht="18" customHeight="1">
      <c r="A1139" s="145">
        <f>SUBTOTAL(3,$B$26:B1139)</f>
        <v>1114</v>
      </c>
      <c r="B1139" s="109" t="s">
        <v>1697</v>
      </c>
      <c r="C1139" s="109" t="s">
        <v>1698</v>
      </c>
      <c r="D1139" s="70" t="s">
        <v>1699</v>
      </c>
      <c r="E1139" s="147" t="s">
        <v>400</v>
      </c>
      <c r="F1139" s="71" t="s">
        <v>65</v>
      </c>
      <c r="G1139" s="71" t="s">
        <v>183</v>
      </c>
      <c r="H1139" s="71">
        <v>24</v>
      </c>
      <c r="I1139" s="71">
        <f t="shared" si="107"/>
        <v>0</v>
      </c>
      <c r="J1139" s="71">
        <v>40</v>
      </c>
      <c r="K1139" s="113">
        <v>0</v>
      </c>
      <c r="L1139" s="73">
        <v>57.4</v>
      </c>
      <c r="M1139" s="72">
        <f t="shared" si="102"/>
        <v>2296</v>
      </c>
      <c r="N1139" s="230">
        <f t="shared" si="103"/>
        <v>0</v>
      </c>
      <c r="O1139" s="264">
        <v>12</v>
      </c>
      <c r="P1139" s="73">
        <v>2.9835E-2</v>
      </c>
      <c r="Q1139" s="74">
        <f t="shared" si="104"/>
        <v>0</v>
      </c>
      <c r="R1139" s="73">
        <v>10</v>
      </c>
      <c r="S1139" s="73">
        <v>10.799999999999999</v>
      </c>
      <c r="T1139" s="117">
        <f t="shared" si="105"/>
        <v>0</v>
      </c>
      <c r="U1139" s="234">
        <f t="shared" si="106"/>
        <v>0</v>
      </c>
      <c r="V1139" s="206"/>
      <c r="W1139" s="206"/>
      <c r="X1139" s="206"/>
      <c r="Y1139" s="206"/>
    </row>
    <row r="1140" spans="1:25" ht="18" customHeight="1">
      <c r="A1140" s="145">
        <f>SUBTOTAL(3,$B$26:B1140)</f>
        <v>1115</v>
      </c>
      <c r="B1140" s="109" t="s">
        <v>1700</v>
      </c>
      <c r="C1140" s="109" t="s">
        <v>1701</v>
      </c>
      <c r="D1140" s="70" t="s">
        <v>1702</v>
      </c>
      <c r="E1140" s="147" t="s">
        <v>1505</v>
      </c>
      <c r="F1140" s="71" t="s">
        <v>65</v>
      </c>
      <c r="G1140" s="71" t="s">
        <v>183</v>
      </c>
      <c r="H1140" s="71">
        <v>36</v>
      </c>
      <c r="I1140" s="71">
        <f t="shared" si="107"/>
        <v>0</v>
      </c>
      <c r="J1140" s="71">
        <v>800</v>
      </c>
      <c r="K1140" s="113">
        <v>0</v>
      </c>
      <c r="L1140" s="73">
        <v>35.700000000000003</v>
      </c>
      <c r="M1140" s="72">
        <f t="shared" si="102"/>
        <v>28560.000000000004</v>
      </c>
      <c r="N1140" s="230">
        <f t="shared" si="103"/>
        <v>0</v>
      </c>
      <c r="O1140" s="264">
        <v>12</v>
      </c>
      <c r="P1140" s="73">
        <v>2.7216000000000001E-2</v>
      </c>
      <c r="Q1140" s="74">
        <f t="shared" si="104"/>
        <v>0</v>
      </c>
      <c r="R1140" s="73">
        <v>8</v>
      </c>
      <c r="S1140" s="73">
        <v>9.1999999999999993</v>
      </c>
      <c r="T1140" s="117">
        <f t="shared" si="105"/>
        <v>0</v>
      </c>
      <c r="U1140" s="234">
        <f t="shared" si="106"/>
        <v>0</v>
      </c>
      <c r="V1140" s="206"/>
      <c r="W1140" s="206"/>
      <c r="X1140" s="206"/>
      <c r="Y1140" s="206"/>
    </row>
    <row r="1141" spans="1:25" ht="18" customHeight="1">
      <c r="A1141" s="145">
        <f>SUBTOTAL(3,$B$26:B1141)</f>
        <v>1116</v>
      </c>
      <c r="B1141" s="109" t="s">
        <v>1703</v>
      </c>
      <c r="C1141" s="109" t="s">
        <v>1701</v>
      </c>
      <c r="D1141" s="70" t="s">
        <v>1704</v>
      </c>
      <c r="E1141" s="147" t="s">
        <v>1705</v>
      </c>
      <c r="F1141" s="71" t="s">
        <v>65</v>
      </c>
      <c r="G1141" s="71" t="s">
        <v>183</v>
      </c>
      <c r="H1141" s="71">
        <v>36</v>
      </c>
      <c r="I1141" s="71">
        <f t="shared" si="107"/>
        <v>0</v>
      </c>
      <c r="J1141" s="71">
        <v>90</v>
      </c>
      <c r="K1141" s="113">
        <v>0</v>
      </c>
      <c r="L1141" s="73">
        <v>60.81</v>
      </c>
      <c r="M1141" s="72">
        <f t="shared" si="102"/>
        <v>5472.9000000000005</v>
      </c>
      <c r="N1141" s="230">
        <f t="shared" si="103"/>
        <v>0</v>
      </c>
      <c r="O1141" s="264">
        <v>12</v>
      </c>
      <c r="P1141" s="73">
        <v>0.04</v>
      </c>
      <c r="Q1141" s="74">
        <f t="shared" si="104"/>
        <v>0</v>
      </c>
      <c r="R1141" s="73">
        <v>8.1</v>
      </c>
      <c r="S1141" s="73">
        <v>3.1500000000000004</v>
      </c>
      <c r="T1141" s="117">
        <f t="shared" si="105"/>
        <v>0</v>
      </c>
      <c r="U1141" s="234">
        <f t="shared" si="106"/>
        <v>0</v>
      </c>
      <c r="V1141" s="206"/>
      <c r="W1141" s="206"/>
      <c r="X1141" s="206"/>
      <c r="Y1141" s="206"/>
    </row>
    <row r="1142" spans="1:25" ht="18" customHeight="1">
      <c r="A1142" s="145">
        <f>SUBTOTAL(3,$B$26:B1142)</f>
        <v>1117</v>
      </c>
      <c r="B1142" s="109" t="s">
        <v>1706</v>
      </c>
      <c r="C1142" s="109" t="s">
        <v>1701</v>
      </c>
      <c r="D1142" s="70" t="s">
        <v>1707</v>
      </c>
      <c r="E1142" s="147" t="s">
        <v>1705</v>
      </c>
      <c r="F1142" s="71" t="s">
        <v>65</v>
      </c>
      <c r="G1142" s="71" t="s">
        <v>183</v>
      </c>
      <c r="H1142" s="71">
        <v>36</v>
      </c>
      <c r="I1142" s="71">
        <f t="shared" si="107"/>
        <v>0</v>
      </c>
      <c r="J1142" s="71">
        <v>200</v>
      </c>
      <c r="K1142" s="113">
        <v>0</v>
      </c>
      <c r="L1142" s="73">
        <v>60.81</v>
      </c>
      <c r="M1142" s="72">
        <f t="shared" si="102"/>
        <v>12162</v>
      </c>
      <c r="N1142" s="230">
        <f t="shared" si="103"/>
        <v>0</v>
      </c>
      <c r="O1142" s="264">
        <v>12</v>
      </c>
      <c r="P1142" s="73">
        <v>0.04</v>
      </c>
      <c r="Q1142" s="74">
        <f t="shared" si="104"/>
        <v>0</v>
      </c>
      <c r="R1142" s="73">
        <v>4</v>
      </c>
      <c r="S1142" s="73">
        <v>8.2000000000000011</v>
      </c>
      <c r="T1142" s="117">
        <f t="shared" si="105"/>
        <v>0</v>
      </c>
      <c r="U1142" s="234">
        <f t="shared" si="106"/>
        <v>0</v>
      </c>
      <c r="V1142" s="206"/>
      <c r="W1142" s="206"/>
      <c r="X1142" s="206"/>
      <c r="Y1142" s="206"/>
    </row>
    <row r="1143" spans="1:25" ht="18" customHeight="1">
      <c r="A1143" s="145">
        <f>SUBTOTAL(3,$B$26:B1143)</f>
        <v>1118</v>
      </c>
      <c r="B1143" s="109" t="s">
        <v>1708</v>
      </c>
      <c r="C1143" s="109" t="s">
        <v>1709</v>
      </c>
      <c r="D1143" s="70" t="s">
        <v>1710</v>
      </c>
      <c r="E1143" s="147" t="s">
        <v>1574</v>
      </c>
      <c r="F1143" s="71" t="s">
        <v>65</v>
      </c>
      <c r="G1143" s="71" t="s">
        <v>183</v>
      </c>
      <c r="H1143" s="71">
        <v>120</v>
      </c>
      <c r="I1143" s="71">
        <f t="shared" si="107"/>
        <v>0</v>
      </c>
      <c r="J1143" s="71">
        <v>20</v>
      </c>
      <c r="K1143" s="113">
        <v>0</v>
      </c>
      <c r="L1143" s="73">
        <v>70.7</v>
      </c>
      <c r="M1143" s="72">
        <f t="shared" si="102"/>
        <v>1414</v>
      </c>
      <c r="N1143" s="230">
        <f t="shared" si="103"/>
        <v>0</v>
      </c>
      <c r="O1143" s="264">
        <v>5</v>
      </c>
      <c r="P1143" s="73">
        <v>2.496E-2</v>
      </c>
      <c r="Q1143" s="74">
        <f t="shared" si="104"/>
        <v>0</v>
      </c>
      <c r="R1143" s="73">
        <v>9</v>
      </c>
      <c r="S1143" s="73">
        <v>10.8</v>
      </c>
      <c r="T1143" s="117">
        <f t="shared" si="105"/>
        <v>0</v>
      </c>
      <c r="U1143" s="234">
        <f t="shared" si="106"/>
        <v>0</v>
      </c>
      <c r="V1143" s="206"/>
      <c r="W1143" s="206"/>
      <c r="X1143" s="206"/>
      <c r="Y1143" s="206"/>
    </row>
    <row r="1144" spans="1:25" ht="18" customHeight="1">
      <c r="A1144" s="145">
        <f>SUBTOTAL(3,$B$26:B1144)</f>
        <v>1119</v>
      </c>
      <c r="B1144" s="109" t="s">
        <v>1711</v>
      </c>
      <c r="C1144" s="109" t="s">
        <v>1709</v>
      </c>
      <c r="D1144" s="70" t="s">
        <v>1712</v>
      </c>
      <c r="E1144" s="147" t="s">
        <v>1574</v>
      </c>
      <c r="F1144" s="71" t="s">
        <v>65</v>
      </c>
      <c r="G1144" s="71">
        <v>30049011</v>
      </c>
      <c r="H1144" s="71">
        <v>120</v>
      </c>
      <c r="I1144" s="71">
        <f t="shared" si="107"/>
        <v>0</v>
      </c>
      <c r="J1144" s="71">
        <v>20</v>
      </c>
      <c r="K1144" s="113">
        <v>0</v>
      </c>
      <c r="L1144" s="73">
        <v>74.900000000000006</v>
      </c>
      <c r="M1144" s="72">
        <f t="shared" si="102"/>
        <v>1498</v>
      </c>
      <c r="N1144" s="230">
        <f t="shared" si="103"/>
        <v>0</v>
      </c>
      <c r="O1144" s="264">
        <v>5</v>
      </c>
      <c r="P1144" s="73">
        <v>8.0000000000000002E-3</v>
      </c>
      <c r="Q1144" s="74">
        <f t="shared" si="104"/>
        <v>0</v>
      </c>
      <c r="R1144" s="73">
        <v>9</v>
      </c>
      <c r="S1144" s="73">
        <v>10.8</v>
      </c>
      <c r="T1144" s="117">
        <f t="shared" si="105"/>
        <v>0</v>
      </c>
      <c r="U1144" s="234">
        <f t="shared" si="106"/>
        <v>0</v>
      </c>
      <c r="V1144" s="206"/>
      <c r="W1144" s="206"/>
      <c r="X1144" s="206"/>
      <c r="Y1144" s="206"/>
    </row>
    <row r="1145" spans="1:25" ht="18" customHeight="1">
      <c r="A1145" s="145">
        <f>SUBTOTAL(3,$B$26:B1145)</f>
        <v>1120</v>
      </c>
      <c r="B1145" s="109" t="s">
        <v>1713</v>
      </c>
      <c r="C1145" s="109" t="s">
        <v>1709</v>
      </c>
      <c r="D1145" s="70" t="s">
        <v>1714</v>
      </c>
      <c r="E1145" s="147" t="s">
        <v>1715</v>
      </c>
      <c r="F1145" s="71" t="s">
        <v>65</v>
      </c>
      <c r="G1145" s="71" t="s">
        <v>183</v>
      </c>
      <c r="H1145" s="71">
        <v>120</v>
      </c>
      <c r="I1145" s="71">
        <f t="shared" si="107"/>
        <v>0</v>
      </c>
      <c r="J1145" s="71">
        <v>40</v>
      </c>
      <c r="K1145" s="113">
        <v>0</v>
      </c>
      <c r="L1145" s="73">
        <v>61.6</v>
      </c>
      <c r="M1145" s="72">
        <f t="shared" si="102"/>
        <v>2464</v>
      </c>
      <c r="N1145" s="230">
        <f t="shared" si="103"/>
        <v>0</v>
      </c>
      <c r="O1145" s="264">
        <v>5</v>
      </c>
      <c r="P1145" s="73">
        <v>2.2970640000000004E-2</v>
      </c>
      <c r="Q1145" s="74">
        <f t="shared" si="104"/>
        <v>0</v>
      </c>
      <c r="R1145" s="73">
        <v>9</v>
      </c>
      <c r="S1145" s="73">
        <v>10.35</v>
      </c>
      <c r="T1145" s="117">
        <f t="shared" si="105"/>
        <v>0</v>
      </c>
      <c r="U1145" s="234">
        <f t="shared" si="106"/>
        <v>0</v>
      </c>
      <c r="V1145" s="206"/>
      <c r="W1145" s="206"/>
      <c r="X1145" s="206"/>
      <c r="Y1145" s="206"/>
    </row>
    <row r="1146" spans="1:25" ht="18" customHeight="1">
      <c r="A1146" s="145">
        <f>SUBTOTAL(3,$B$26:B1146)</f>
        <v>1121</v>
      </c>
      <c r="B1146" s="109" t="s">
        <v>1716</v>
      </c>
      <c r="C1146" s="109" t="s">
        <v>1709</v>
      </c>
      <c r="D1146" s="70" t="s">
        <v>1717</v>
      </c>
      <c r="E1146" s="147" t="s">
        <v>1574</v>
      </c>
      <c r="F1146" s="71" t="s">
        <v>65</v>
      </c>
      <c r="G1146" s="71" t="s">
        <v>183</v>
      </c>
      <c r="H1146" s="71">
        <v>120</v>
      </c>
      <c r="I1146" s="71">
        <f t="shared" si="107"/>
        <v>0</v>
      </c>
      <c r="J1146" s="71">
        <v>20</v>
      </c>
      <c r="K1146" s="113">
        <v>0</v>
      </c>
      <c r="L1146" s="73">
        <v>98.7</v>
      </c>
      <c r="M1146" s="72">
        <f t="shared" si="102"/>
        <v>1974</v>
      </c>
      <c r="N1146" s="230">
        <f t="shared" si="103"/>
        <v>0</v>
      </c>
      <c r="O1146" s="264">
        <v>5</v>
      </c>
      <c r="P1146" s="73">
        <v>2.496E-2</v>
      </c>
      <c r="Q1146" s="74">
        <f t="shared" si="104"/>
        <v>0</v>
      </c>
      <c r="R1146" s="73">
        <v>9</v>
      </c>
      <c r="S1146" s="73">
        <v>10.35</v>
      </c>
      <c r="T1146" s="117">
        <f t="shared" si="105"/>
        <v>0</v>
      </c>
      <c r="U1146" s="234">
        <f t="shared" si="106"/>
        <v>0</v>
      </c>
      <c r="V1146" s="206"/>
      <c r="W1146" s="206"/>
      <c r="X1146" s="206"/>
      <c r="Y1146" s="206"/>
    </row>
    <row r="1147" spans="1:25" ht="18" customHeight="1">
      <c r="A1147" s="145">
        <f>SUBTOTAL(3,$B$26:B1147)</f>
        <v>1122</v>
      </c>
      <c r="B1147" s="109" t="s">
        <v>1718</v>
      </c>
      <c r="C1147" s="109" t="s">
        <v>1709</v>
      </c>
      <c r="D1147" s="70" t="s">
        <v>1719</v>
      </c>
      <c r="E1147" s="147" t="s">
        <v>1574</v>
      </c>
      <c r="F1147" s="71" t="s">
        <v>65</v>
      </c>
      <c r="G1147" s="71" t="s">
        <v>183</v>
      </c>
      <c r="H1147" s="71">
        <v>120</v>
      </c>
      <c r="I1147" s="71">
        <f t="shared" si="107"/>
        <v>0</v>
      </c>
      <c r="J1147" s="71">
        <v>20</v>
      </c>
      <c r="K1147" s="113">
        <v>0</v>
      </c>
      <c r="L1147" s="73">
        <v>70.7</v>
      </c>
      <c r="M1147" s="72">
        <f t="shared" si="102"/>
        <v>1414</v>
      </c>
      <c r="N1147" s="230">
        <f t="shared" si="103"/>
        <v>0</v>
      </c>
      <c r="O1147" s="264">
        <v>5</v>
      </c>
      <c r="P1147" s="73">
        <v>2.496E-2</v>
      </c>
      <c r="Q1147" s="74">
        <f t="shared" si="104"/>
        <v>0</v>
      </c>
      <c r="R1147" s="73">
        <v>9</v>
      </c>
      <c r="S1147" s="73">
        <v>10.35</v>
      </c>
      <c r="T1147" s="117">
        <f t="shared" si="105"/>
        <v>0</v>
      </c>
      <c r="U1147" s="234">
        <f t="shared" si="106"/>
        <v>0</v>
      </c>
      <c r="V1147" s="206"/>
      <c r="W1147" s="206"/>
      <c r="X1147" s="206"/>
      <c r="Y1147" s="206"/>
    </row>
    <row r="1148" spans="1:25" ht="18" customHeight="1">
      <c r="A1148" s="145">
        <f>SUBTOTAL(3,$B$26:B1148)</f>
        <v>1123</v>
      </c>
      <c r="B1148" s="109" t="s">
        <v>2726</v>
      </c>
      <c r="C1148" s="109" t="s">
        <v>2695</v>
      </c>
      <c r="D1148" s="70" t="s">
        <v>2727</v>
      </c>
      <c r="E1148" s="147" t="s">
        <v>2728</v>
      </c>
      <c r="F1148" s="71" t="s">
        <v>65</v>
      </c>
      <c r="G1148" s="71" t="s">
        <v>183</v>
      </c>
      <c r="H1148" s="71">
        <v>24</v>
      </c>
      <c r="I1148" s="71">
        <f t="shared" si="107"/>
        <v>0</v>
      </c>
      <c r="J1148" s="71">
        <v>24</v>
      </c>
      <c r="K1148" s="113">
        <v>0</v>
      </c>
      <c r="L1148" s="73">
        <v>389.91</v>
      </c>
      <c r="M1148" s="72">
        <f t="shared" si="102"/>
        <v>9357.84</v>
      </c>
      <c r="N1148" s="230">
        <f t="shared" si="103"/>
        <v>0</v>
      </c>
      <c r="O1148" s="264">
        <v>12</v>
      </c>
      <c r="P1148" s="73">
        <v>2.3584999999999998E-2</v>
      </c>
      <c r="Q1148" s="74">
        <f t="shared" si="104"/>
        <v>0</v>
      </c>
      <c r="R1148" s="73">
        <v>3</v>
      </c>
      <c r="S1148" s="73">
        <v>4.82</v>
      </c>
      <c r="T1148" s="117">
        <f t="shared" si="105"/>
        <v>0</v>
      </c>
      <c r="U1148" s="234">
        <f t="shared" si="106"/>
        <v>0</v>
      </c>
      <c r="V1148" s="206"/>
      <c r="W1148" s="206"/>
      <c r="X1148" s="206"/>
      <c r="Y1148" s="206"/>
    </row>
    <row r="1149" spans="1:25" ht="18" customHeight="1">
      <c r="A1149" s="145">
        <f>SUBTOTAL(3,$B$26:B1149)</f>
        <v>1124</v>
      </c>
      <c r="B1149" s="109" t="s">
        <v>2729</v>
      </c>
      <c r="C1149" s="109" t="s">
        <v>2695</v>
      </c>
      <c r="D1149" s="70" t="s">
        <v>2730</v>
      </c>
      <c r="E1149" s="147">
        <v>0</v>
      </c>
      <c r="F1149" s="71" t="s">
        <v>65</v>
      </c>
      <c r="G1149" s="71" t="s">
        <v>183</v>
      </c>
      <c r="H1149" s="71">
        <v>36</v>
      </c>
      <c r="I1149" s="71">
        <f t="shared" si="107"/>
        <v>0</v>
      </c>
      <c r="J1149" s="71">
        <v>32</v>
      </c>
      <c r="K1149" s="113">
        <v>0</v>
      </c>
      <c r="L1149" s="73">
        <v>389.91</v>
      </c>
      <c r="M1149" s="72">
        <f t="shared" si="102"/>
        <v>12477.12</v>
      </c>
      <c r="N1149" s="230">
        <f t="shared" si="103"/>
        <v>0</v>
      </c>
      <c r="O1149" s="264">
        <v>12</v>
      </c>
      <c r="P1149" s="73">
        <v>0.04</v>
      </c>
      <c r="Q1149" s="74">
        <f t="shared" si="104"/>
        <v>0</v>
      </c>
      <c r="R1149" s="73">
        <v>3.7440000000000002</v>
      </c>
      <c r="S1149" s="73">
        <v>4.992</v>
      </c>
      <c r="T1149" s="117">
        <f t="shared" si="105"/>
        <v>0</v>
      </c>
      <c r="U1149" s="234">
        <f t="shared" si="106"/>
        <v>0</v>
      </c>
      <c r="V1149" s="206"/>
      <c r="W1149" s="206"/>
      <c r="X1149" s="206"/>
      <c r="Y1149" s="206"/>
    </row>
    <row r="1150" spans="1:25" ht="18" customHeight="1">
      <c r="A1150" s="145">
        <f>SUBTOTAL(3,$B$26:B1150)</f>
        <v>1125</v>
      </c>
      <c r="B1150" s="109" t="s">
        <v>1720</v>
      </c>
      <c r="C1150" s="109" t="s">
        <v>1721</v>
      </c>
      <c r="D1150" s="70" t="s">
        <v>1722</v>
      </c>
      <c r="E1150" s="147" t="s">
        <v>122</v>
      </c>
      <c r="F1150" s="71" t="s">
        <v>204</v>
      </c>
      <c r="G1150" s="71">
        <v>30049011</v>
      </c>
      <c r="H1150" s="71">
        <v>60</v>
      </c>
      <c r="I1150" s="71">
        <f t="shared" si="107"/>
        <v>0</v>
      </c>
      <c r="J1150" s="71">
        <v>200</v>
      </c>
      <c r="K1150" s="113">
        <v>0</v>
      </c>
      <c r="L1150" s="73">
        <v>220.5</v>
      </c>
      <c r="M1150" s="72">
        <f t="shared" si="102"/>
        <v>44100</v>
      </c>
      <c r="N1150" s="230">
        <f t="shared" si="103"/>
        <v>0</v>
      </c>
      <c r="O1150" s="264">
        <v>12</v>
      </c>
      <c r="P1150" s="73">
        <v>4.3217999999999999E-2</v>
      </c>
      <c r="Q1150" s="74">
        <f t="shared" si="104"/>
        <v>0</v>
      </c>
      <c r="R1150" s="73">
        <v>10</v>
      </c>
      <c r="S1150" s="73">
        <v>15.1</v>
      </c>
      <c r="T1150" s="117">
        <f t="shared" si="105"/>
        <v>0</v>
      </c>
      <c r="U1150" s="234">
        <f t="shared" si="106"/>
        <v>0</v>
      </c>
      <c r="V1150" s="206"/>
      <c r="W1150" s="206"/>
      <c r="X1150" s="206"/>
      <c r="Y1150" s="206"/>
    </row>
    <row r="1151" spans="1:25" ht="18" customHeight="1">
      <c r="A1151" s="145">
        <f>SUBTOTAL(3,$B$26:B1151)</f>
        <v>1126</v>
      </c>
      <c r="B1151" s="109" t="s">
        <v>2731</v>
      </c>
      <c r="C1151" s="109" t="s">
        <v>1721</v>
      </c>
      <c r="D1151" s="70" t="s">
        <v>2732</v>
      </c>
      <c r="E1151" s="147" t="s">
        <v>73</v>
      </c>
      <c r="F1151" s="71" t="s">
        <v>65</v>
      </c>
      <c r="G1151" s="71">
        <v>30049011</v>
      </c>
      <c r="H1151" s="71">
        <v>60</v>
      </c>
      <c r="I1151" s="71">
        <f t="shared" si="107"/>
        <v>0</v>
      </c>
      <c r="J1151" s="71">
        <v>100</v>
      </c>
      <c r="K1151" s="113">
        <v>0</v>
      </c>
      <c r="L1151" s="73">
        <v>99.2</v>
      </c>
      <c r="M1151" s="72">
        <f t="shared" si="102"/>
        <v>9920</v>
      </c>
      <c r="N1151" s="230">
        <f t="shared" si="103"/>
        <v>0</v>
      </c>
      <c r="O1151" s="264">
        <v>5</v>
      </c>
      <c r="P1151" s="73">
        <v>1.4999999999999999E-2</v>
      </c>
      <c r="Q1151" s="74">
        <f t="shared" si="104"/>
        <v>0</v>
      </c>
      <c r="R1151" s="73">
        <v>2</v>
      </c>
      <c r="S1151" s="73">
        <v>2.5</v>
      </c>
      <c r="T1151" s="117">
        <f t="shared" si="105"/>
        <v>0</v>
      </c>
      <c r="U1151" s="234">
        <f t="shared" si="106"/>
        <v>0</v>
      </c>
      <c r="V1151" s="206"/>
      <c r="W1151" s="206"/>
      <c r="X1151" s="206"/>
      <c r="Y1151" s="206"/>
    </row>
    <row r="1152" spans="1:25" ht="18" customHeight="1">
      <c r="A1152" s="145">
        <f>SUBTOTAL(3,$B$26:B1152)</f>
        <v>1127</v>
      </c>
      <c r="B1152" s="109" t="s">
        <v>1723</v>
      </c>
      <c r="C1152" s="109" t="s">
        <v>1724</v>
      </c>
      <c r="D1152" s="70" t="s">
        <v>1725</v>
      </c>
      <c r="E1152" s="147" t="s">
        <v>1726</v>
      </c>
      <c r="F1152" s="71" t="s">
        <v>65</v>
      </c>
      <c r="G1152" s="71" t="s">
        <v>183</v>
      </c>
      <c r="H1152" s="71">
        <v>24</v>
      </c>
      <c r="I1152" s="71">
        <f t="shared" si="107"/>
        <v>0</v>
      </c>
      <c r="J1152" s="71">
        <v>90</v>
      </c>
      <c r="K1152" s="113">
        <v>0</v>
      </c>
      <c r="L1152" s="73">
        <v>107.31</v>
      </c>
      <c r="M1152" s="72">
        <f t="shared" si="102"/>
        <v>9657.9</v>
      </c>
      <c r="N1152" s="230">
        <f t="shared" si="103"/>
        <v>0</v>
      </c>
      <c r="O1152" s="264">
        <v>12</v>
      </c>
      <c r="P1152" s="73">
        <v>4.4999999999999998E-2</v>
      </c>
      <c r="Q1152" s="74">
        <f t="shared" si="104"/>
        <v>0</v>
      </c>
      <c r="R1152" s="73">
        <v>3.06</v>
      </c>
      <c r="S1152" s="73">
        <v>4.8600000000000003</v>
      </c>
      <c r="T1152" s="117">
        <f t="shared" si="105"/>
        <v>0</v>
      </c>
      <c r="U1152" s="234">
        <f t="shared" si="106"/>
        <v>0</v>
      </c>
      <c r="V1152" s="206"/>
      <c r="W1152" s="206"/>
      <c r="X1152" s="206"/>
      <c r="Y1152" s="206"/>
    </row>
    <row r="1153" spans="1:25" ht="18" customHeight="1">
      <c r="A1153" s="145">
        <f>SUBTOTAL(3,$B$26:B1153)</f>
        <v>1128</v>
      </c>
      <c r="B1153" s="109" t="s">
        <v>1727</v>
      </c>
      <c r="C1153" s="109" t="s">
        <v>1724</v>
      </c>
      <c r="D1153" s="70" t="s">
        <v>1728</v>
      </c>
      <c r="E1153" s="147" t="s">
        <v>1726</v>
      </c>
      <c r="F1153" s="71" t="s">
        <v>65</v>
      </c>
      <c r="G1153" s="71" t="s">
        <v>183</v>
      </c>
      <c r="H1153" s="71">
        <v>24</v>
      </c>
      <c r="I1153" s="71">
        <f t="shared" si="107"/>
        <v>0</v>
      </c>
      <c r="J1153" s="71">
        <v>90</v>
      </c>
      <c r="K1153" s="113">
        <v>0</v>
      </c>
      <c r="L1153" s="73">
        <v>89.43</v>
      </c>
      <c r="M1153" s="72">
        <f t="shared" si="102"/>
        <v>8048.7000000000007</v>
      </c>
      <c r="N1153" s="230">
        <f t="shared" si="103"/>
        <v>0</v>
      </c>
      <c r="O1153" s="264">
        <v>12</v>
      </c>
      <c r="P1153" s="73">
        <v>4.4999999999999998E-2</v>
      </c>
      <c r="Q1153" s="74">
        <f t="shared" si="104"/>
        <v>0</v>
      </c>
      <c r="R1153" s="73">
        <v>2.6999999999999997</v>
      </c>
      <c r="S1153" s="73">
        <v>3.06</v>
      </c>
      <c r="T1153" s="117">
        <f t="shared" si="105"/>
        <v>0</v>
      </c>
      <c r="U1153" s="234">
        <f t="shared" si="106"/>
        <v>0</v>
      </c>
      <c r="V1153" s="206"/>
      <c r="W1153" s="206"/>
      <c r="X1153" s="206"/>
      <c r="Y1153" s="206"/>
    </row>
    <row r="1154" spans="1:25" ht="18" customHeight="1">
      <c r="A1154" s="145">
        <f>SUBTOTAL(3,$B$26:B1154)</f>
        <v>1129</v>
      </c>
      <c r="B1154" s="109" t="s">
        <v>2733</v>
      </c>
      <c r="C1154" s="109" t="s">
        <v>2695</v>
      </c>
      <c r="D1154" s="70" t="s">
        <v>2734</v>
      </c>
      <c r="E1154" s="147" t="s">
        <v>93</v>
      </c>
      <c r="F1154" s="71" t="s">
        <v>65</v>
      </c>
      <c r="G1154" s="71" t="s">
        <v>183</v>
      </c>
      <c r="H1154" s="71">
        <v>36</v>
      </c>
      <c r="I1154" s="71">
        <f t="shared" si="107"/>
        <v>0</v>
      </c>
      <c r="J1154" s="71">
        <v>120</v>
      </c>
      <c r="K1154" s="113">
        <v>0</v>
      </c>
      <c r="L1154" s="73">
        <v>286.17</v>
      </c>
      <c r="M1154" s="72">
        <f t="shared" si="102"/>
        <v>34340.400000000001</v>
      </c>
      <c r="N1154" s="230">
        <f t="shared" si="103"/>
        <v>0</v>
      </c>
      <c r="O1154" s="264">
        <v>12</v>
      </c>
      <c r="P1154" s="73">
        <v>0.04</v>
      </c>
      <c r="Q1154" s="74">
        <f t="shared" si="104"/>
        <v>0</v>
      </c>
      <c r="R1154" s="73">
        <v>1.5599999999999998</v>
      </c>
      <c r="S1154" s="73">
        <v>2.52</v>
      </c>
      <c r="T1154" s="117">
        <f t="shared" si="105"/>
        <v>0</v>
      </c>
      <c r="U1154" s="234">
        <f t="shared" si="106"/>
        <v>0</v>
      </c>
      <c r="V1154" s="206"/>
      <c r="W1154" s="206"/>
      <c r="X1154" s="206"/>
      <c r="Y1154" s="206"/>
    </row>
    <row r="1155" spans="1:25" ht="18" customHeight="1">
      <c r="A1155" s="145">
        <f>SUBTOTAL(3,$B$26:B1155)</f>
        <v>1130</v>
      </c>
      <c r="B1155" s="109" t="s">
        <v>2735</v>
      </c>
      <c r="C1155" s="109" t="s">
        <v>2695</v>
      </c>
      <c r="D1155" s="70" t="s">
        <v>2736</v>
      </c>
      <c r="E1155" s="147" t="s">
        <v>73</v>
      </c>
      <c r="F1155" s="71" t="s">
        <v>65</v>
      </c>
      <c r="G1155" s="71" t="s">
        <v>183</v>
      </c>
      <c r="H1155" s="71">
        <v>24</v>
      </c>
      <c r="I1155" s="71">
        <f t="shared" si="107"/>
        <v>0</v>
      </c>
      <c r="J1155" s="71">
        <v>750</v>
      </c>
      <c r="K1155" s="113">
        <v>0</v>
      </c>
      <c r="L1155" s="73">
        <v>10.73</v>
      </c>
      <c r="M1155" s="72">
        <f t="shared" si="102"/>
        <v>8047.5</v>
      </c>
      <c r="N1155" s="230">
        <f t="shared" si="103"/>
        <v>0</v>
      </c>
      <c r="O1155" s="264">
        <v>12</v>
      </c>
      <c r="P1155" s="73">
        <v>0.04</v>
      </c>
      <c r="Q1155" s="74">
        <f t="shared" si="104"/>
        <v>0</v>
      </c>
      <c r="R1155" s="73">
        <v>15</v>
      </c>
      <c r="S1155" s="73">
        <v>15.750000000000002</v>
      </c>
      <c r="T1155" s="117">
        <f t="shared" si="105"/>
        <v>0</v>
      </c>
      <c r="U1155" s="234">
        <f t="shared" si="106"/>
        <v>0</v>
      </c>
      <c r="V1155" s="206"/>
      <c r="W1155" s="206"/>
      <c r="X1155" s="206"/>
      <c r="Y1155" s="206"/>
    </row>
    <row r="1156" spans="1:25" ht="18" customHeight="1">
      <c r="A1156" s="145">
        <f>SUBTOTAL(3,$B$26:B1156)</f>
        <v>1131</v>
      </c>
      <c r="B1156" s="109" t="s">
        <v>2737</v>
      </c>
      <c r="C1156" s="109" t="s">
        <v>1656</v>
      </c>
      <c r="D1156" s="70" t="s">
        <v>2738</v>
      </c>
      <c r="E1156" s="147" t="s">
        <v>1509</v>
      </c>
      <c r="F1156" s="71" t="s">
        <v>65</v>
      </c>
      <c r="G1156" s="71" t="s">
        <v>183</v>
      </c>
      <c r="H1156" s="71">
        <v>24</v>
      </c>
      <c r="I1156" s="71">
        <f t="shared" si="107"/>
        <v>0</v>
      </c>
      <c r="J1156" s="71">
        <v>96</v>
      </c>
      <c r="K1156" s="113">
        <v>0</v>
      </c>
      <c r="L1156" s="73">
        <v>82.17</v>
      </c>
      <c r="M1156" s="72">
        <f t="shared" si="102"/>
        <v>7888.32</v>
      </c>
      <c r="N1156" s="230">
        <f t="shared" si="103"/>
        <v>0</v>
      </c>
      <c r="O1156" s="264">
        <v>12</v>
      </c>
      <c r="P1156" s="73">
        <v>4.4999999999999998E-2</v>
      </c>
      <c r="Q1156" s="74">
        <f t="shared" si="104"/>
        <v>0</v>
      </c>
      <c r="R1156" s="73">
        <v>3.84</v>
      </c>
      <c r="S1156" s="73">
        <v>5.28</v>
      </c>
      <c r="T1156" s="117">
        <f t="shared" si="105"/>
        <v>0</v>
      </c>
      <c r="U1156" s="234">
        <f t="shared" si="106"/>
        <v>0</v>
      </c>
      <c r="V1156" s="206"/>
      <c r="W1156" s="206"/>
      <c r="X1156" s="206"/>
      <c r="Y1156" s="206"/>
    </row>
    <row r="1157" spans="1:25" ht="18" customHeight="1">
      <c r="A1157" s="145">
        <f>SUBTOTAL(3,$B$26:B1157)</f>
        <v>1132</v>
      </c>
      <c r="B1157" s="109" t="s">
        <v>1729</v>
      </c>
      <c r="C1157" s="109" t="s">
        <v>1730</v>
      </c>
      <c r="D1157" s="70" t="s">
        <v>1731</v>
      </c>
      <c r="E1157" s="147" t="s">
        <v>1574</v>
      </c>
      <c r="F1157" s="71" t="s">
        <v>65</v>
      </c>
      <c r="G1157" s="71" t="s">
        <v>183</v>
      </c>
      <c r="H1157" s="71">
        <v>24</v>
      </c>
      <c r="I1157" s="71">
        <f t="shared" si="107"/>
        <v>0</v>
      </c>
      <c r="J1157" s="71">
        <v>20</v>
      </c>
      <c r="K1157" s="113">
        <v>0</v>
      </c>
      <c r="L1157" s="73">
        <v>35.770000000000003</v>
      </c>
      <c r="M1157" s="72">
        <f t="shared" si="102"/>
        <v>715.40000000000009</v>
      </c>
      <c r="N1157" s="230">
        <f t="shared" si="103"/>
        <v>0</v>
      </c>
      <c r="O1157" s="264">
        <v>12</v>
      </c>
      <c r="P1157" s="73">
        <v>2.496E-2</v>
      </c>
      <c r="Q1157" s="74">
        <f t="shared" si="104"/>
        <v>0</v>
      </c>
      <c r="R1157" s="73">
        <v>9</v>
      </c>
      <c r="S1157" s="73">
        <v>10.35</v>
      </c>
      <c r="T1157" s="117">
        <f t="shared" si="105"/>
        <v>0</v>
      </c>
      <c r="U1157" s="234">
        <f t="shared" si="106"/>
        <v>0</v>
      </c>
      <c r="V1157" s="206"/>
      <c r="W1157" s="206"/>
      <c r="X1157" s="206"/>
      <c r="Y1157" s="206"/>
    </row>
    <row r="1158" spans="1:25" ht="18" customHeight="1">
      <c r="A1158" s="145">
        <f>SUBTOTAL(3,$B$26:B1158)</f>
        <v>1133</v>
      </c>
      <c r="B1158" s="109" t="s">
        <v>1732</v>
      </c>
      <c r="C1158" s="109" t="s">
        <v>1733</v>
      </c>
      <c r="D1158" s="70" t="s">
        <v>1734</v>
      </c>
      <c r="E1158" s="147" t="s">
        <v>1735</v>
      </c>
      <c r="F1158" s="71" t="s">
        <v>65</v>
      </c>
      <c r="G1158" s="71" t="s">
        <v>1736</v>
      </c>
      <c r="H1158" s="71">
        <v>12</v>
      </c>
      <c r="I1158" s="71">
        <f t="shared" si="107"/>
        <v>0</v>
      </c>
      <c r="J1158" s="71">
        <v>90</v>
      </c>
      <c r="K1158" s="113">
        <v>0</v>
      </c>
      <c r="L1158" s="73">
        <v>23.77</v>
      </c>
      <c r="M1158" s="72">
        <f t="shared" si="102"/>
        <v>2139.3000000000002</v>
      </c>
      <c r="N1158" s="230">
        <f t="shared" si="103"/>
        <v>0</v>
      </c>
      <c r="O1158" s="264">
        <v>18</v>
      </c>
      <c r="P1158" s="73">
        <v>0.04</v>
      </c>
      <c r="Q1158" s="74">
        <f t="shared" si="104"/>
        <v>0</v>
      </c>
      <c r="R1158" s="73">
        <v>10.799999999999999</v>
      </c>
      <c r="S1158" s="73">
        <v>13.68</v>
      </c>
      <c r="T1158" s="117">
        <f t="shared" si="105"/>
        <v>0</v>
      </c>
      <c r="U1158" s="234">
        <f t="shared" si="106"/>
        <v>0</v>
      </c>
      <c r="V1158" s="206"/>
      <c r="W1158" s="206"/>
      <c r="X1158" s="206"/>
      <c r="Y1158" s="206"/>
    </row>
    <row r="1159" spans="1:25" ht="18" customHeight="1">
      <c r="A1159" s="145">
        <f>SUBTOTAL(3,$B$26:B1159)</f>
        <v>1134</v>
      </c>
      <c r="B1159" s="109" t="s">
        <v>1737</v>
      </c>
      <c r="C1159" s="109" t="s">
        <v>1738</v>
      </c>
      <c r="D1159" s="70" t="s">
        <v>1739</v>
      </c>
      <c r="E1159" s="147">
        <v>0</v>
      </c>
      <c r="F1159" s="71" t="s">
        <v>65</v>
      </c>
      <c r="G1159" s="71" t="s">
        <v>183</v>
      </c>
      <c r="H1159" s="71">
        <v>24</v>
      </c>
      <c r="I1159" s="71">
        <f t="shared" si="107"/>
        <v>0</v>
      </c>
      <c r="J1159" s="71">
        <v>30</v>
      </c>
      <c r="K1159" s="113">
        <v>0</v>
      </c>
      <c r="L1159" s="73">
        <v>285.81</v>
      </c>
      <c r="M1159" s="72">
        <f t="shared" si="102"/>
        <v>8574.2999999999993</v>
      </c>
      <c r="N1159" s="230">
        <f t="shared" si="103"/>
        <v>0</v>
      </c>
      <c r="O1159" s="264">
        <v>12</v>
      </c>
      <c r="P1159" s="73">
        <v>0.04</v>
      </c>
      <c r="Q1159" s="74">
        <f t="shared" si="104"/>
        <v>0</v>
      </c>
      <c r="R1159" s="73">
        <v>0.99</v>
      </c>
      <c r="S1159" s="73">
        <v>1.68</v>
      </c>
      <c r="T1159" s="117">
        <f t="shared" si="105"/>
        <v>0</v>
      </c>
      <c r="U1159" s="234">
        <f t="shared" si="106"/>
        <v>0</v>
      </c>
      <c r="V1159" s="206"/>
      <c r="W1159" s="206"/>
      <c r="X1159" s="206"/>
      <c r="Y1159" s="206"/>
    </row>
    <row r="1160" spans="1:25" ht="18" customHeight="1">
      <c r="A1160" s="145">
        <f>SUBTOTAL(3,$B$26:B1160)</f>
        <v>1135</v>
      </c>
      <c r="B1160" s="109" t="s">
        <v>1740</v>
      </c>
      <c r="C1160" s="109" t="s">
        <v>1741</v>
      </c>
      <c r="D1160" s="70" t="s">
        <v>1742</v>
      </c>
      <c r="E1160" s="147" t="s">
        <v>1743</v>
      </c>
      <c r="F1160" s="71" t="s">
        <v>65</v>
      </c>
      <c r="G1160" s="71" t="s">
        <v>183</v>
      </c>
      <c r="H1160" s="71">
        <v>12</v>
      </c>
      <c r="I1160" s="71">
        <f t="shared" si="107"/>
        <v>0</v>
      </c>
      <c r="J1160" s="71">
        <v>160</v>
      </c>
      <c r="K1160" s="113">
        <v>0</v>
      </c>
      <c r="L1160" s="73">
        <v>13.7</v>
      </c>
      <c r="M1160" s="72">
        <f t="shared" si="102"/>
        <v>2192</v>
      </c>
      <c r="N1160" s="230">
        <f t="shared" si="103"/>
        <v>0</v>
      </c>
      <c r="O1160" s="264">
        <v>12</v>
      </c>
      <c r="P1160" s="73">
        <v>2.5000000000000001E-2</v>
      </c>
      <c r="Q1160" s="74">
        <f t="shared" si="104"/>
        <v>0</v>
      </c>
      <c r="R1160" s="73">
        <v>1.92</v>
      </c>
      <c r="S1160" s="73">
        <v>4.4800000000000004</v>
      </c>
      <c r="T1160" s="117">
        <f t="shared" si="105"/>
        <v>0</v>
      </c>
      <c r="U1160" s="234">
        <f t="shared" si="106"/>
        <v>0</v>
      </c>
      <c r="V1160" s="206"/>
      <c r="W1160" s="206"/>
      <c r="X1160" s="206"/>
      <c r="Y1160" s="206"/>
    </row>
    <row r="1161" spans="1:25" ht="18" customHeight="1">
      <c r="A1161" s="145">
        <f>SUBTOTAL(3,$B$26:B1161)</f>
        <v>1136</v>
      </c>
      <c r="B1161" s="109" t="s">
        <v>1744</v>
      </c>
      <c r="C1161" s="109" t="s">
        <v>1745</v>
      </c>
      <c r="D1161" s="70" t="s">
        <v>1746</v>
      </c>
      <c r="E1161" s="147" t="s">
        <v>437</v>
      </c>
      <c r="F1161" s="71" t="s">
        <v>204</v>
      </c>
      <c r="G1161" s="71">
        <v>30049011</v>
      </c>
      <c r="H1161" s="71">
        <v>36</v>
      </c>
      <c r="I1161" s="71">
        <f t="shared" si="107"/>
        <v>0</v>
      </c>
      <c r="J1161" s="71">
        <v>100</v>
      </c>
      <c r="K1161" s="113">
        <v>0</v>
      </c>
      <c r="L1161" s="73">
        <v>153.30000000000001</v>
      </c>
      <c r="M1161" s="72">
        <f t="shared" si="102"/>
        <v>15330.000000000002</v>
      </c>
      <c r="N1161" s="230">
        <f t="shared" si="103"/>
        <v>0</v>
      </c>
      <c r="O1161" s="264">
        <v>12</v>
      </c>
      <c r="P1161" s="73">
        <v>1.4279999999999999E-2</v>
      </c>
      <c r="Q1161" s="74">
        <f t="shared" si="104"/>
        <v>0</v>
      </c>
      <c r="R1161" s="73">
        <v>6</v>
      </c>
      <c r="S1161" s="73">
        <v>7.1999999999999993</v>
      </c>
      <c r="T1161" s="117">
        <f t="shared" si="105"/>
        <v>0</v>
      </c>
      <c r="U1161" s="234">
        <f t="shared" si="106"/>
        <v>0</v>
      </c>
      <c r="V1161" s="206"/>
      <c r="W1161" s="206"/>
      <c r="X1161" s="206"/>
      <c r="Y1161" s="206"/>
    </row>
    <row r="1162" spans="1:25" ht="18" customHeight="1">
      <c r="A1162" s="145">
        <f>SUBTOTAL(3,$B$26:B1162)</f>
        <v>1137</v>
      </c>
      <c r="B1162" s="109" t="s">
        <v>1747</v>
      </c>
      <c r="C1162" s="109" t="s">
        <v>1748</v>
      </c>
      <c r="D1162" s="70" t="s">
        <v>1749</v>
      </c>
      <c r="E1162" s="147" t="s">
        <v>146</v>
      </c>
      <c r="F1162" s="71" t="s">
        <v>204</v>
      </c>
      <c r="G1162" s="71">
        <v>33061010</v>
      </c>
      <c r="H1162" s="71">
        <v>24</v>
      </c>
      <c r="I1162" s="71">
        <f t="shared" si="107"/>
        <v>0</v>
      </c>
      <c r="J1162" s="71">
        <v>72</v>
      </c>
      <c r="K1162" s="113">
        <v>0</v>
      </c>
      <c r="L1162" s="73">
        <v>65.099999999999994</v>
      </c>
      <c r="M1162" s="72">
        <f t="shared" si="102"/>
        <v>4687.2</v>
      </c>
      <c r="N1162" s="230">
        <f t="shared" si="103"/>
        <v>0</v>
      </c>
      <c r="O1162" s="264">
        <v>12</v>
      </c>
      <c r="P1162" s="73">
        <v>7.9488000000000003E-2</v>
      </c>
      <c r="Q1162" s="74">
        <f t="shared" si="104"/>
        <v>0</v>
      </c>
      <c r="R1162" s="73">
        <v>7.2</v>
      </c>
      <c r="S1162" s="73">
        <v>8.136000000000001</v>
      </c>
      <c r="T1162" s="117">
        <f t="shared" si="105"/>
        <v>0</v>
      </c>
      <c r="U1162" s="234">
        <f t="shared" si="106"/>
        <v>0</v>
      </c>
      <c r="V1162" s="206"/>
      <c r="W1162" s="206"/>
      <c r="X1162" s="206"/>
      <c r="Y1162" s="206"/>
    </row>
    <row r="1163" spans="1:25" ht="18" customHeight="1">
      <c r="A1163" s="145">
        <f>SUBTOTAL(3,$B$26:B1163)</f>
        <v>1138</v>
      </c>
      <c r="B1163" s="109" t="s">
        <v>2739</v>
      </c>
      <c r="C1163" s="109" t="s">
        <v>2740</v>
      </c>
      <c r="D1163" s="70" t="s">
        <v>2741</v>
      </c>
      <c r="E1163" s="147" t="s">
        <v>1735</v>
      </c>
      <c r="F1163" s="71" t="s">
        <v>204</v>
      </c>
      <c r="G1163" s="71">
        <v>33030020</v>
      </c>
      <c r="H1163" s="71">
        <v>18</v>
      </c>
      <c r="I1163" s="71">
        <f t="shared" si="107"/>
        <v>0</v>
      </c>
      <c r="J1163" s="71">
        <v>100</v>
      </c>
      <c r="K1163" s="113">
        <v>0</v>
      </c>
      <c r="L1163" s="73">
        <v>23.77</v>
      </c>
      <c r="M1163" s="72">
        <f t="shared" si="102"/>
        <v>2377</v>
      </c>
      <c r="N1163" s="230">
        <f t="shared" si="103"/>
        <v>0</v>
      </c>
      <c r="O1163" s="264">
        <v>18</v>
      </c>
      <c r="P1163" s="73">
        <v>2.8000000000000001E-2</v>
      </c>
      <c r="Q1163" s="74">
        <f t="shared" si="104"/>
        <v>0</v>
      </c>
      <c r="R1163" s="73">
        <v>12</v>
      </c>
      <c r="S1163" s="73">
        <v>14.399999999999999</v>
      </c>
      <c r="T1163" s="117">
        <f t="shared" si="105"/>
        <v>0</v>
      </c>
      <c r="U1163" s="234">
        <f t="shared" si="106"/>
        <v>0</v>
      </c>
      <c r="V1163" s="206"/>
      <c r="W1163" s="206"/>
      <c r="X1163" s="206"/>
      <c r="Y1163" s="206"/>
    </row>
    <row r="1164" spans="1:25" ht="18" customHeight="1">
      <c r="A1164" s="145">
        <f>SUBTOTAL(3,$B$26:B1164)</f>
        <v>1139</v>
      </c>
      <c r="B1164" s="109" t="s">
        <v>2742</v>
      </c>
      <c r="C1164" s="109" t="s">
        <v>2695</v>
      </c>
      <c r="D1164" s="70" t="s">
        <v>2743</v>
      </c>
      <c r="E1164" s="147" t="s">
        <v>2664</v>
      </c>
      <c r="F1164" s="71" t="s">
        <v>65</v>
      </c>
      <c r="G1164" s="71" t="s">
        <v>183</v>
      </c>
      <c r="H1164" s="71">
        <v>36</v>
      </c>
      <c r="I1164" s="71">
        <f t="shared" si="107"/>
        <v>0</v>
      </c>
      <c r="J1164" s="71">
        <v>400</v>
      </c>
      <c r="K1164" s="113">
        <v>0</v>
      </c>
      <c r="L1164" s="73">
        <v>28.62</v>
      </c>
      <c r="M1164" s="72">
        <f t="shared" si="102"/>
        <v>11448</v>
      </c>
      <c r="N1164" s="230">
        <f t="shared" si="103"/>
        <v>0</v>
      </c>
      <c r="O1164" s="264">
        <v>12</v>
      </c>
      <c r="P1164" s="73">
        <v>0.04</v>
      </c>
      <c r="Q1164" s="74">
        <f t="shared" si="104"/>
        <v>0</v>
      </c>
      <c r="R1164" s="73">
        <v>2.4</v>
      </c>
      <c r="S1164" s="73">
        <v>8</v>
      </c>
      <c r="T1164" s="117">
        <f t="shared" si="105"/>
        <v>0</v>
      </c>
      <c r="U1164" s="234">
        <f t="shared" si="106"/>
        <v>0</v>
      </c>
      <c r="V1164" s="206"/>
      <c r="W1164" s="206"/>
      <c r="X1164" s="206"/>
      <c r="Y1164" s="206"/>
    </row>
    <row r="1165" spans="1:25" ht="18" customHeight="1">
      <c r="A1165" s="145">
        <f>SUBTOTAL(3,$B$26:B1165)</f>
        <v>1140</v>
      </c>
      <c r="B1165" s="109" t="s">
        <v>2744</v>
      </c>
      <c r="C1165" s="109" t="s">
        <v>2695</v>
      </c>
      <c r="D1165" s="70" t="s">
        <v>2745</v>
      </c>
      <c r="E1165" s="147" t="s">
        <v>2746</v>
      </c>
      <c r="F1165" s="71" t="s">
        <v>65</v>
      </c>
      <c r="G1165" s="71" t="s">
        <v>183</v>
      </c>
      <c r="H1165" s="71">
        <v>36</v>
      </c>
      <c r="I1165" s="71">
        <f t="shared" si="107"/>
        <v>0</v>
      </c>
      <c r="J1165" s="71">
        <v>100</v>
      </c>
      <c r="K1165" s="113">
        <v>0</v>
      </c>
      <c r="L1165" s="73">
        <v>286.17</v>
      </c>
      <c r="M1165" s="72">
        <f t="shared" si="102"/>
        <v>28617</v>
      </c>
      <c r="N1165" s="230">
        <f t="shared" si="103"/>
        <v>0</v>
      </c>
      <c r="O1165" s="264">
        <v>12</v>
      </c>
      <c r="P1165" s="73">
        <v>0.04</v>
      </c>
      <c r="Q1165" s="74">
        <f t="shared" si="104"/>
        <v>0</v>
      </c>
      <c r="R1165" s="73">
        <v>1.2</v>
      </c>
      <c r="S1165" s="73">
        <v>2.2999999999999998</v>
      </c>
      <c r="T1165" s="117">
        <f t="shared" si="105"/>
        <v>0</v>
      </c>
      <c r="U1165" s="234">
        <f t="shared" si="106"/>
        <v>0</v>
      </c>
      <c r="V1165" s="206"/>
      <c r="W1165" s="206"/>
      <c r="X1165" s="206"/>
      <c r="Y1165" s="206"/>
    </row>
    <row r="1166" spans="1:25" ht="18" customHeight="1">
      <c r="A1166" s="145">
        <f>SUBTOTAL(3,$B$26:B1166)</f>
        <v>1141</v>
      </c>
      <c r="B1166" s="109" t="s">
        <v>2747</v>
      </c>
      <c r="C1166" s="109" t="s">
        <v>1576</v>
      </c>
      <c r="D1166" s="70" t="s">
        <v>2748</v>
      </c>
      <c r="E1166" s="147" t="s">
        <v>146</v>
      </c>
      <c r="F1166" s="71" t="s">
        <v>65</v>
      </c>
      <c r="G1166" s="71" t="s">
        <v>183</v>
      </c>
      <c r="H1166" s="71">
        <v>24</v>
      </c>
      <c r="I1166" s="71">
        <f t="shared" si="107"/>
        <v>0</v>
      </c>
      <c r="J1166" s="71">
        <v>100</v>
      </c>
      <c r="K1166" s="113">
        <v>0</v>
      </c>
      <c r="L1166" s="73">
        <v>45.79</v>
      </c>
      <c r="M1166" s="72">
        <f t="shared" si="102"/>
        <v>4579</v>
      </c>
      <c r="N1166" s="230">
        <f t="shared" si="103"/>
        <v>0</v>
      </c>
      <c r="O1166" s="264">
        <v>5</v>
      </c>
      <c r="P1166" s="154">
        <v>5.3999999999999999E-2</v>
      </c>
      <c r="Q1166" s="74">
        <f t="shared" si="104"/>
        <v>0</v>
      </c>
      <c r="R1166" s="73">
        <v>10</v>
      </c>
      <c r="S1166" s="73">
        <v>14.8</v>
      </c>
      <c r="T1166" s="117">
        <f t="shared" si="105"/>
        <v>0</v>
      </c>
      <c r="U1166" s="234">
        <f t="shared" si="106"/>
        <v>0</v>
      </c>
      <c r="V1166" s="206"/>
      <c r="W1166" s="206"/>
      <c r="X1166" s="206"/>
      <c r="Y1166" s="206"/>
    </row>
    <row r="1167" spans="1:25" ht="18" customHeight="1">
      <c r="A1167" s="145">
        <f>SUBTOTAL(3,$B$26:B1167)</f>
        <v>1142</v>
      </c>
      <c r="B1167" s="109" t="s">
        <v>2749</v>
      </c>
      <c r="C1167" s="109" t="s">
        <v>1576</v>
      </c>
      <c r="D1167" s="70" t="s">
        <v>2750</v>
      </c>
      <c r="E1167" s="147" t="s">
        <v>146</v>
      </c>
      <c r="F1167" s="71" t="s">
        <v>65</v>
      </c>
      <c r="G1167" s="71" t="s">
        <v>183</v>
      </c>
      <c r="H1167" s="71">
        <v>24</v>
      </c>
      <c r="I1167" s="71">
        <f t="shared" si="107"/>
        <v>0</v>
      </c>
      <c r="J1167" s="71">
        <v>100</v>
      </c>
      <c r="K1167" s="113">
        <v>0</v>
      </c>
      <c r="L1167" s="73">
        <v>30.53</v>
      </c>
      <c r="M1167" s="72">
        <f t="shared" si="102"/>
        <v>3053</v>
      </c>
      <c r="N1167" s="230">
        <f t="shared" si="103"/>
        <v>0</v>
      </c>
      <c r="O1167" s="264">
        <v>5</v>
      </c>
      <c r="P1167" s="154">
        <v>5.3999999999999999E-2</v>
      </c>
      <c r="Q1167" s="74">
        <f t="shared" si="104"/>
        <v>0</v>
      </c>
      <c r="R1167" s="73">
        <v>10</v>
      </c>
      <c r="S1167" s="73">
        <v>14.65</v>
      </c>
      <c r="T1167" s="117">
        <f t="shared" si="105"/>
        <v>0</v>
      </c>
      <c r="U1167" s="234">
        <f t="shared" si="106"/>
        <v>0</v>
      </c>
      <c r="V1167" s="206"/>
      <c r="W1167" s="206"/>
      <c r="X1167" s="206"/>
      <c r="Y1167" s="206"/>
    </row>
    <row r="1168" spans="1:25" ht="18" customHeight="1">
      <c r="A1168" s="145">
        <f>SUBTOTAL(3,$B$26:B1168)</f>
        <v>1143</v>
      </c>
      <c r="B1168" s="109" t="s">
        <v>2751</v>
      </c>
      <c r="C1168" s="109" t="s">
        <v>2752</v>
      </c>
      <c r="D1168" s="70" t="s">
        <v>2753</v>
      </c>
      <c r="E1168" s="147" t="s">
        <v>491</v>
      </c>
      <c r="F1168" s="71" t="s">
        <v>65</v>
      </c>
      <c r="G1168" s="71" t="s">
        <v>183</v>
      </c>
      <c r="H1168" s="71">
        <v>24</v>
      </c>
      <c r="I1168" s="71">
        <f t="shared" si="107"/>
        <v>0</v>
      </c>
      <c r="J1168" s="71">
        <v>100</v>
      </c>
      <c r="K1168" s="113">
        <v>0</v>
      </c>
      <c r="L1168" s="73">
        <v>91.58</v>
      </c>
      <c r="M1168" s="72">
        <f t="shared" si="102"/>
        <v>9158</v>
      </c>
      <c r="N1168" s="230">
        <f t="shared" si="103"/>
        <v>0</v>
      </c>
      <c r="O1168" s="264">
        <v>5</v>
      </c>
      <c r="P1168" s="154">
        <v>2.5999999999999999E-2</v>
      </c>
      <c r="Q1168" s="74">
        <f t="shared" si="104"/>
        <v>0</v>
      </c>
      <c r="R1168" s="73">
        <v>10</v>
      </c>
      <c r="S1168" s="73">
        <v>13.8</v>
      </c>
      <c r="T1168" s="117">
        <f t="shared" si="105"/>
        <v>0</v>
      </c>
      <c r="U1168" s="234">
        <f t="shared" si="106"/>
        <v>0</v>
      </c>
      <c r="V1168" s="206"/>
      <c r="W1168" s="206"/>
      <c r="X1168" s="206"/>
      <c r="Y1168" s="206"/>
    </row>
    <row r="1169" spans="1:25" ht="18" customHeight="1">
      <c r="A1169" s="145">
        <f>SUBTOTAL(3,$B$26:B1169)</f>
        <v>1144</v>
      </c>
      <c r="B1169" s="109" t="s">
        <v>2754</v>
      </c>
      <c r="C1169" s="109" t="s">
        <v>1576</v>
      </c>
      <c r="D1169" s="70" t="s">
        <v>2755</v>
      </c>
      <c r="E1169" s="147" t="s">
        <v>146</v>
      </c>
      <c r="F1169" s="71" t="s">
        <v>65</v>
      </c>
      <c r="G1169" s="71" t="s">
        <v>183</v>
      </c>
      <c r="H1169" s="71">
        <v>24</v>
      </c>
      <c r="I1169" s="71">
        <f t="shared" si="107"/>
        <v>0</v>
      </c>
      <c r="J1169" s="71">
        <v>100</v>
      </c>
      <c r="K1169" s="113">
        <v>0</v>
      </c>
      <c r="L1169" s="73">
        <v>41.97</v>
      </c>
      <c r="M1169" s="72">
        <f t="shared" si="102"/>
        <v>4197</v>
      </c>
      <c r="N1169" s="230">
        <f t="shared" si="103"/>
        <v>0</v>
      </c>
      <c r="O1169" s="264">
        <v>5</v>
      </c>
      <c r="P1169" s="154">
        <v>2.5999999999999999E-2</v>
      </c>
      <c r="Q1169" s="74">
        <f t="shared" si="104"/>
        <v>0</v>
      </c>
      <c r="R1169" s="73">
        <v>10</v>
      </c>
      <c r="S1169" s="73">
        <v>12.3</v>
      </c>
      <c r="T1169" s="117">
        <f t="shared" si="105"/>
        <v>0</v>
      </c>
      <c r="U1169" s="234">
        <f t="shared" si="106"/>
        <v>0</v>
      </c>
      <c r="V1169" s="206"/>
      <c r="W1169" s="206"/>
      <c r="X1169" s="206"/>
      <c r="Y1169" s="206"/>
    </row>
    <row r="1170" spans="1:25" ht="18" customHeight="1">
      <c r="A1170" s="145">
        <f>SUBTOTAL(3,$B$26:B1170)</f>
        <v>1145</v>
      </c>
      <c r="B1170" s="109" t="s">
        <v>2756</v>
      </c>
      <c r="C1170" s="109" t="s">
        <v>1656</v>
      </c>
      <c r="D1170" s="70" t="s">
        <v>2757</v>
      </c>
      <c r="E1170" s="147" t="s">
        <v>2681</v>
      </c>
      <c r="F1170" s="71" t="s">
        <v>65</v>
      </c>
      <c r="G1170" s="71" t="s">
        <v>183</v>
      </c>
      <c r="H1170" s="71">
        <v>60</v>
      </c>
      <c r="I1170" s="71">
        <f t="shared" si="107"/>
        <v>0</v>
      </c>
      <c r="J1170" s="71">
        <v>200</v>
      </c>
      <c r="K1170" s="113">
        <v>0</v>
      </c>
      <c r="L1170" s="73">
        <v>95.39</v>
      </c>
      <c r="M1170" s="72">
        <f t="shared" si="102"/>
        <v>19078</v>
      </c>
      <c r="N1170" s="230">
        <f t="shared" si="103"/>
        <v>0</v>
      </c>
      <c r="O1170" s="264">
        <v>5</v>
      </c>
      <c r="P1170" s="154">
        <v>5.0999999999999997E-2</v>
      </c>
      <c r="Q1170" s="74">
        <f t="shared" si="104"/>
        <v>0</v>
      </c>
      <c r="R1170" s="73">
        <v>8</v>
      </c>
      <c r="S1170" s="73">
        <v>18.100000000000001</v>
      </c>
      <c r="T1170" s="117">
        <f t="shared" si="105"/>
        <v>0</v>
      </c>
      <c r="U1170" s="234">
        <f t="shared" si="106"/>
        <v>0</v>
      </c>
      <c r="V1170" s="206"/>
      <c r="W1170" s="206"/>
      <c r="X1170" s="206"/>
      <c r="Y1170" s="206"/>
    </row>
    <row r="1171" spans="1:25" ht="18" customHeight="1">
      <c r="A1171" s="145">
        <f>SUBTOTAL(3,$B$26:B1171)</f>
        <v>1146</v>
      </c>
      <c r="B1171" s="109" t="s">
        <v>2758</v>
      </c>
      <c r="C1171" s="109" t="s">
        <v>1656</v>
      </c>
      <c r="D1171" s="70" t="s">
        <v>2759</v>
      </c>
      <c r="E1171" s="147" t="s">
        <v>2701</v>
      </c>
      <c r="F1171" s="71" t="s">
        <v>65</v>
      </c>
      <c r="G1171" s="71" t="s">
        <v>183</v>
      </c>
      <c r="H1171" s="71">
        <v>60</v>
      </c>
      <c r="I1171" s="71">
        <f t="shared" si="107"/>
        <v>0</v>
      </c>
      <c r="J1171" s="71">
        <v>400</v>
      </c>
      <c r="K1171" s="113">
        <v>0</v>
      </c>
      <c r="L1171" s="73">
        <v>61.05</v>
      </c>
      <c r="M1171" s="72">
        <f t="shared" si="102"/>
        <v>24420</v>
      </c>
      <c r="N1171" s="230">
        <f t="shared" si="103"/>
        <v>0</v>
      </c>
      <c r="O1171" s="264">
        <v>5</v>
      </c>
      <c r="P1171" s="154">
        <v>7.5999999999999998E-2</v>
      </c>
      <c r="Q1171" s="74">
        <f t="shared" si="104"/>
        <v>0</v>
      </c>
      <c r="R1171" s="73">
        <v>12</v>
      </c>
      <c r="S1171" s="73">
        <v>24.3</v>
      </c>
      <c r="T1171" s="117">
        <f t="shared" si="105"/>
        <v>0</v>
      </c>
      <c r="U1171" s="234">
        <f t="shared" si="106"/>
        <v>0</v>
      </c>
      <c r="V1171" s="206"/>
      <c r="W1171" s="206"/>
      <c r="X1171" s="206"/>
      <c r="Y1171" s="206"/>
    </row>
    <row r="1172" spans="1:25" ht="18" customHeight="1" thickBot="1">
      <c r="A1172" s="145">
        <f>SUBTOTAL(3,$B$26:B1172)</f>
        <v>1147</v>
      </c>
      <c r="B1172" s="109" t="s">
        <v>2760</v>
      </c>
      <c r="C1172" s="109" t="s">
        <v>2695</v>
      </c>
      <c r="D1172" s="70" t="s">
        <v>2761</v>
      </c>
      <c r="E1172" s="147" t="s">
        <v>2143</v>
      </c>
      <c r="F1172" s="71" t="s">
        <v>65</v>
      </c>
      <c r="G1172" s="71" t="s">
        <v>183</v>
      </c>
      <c r="H1172" s="71">
        <v>24</v>
      </c>
      <c r="I1172" s="71">
        <f t="shared" si="107"/>
        <v>0</v>
      </c>
      <c r="J1172" s="71">
        <v>48</v>
      </c>
      <c r="K1172" s="113">
        <v>0</v>
      </c>
      <c r="L1172" s="73">
        <v>142.37</v>
      </c>
      <c r="M1172" s="72">
        <f t="shared" si="102"/>
        <v>6833.76</v>
      </c>
      <c r="N1172" s="230">
        <f t="shared" si="103"/>
        <v>0</v>
      </c>
      <c r="O1172" s="264">
        <v>12</v>
      </c>
      <c r="P1172" s="154">
        <v>0.04</v>
      </c>
      <c r="Q1172" s="251">
        <f t="shared" si="104"/>
        <v>0</v>
      </c>
      <c r="R1172" s="154">
        <v>4.8480000000000008</v>
      </c>
      <c r="S1172" s="154">
        <v>4.8959999999999999</v>
      </c>
      <c r="T1172" s="252">
        <f t="shared" si="105"/>
        <v>0</v>
      </c>
      <c r="U1172" s="253">
        <f t="shared" si="106"/>
        <v>0</v>
      </c>
      <c r="V1172" s="206"/>
      <c r="W1172" s="206"/>
      <c r="X1172" s="206"/>
      <c r="Y1172" s="206"/>
    </row>
    <row r="1173" spans="1:25" s="48" customFormat="1" ht="18" customHeight="1" thickBot="1">
      <c r="A1173" s="52"/>
      <c r="B1173" s="53"/>
      <c r="C1173" s="53"/>
      <c r="D1173" s="54"/>
      <c r="E1173" s="194"/>
      <c r="F1173" s="55"/>
      <c r="G1173" s="55"/>
      <c r="H1173" s="55"/>
      <c r="I1173" s="55"/>
      <c r="J1173" s="55"/>
      <c r="K1173" s="82">
        <f>SUBTOTAL(9,K26:K1172)</f>
        <v>0</v>
      </c>
      <c r="L1173" s="55"/>
      <c r="M1173" s="65"/>
      <c r="N1173" s="131">
        <f>SUBTOTAL(9,N26:N1172)</f>
        <v>0</v>
      </c>
      <c r="O1173" s="265"/>
      <c r="P1173" s="254"/>
      <c r="Q1173" s="80">
        <f>SUBTOTAL(9,Q26:Q1172)</f>
        <v>0</v>
      </c>
      <c r="R1173" s="130"/>
      <c r="S1173" s="130"/>
      <c r="T1173" s="80">
        <f>SUBTOTAL(9,T26:T1172)</f>
        <v>0</v>
      </c>
      <c r="U1173" s="131">
        <f>SUBTOTAL(9,U26:U1172)</f>
        <v>0</v>
      </c>
      <c r="V1173" s="228"/>
      <c r="W1173" s="228"/>
      <c r="X1173" s="228"/>
      <c r="Y1173" s="228"/>
    </row>
    <row r="1174" spans="1:25" ht="27" customHeight="1" thickBot="1">
      <c r="A1174" s="295" t="s">
        <v>1750</v>
      </c>
      <c r="B1174" s="50"/>
      <c r="C1174" s="110"/>
      <c r="D1174" s="296" t="s">
        <v>1751</v>
      </c>
      <c r="E1174" s="51"/>
      <c r="F1174" s="66"/>
      <c r="G1174" s="37"/>
      <c r="H1174" s="38"/>
      <c r="I1174" s="38"/>
      <c r="J1174" s="38"/>
      <c r="K1174" s="69"/>
      <c r="L1174" s="67" t="s">
        <v>1752</v>
      </c>
      <c r="M1174" s="64"/>
      <c r="N1174" s="78" t="s">
        <v>1753</v>
      </c>
      <c r="O1174" s="266"/>
    </row>
    <row r="1175" spans="1:25" ht="24" customHeight="1" thickBot="1">
      <c r="A1175" s="295"/>
      <c r="B1175" s="50"/>
      <c r="C1175" s="110"/>
      <c r="D1175" s="296"/>
      <c r="E1175" s="122" t="s">
        <v>1754</v>
      </c>
      <c r="F1175" s="125" t="s">
        <v>1755</v>
      </c>
      <c r="G1175" s="37"/>
      <c r="H1175" s="13" t="str">
        <f>H12</f>
        <v>FOB DELHI</v>
      </c>
      <c r="I1175" s="13"/>
      <c r="J1175" s="38"/>
      <c r="K1175" s="69"/>
      <c r="L1175" s="68" t="s">
        <v>1756</v>
      </c>
      <c r="M1175" s="15"/>
      <c r="N1175" s="78" t="s">
        <v>1753</v>
      </c>
      <c r="O1175" s="266"/>
    </row>
    <row r="1176" spans="1:25" ht="18" customHeight="1" thickBot="1">
      <c r="A1176" s="298">
        <f>Q1173</f>
        <v>0</v>
      </c>
      <c r="B1176" s="44"/>
      <c r="C1176" s="111"/>
      <c r="D1176" s="296"/>
      <c r="E1176" s="123">
        <f>U1173/1000</f>
        <v>0</v>
      </c>
      <c r="F1176" s="126">
        <f>+T1173/1000</f>
        <v>0</v>
      </c>
      <c r="G1176" s="37"/>
      <c r="H1176" s="38"/>
      <c r="I1176" s="38"/>
      <c r="J1176" s="38"/>
      <c r="K1176" s="69"/>
      <c r="L1176" s="68" t="s">
        <v>1757</v>
      </c>
      <c r="M1176" s="15"/>
      <c r="N1176" s="78" t="s">
        <v>1753</v>
      </c>
      <c r="O1176" s="266"/>
    </row>
    <row r="1177" spans="1:25" ht="18" customHeight="1" thickBot="1">
      <c r="A1177" s="299"/>
      <c r="B1177" s="45"/>
      <c r="C1177" s="112"/>
      <c r="D1177" s="297"/>
      <c r="E1177" s="124" t="s">
        <v>1758</v>
      </c>
      <c r="F1177" s="127" t="s">
        <v>1758</v>
      </c>
      <c r="G1177" s="39"/>
      <c r="H1177" s="40"/>
      <c r="I1177" s="40"/>
      <c r="J1177" s="40"/>
      <c r="K1177" s="81"/>
      <c r="L1177" s="68" t="s">
        <v>1759</v>
      </c>
      <c r="M1177" s="15"/>
      <c r="N1177" s="83">
        <f>N1173</f>
        <v>0</v>
      </c>
      <c r="O1177" s="267"/>
    </row>
    <row r="1178" spans="1:25" ht="18" customHeight="1" thickBot="1">
      <c r="A1178" s="30"/>
      <c r="B1178" s="43"/>
      <c r="C1178" s="43"/>
      <c r="D1178" s="43"/>
      <c r="E1178" s="31"/>
      <c r="F1178" s="43"/>
      <c r="G1178" s="29"/>
      <c r="H1178" s="29"/>
      <c r="I1178" s="29"/>
      <c r="J1178" s="43"/>
      <c r="K1178" s="43"/>
      <c r="L1178" s="31"/>
      <c r="M1178" s="31"/>
      <c r="N1178" s="32"/>
      <c r="O1178" s="86"/>
    </row>
    <row r="1179" spans="1:25" ht="18" customHeight="1" thickBot="1">
      <c r="A1179" s="30" t="s">
        <v>1760</v>
      </c>
      <c r="B1179" s="31"/>
      <c r="C1179" s="31"/>
      <c r="D1179" s="31"/>
      <c r="E1179" s="32"/>
      <c r="F1179" s="35" t="s">
        <v>1761</v>
      </c>
      <c r="G1179" s="34"/>
      <c r="H1179" s="34"/>
      <c r="I1179" s="34"/>
      <c r="J1179" s="35"/>
      <c r="K1179" s="35"/>
      <c r="L1179" s="35"/>
      <c r="M1179" s="35"/>
      <c r="N1179" s="36"/>
      <c r="O1179" s="268"/>
      <c r="P1179" s="75"/>
      <c r="Q1179" s="132"/>
      <c r="R1179" s="134"/>
    </row>
    <row r="1180" spans="1:25" ht="18" customHeight="1">
      <c r="A1180" s="207" t="s">
        <v>1762</v>
      </c>
      <c r="B1180" s="208"/>
      <c r="C1180" s="208"/>
      <c r="D1180" s="165"/>
      <c r="E1180" s="195"/>
      <c r="F1180" s="300" t="s">
        <v>1763</v>
      </c>
      <c r="G1180" s="300"/>
      <c r="H1180" s="300"/>
      <c r="I1180" s="300"/>
      <c r="J1180" s="300"/>
      <c r="K1180" s="300"/>
      <c r="L1180" s="300"/>
      <c r="M1180" s="300"/>
      <c r="N1180" s="301"/>
      <c r="O1180" s="269"/>
      <c r="R1180" s="134"/>
    </row>
    <row r="1181" spans="1:25" ht="23.25">
      <c r="A1181" s="215" t="s">
        <v>1764</v>
      </c>
      <c r="B1181" s="216"/>
      <c r="C1181" s="216"/>
      <c r="D1181" s="26"/>
      <c r="E1181" s="196"/>
      <c r="F1181" s="302"/>
      <c r="G1181" s="302"/>
      <c r="H1181" s="302"/>
      <c r="I1181" s="302"/>
      <c r="J1181" s="302"/>
      <c r="K1181" s="302"/>
      <c r="L1181" s="302"/>
      <c r="M1181" s="302"/>
      <c r="N1181" s="303"/>
      <c r="O1181" s="269"/>
      <c r="Q1181" s="132"/>
      <c r="R1181" s="134"/>
      <c r="U1181" s="132"/>
      <c r="V1181" s="132"/>
      <c r="W1181" s="132"/>
      <c r="X1181" s="132"/>
      <c r="Y1181" s="132"/>
    </row>
    <row r="1182" spans="1:25" ht="24" thickBot="1">
      <c r="A1182" s="215" t="s">
        <v>4</v>
      </c>
      <c r="B1182" s="216"/>
      <c r="C1182" s="216"/>
      <c r="E1182" s="197"/>
      <c r="F1182" s="304"/>
      <c r="G1182" s="304"/>
      <c r="H1182" s="304"/>
      <c r="I1182" s="304"/>
      <c r="J1182" s="304"/>
      <c r="K1182" s="304"/>
      <c r="L1182" s="304"/>
      <c r="M1182" s="304"/>
      <c r="N1182" s="305"/>
      <c r="O1182" s="269"/>
    </row>
    <row r="1183" spans="1:25" ht="24" thickBot="1">
      <c r="A1183" s="215" t="s">
        <v>5</v>
      </c>
      <c r="B1183" s="216"/>
      <c r="C1183" s="216"/>
      <c r="F1183" s="179" t="s">
        <v>1765</v>
      </c>
      <c r="G1183" s="180"/>
      <c r="H1183" s="180"/>
      <c r="I1183" s="180"/>
      <c r="J1183" s="180"/>
      <c r="K1183" s="181"/>
      <c r="L1183" s="182"/>
      <c r="M1183" s="182"/>
      <c r="N1183" s="183"/>
      <c r="O1183" s="270"/>
      <c r="P1183" s="75"/>
      <c r="Q1183" s="132"/>
    </row>
    <row r="1184" spans="1:25" ht="23.25">
      <c r="A1184" s="215" t="s">
        <v>6</v>
      </c>
      <c r="B1184" s="216"/>
      <c r="C1184" s="216"/>
      <c r="F1184" s="306" t="s">
        <v>1766</v>
      </c>
      <c r="G1184" s="307"/>
      <c r="H1184" s="307"/>
      <c r="I1184" s="307"/>
      <c r="J1184" s="307"/>
      <c r="K1184" s="308"/>
      <c r="L1184" s="177"/>
      <c r="M1184" s="16"/>
      <c r="N1184" s="17"/>
      <c r="O1184" s="86"/>
    </row>
    <row r="1185" spans="1:15" ht="23.25">
      <c r="A1185" s="217" t="s">
        <v>1767</v>
      </c>
      <c r="B1185" s="216"/>
      <c r="C1185" s="216"/>
      <c r="F1185" s="278" t="s">
        <v>1768</v>
      </c>
      <c r="G1185" s="279"/>
      <c r="H1185" s="279"/>
      <c r="I1185" s="279"/>
      <c r="J1185" s="279"/>
      <c r="K1185" s="280"/>
      <c r="L1185" s="159"/>
      <c r="M1185" s="16"/>
      <c r="N1185" s="17"/>
      <c r="O1185" s="86"/>
    </row>
    <row r="1186" spans="1:15" ht="23.25">
      <c r="A1186" s="217" t="s">
        <v>1769</v>
      </c>
      <c r="B1186" s="216"/>
      <c r="C1186" s="216"/>
      <c r="F1186" s="309" t="s">
        <v>1770</v>
      </c>
      <c r="G1186" s="310"/>
      <c r="H1186" s="310"/>
      <c r="I1186" s="310"/>
      <c r="J1186" s="310"/>
      <c r="K1186" s="311"/>
      <c r="L1186" s="159"/>
      <c r="M1186" s="16"/>
      <c r="N1186" s="17"/>
      <c r="O1186" s="86"/>
    </row>
    <row r="1187" spans="1:15" ht="23.25">
      <c r="A1187" s="218" t="s">
        <v>1771</v>
      </c>
      <c r="B1187" s="216"/>
      <c r="C1187" s="216"/>
      <c r="F1187" s="278" t="s">
        <v>1772</v>
      </c>
      <c r="G1187" s="279"/>
      <c r="H1187" s="279"/>
      <c r="I1187" s="279"/>
      <c r="J1187" s="279"/>
      <c r="K1187" s="280"/>
      <c r="L1187" s="159"/>
      <c r="M1187" s="16"/>
      <c r="N1187" s="17"/>
      <c r="O1187" s="86"/>
    </row>
    <row r="1188" spans="1:15" ht="23.25">
      <c r="A1188" s="215" t="s">
        <v>1773</v>
      </c>
      <c r="B1188" s="216"/>
      <c r="C1188" s="216"/>
      <c r="D1188" s="167"/>
      <c r="F1188" s="278" t="s">
        <v>1774</v>
      </c>
      <c r="G1188" s="279"/>
      <c r="H1188" s="279"/>
      <c r="I1188" s="279"/>
      <c r="J1188" s="279"/>
      <c r="K1188" s="280"/>
      <c r="L1188" s="159"/>
      <c r="M1188" s="16"/>
      <c r="N1188" s="17"/>
      <c r="O1188" s="86"/>
    </row>
    <row r="1189" spans="1:15" ht="23.25">
      <c r="A1189" s="215" t="s">
        <v>1775</v>
      </c>
      <c r="B1189" s="216"/>
      <c r="C1189" s="216"/>
      <c r="D1189" s="167"/>
      <c r="F1189" s="278" t="s">
        <v>1776</v>
      </c>
      <c r="G1189" s="279"/>
      <c r="H1189" s="279"/>
      <c r="I1189" s="279"/>
      <c r="J1189" s="279"/>
      <c r="K1189" s="280"/>
      <c r="L1189" s="159"/>
      <c r="M1189" s="16"/>
      <c r="N1189" s="17"/>
      <c r="O1189" s="86"/>
    </row>
    <row r="1190" spans="1:15" ht="23.25">
      <c r="A1190" s="215" t="s">
        <v>1777</v>
      </c>
      <c r="B1190" s="216"/>
      <c r="C1190" s="216"/>
      <c r="F1190" s="318" t="s">
        <v>1778</v>
      </c>
      <c r="G1190" s="319"/>
      <c r="H1190" s="319"/>
      <c r="I1190" s="319"/>
      <c r="J1190" s="319"/>
      <c r="K1190" s="320"/>
      <c r="L1190" s="159"/>
      <c r="M1190" s="16"/>
      <c r="N1190" s="17"/>
      <c r="O1190" s="86"/>
    </row>
    <row r="1191" spans="1:15" ht="23.25">
      <c r="A1191" s="215" t="s">
        <v>1779</v>
      </c>
      <c r="B1191" s="216"/>
      <c r="C1191" s="216"/>
      <c r="D1191" s="1"/>
      <c r="E1191" s="6"/>
      <c r="F1191" s="318" t="s">
        <v>1780</v>
      </c>
      <c r="G1191" s="319"/>
      <c r="H1191" s="319"/>
      <c r="I1191" s="319"/>
      <c r="J1191" s="319"/>
      <c r="K1191" s="320"/>
      <c r="L1191" s="159"/>
      <c r="M1191" s="16"/>
      <c r="N1191" s="17"/>
      <c r="O1191" s="86"/>
    </row>
    <row r="1192" spans="1:15" ht="23.25">
      <c r="A1192" s="219" t="s">
        <v>1781</v>
      </c>
      <c r="B1192" s="220"/>
      <c r="C1192" s="220"/>
      <c r="D1192" s="9"/>
      <c r="E1192" s="6"/>
      <c r="F1192" s="318" t="s">
        <v>1782</v>
      </c>
      <c r="G1192" s="319"/>
      <c r="H1192" s="319"/>
      <c r="I1192" s="319"/>
      <c r="J1192" s="319"/>
      <c r="K1192" s="320"/>
      <c r="L1192" s="159"/>
      <c r="M1192" s="16"/>
      <c r="N1192" s="17"/>
      <c r="O1192" s="86"/>
    </row>
    <row r="1193" spans="1:15" ht="18" customHeight="1" thickBot="1">
      <c r="A1193" s="219"/>
      <c r="B1193" s="220"/>
      <c r="C1193" s="220"/>
      <c r="D1193" s="9"/>
      <c r="E1193" s="6"/>
      <c r="F1193" s="10"/>
      <c r="G1193" s="86"/>
      <c r="H1193" s="86"/>
      <c r="I1193" s="86"/>
      <c r="J1193" s="86"/>
      <c r="K1193" s="7"/>
      <c r="L1193" s="16"/>
      <c r="M1193" s="16"/>
      <c r="N1193" s="17"/>
      <c r="O1193" s="86"/>
    </row>
    <row r="1194" spans="1:15" ht="18" customHeight="1" thickBot="1">
      <c r="A1194" s="84"/>
      <c r="B1194" s="9"/>
      <c r="C1194" s="9"/>
      <c r="D1194" s="9"/>
      <c r="E1194" s="6"/>
      <c r="F1194" s="176" t="s">
        <v>1783</v>
      </c>
      <c r="G1194" s="168"/>
      <c r="H1194" s="168"/>
      <c r="I1194" s="168"/>
      <c r="J1194" s="168"/>
      <c r="K1194" s="169"/>
      <c r="L1194" s="170"/>
      <c r="M1194" s="170"/>
      <c r="N1194" s="171"/>
      <c r="O1194" s="86"/>
    </row>
    <row r="1195" spans="1:15" ht="18" customHeight="1">
      <c r="A1195" s="84"/>
      <c r="B1195" s="9"/>
      <c r="C1195" s="9"/>
      <c r="D1195" s="9"/>
      <c r="E1195" s="6"/>
      <c r="F1195" s="10"/>
      <c r="G1195" s="86"/>
      <c r="H1195" s="86"/>
      <c r="I1195" s="86"/>
      <c r="J1195" s="86"/>
      <c r="K1195" s="7"/>
      <c r="L1195" s="16"/>
      <c r="M1195" s="16"/>
      <c r="N1195" s="17"/>
      <c r="O1195" s="86"/>
    </row>
    <row r="1196" spans="1:15" ht="18" customHeight="1">
      <c r="A1196" s="84"/>
      <c r="B1196" s="9"/>
      <c r="C1196" s="9"/>
      <c r="D1196" s="9"/>
      <c r="E1196" s="6"/>
      <c r="F1196" s="10"/>
      <c r="G1196" s="86"/>
      <c r="H1196" s="86"/>
      <c r="I1196" s="86"/>
      <c r="J1196" s="86"/>
      <c r="K1196" s="7"/>
      <c r="L1196" s="16"/>
      <c r="M1196" s="16"/>
      <c r="N1196" s="17"/>
      <c r="O1196" s="86"/>
    </row>
    <row r="1197" spans="1:15" ht="18" customHeight="1">
      <c r="A1197" s="84"/>
      <c r="B1197" s="9"/>
      <c r="C1197" s="9"/>
      <c r="D1197" s="9"/>
      <c r="E1197" s="6"/>
      <c r="F1197" s="10"/>
      <c r="G1197" s="86"/>
      <c r="H1197" s="86"/>
      <c r="I1197" s="86"/>
      <c r="J1197" s="86"/>
      <c r="K1197" s="7"/>
      <c r="L1197" s="16"/>
      <c r="M1197" s="16"/>
      <c r="N1197" s="17"/>
      <c r="O1197" s="86"/>
    </row>
    <row r="1198" spans="1:15" ht="18" customHeight="1">
      <c r="A1198" s="84"/>
      <c r="B1198" s="9"/>
      <c r="C1198" s="9"/>
      <c r="D1198" s="9"/>
      <c r="E1198" s="6"/>
      <c r="F1198" s="10"/>
      <c r="G1198" s="86"/>
      <c r="H1198" s="86"/>
      <c r="I1198" s="86"/>
      <c r="J1198" s="86"/>
      <c r="K1198" s="7"/>
      <c r="L1198" s="16"/>
      <c r="M1198" s="16"/>
      <c r="N1198" s="17"/>
      <c r="O1198" s="86"/>
    </row>
    <row r="1199" spans="1:15" ht="18" customHeight="1" thickBot="1">
      <c r="A1199" s="158"/>
      <c r="B1199" s="175"/>
      <c r="C1199" s="175"/>
      <c r="D1199" s="175"/>
      <c r="E1199" s="199"/>
      <c r="F1199" s="11"/>
      <c r="G1199" s="29"/>
      <c r="H1199" s="29"/>
      <c r="I1199" s="29"/>
      <c r="J1199" s="29"/>
      <c r="K1199" s="12"/>
      <c r="L1199" s="18"/>
      <c r="M1199" s="18"/>
      <c r="N1199" s="19"/>
      <c r="O1199" s="86"/>
    </row>
    <row r="1200" spans="1:15" ht="18" customHeight="1" thickBot="1">
      <c r="A1200" s="172" t="s">
        <v>1784</v>
      </c>
      <c r="B1200" s="173"/>
      <c r="C1200" s="173"/>
      <c r="D1200" s="173"/>
      <c r="E1200" s="174"/>
      <c r="F1200" s="169"/>
      <c r="G1200" s="168"/>
      <c r="H1200" s="168"/>
      <c r="I1200" s="168"/>
      <c r="J1200" s="168"/>
      <c r="K1200" s="169"/>
      <c r="L1200" s="170"/>
      <c r="M1200" s="170"/>
      <c r="N1200" s="171"/>
      <c r="O1200" s="86"/>
    </row>
    <row r="1201" spans="1:18" s="49" customFormat="1" ht="18" customHeight="1">
      <c r="A1201" s="321" t="s">
        <v>1785</v>
      </c>
      <c r="B1201" s="322"/>
      <c r="C1201" s="322"/>
      <c r="D1201" s="322"/>
      <c r="E1201" s="322"/>
      <c r="F1201" s="322"/>
      <c r="G1201" s="322"/>
      <c r="H1201" s="322"/>
      <c r="I1201" s="322"/>
      <c r="J1201" s="322"/>
      <c r="K1201" s="322"/>
      <c r="L1201" s="322"/>
      <c r="M1201" s="322"/>
      <c r="N1201" s="323"/>
      <c r="O1201" s="22"/>
      <c r="P1201" s="47"/>
    </row>
    <row r="1202" spans="1:18" ht="18" customHeight="1">
      <c r="A1202" s="138"/>
      <c r="B1202" s="20"/>
      <c r="C1202" s="20"/>
      <c r="D1202" s="20"/>
      <c r="E1202" s="6"/>
      <c r="F1202" s="324"/>
      <c r="G1202" s="324"/>
      <c r="H1202" s="324"/>
      <c r="I1202" s="324"/>
      <c r="J1202" s="324"/>
      <c r="K1202" s="324"/>
      <c r="L1202" s="324"/>
      <c r="M1202" s="324"/>
      <c r="N1202" s="325"/>
      <c r="O1202" s="20"/>
    </row>
    <row r="1203" spans="1:18" ht="18" customHeight="1">
      <c r="A1203" s="138"/>
      <c r="B1203" s="20"/>
      <c r="C1203" s="20"/>
      <c r="D1203" s="20"/>
      <c r="E1203" s="6"/>
      <c r="F1203" s="324"/>
      <c r="G1203" s="324"/>
      <c r="H1203" s="324"/>
      <c r="I1203" s="324"/>
      <c r="J1203" s="324"/>
      <c r="K1203" s="324"/>
      <c r="L1203" s="324"/>
      <c r="M1203" s="324"/>
      <c r="N1203" s="325"/>
      <c r="O1203" s="20"/>
      <c r="P1203" s="75"/>
    </row>
    <row r="1204" spans="1:18" ht="18" customHeight="1">
      <c r="A1204" s="312" t="s">
        <v>1786</v>
      </c>
      <c r="B1204" s="313"/>
      <c r="C1204" s="313"/>
      <c r="D1204" s="313"/>
      <c r="E1204" s="313"/>
      <c r="F1204" s="313" t="s">
        <v>1787</v>
      </c>
      <c r="G1204" s="313"/>
      <c r="H1204" s="313"/>
      <c r="I1204" s="313"/>
      <c r="J1204" s="313"/>
      <c r="K1204" s="313"/>
      <c r="L1204" s="313"/>
      <c r="M1204" s="313"/>
      <c r="N1204" s="314"/>
      <c r="O1204" s="86"/>
    </row>
    <row r="1205" spans="1:18" s="48" customFormat="1" ht="18" customHeight="1" thickBot="1">
      <c r="A1205" s="315" t="s">
        <v>1788</v>
      </c>
      <c r="B1205" s="316"/>
      <c r="C1205" s="316"/>
      <c r="D1205" s="316"/>
      <c r="E1205" s="316"/>
      <c r="F1205" s="316"/>
      <c r="G1205" s="316"/>
      <c r="H1205" s="316"/>
      <c r="I1205" s="316"/>
      <c r="J1205" s="316"/>
      <c r="K1205" s="316"/>
      <c r="L1205" s="316"/>
      <c r="M1205" s="316"/>
      <c r="N1205" s="317"/>
      <c r="O1205" s="262"/>
      <c r="P1205" s="47"/>
      <c r="R1205" s="49"/>
    </row>
    <row r="1047720" spans="12:12" ht="18" customHeight="1">
      <c r="L1047720" s="185"/>
    </row>
  </sheetData>
  <sheetProtection insertColumns="0" insertRows="0" autoFilter="0"/>
  <autoFilter ref="A25:AD1177" xr:uid="{00000000-0009-0000-0000-000002000000}"/>
  <mergeCells count="24">
    <mergeCell ref="F1188:K1188"/>
    <mergeCell ref="A1:N1"/>
    <mergeCell ref="A2:E2"/>
    <mergeCell ref="F2:N6"/>
    <mergeCell ref="G7:M7"/>
    <mergeCell ref="H11:K11"/>
    <mergeCell ref="A1174:A1175"/>
    <mergeCell ref="D1174:D1177"/>
    <mergeCell ref="A1176:A1177"/>
    <mergeCell ref="F1180:N1182"/>
    <mergeCell ref="F1184:K1184"/>
    <mergeCell ref="F1185:K1185"/>
    <mergeCell ref="F1186:K1186"/>
    <mergeCell ref="F1187:K1187"/>
    <mergeCell ref="A1204:E1204"/>
    <mergeCell ref="F1204:N1204"/>
    <mergeCell ref="A1205:E1205"/>
    <mergeCell ref="F1205:N1205"/>
    <mergeCell ref="F1189:K1189"/>
    <mergeCell ref="F1190:K1190"/>
    <mergeCell ref="F1191:K1191"/>
    <mergeCell ref="F1192:K1192"/>
    <mergeCell ref="A1201:N1201"/>
    <mergeCell ref="F1202:N1203"/>
  </mergeCells>
  <conditionalFormatting sqref="D868">
    <cfRule type="duplicateValues" dxfId="4" priority="1"/>
  </conditionalFormatting>
  <conditionalFormatting sqref="D868">
    <cfRule type="duplicateValues" dxfId="3" priority="2"/>
  </conditionalFormatting>
  <conditionalFormatting sqref="D869:D976 D464:D629 D634:D867">
    <cfRule type="duplicateValues" dxfId="2" priority="3"/>
  </conditionalFormatting>
  <conditionalFormatting sqref="D869:D1172 D26:D629 D634:D867">
    <cfRule type="duplicateValues" dxfId="1" priority="4"/>
  </conditionalFormatting>
  <conditionalFormatting sqref="B26:B1172">
    <cfRule type="duplicateValues" dxfId="0" priority="291"/>
  </conditionalFormatting>
  <hyperlinks>
    <hyperlink ref="G7" r:id="rId1" xr:uid="{00000000-0004-0000-0200-000000000000}"/>
  </hyperlinks>
  <printOptions horizontalCentered="1"/>
  <pageMargins left="0.35433070866141736" right="0.35433070866141736" top="0.98425196850393704" bottom="0.27559055118110237" header="0.15748031496062992" footer="0.31496062992125984"/>
  <pageSetup paperSize="9" scale="10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5" name="Check Box 1">
              <controlPr defaultSize="0" autoFill="0" autoLine="0" autoPict="0">
                <anchor moveWithCells="1">
                  <from>
                    <xdr:col>11</xdr:col>
                    <xdr:colOff>257175</xdr:colOff>
                    <xdr:row>1186</xdr:row>
                    <xdr:rowOff>209550</xdr:rowOff>
                  </from>
                  <to>
                    <xdr:col>12</xdr:col>
                    <xdr:colOff>295275</xdr:colOff>
                    <xdr:row>1187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6" name="Check Box 2">
              <controlPr defaultSize="0" autoFill="0" autoLine="0" autoPict="0">
                <anchor moveWithCells="1">
                  <from>
                    <xdr:col>11</xdr:col>
                    <xdr:colOff>257175</xdr:colOff>
                    <xdr:row>1187</xdr:row>
                    <xdr:rowOff>209550</xdr:rowOff>
                  </from>
                  <to>
                    <xdr:col>12</xdr:col>
                    <xdr:colOff>295275</xdr:colOff>
                    <xdr:row>1188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7" name="Check Box 3">
              <controlPr defaultSize="0" autoFill="0" autoLine="0" autoPict="0">
                <anchor moveWithCells="1">
                  <from>
                    <xdr:col>11</xdr:col>
                    <xdr:colOff>257175</xdr:colOff>
                    <xdr:row>1188</xdr:row>
                    <xdr:rowOff>209550</xdr:rowOff>
                  </from>
                  <to>
                    <xdr:col>12</xdr:col>
                    <xdr:colOff>295275</xdr:colOff>
                    <xdr:row>1189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8" name="Check Box 4">
              <controlPr defaultSize="0" autoFill="0" autoLine="0" autoPict="0">
                <anchor moveWithCells="1">
                  <from>
                    <xdr:col>11</xdr:col>
                    <xdr:colOff>257175</xdr:colOff>
                    <xdr:row>1189</xdr:row>
                    <xdr:rowOff>209550</xdr:rowOff>
                  </from>
                  <to>
                    <xdr:col>12</xdr:col>
                    <xdr:colOff>295275</xdr:colOff>
                    <xdr:row>1190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9" name="Check Box 5">
              <controlPr defaultSize="0" autoFill="0" autoLine="0" autoPict="0">
                <anchor moveWithCells="1">
                  <from>
                    <xdr:col>11</xdr:col>
                    <xdr:colOff>257175</xdr:colOff>
                    <xdr:row>1182</xdr:row>
                    <xdr:rowOff>209550</xdr:rowOff>
                  </from>
                  <to>
                    <xdr:col>12</xdr:col>
                    <xdr:colOff>295275</xdr:colOff>
                    <xdr:row>1183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" name="Check Box 6">
              <controlPr defaultSize="0" autoFill="0" autoLine="0" autoPict="0">
                <anchor moveWithCells="1">
                  <from>
                    <xdr:col>11</xdr:col>
                    <xdr:colOff>257175</xdr:colOff>
                    <xdr:row>1183</xdr:row>
                    <xdr:rowOff>209550</xdr:rowOff>
                  </from>
                  <to>
                    <xdr:col>12</xdr:col>
                    <xdr:colOff>295275</xdr:colOff>
                    <xdr:row>1184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1" name="Check Box 7">
              <controlPr defaultSize="0" autoFill="0" autoLine="0" autoPict="0">
                <anchor moveWithCells="1">
                  <from>
                    <xdr:col>11</xdr:col>
                    <xdr:colOff>257175</xdr:colOff>
                    <xdr:row>1184</xdr:row>
                    <xdr:rowOff>209550</xdr:rowOff>
                  </from>
                  <to>
                    <xdr:col>12</xdr:col>
                    <xdr:colOff>295275</xdr:colOff>
                    <xdr:row>1185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2" name="Check Box 8">
              <controlPr defaultSize="0" autoFill="0" autoLine="0" autoPict="0">
                <anchor moveWithCells="1">
                  <from>
                    <xdr:col>11</xdr:col>
                    <xdr:colOff>257175</xdr:colOff>
                    <xdr:row>1185</xdr:row>
                    <xdr:rowOff>209550</xdr:rowOff>
                  </from>
                  <to>
                    <xdr:col>12</xdr:col>
                    <xdr:colOff>295275</xdr:colOff>
                    <xdr:row>1186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3" name="Check Box 9">
              <controlPr defaultSize="0" autoFill="0" autoLine="0" autoPict="0">
                <anchor moveWithCells="1">
                  <from>
                    <xdr:col>11</xdr:col>
                    <xdr:colOff>257175</xdr:colOff>
                    <xdr:row>1186</xdr:row>
                    <xdr:rowOff>209550</xdr:rowOff>
                  </from>
                  <to>
                    <xdr:col>12</xdr:col>
                    <xdr:colOff>295275</xdr:colOff>
                    <xdr:row>1187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4" name="Check Box 10">
              <controlPr defaultSize="0" autoFill="0" autoLine="0" autoPict="0">
                <anchor moveWithCells="1">
                  <from>
                    <xdr:col>11</xdr:col>
                    <xdr:colOff>257175</xdr:colOff>
                    <xdr:row>1187</xdr:row>
                    <xdr:rowOff>209550</xdr:rowOff>
                  </from>
                  <to>
                    <xdr:col>12</xdr:col>
                    <xdr:colOff>295275</xdr:colOff>
                    <xdr:row>1188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5" name="Check Box 11">
              <controlPr defaultSize="0" autoFill="0" autoLine="0" autoPict="0">
                <anchor moveWithCells="1">
                  <from>
                    <xdr:col>11</xdr:col>
                    <xdr:colOff>257175</xdr:colOff>
                    <xdr:row>1188</xdr:row>
                    <xdr:rowOff>209550</xdr:rowOff>
                  </from>
                  <to>
                    <xdr:col>12</xdr:col>
                    <xdr:colOff>295275</xdr:colOff>
                    <xdr:row>1189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6" name="Check Box 12">
              <controlPr defaultSize="0" autoFill="0" autoLine="0" autoPict="0">
                <anchor moveWithCells="1">
                  <from>
                    <xdr:col>11</xdr:col>
                    <xdr:colOff>257175</xdr:colOff>
                    <xdr:row>1189</xdr:row>
                    <xdr:rowOff>209550</xdr:rowOff>
                  </from>
                  <to>
                    <xdr:col>12</xdr:col>
                    <xdr:colOff>295275</xdr:colOff>
                    <xdr:row>1190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7" name="Check Box 13">
              <controlPr defaultSize="0" autoFill="0" autoLine="0" autoPict="0">
                <anchor moveWithCells="1">
                  <from>
                    <xdr:col>11</xdr:col>
                    <xdr:colOff>257175</xdr:colOff>
                    <xdr:row>1190</xdr:row>
                    <xdr:rowOff>209550</xdr:rowOff>
                  </from>
                  <to>
                    <xdr:col>12</xdr:col>
                    <xdr:colOff>295275</xdr:colOff>
                    <xdr:row>1191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8" name="Check Box 14">
              <controlPr defaultSize="0" autoFill="0" autoLine="0" autoPict="0">
                <anchor moveWithCells="1">
                  <from>
                    <xdr:col>11</xdr:col>
                    <xdr:colOff>257175</xdr:colOff>
                    <xdr:row>1190</xdr:row>
                    <xdr:rowOff>209550</xdr:rowOff>
                  </from>
                  <to>
                    <xdr:col>12</xdr:col>
                    <xdr:colOff>295275</xdr:colOff>
                    <xdr:row>1191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9" name="Check Box 15">
              <controlPr defaultSize="0" autoFill="0" autoLine="0" autoPict="0">
                <anchor moveWithCells="1">
                  <from>
                    <xdr:col>11</xdr:col>
                    <xdr:colOff>257175</xdr:colOff>
                    <xdr:row>1189</xdr:row>
                    <xdr:rowOff>209550</xdr:rowOff>
                  </from>
                  <to>
                    <xdr:col>12</xdr:col>
                    <xdr:colOff>295275</xdr:colOff>
                    <xdr:row>1190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20" name="Check Box 16">
              <controlPr defaultSize="0" autoFill="0" autoLine="0" autoPict="0">
                <anchor moveWithCells="1">
                  <from>
                    <xdr:col>11</xdr:col>
                    <xdr:colOff>257175</xdr:colOff>
                    <xdr:row>1189</xdr:row>
                    <xdr:rowOff>209550</xdr:rowOff>
                  </from>
                  <to>
                    <xdr:col>12</xdr:col>
                    <xdr:colOff>295275</xdr:colOff>
                    <xdr:row>1190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1" name="Check Box 17">
              <controlPr defaultSize="0" autoFill="0" autoLine="0" autoPict="0">
                <anchor moveWithCells="1">
                  <from>
                    <xdr:col>11</xdr:col>
                    <xdr:colOff>257175</xdr:colOff>
                    <xdr:row>1190</xdr:row>
                    <xdr:rowOff>209550</xdr:rowOff>
                  </from>
                  <to>
                    <xdr:col>12</xdr:col>
                    <xdr:colOff>295275</xdr:colOff>
                    <xdr:row>1191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2" name="Check Box 18">
              <controlPr defaultSize="0" autoFill="0" autoLine="0" autoPict="0">
                <anchor moveWithCells="1">
                  <from>
                    <xdr:col>11</xdr:col>
                    <xdr:colOff>257175</xdr:colOff>
                    <xdr:row>1190</xdr:row>
                    <xdr:rowOff>209550</xdr:rowOff>
                  </from>
                  <to>
                    <xdr:col>12</xdr:col>
                    <xdr:colOff>295275</xdr:colOff>
                    <xdr:row>1191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Patanjali</dc:creator>
  <cp:keywords/>
  <dc:description/>
  <cp:lastModifiedBy>ajit goel</cp:lastModifiedBy>
  <cp:revision/>
  <dcterms:created xsi:type="dcterms:W3CDTF">2018-01-16T06:15:02Z</dcterms:created>
  <dcterms:modified xsi:type="dcterms:W3CDTF">2023-07-15T20:15:19Z</dcterms:modified>
  <cp:category/>
  <cp:contentStatus/>
</cp:coreProperties>
</file>