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ower BI -Sudaksha -ITC\Data for ITC-10 to 13 Sep\"/>
    </mc:Choice>
  </mc:AlternateContent>
  <xr:revisionPtr revIDLastSave="0" documentId="13_ncr:1_{4C60FF18-1DFE-4F50-A313-218AB14DBB54}" xr6:coauthVersionLast="47" xr6:coauthVersionMax="47" xr10:uidLastSave="{00000000-0000-0000-0000-000000000000}"/>
  <bookViews>
    <workbookView xWindow="-108" yWindow="-108" windowWidth="23256" windowHeight="12456" xr2:uid="{0913B0CB-9E91-4332-A690-A7C8C5A32230}"/>
  </bookViews>
  <sheets>
    <sheet name="Exp Qtr-1 2020" sheetId="5" r:id="rId1"/>
    <sheet name="Exp Qtr-2 2020" sheetId="6" r:id="rId2"/>
    <sheet name="Exp Qtr-3 2020" sheetId="7" r:id="rId3"/>
    <sheet name="Exp Qtr-4 2020" sheetId="8" r:id="rId4"/>
    <sheet name="Qtr-1 2019" sheetId="1" r:id="rId5"/>
    <sheet name="Qtr-2 2019" sheetId="4" r:id="rId6"/>
    <sheet name="Qtr-3 2019" sheetId="3" r:id="rId7"/>
    <sheet name="Qtr4-2019" sheetId="2" r:id="rId8"/>
  </sheets>
  <definedNames>
    <definedName name="_xlnm._FilterDatabase" localSheetId="0" hidden="1">'Exp Qtr-1 2020'!$A$7:$R$41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5" i="5" l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" i="2"/>
  <c r="D2" i="2" s="1"/>
  <c r="C3" i="3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" i="3"/>
  <c r="D2" i="3" s="1"/>
  <c r="C3" i="4"/>
  <c r="D3" i="4" s="1"/>
  <c r="C4" i="4"/>
  <c r="D4" i="4" s="1"/>
  <c r="C5" i="4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D11" i="4" s="1"/>
  <c r="C12" i="4"/>
  <c r="D12" i="4" s="1"/>
  <c r="C13" i="4"/>
  <c r="E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21" i="4"/>
  <c r="E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34" i="4"/>
  <c r="D34" i="4" s="1"/>
  <c r="C35" i="4"/>
  <c r="D35" i="4" s="1"/>
  <c r="C36" i="4"/>
  <c r="D36" i="4" s="1"/>
  <c r="C37" i="4"/>
  <c r="D37" i="4" s="1"/>
  <c r="C38" i="4"/>
  <c r="D38" i="4" s="1"/>
  <c r="C39" i="4"/>
  <c r="D39" i="4" s="1"/>
  <c r="C40" i="4"/>
  <c r="D40" i="4" s="1"/>
  <c r="C41" i="4"/>
  <c r="D41" i="4" s="1"/>
  <c r="C42" i="4"/>
  <c r="D42" i="4" s="1"/>
  <c r="C43" i="4"/>
  <c r="D43" i="4" s="1"/>
  <c r="C44" i="4"/>
  <c r="D44" i="4" s="1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D51" i="4" s="1"/>
  <c r="C52" i="4"/>
  <c r="D52" i="4" s="1"/>
  <c r="C53" i="4"/>
  <c r="E53" i="4" s="1"/>
  <c r="C54" i="4"/>
  <c r="D54" i="4" s="1"/>
  <c r="C55" i="4"/>
  <c r="D55" i="4" s="1"/>
  <c r="C56" i="4"/>
  <c r="D56" i="4" s="1"/>
  <c r="C57" i="4"/>
  <c r="D57" i="4" s="1"/>
  <c r="C58" i="4"/>
  <c r="D58" i="4" s="1"/>
  <c r="C59" i="4"/>
  <c r="D59" i="4" s="1"/>
  <c r="C60" i="4"/>
  <c r="D60" i="4" s="1"/>
  <c r="C61" i="4"/>
  <c r="D61" i="4" s="1"/>
  <c r="C62" i="4"/>
  <c r="D62" i="4" s="1"/>
  <c r="C63" i="4"/>
  <c r="D63" i="4" s="1"/>
  <c r="C64" i="4"/>
  <c r="D64" i="4" s="1"/>
  <c r="C65" i="4"/>
  <c r="D65" i="4" s="1"/>
  <c r="C66" i="4"/>
  <c r="D66" i="4" s="1"/>
  <c r="C67" i="4"/>
  <c r="D67" i="4" s="1"/>
  <c r="C68" i="4"/>
  <c r="D68" i="4" s="1"/>
  <c r="C69" i="4"/>
  <c r="D69" i="4" s="1"/>
  <c r="C70" i="4"/>
  <c r="D70" i="4" s="1"/>
  <c r="C71" i="4"/>
  <c r="D71" i="4" s="1"/>
  <c r="C72" i="4"/>
  <c r="D72" i="4" s="1"/>
  <c r="C73" i="4"/>
  <c r="D73" i="4" s="1"/>
  <c r="C74" i="4"/>
  <c r="D74" i="4" s="1"/>
  <c r="C75" i="4"/>
  <c r="D75" i="4" s="1"/>
  <c r="C76" i="4"/>
  <c r="D76" i="4" s="1"/>
  <c r="C77" i="4"/>
  <c r="D77" i="4" s="1"/>
  <c r="C78" i="4"/>
  <c r="D78" i="4" s="1"/>
  <c r="C79" i="4"/>
  <c r="D79" i="4" s="1"/>
  <c r="C80" i="4"/>
  <c r="D80" i="4" s="1"/>
  <c r="C81" i="4"/>
  <c r="D81" i="4" s="1"/>
  <c r="C82" i="4"/>
  <c r="D82" i="4" s="1"/>
  <c r="C83" i="4"/>
  <c r="D83" i="4" s="1"/>
  <c r="C84" i="4"/>
  <c r="D84" i="4" s="1"/>
  <c r="C85" i="4"/>
  <c r="D85" i="4" s="1"/>
  <c r="C86" i="4"/>
  <c r="D86" i="4" s="1"/>
  <c r="C2" i="4"/>
  <c r="D2" i="4" s="1"/>
  <c r="C3" i="1"/>
  <c r="D3" i="1" s="1"/>
  <c r="C4" i="1"/>
  <c r="D4" i="1" s="1"/>
  <c r="C5" i="1"/>
  <c r="E5" i="1" s="1"/>
  <c r="C6" i="1"/>
  <c r="D6" i="1" s="1"/>
  <c r="C7" i="1"/>
  <c r="D7" i="1" s="1"/>
  <c r="C8" i="1"/>
  <c r="D8" i="1" s="1"/>
  <c r="C9" i="1"/>
  <c r="D9" i="1" s="1"/>
  <c r="C10" i="1"/>
  <c r="E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E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E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E34" i="1" s="1"/>
  <c r="C35" i="1"/>
  <c r="D35" i="1" s="1"/>
  <c r="C2" i="1"/>
  <c r="D2" i="1" s="1"/>
  <c r="E25" i="2" l="1"/>
  <c r="E21" i="2"/>
  <c r="E17" i="2"/>
  <c r="E13" i="2"/>
  <c r="E9" i="2"/>
  <c r="E5" i="2"/>
  <c r="E24" i="2"/>
  <c r="E16" i="2"/>
  <c r="E8" i="2"/>
  <c r="E23" i="2"/>
  <c r="E15" i="2"/>
  <c r="E7" i="2"/>
  <c r="E22" i="2"/>
  <c r="E14" i="2"/>
  <c r="E6" i="2"/>
  <c r="E20" i="2"/>
  <c r="E12" i="2"/>
  <c r="E4" i="2"/>
  <c r="E19" i="2"/>
  <c r="E11" i="2"/>
  <c r="E3" i="2"/>
  <c r="E18" i="2"/>
  <c r="E10" i="2"/>
  <c r="E2" i="2"/>
  <c r="E2" i="3"/>
  <c r="E15" i="3"/>
  <c r="E17" i="3"/>
  <c r="E9" i="3"/>
  <c r="E16" i="3"/>
  <c r="E8" i="3"/>
  <c r="E7" i="3"/>
  <c r="E22" i="3"/>
  <c r="E14" i="3"/>
  <c r="E6" i="3"/>
  <c r="E21" i="3"/>
  <c r="E13" i="3"/>
  <c r="E5" i="3"/>
  <c r="E20" i="3"/>
  <c r="E12" i="3"/>
  <c r="E4" i="3"/>
  <c r="E19" i="3"/>
  <c r="E11" i="3"/>
  <c r="E3" i="3"/>
  <c r="E18" i="3"/>
  <c r="E10" i="3"/>
  <c r="E2" i="4"/>
  <c r="E45" i="4"/>
  <c r="E85" i="4"/>
  <c r="D53" i="4"/>
  <c r="E77" i="4"/>
  <c r="E25" i="4"/>
  <c r="E66" i="4"/>
  <c r="E65" i="4"/>
  <c r="E42" i="4"/>
  <c r="E82" i="4"/>
  <c r="E61" i="4"/>
  <c r="E41" i="4"/>
  <c r="E18" i="4"/>
  <c r="E81" i="4"/>
  <c r="E58" i="4"/>
  <c r="E37" i="4"/>
  <c r="E17" i="4"/>
  <c r="E57" i="4"/>
  <c r="E34" i="4"/>
  <c r="E74" i="4"/>
  <c r="E33" i="4"/>
  <c r="E10" i="4"/>
  <c r="E73" i="4"/>
  <c r="E50" i="4"/>
  <c r="E29" i="4"/>
  <c r="E9" i="4"/>
  <c r="E69" i="4"/>
  <c r="E49" i="4"/>
  <c r="E26" i="4"/>
  <c r="E5" i="4"/>
  <c r="E80" i="4"/>
  <c r="E72" i="4"/>
  <c r="E64" i="4"/>
  <c r="E56" i="4"/>
  <c r="E48" i="4"/>
  <c r="E40" i="4"/>
  <c r="E32" i="4"/>
  <c r="E24" i="4"/>
  <c r="E16" i="4"/>
  <c r="E8" i="4"/>
  <c r="E79" i="4"/>
  <c r="E71" i="4"/>
  <c r="E63" i="4"/>
  <c r="E55" i="4"/>
  <c r="E47" i="4"/>
  <c r="E39" i="4"/>
  <c r="E31" i="4"/>
  <c r="E23" i="4"/>
  <c r="E15" i="4"/>
  <c r="E7" i="4"/>
  <c r="E86" i="4"/>
  <c r="E78" i="4"/>
  <c r="E70" i="4"/>
  <c r="E62" i="4"/>
  <c r="E54" i="4"/>
  <c r="E46" i="4"/>
  <c r="E38" i="4"/>
  <c r="E30" i="4"/>
  <c r="E22" i="4"/>
  <c r="E14" i="4"/>
  <c r="E6" i="4"/>
  <c r="E84" i="4"/>
  <c r="E76" i="4"/>
  <c r="E68" i="4"/>
  <c r="E60" i="4"/>
  <c r="E52" i="4"/>
  <c r="E44" i="4"/>
  <c r="E36" i="4"/>
  <c r="E28" i="4"/>
  <c r="E20" i="4"/>
  <c r="E12" i="4"/>
  <c r="E4" i="4"/>
  <c r="E83" i="4"/>
  <c r="E75" i="4"/>
  <c r="E67" i="4"/>
  <c r="E59" i="4"/>
  <c r="E51" i="4"/>
  <c r="E43" i="4"/>
  <c r="E35" i="4"/>
  <c r="E27" i="4"/>
  <c r="E19" i="4"/>
  <c r="E11" i="4"/>
  <c r="E3" i="4"/>
  <c r="D21" i="4"/>
  <c r="D13" i="4"/>
  <c r="E33" i="1"/>
  <c r="E29" i="1"/>
  <c r="E25" i="1"/>
  <c r="E17" i="1"/>
  <c r="E9" i="1"/>
  <c r="E21" i="1"/>
  <c r="E13" i="1"/>
  <c r="D10" i="1"/>
  <c r="D5" i="1"/>
  <c r="E32" i="1"/>
  <c r="E24" i="1"/>
  <c r="E16" i="1"/>
  <c r="E8" i="1"/>
  <c r="D26" i="1"/>
  <c r="E31" i="1"/>
  <c r="E23" i="1"/>
  <c r="E15" i="1"/>
  <c r="E7" i="1"/>
  <c r="E30" i="1"/>
  <c r="E22" i="1"/>
  <c r="E14" i="1"/>
  <c r="E6" i="1"/>
  <c r="E28" i="1"/>
  <c r="E20" i="1"/>
  <c r="E12" i="1"/>
  <c r="E4" i="1"/>
  <c r="E35" i="1"/>
  <c r="E27" i="1"/>
  <c r="E19" i="1"/>
  <c r="E11" i="1"/>
  <c r="E3" i="1"/>
  <c r="E2" i="1"/>
  <c r="D18" i="1"/>
  <c r="D34" i="1"/>
  <c r="K86" i="4" l="1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<sst xmlns="http://schemas.openxmlformats.org/spreadsheetml/2006/main" count="3366" uniqueCount="238">
  <si>
    <t>Serial No.</t>
  </si>
  <si>
    <t>Reference Number</t>
  </si>
  <si>
    <t xml:space="preserve">Month </t>
  </si>
  <si>
    <t>Name of Supplier</t>
  </si>
  <si>
    <t>GSTN</t>
  </si>
  <si>
    <t>Type of Expenses</t>
  </si>
  <si>
    <t>Invoice Amount</t>
  </si>
  <si>
    <t>Paid</t>
  </si>
  <si>
    <t xml:space="preserve">Payable </t>
  </si>
  <si>
    <t>EX/001</t>
  </si>
  <si>
    <t>Q1</t>
  </si>
  <si>
    <t>Global Advertising Pvt Ltd</t>
  </si>
  <si>
    <t>24AAAAA1284A1Z2</t>
  </si>
  <si>
    <t>Advertising</t>
  </si>
  <si>
    <t>Employees</t>
  </si>
  <si>
    <t>24AAAAA1284A1Z3</t>
  </si>
  <si>
    <t>Salary</t>
  </si>
  <si>
    <t>EX/003</t>
  </si>
  <si>
    <t>Landmark Properties Ltd</t>
  </si>
  <si>
    <t>24AAAAA1284A1Z4</t>
  </si>
  <si>
    <t>Rent</t>
  </si>
  <si>
    <t>EX/004</t>
  </si>
  <si>
    <t>Power Corporation Ltd</t>
  </si>
  <si>
    <t>24AAAAA1284A1Z5</t>
  </si>
  <si>
    <t>Electricity</t>
  </si>
  <si>
    <t>EX/005</t>
  </si>
  <si>
    <t>Air Express Pvt Ltd</t>
  </si>
  <si>
    <t>24AAAAA1284A1Z6</t>
  </si>
  <si>
    <t>Travelling and Conveyance</t>
  </si>
  <si>
    <t>EX/006</t>
  </si>
  <si>
    <t>My Rio Ltd</t>
  </si>
  <si>
    <t>24AAAAA1284A1Z7</t>
  </si>
  <si>
    <t>Telephone</t>
  </si>
  <si>
    <t>EX/007</t>
  </si>
  <si>
    <t>Amazing Ads Ltd</t>
  </si>
  <si>
    <t>24AAAAA1284A1Z8</t>
  </si>
  <si>
    <t>Sales Promotion</t>
  </si>
  <si>
    <t>EX/008</t>
  </si>
  <si>
    <t>JAL Consultancy Services Ltd</t>
  </si>
  <si>
    <t>24AAAAA1284A1Z9</t>
  </si>
  <si>
    <t>Professional Fees</t>
  </si>
  <si>
    <t>EX/009</t>
  </si>
  <si>
    <t>Max Cover India Pvt Ltd</t>
  </si>
  <si>
    <t>24AAAAA1284A1Z0</t>
  </si>
  <si>
    <t>Insurance</t>
  </si>
  <si>
    <t>EX/010</t>
  </si>
  <si>
    <t>Expert Law Services Pvt Ltd</t>
  </si>
  <si>
    <t>24AAAAA1284A1Z1</t>
  </si>
  <si>
    <t>Legal</t>
  </si>
  <si>
    <t>EX/011</t>
  </si>
  <si>
    <t>Rohan Computers Ltd</t>
  </si>
  <si>
    <t>24AAAAA1284A1ZJ</t>
  </si>
  <si>
    <t>Computer and Hardware</t>
  </si>
  <si>
    <t>EX/012</t>
  </si>
  <si>
    <t>Bharti Enterpises Ltd</t>
  </si>
  <si>
    <t>24AAAAA1284A1ZB</t>
  </si>
  <si>
    <t>Maintainance</t>
  </si>
  <si>
    <t>EX/013</t>
  </si>
  <si>
    <t>EX/015</t>
  </si>
  <si>
    <t>EX/016</t>
  </si>
  <si>
    <t>EX/017</t>
  </si>
  <si>
    <t>EX/018</t>
  </si>
  <si>
    <t>EX/019</t>
  </si>
  <si>
    <t>EX/020</t>
  </si>
  <si>
    <t>EX/021</t>
  </si>
  <si>
    <t>EX/022</t>
  </si>
  <si>
    <t>EX/023</t>
  </si>
  <si>
    <t>EX/024</t>
  </si>
  <si>
    <t>EX/025</t>
  </si>
  <si>
    <t>EX/027</t>
  </si>
  <si>
    <t>EX/028</t>
  </si>
  <si>
    <t>EX/029</t>
  </si>
  <si>
    <t>EX/030</t>
  </si>
  <si>
    <t>EX/031</t>
  </si>
  <si>
    <t>EX/032</t>
  </si>
  <si>
    <t>EX/033</t>
  </si>
  <si>
    <t>EX/034</t>
  </si>
  <si>
    <t>EX/035</t>
  </si>
  <si>
    <t>EX/036</t>
  </si>
  <si>
    <t>EX/037</t>
  </si>
  <si>
    <t>EX/039</t>
  </si>
  <si>
    <t>Q2</t>
  </si>
  <si>
    <t>EX/040</t>
  </si>
  <si>
    <t>EX/041</t>
  </si>
  <si>
    <t>EX/042</t>
  </si>
  <si>
    <t>EX/043</t>
  </si>
  <si>
    <t>EX/044</t>
  </si>
  <si>
    <t>EX/045</t>
  </si>
  <si>
    <t>EX/046</t>
  </si>
  <si>
    <t>EX/047</t>
  </si>
  <si>
    <t>EX/048</t>
  </si>
  <si>
    <t>EX/049</t>
  </si>
  <si>
    <t>EX/050</t>
  </si>
  <si>
    <t>EX/051</t>
  </si>
  <si>
    <t>EX/052</t>
  </si>
  <si>
    <t>EX/053</t>
  </si>
  <si>
    <t>EX/054</t>
  </si>
  <si>
    <t>EX/055</t>
  </si>
  <si>
    <t>EX/056</t>
  </si>
  <si>
    <t>EX/057</t>
  </si>
  <si>
    <t>EX/058</t>
  </si>
  <si>
    <t>EX/059</t>
  </si>
  <si>
    <t>EX/060</t>
  </si>
  <si>
    <t>EX/061</t>
  </si>
  <si>
    <t>EX/062</t>
  </si>
  <si>
    <t>EX/063</t>
  </si>
  <si>
    <t>Q3</t>
  </si>
  <si>
    <t>EX/064</t>
  </si>
  <si>
    <t>EX/065</t>
  </si>
  <si>
    <t>EX/066</t>
  </si>
  <si>
    <t>EX/067</t>
  </si>
  <si>
    <t>EX/068</t>
  </si>
  <si>
    <t>EX/069</t>
  </si>
  <si>
    <t>EX/070</t>
  </si>
  <si>
    <t>EX/071</t>
  </si>
  <si>
    <t>EX/072</t>
  </si>
  <si>
    <t>EX/073</t>
  </si>
  <si>
    <t>EX/074</t>
  </si>
  <si>
    <t>EX/075</t>
  </si>
  <si>
    <t>EX/076</t>
  </si>
  <si>
    <t>EX/077</t>
  </si>
  <si>
    <t>EX/078</t>
  </si>
  <si>
    <t>EX/079</t>
  </si>
  <si>
    <t>EX/080</t>
  </si>
  <si>
    <t>EX/081</t>
  </si>
  <si>
    <t>EX/082</t>
  </si>
  <si>
    <t>EX/083</t>
  </si>
  <si>
    <t>EX/084</t>
  </si>
  <si>
    <t>Q4</t>
  </si>
  <si>
    <t>EX/085</t>
  </si>
  <si>
    <t>EX/086</t>
  </si>
  <si>
    <t>EX/087</t>
  </si>
  <si>
    <t>EX/088</t>
  </si>
  <si>
    <t>EX/089</t>
  </si>
  <si>
    <t>EX/090</t>
  </si>
  <si>
    <t>EX/091</t>
  </si>
  <si>
    <t>EX/092</t>
  </si>
  <si>
    <t>EX/093</t>
  </si>
  <si>
    <t>EX/094</t>
  </si>
  <si>
    <t>EX/095</t>
  </si>
  <si>
    <t>EX/096</t>
  </si>
  <si>
    <t>EX/097</t>
  </si>
  <si>
    <t>EX/098</t>
  </si>
  <si>
    <t>EX/099</t>
  </si>
  <si>
    <t>EX/100</t>
  </si>
  <si>
    <t>EX/101</t>
  </si>
  <si>
    <t>EX/102</t>
  </si>
  <si>
    <t>EX/103</t>
  </si>
  <si>
    <t>EX/104</t>
  </si>
  <si>
    <t>EX/105</t>
  </si>
  <si>
    <t>EX/106</t>
  </si>
  <si>
    <t>EX/107</t>
  </si>
  <si>
    <t>EX/108</t>
  </si>
  <si>
    <t>EX/109</t>
  </si>
  <si>
    <t>EX/110</t>
  </si>
  <si>
    <t>EX/111</t>
  </si>
  <si>
    <t>EX/112</t>
  </si>
  <si>
    <t>EX/113</t>
  </si>
  <si>
    <t>EX/114</t>
  </si>
  <si>
    <t>EX/115</t>
  </si>
  <si>
    <t>EX/116</t>
  </si>
  <si>
    <t>EX/117</t>
  </si>
  <si>
    <t>EX/118</t>
  </si>
  <si>
    <t>EX/119</t>
  </si>
  <si>
    <t>EX/120</t>
  </si>
  <si>
    <t>EX/121</t>
  </si>
  <si>
    <t>EX/122</t>
  </si>
  <si>
    <t>EX/123</t>
  </si>
  <si>
    <t>EX/124</t>
  </si>
  <si>
    <t>EX/125</t>
  </si>
  <si>
    <t>EX/126</t>
  </si>
  <si>
    <t>EX/127</t>
  </si>
  <si>
    <t>EX/128</t>
  </si>
  <si>
    <t>EX/129</t>
  </si>
  <si>
    <t>EX/130</t>
  </si>
  <si>
    <t>EX/131</t>
  </si>
  <si>
    <t>EX/132</t>
  </si>
  <si>
    <t>EX/133</t>
  </si>
  <si>
    <t>EX/134</t>
  </si>
  <si>
    <t>EX/135</t>
  </si>
  <si>
    <t>EX/136</t>
  </si>
  <si>
    <t>EX/137</t>
  </si>
  <si>
    <t>EX/138</t>
  </si>
  <si>
    <t>EX/139</t>
  </si>
  <si>
    <t>EX/140</t>
  </si>
  <si>
    <t>EX/141</t>
  </si>
  <si>
    <t>EX/142</t>
  </si>
  <si>
    <t>EX/143</t>
  </si>
  <si>
    <t>EX/144</t>
  </si>
  <si>
    <t>EX/145</t>
  </si>
  <si>
    <t>EX/146</t>
  </si>
  <si>
    <t>EX/147</t>
  </si>
  <si>
    <t>EX/148</t>
  </si>
  <si>
    <t>EX/149</t>
  </si>
  <si>
    <t>EX/150</t>
  </si>
  <si>
    <t>EX/151</t>
  </si>
  <si>
    <t>EX/152</t>
  </si>
  <si>
    <t>EX/153</t>
  </si>
  <si>
    <t>EX/154</t>
  </si>
  <si>
    <t>EX/155</t>
  </si>
  <si>
    <t>EX/156</t>
  </si>
  <si>
    <t>EX/157</t>
  </si>
  <si>
    <t>EX/158</t>
  </si>
  <si>
    <t>EX/159</t>
  </si>
  <si>
    <t>EX/160</t>
  </si>
  <si>
    <t>EX/161</t>
  </si>
  <si>
    <t>EX/162</t>
  </si>
  <si>
    <t>EX/163</t>
  </si>
  <si>
    <t>EX/164</t>
  </si>
  <si>
    <t>EX/165</t>
  </si>
  <si>
    <t>EX/166</t>
  </si>
  <si>
    <t>EX/167</t>
  </si>
  <si>
    <t>EX/168</t>
  </si>
  <si>
    <t>Calender Quarter</t>
  </si>
  <si>
    <t>Fiscal quarter</t>
  </si>
  <si>
    <t/>
  </si>
  <si>
    <t>Total Expenses for Qtr1</t>
  </si>
  <si>
    <t>We still have some payable values</t>
  </si>
  <si>
    <t xml:space="preserve">    24AAAAA1284A1Z8</t>
  </si>
  <si>
    <t xml:space="preserve">  24AAAAA1284A1Z3</t>
  </si>
  <si>
    <t xml:space="preserve">24AAAAA1284A1Z7  </t>
  </si>
  <si>
    <t>POWER CORPORATION LTD</t>
  </si>
  <si>
    <t>air express pvt ltd</t>
  </si>
  <si>
    <t>my rio ltd</t>
  </si>
  <si>
    <t>AMAZING ADS LTD</t>
  </si>
  <si>
    <t>JAL CONSULTANCY SERVICES LTD</t>
  </si>
  <si>
    <t>max cover india pvt ltd</t>
  </si>
  <si>
    <t>EXPERT LAW SERVICES PVT LTD</t>
  </si>
  <si>
    <t>bharti enterpises ltd</t>
  </si>
  <si>
    <t>global advertising pvt ltd</t>
  </si>
  <si>
    <t>EMPLOYEES</t>
  </si>
  <si>
    <t>expert law services pvt ltd</t>
  </si>
  <si>
    <t>GLOBAL ADVERTISING PVT LTD</t>
  </si>
  <si>
    <t>employees</t>
  </si>
  <si>
    <t>LANDMARK PROPERTIES LTD</t>
  </si>
  <si>
    <t>power corporation ltd</t>
  </si>
  <si>
    <t>Expenses Report for Qtr1</t>
  </si>
  <si>
    <t>Expenses report for Qtr4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</si>
</sst>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/mmm/yy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theme="9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9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indexed="64"/>
      </left>
      <right/>
      <top style="thin">
        <color theme="9"/>
      </top>
      <bottom/>
      <diagonal/>
    </border>
    <border>
      <left style="thin">
        <color indexed="64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9"/>
      </right>
      <top style="thin">
        <color indexed="64"/>
      </top>
      <bottom/>
      <diagonal/>
    </border>
    <border>
      <left style="thin">
        <color theme="9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9" xfId="0" applyBorder="1" applyAlignment="1">
      <alignment horizontal="left"/>
    </xf>
    <xf numFmtId="164" fontId="0" fillId="0" borderId="1" xfId="0" applyNumberFormat="1" applyBorder="1" applyAlignment="1">
      <alignment horizontal="left" vertical="center"/>
    </xf>
    <xf numFmtId="15" fontId="0" fillId="0" borderId="1" xfId="0" applyNumberFormat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/>
    </xf>
    <xf numFmtId="0" fontId="0" fillId="0" borderId="14" xfId="0" applyBorder="1" applyAlignment="1">
      <alignment horizontal="left"/>
    </xf>
    <xf numFmtId="164" fontId="0" fillId="0" borderId="9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164" fontId="0" fillId="0" borderId="4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1" fillId="3" borderId="17" xfId="0" applyFont="1" applyFill="1" applyBorder="1"/>
    <xf numFmtId="0" fontId="1" fillId="3" borderId="18" xfId="0" applyFont="1" applyFill="1" applyBorder="1"/>
    <xf numFmtId="0" fontId="0" fillId="0" borderId="17" xfId="0" applyBorder="1"/>
    <xf numFmtId="0" fontId="0" fillId="0" borderId="18" xfId="0" applyBorder="1"/>
    <xf numFmtId="0" fontId="1" fillId="3" borderId="11" xfId="0" applyFont="1" applyFill="1" applyBorder="1"/>
    <xf numFmtId="0" fontId="0" fillId="0" borderId="11" xfId="0" applyBorder="1"/>
    <xf numFmtId="15" fontId="0" fillId="0" borderId="17" xfId="0" applyNumberFormat="1" applyBorder="1"/>
    <xf numFmtId="0" fontId="0" fillId="0" borderId="19" xfId="0" applyBorder="1"/>
    <xf numFmtId="0" fontId="0" fillId="0" borderId="20" xfId="0" applyBorder="1"/>
    <xf numFmtId="15" fontId="0" fillId="0" borderId="20" xfId="0" applyNumberFormat="1" applyBorder="1"/>
    <xf numFmtId="0" fontId="0" fillId="0" borderId="21" xfId="0" applyBorder="1"/>
    <xf numFmtId="0" fontId="1" fillId="2" borderId="9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15" fontId="0" fillId="0" borderId="9" xfId="0" applyNumberFormat="1" applyBorder="1" applyAlignment="1">
      <alignment horizontal="left" vertical="center"/>
    </xf>
    <xf numFmtId="0" fontId="0" fillId="0" borderId="9" xfId="0" applyBorder="1"/>
    <xf numFmtId="15" fontId="0" fillId="0" borderId="4" xfId="0" applyNumberFormat="1" applyBorder="1" applyAlignment="1">
      <alignment horizontal="left" vertical="center"/>
    </xf>
    <xf numFmtId="0" fontId="0" fillId="0" borderId="4" xfId="0" applyBorder="1"/>
    <xf numFmtId="0" fontId="0" fillId="0" borderId="0" xfId="0" applyAlignment="1">
      <alignment horizontal="left"/>
    </xf>
  </cellXfs>
  <cellStyles count="1">
    <cellStyle name="Normal" xfId="0" builtinId="0"/>
  </cellStyles>
  <dxfs count="64"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0" formatCode="dd/mmm/yy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0" formatCode="dd/mmm/yy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0" formatCode="dd/mmm/yy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409]dd/mmm/yy;@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ABDFDE-D583-47C5-95EC-F2732462457F}" name="Exp_Qtr1" displayName="Exp_Qtr1" ref="A1:K35" totalsRowShown="0" headerRowDxfId="63" dataDxfId="61" headerRowBorderDxfId="62" tableBorderDxfId="60" totalsRowBorderDxfId="59">
  <autoFilter ref="A1:K35" xr:uid="{52ABDFDE-D583-47C5-95EC-F2732462457F}"/>
  <tableColumns count="11">
    <tableColumn id="1" xr3:uid="{CE485278-D004-4641-BA15-1059965D5432}" name="Serial No." dataDxfId="58"/>
    <tableColumn id="2" xr3:uid="{73BD22F4-3023-4856-96DC-E868E2AC614C}" name="Reference Number" dataDxfId="57"/>
    <tableColumn id="3" xr3:uid="{2E58FD11-8847-4CD3-982C-576CE9F1C669}" name="Month " dataDxfId="56">
      <calculatedColumnFormula>RANDBETWEEN(DATE(2020,4,1),DATE(2020,6,30))</calculatedColumnFormula>
    </tableColumn>
    <tableColumn id="4" xr3:uid="{484AA5A2-FD82-4E87-B758-9082086DE065}" name="Calender Quarter" dataDxfId="55">
      <calculatedColumnFormula>VLOOKUP(MONTH(Exp_Qtr1[[#This Row],[Month ]]),$M$2:$N$5,2,TRUE)</calculatedColumnFormula>
    </tableColumn>
    <tableColumn id="11" xr3:uid="{805C3D53-3050-4AAF-8B39-858518243DB9}" name="Fiscal quarter" dataDxfId="54">
      <calculatedColumnFormula>VLOOKUP(MONTH(Exp_Qtr1[[#This Row],[Month ]]),$P$2:$Q$5,2,TRUE)</calculatedColumnFormula>
    </tableColumn>
    <tableColumn id="5" xr3:uid="{DD0CDA83-F7AA-4103-86F6-5253C83DB25F}" name="Name of Supplier" dataDxfId="53"/>
    <tableColumn id="6" xr3:uid="{C99C5A52-AF4A-4D9F-B2B6-469266396A0A}" name="GSTN" dataDxfId="52"/>
    <tableColumn id="7" xr3:uid="{357BDA25-4701-43B6-9B71-3BAC7E15DC92}" name="Type of Expenses" dataDxfId="51"/>
    <tableColumn id="8" xr3:uid="{A3F19FA8-CAC3-4782-A9A0-4904C0BD2BAC}" name="Invoice Amount" dataDxfId="50"/>
    <tableColumn id="9" xr3:uid="{E0D0E131-96B7-4404-8678-7E944C602A24}" name="Paid" dataDxfId="49"/>
    <tableColumn id="10" xr3:uid="{65BC3FC8-BFB3-4384-B862-2F2E8044657C}" name="Payable " dataDxfId="48">
      <calculatedColumnFormula>I2-J2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8D2CE29-7967-46C7-8EE9-B79FB6B766CA}" name="Exp_Qtr2" displayName="Exp_Qtr2" ref="A1:K86" totalsRowShown="0" headerRowDxfId="47" dataDxfId="45" headerRowBorderDxfId="46" tableBorderDxfId="44" totalsRowBorderDxfId="43">
  <autoFilter ref="A1:K86" xr:uid="{D8D2CE29-7967-46C7-8EE9-B79FB6B766CA}"/>
  <tableColumns count="11">
    <tableColumn id="1" xr3:uid="{26732297-925C-41EA-A3A8-0272B94D2B74}" name="Serial No." dataDxfId="42"/>
    <tableColumn id="2" xr3:uid="{00AEAA52-7464-4F8B-9BE9-27CE0F0AA486}" name="Reference Number" dataDxfId="41"/>
    <tableColumn id="3" xr3:uid="{9FD15C89-1D8C-4923-86DC-CE1FC120A928}" name="Month " dataDxfId="40">
      <calculatedColumnFormula>RANDBETWEEN(DATE(2020,7,1),DATE(2020,9,30))</calculatedColumnFormula>
    </tableColumn>
    <tableColumn id="4" xr3:uid="{00362433-F38E-4B89-8EA7-30060EE70CF4}" name="Calender Quarter" dataDxfId="39">
      <calculatedColumnFormula>VLOOKUP(MONTH(Exp_Qtr2[[#This Row],[Month ]]),$M$2:$N$5,2,TRUE)</calculatedColumnFormula>
    </tableColumn>
    <tableColumn id="11" xr3:uid="{4F4D46AB-3F80-41F3-96FE-666CE45D8253}" name="Fiscal quarter" dataDxfId="38">
      <calculatedColumnFormula>VLOOKUP(MONTH(Exp_Qtr2[[#This Row],[Month ]]),$P$2:$Q$5,2,TRUE)</calculatedColumnFormula>
    </tableColumn>
    <tableColumn id="5" xr3:uid="{1B2D712A-5892-4663-8A02-7A5B9769DAF4}" name="Name of Supplier" dataDxfId="37"/>
    <tableColumn id="6" xr3:uid="{409EBDDF-76DA-45B9-A728-6BE25B88AEE3}" name="GSTN" dataDxfId="36"/>
    <tableColumn id="7" xr3:uid="{D81BBDCF-23ED-4106-A1CF-BB6D01F04FED}" name="Type of Expenses" dataDxfId="35"/>
    <tableColumn id="8" xr3:uid="{1F0FA4A8-56FB-4ACB-9822-0892085959E6}" name="Invoice Amount" dataDxfId="34"/>
    <tableColumn id="9" xr3:uid="{DEB44933-18E4-40D9-B208-1486F6994A9B}" name="Paid" dataDxfId="33"/>
    <tableColumn id="10" xr3:uid="{22B8D7FD-6A1E-4F30-B019-7FEF158EE0C1}" name="Payable " dataDxfId="32">
      <calculatedColumnFormula>I2-J2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AA9EA0-4908-418B-9846-C8D495A044AB}" name="Exp_Qtr3" displayName="Exp_Qtr3" ref="A1:K22" totalsRowShown="0" headerRowDxfId="31" dataDxfId="29" headerRowBorderDxfId="30" tableBorderDxfId="28" totalsRowBorderDxfId="27">
  <autoFilter ref="A1:K22" xr:uid="{FEAA9EA0-4908-418B-9846-C8D495A044AB}"/>
  <tableColumns count="11">
    <tableColumn id="1" xr3:uid="{3989DCC4-255C-4C90-870D-8AABC43EA0B9}" name="Serial No." dataDxfId="26"/>
    <tableColumn id="2" xr3:uid="{F111AB50-3CFF-40B4-B26A-D757133E7633}" name="Reference Number" dataDxfId="25"/>
    <tableColumn id="3" xr3:uid="{DEEA0EA6-B0C5-43FA-B883-36D23F611833}" name="Month " dataDxfId="24">
      <calculatedColumnFormula>RANDBETWEEN(DATE(2020,10,1),DATE(2020,12,31))</calculatedColumnFormula>
    </tableColumn>
    <tableColumn id="4" xr3:uid="{EAD3DB63-AFDB-48A2-817D-82D9D92AEF39}" name="Calender Quarter" dataDxfId="23">
      <calculatedColumnFormula>VLOOKUP(MONTH(Exp_Qtr3[[#This Row],[Month ]]),$M$2:$N$5,2,TRUE)</calculatedColumnFormula>
    </tableColumn>
    <tableColumn id="11" xr3:uid="{621A92F4-F17F-4970-B7FE-7CD196D24420}" name="Fiscal quarter" dataDxfId="22">
      <calculatedColumnFormula>VLOOKUP(MONTH(Exp_Qtr3[[#This Row],[Month ]]),$P$2:$Q$5,2,TRUE)</calculatedColumnFormula>
    </tableColumn>
    <tableColumn id="5" xr3:uid="{ECA5ABBA-8E97-4659-91F5-6E5A5C7F75B3}" name="Name of Supplier" dataDxfId="21"/>
    <tableColumn id="6" xr3:uid="{F86242CE-31AE-4645-B3CB-37FC60156EE3}" name="GSTN" dataDxfId="20"/>
    <tableColumn id="7" xr3:uid="{FE20CC1D-8A55-4CD2-B35F-00AC9AD268BD}" name="Type of Expenses" dataDxfId="19"/>
    <tableColumn id="8" xr3:uid="{CABF8E36-4715-4FF9-9D59-7AF99896C523}" name="Invoice Amount" dataDxfId="18"/>
    <tableColumn id="9" xr3:uid="{AC529009-D773-4E7B-A00C-04B0AE0F800C}" name="Paid" dataDxfId="17"/>
    <tableColumn id="10" xr3:uid="{0C39DC16-E7FB-406B-8A99-CA64A62C2E0A}" name="Payable " dataDxfId="16">
      <calculatedColumnFormula>I2-J2</calculatedColumnFormula>
    </tableColumn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C806DE-12B9-447C-B966-53829D849F33}" name="Exp_Qtr4" displayName="Exp_Qtr4" ref="A1:K25" totalsRowShown="0" headerRowDxfId="15" dataDxfId="13" headerRowBorderDxfId="14" tableBorderDxfId="12" totalsRowBorderDxfId="11">
  <autoFilter ref="A1:K25" xr:uid="{5CC806DE-12B9-447C-B966-53829D849F33}"/>
  <tableColumns count="11">
    <tableColumn id="1" xr3:uid="{868E815A-B69F-4DD7-BE60-349995F7FBA7}" name="Serial No." dataDxfId="10"/>
    <tableColumn id="2" xr3:uid="{5FC1BDF1-4FF5-4B29-B750-B109658F8FEF}" name="Reference Number" dataDxfId="9"/>
    <tableColumn id="3" xr3:uid="{E776A10F-3D19-4457-88BD-E16BE85FF8C4}" name="Month " dataDxfId="8">
      <calculatedColumnFormula>RANDBETWEEN(DATE(2021,1,1),DATE(2021,3,31))</calculatedColumnFormula>
    </tableColumn>
    <tableColumn id="4" xr3:uid="{6026CC93-18EA-47F4-B813-A67C06CE8189}" name="Calender Quarter" dataDxfId="7">
      <calculatedColumnFormula>VLOOKUP(MONTH(Exp_Qtr4[[#This Row],[Month ]]),$M$2:$N$5,2,TRUE)</calculatedColumnFormula>
    </tableColumn>
    <tableColumn id="11" xr3:uid="{72924BE0-572F-4515-BEDB-FE7F38B8CFB5}" name="Fiscal quarter" dataDxfId="6">
      <calculatedColumnFormula>VLOOKUP(MONTH(Exp_Qtr4[[#This Row],[Month ]]),$P$2:$Q$5,2,TRUE)</calculatedColumnFormula>
    </tableColumn>
    <tableColumn id="5" xr3:uid="{93B80103-B6AC-48D9-BDA5-B4F7C946C2FA}" name="Name of Supplier" dataDxfId="5"/>
    <tableColumn id="6" xr3:uid="{F419507D-868D-4CD2-8545-4706918B75F3}" name="GSTN" dataDxfId="4"/>
    <tableColumn id="7" xr3:uid="{26023A19-21D3-4A0A-B6FB-751C327EE05C}" name="Type of Expenses" dataDxfId="3"/>
    <tableColumn id="8" xr3:uid="{AE7A8C41-5299-4A37-A815-2E4BEBA689A9}" name="Invoice Amount" dataDxfId="2"/>
    <tableColumn id="9" xr3:uid="{F1DDFB50-FA81-4238-96EB-947BC09C4FC0}" name="Paid" dataDxfId="1"/>
    <tableColumn id="10" xr3:uid="{81CF063D-F3F7-4637-9017-1CEAEA5BFFAF}" name="Payable " dataDxfId="0">
      <calculatedColumnFormula>I2-J2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5A46-458F-440F-836C-C643E94A14BC}">
  <dimension ref="A1:T45"/>
  <sheetViews>
    <sheetView tabSelected="1" topLeftCell="I1" workbookViewId="0">
      <selection activeCell="Q14" sqref="Q14"/>
    </sheetView>
  </sheetViews>
  <sheetFormatPr defaultRowHeight="14.4" x14ac:dyDescent="0.3"/>
  <cols>
    <col min="1" max="1" width="21.77734375" bestFit="1" customWidth="1"/>
    <col min="2" max="2" width="19.109375" bestFit="1" customWidth="1"/>
    <col min="3" max="3" width="9.88671875" bestFit="1" customWidth="1"/>
    <col min="4" max="4" width="17.21875" customWidth="1"/>
    <col min="5" max="5" width="14" customWidth="1"/>
    <col min="6" max="6" width="24.33203125" bestFit="1" customWidth="1"/>
    <col min="7" max="7" width="16.77734375" bestFit="1" customWidth="1"/>
    <col min="8" max="8" width="12.6640625" bestFit="1" customWidth="1"/>
    <col min="9" max="9" width="7.109375" bestFit="1" customWidth="1"/>
    <col min="10" max="10" width="11.33203125" bestFit="1" customWidth="1"/>
    <col min="11" max="11" width="26.109375" bestFit="1" customWidth="1"/>
    <col min="12" max="12" width="12.109375" bestFit="1" customWidth="1"/>
    <col min="13" max="13" width="17" bestFit="1" customWidth="1"/>
    <col min="14" max="14" width="17.6640625" bestFit="1" customWidth="1"/>
    <col min="15" max="15" width="11.44140625" bestFit="1" customWidth="1"/>
    <col min="16" max="16" width="7.5546875" bestFit="1" customWidth="1"/>
    <col min="17" max="17" width="24.21875" bestFit="1" customWidth="1"/>
    <col min="18" max="18" width="14.77734375" bestFit="1" customWidth="1"/>
    <col min="20" max="20" width="10" customWidth="1"/>
  </cols>
  <sheetData>
    <row r="1" spans="1:20" x14ac:dyDescent="0.3">
      <c r="A1" t="s">
        <v>236</v>
      </c>
    </row>
    <row r="7" spans="1:20" x14ac:dyDescent="0.3">
      <c r="A7" s="14" t="s">
        <v>0</v>
      </c>
      <c r="B7" s="15" t="s">
        <v>1</v>
      </c>
      <c r="C7" s="15" t="s">
        <v>2</v>
      </c>
      <c r="D7" s="15" t="s">
        <v>213</v>
      </c>
      <c r="E7" s="15" t="s">
        <v>214</v>
      </c>
      <c r="F7" s="15" t="s">
        <v>3</v>
      </c>
      <c r="G7" s="15" t="s">
        <v>4</v>
      </c>
      <c r="H7" s="15" t="s">
        <v>13</v>
      </c>
      <c r="I7" s="15" t="s">
        <v>20</v>
      </c>
      <c r="J7" s="15" t="s">
        <v>24</v>
      </c>
      <c r="K7" s="15" t="s">
        <v>28</v>
      </c>
      <c r="L7" s="15" t="s">
        <v>32</v>
      </c>
      <c r="M7" s="15" t="s">
        <v>36</v>
      </c>
      <c r="N7" s="15" t="s">
        <v>40</v>
      </c>
      <c r="O7" s="15" t="s">
        <v>44</v>
      </c>
      <c r="P7" s="15" t="s">
        <v>48</v>
      </c>
      <c r="Q7" s="15" t="s">
        <v>52</v>
      </c>
      <c r="R7" s="15" t="s">
        <v>56</v>
      </c>
      <c r="S7" s="15" t="s">
        <v>7</v>
      </c>
      <c r="T7" s="16" t="s">
        <v>8</v>
      </c>
    </row>
    <row r="8" spans="1:20" x14ac:dyDescent="0.3">
      <c r="A8" s="17">
        <v>1</v>
      </c>
      <c r="B8" s="11" t="s">
        <v>68</v>
      </c>
      <c r="C8" s="18">
        <v>43922</v>
      </c>
      <c r="D8" s="11" t="s">
        <v>81</v>
      </c>
      <c r="E8" s="11" t="s">
        <v>10</v>
      </c>
      <c r="F8" s="11" t="s">
        <v>11</v>
      </c>
      <c r="G8" s="19" t="s">
        <v>12</v>
      </c>
      <c r="H8" s="11">
        <v>12400</v>
      </c>
      <c r="I8" s="11" t="s">
        <v>215</v>
      </c>
      <c r="J8" s="11" t="s">
        <v>215</v>
      </c>
      <c r="K8" s="11" t="s">
        <v>215</v>
      </c>
      <c r="L8" s="11" t="s">
        <v>215</v>
      </c>
      <c r="M8" s="11" t="s">
        <v>215</v>
      </c>
      <c r="N8" s="11" t="s">
        <v>215</v>
      </c>
      <c r="O8" s="11" t="s">
        <v>215</v>
      </c>
      <c r="P8" s="11" t="s">
        <v>215</v>
      </c>
      <c r="Q8" s="11" t="s">
        <v>215</v>
      </c>
      <c r="R8" s="11" t="s">
        <v>215</v>
      </c>
      <c r="S8" s="11">
        <v>12400</v>
      </c>
      <c r="T8" s="20">
        <v>0</v>
      </c>
    </row>
    <row r="9" spans="1:20" x14ac:dyDescent="0.3">
      <c r="A9" s="17">
        <v>2</v>
      </c>
      <c r="B9" s="11" t="s">
        <v>53</v>
      </c>
      <c r="C9" s="18">
        <v>43924</v>
      </c>
      <c r="D9" s="11" t="s">
        <v>81</v>
      </c>
      <c r="E9" s="11" t="s">
        <v>10</v>
      </c>
      <c r="F9" s="11" t="s">
        <v>54</v>
      </c>
      <c r="G9" s="19" t="s">
        <v>55</v>
      </c>
      <c r="H9" s="11" t="s">
        <v>215</v>
      </c>
      <c r="I9" s="11" t="s">
        <v>215</v>
      </c>
      <c r="J9" s="11" t="s">
        <v>215</v>
      </c>
      <c r="K9" s="11" t="s">
        <v>215</v>
      </c>
      <c r="L9" s="11" t="s">
        <v>215</v>
      </c>
      <c r="M9" s="11" t="s">
        <v>215</v>
      </c>
      <c r="N9" s="11" t="s">
        <v>215</v>
      </c>
      <c r="O9" s="11" t="s">
        <v>215</v>
      </c>
      <c r="P9" s="11" t="s">
        <v>215</v>
      </c>
      <c r="Q9" s="11" t="s">
        <v>215</v>
      </c>
      <c r="R9" s="11">
        <v>10250</v>
      </c>
      <c r="S9" s="11">
        <v>10250</v>
      </c>
      <c r="T9" s="20">
        <v>0</v>
      </c>
    </row>
    <row r="10" spans="1:20" x14ac:dyDescent="0.3">
      <c r="A10" s="17">
        <v>3</v>
      </c>
      <c r="B10" s="11" t="s">
        <v>79</v>
      </c>
      <c r="C10" s="18">
        <v>43927</v>
      </c>
      <c r="D10" s="11" t="s">
        <v>81</v>
      </c>
      <c r="E10" s="11" t="s">
        <v>10</v>
      </c>
      <c r="F10" s="11" t="s">
        <v>11</v>
      </c>
      <c r="G10" s="19" t="s">
        <v>12</v>
      </c>
      <c r="H10" s="11">
        <v>11200</v>
      </c>
      <c r="I10" s="11" t="s">
        <v>215</v>
      </c>
      <c r="J10" s="11" t="s">
        <v>215</v>
      </c>
      <c r="K10" s="11" t="s">
        <v>215</v>
      </c>
      <c r="L10" s="11" t="s">
        <v>215</v>
      </c>
      <c r="M10" s="11" t="s">
        <v>215</v>
      </c>
      <c r="N10" s="11" t="s">
        <v>215</v>
      </c>
      <c r="O10" s="11" t="s">
        <v>215</v>
      </c>
      <c r="P10" s="11" t="s">
        <v>215</v>
      </c>
      <c r="Q10" s="11" t="s">
        <v>215</v>
      </c>
      <c r="R10" s="11" t="s">
        <v>215</v>
      </c>
      <c r="S10" s="11">
        <v>11200</v>
      </c>
      <c r="T10" s="20">
        <v>0</v>
      </c>
    </row>
    <row r="11" spans="1:20" x14ac:dyDescent="0.3">
      <c r="A11" s="17">
        <v>4</v>
      </c>
      <c r="B11" s="11" t="s">
        <v>61</v>
      </c>
      <c r="C11" s="18">
        <v>43930</v>
      </c>
      <c r="D11" s="11" t="s">
        <v>81</v>
      </c>
      <c r="E11" s="11" t="s">
        <v>10</v>
      </c>
      <c r="F11" s="11" t="s">
        <v>30</v>
      </c>
      <c r="G11" s="19" t="s">
        <v>31</v>
      </c>
      <c r="H11" s="11" t="s">
        <v>215</v>
      </c>
      <c r="I11" s="11" t="s">
        <v>215</v>
      </c>
      <c r="J11" s="11" t="s">
        <v>215</v>
      </c>
      <c r="K11" s="11" t="s">
        <v>215</v>
      </c>
      <c r="L11" s="11">
        <v>6900</v>
      </c>
      <c r="M11" s="11" t="s">
        <v>215</v>
      </c>
      <c r="N11" s="11" t="s">
        <v>215</v>
      </c>
      <c r="O11" s="11" t="s">
        <v>215</v>
      </c>
      <c r="P11" s="11" t="s">
        <v>215</v>
      </c>
      <c r="Q11" s="11" t="s">
        <v>215</v>
      </c>
      <c r="R11" s="11" t="s">
        <v>215</v>
      </c>
      <c r="S11" s="11">
        <v>6900</v>
      </c>
      <c r="T11" s="20">
        <v>0</v>
      </c>
    </row>
    <row r="12" spans="1:20" x14ac:dyDescent="0.3">
      <c r="A12" s="17">
        <v>5</v>
      </c>
      <c r="B12" s="11" t="s">
        <v>77</v>
      </c>
      <c r="C12" s="18">
        <v>43934</v>
      </c>
      <c r="D12" s="11" t="s">
        <v>81</v>
      </c>
      <c r="E12" s="11" t="s">
        <v>10</v>
      </c>
      <c r="F12" s="11" t="s">
        <v>50</v>
      </c>
      <c r="G12" s="19" t="s">
        <v>51</v>
      </c>
      <c r="H12" s="11" t="s">
        <v>215</v>
      </c>
      <c r="I12" s="11" t="s">
        <v>215</v>
      </c>
      <c r="J12" s="11" t="s">
        <v>215</v>
      </c>
      <c r="K12" s="11" t="s">
        <v>215</v>
      </c>
      <c r="L12" s="11" t="s">
        <v>215</v>
      </c>
      <c r="M12" s="11" t="s">
        <v>215</v>
      </c>
      <c r="N12" s="11" t="s">
        <v>215</v>
      </c>
      <c r="O12" s="11" t="s">
        <v>215</v>
      </c>
      <c r="P12" s="11" t="s">
        <v>215</v>
      </c>
      <c r="Q12" s="11">
        <v>9852</v>
      </c>
      <c r="R12" s="11" t="s">
        <v>215</v>
      </c>
      <c r="S12" s="11">
        <v>0</v>
      </c>
      <c r="T12" s="3">
        <v>9852</v>
      </c>
    </row>
    <row r="13" spans="1:20" x14ac:dyDescent="0.3">
      <c r="A13" s="17">
        <v>6</v>
      </c>
      <c r="B13" s="11" t="s">
        <v>69</v>
      </c>
      <c r="C13" s="18">
        <v>43936</v>
      </c>
      <c r="D13" s="11" t="s">
        <v>81</v>
      </c>
      <c r="E13" s="11" t="s">
        <v>10</v>
      </c>
      <c r="F13" s="11" t="s">
        <v>18</v>
      </c>
      <c r="G13" s="19" t="s">
        <v>19</v>
      </c>
      <c r="H13" s="11" t="s">
        <v>215</v>
      </c>
      <c r="I13" s="11">
        <v>10500</v>
      </c>
      <c r="J13" s="11" t="s">
        <v>215</v>
      </c>
      <c r="K13" s="11" t="s">
        <v>215</v>
      </c>
      <c r="L13" s="11" t="s">
        <v>215</v>
      </c>
      <c r="M13" s="11" t="s">
        <v>215</v>
      </c>
      <c r="N13" s="11" t="s">
        <v>215</v>
      </c>
      <c r="O13" s="11" t="s">
        <v>215</v>
      </c>
      <c r="P13" s="11" t="s">
        <v>215</v>
      </c>
      <c r="Q13" s="11" t="s">
        <v>215</v>
      </c>
      <c r="R13" s="11" t="s">
        <v>215</v>
      </c>
      <c r="S13" s="11">
        <v>10500</v>
      </c>
      <c r="T13" s="20">
        <v>0</v>
      </c>
    </row>
    <row r="14" spans="1:20" x14ac:dyDescent="0.3">
      <c r="A14" s="17">
        <v>7</v>
      </c>
      <c r="B14" s="11" t="s">
        <v>73</v>
      </c>
      <c r="C14" s="18">
        <v>43939</v>
      </c>
      <c r="D14" s="11" t="s">
        <v>81</v>
      </c>
      <c r="E14" s="11" t="s">
        <v>10</v>
      </c>
      <c r="F14" s="11" t="s">
        <v>34</v>
      </c>
      <c r="G14" s="19" t="s">
        <v>35</v>
      </c>
      <c r="H14" s="11" t="s">
        <v>215</v>
      </c>
      <c r="I14" s="11" t="s">
        <v>215</v>
      </c>
      <c r="J14" s="11" t="s">
        <v>215</v>
      </c>
      <c r="K14" s="11" t="s">
        <v>215</v>
      </c>
      <c r="L14" s="11" t="s">
        <v>215</v>
      </c>
      <c r="M14" s="11">
        <v>9600</v>
      </c>
      <c r="N14" s="11" t="s">
        <v>215</v>
      </c>
      <c r="O14" s="11" t="s">
        <v>215</v>
      </c>
      <c r="P14" s="11" t="s">
        <v>215</v>
      </c>
      <c r="Q14" s="11" t="s">
        <v>215</v>
      </c>
      <c r="R14" s="11" t="s">
        <v>215</v>
      </c>
      <c r="S14" s="11">
        <v>9600</v>
      </c>
      <c r="T14" s="20">
        <v>0</v>
      </c>
    </row>
    <row r="15" spans="1:20" x14ac:dyDescent="0.3">
      <c r="A15" s="17">
        <v>8</v>
      </c>
      <c r="B15" s="11" t="s">
        <v>17</v>
      </c>
      <c r="C15" s="18">
        <v>43940</v>
      </c>
      <c r="D15" s="11" t="s">
        <v>81</v>
      </c>
      <c r="E15" s="11" t="s">
        <v>10</v>
      </c>
      <c r="F15" s="11" t="s">
        <v>18</v>
      </c>
      <c r="G15" s="19" t="s">
        <v>19</v>
      </c>
      <c r="H15" s="11" t="s">
        <v>215</v>
      </c>
      <c r="I15" s="11">
        <v>12400</v>
      </c>
      <c r="J15" s="11" t="s">
        <v>215</v>
      </c>
      <c r="K15" s="11" t="s">
        <v>215</v>
      </c>
      <c r="L15" s="11" t="s">
        <v>215</v>
      </c>
      <c r="M15" s="11" t="s">
        <v>215</v>
      </c>
      <c r="N15" s="11" t="s">
        <v>215</v>
      </c>
      <c r="O15" s="11" t="s">
        <v>215</v>
      </c>
      <c r="P15" s="11" t="s">
        <v>215</v>
      </c>
      <c r="Q15" s="11" t="s">
        <v>215</v>
      </c>
      <c r="R15" s="11" t="s">
        <v>215</v>
      </c>
      <c r="S15" s="11">
        <v>12400</v>
      </c>
      <c r="T15" s="20">
        <v>0</v>
      </c>
    </row>
    <row r="16" spans="1:20" x14ac:dyDescent="0.3">
      <c r="A16" s="17">
        <v>9</v>
      </c>
      <c r="B16" s="11" t="s">
        <v>74</v>
      </c>
      <c r="C16" s="18">
        <v>43943</v>
      </c>
      <c r="D16" s="11" t="s">
        <v>81</v>
      </c>
      <c r="E16" s="11" t="s">
        <v>10</v>
      </c>
      <c r="F16" s="11" t="s">
        <v>38</v>
      </c>
      <c r="G16" s="19" t="s">
        <v>39</v>
      </c>
      <c r="H16" s="11" t="s">
        <v>215</v>
      </c>
      <c r="I16" s="11" t="s">
        <v>215</v>
      </c>
      <c r="J16" s="11" t="s">
        <v>215</v>
      </c>
      <c r="K16" s="11" t="s">
        <v>215</v>
      </c>
      <c r="L16" s="11" t="s">
        <v>215</v>
      </c>
      <c r="M16" s="11" t="s">
        <v>215</v>
      </c>
      <c r="N16" s="11">
        <v>8500</v>
      </c>
      <c r="O16" s="11" t="s">
        <v>215</v>
      </c>
      <c r="P16" s="11" t="s">
        <v>215</v>
      </c>
      <c r="Q16" s="11" t="s">
        <v>215</v>
      </c>
      <c r="R16" s="11" t="s">
        <v>215</v>
      </c>
      <c r="S16" s="11">
        <v>0</v>
      </c>
      <c r="T16" s="3">
        <v>8500</v>
      </c>
    </row>
    <row r="17" spans="1:20" x14ac:dyDescent="0.3">
      <c r="A17" s="17">
        <v>10</v>
      </c>
      <c r="B17" s="11" t="s">
        <v>64</v>
      </c>
      <c r="C17" s="18">
        <v>43944</v>
      </c>
      <c r="D17" s="11" t="s">
        <v>81</v>
      </c>
      <c r="E17" s="11" t="s">
        <v>10</v>
      </c>
      <c r="F17" s="11" t="s">
        <v>42</v>
      </c>
      <c r="G17" s="19" t="s">
        <v>43</v>
      </c>
      <c r="H17" s="11" t="s">
        <v>215</v>
      </c>
      <c r="I17" s="11" t="s">
        <v>215</v>
      </c>
      <c r="J17" s="11" t="s">
        <v>215</v>
      </c>
      <c r="K17" s="11" t="s">
        <v>215</v>
      </c>
      <c r="L17" s="11" t="s">
        <v>215</v>
      </c>
      <c r="M17" s="11" t="s">
        <v>215</v>
      </c>
      <c r="N17" s="11" t="s">
        <v>215</v>
      </c>
      <c r="O17" s="11">
        <v>8500</v>
      </c>
      <c r="P17" s="11" t="s">
        <v>215</v>
      </c>
      <c r="Q17" s="11" t="s">
        <v>215</v>
      </c>
      <c r="R17" s="11" t="s">
        <v>215</v>
      </c>
      <c r="S17" s="11">
        <v>8500</v>
      </c>
      <c r="T17" s="20">
        <v>0</v>
      </c>
    </row>
    <row r="18" spans="1:20" x14ac:dyDescent="0.3">
      <c r="A18" s="17">
        <v>11</v>
      </c>
      <c r="B18" s="11" t="s">
        <v>75</v>
      </c>
      <c r="C18" s="18">
        <v>43944</v>
      </c>
      <c r="D18" s="11" t="s">
        <v>81</v>
      </c>
      <c r="E18" s="11" t="s">
        <v>10</v>
      </c>
      <c r="F18" s="11" t="s">
        <v>42</v>
      </c>
      <c r="G18" s="19" t="s">
        <v>43</v>
      </c>
      <c r="H18" s="11" t="s">
        <v>215</v>
      </c>
      <c r="I18" s="11" t="s">
        <v>215</v>
      </c>
      <c r="J18" s="11" t="s">
        <v>215</v>
      </c>
      <c r="K18" s="11" t="s">
        <v>215</v>
      </c>
      <c r="L18" s="11" t="s">
        <v>215</v>
      </c>
      <c r="M18" s="11" t="s">
        <v>215</v>
      </c>
      <c r="N18" s="11" t="s">
        <v>215</v>
      </c>
      <c r="O18" s="11">
        <v>10880</v>
      </c>
      <c r="P18" s="11" t="s">
        <v>215</v>
      </c>
      <c r="Q18" s="11" t="s">
        <v>215</v>
      </c>
      <c r="R18" s="11" t="s">
        <v>215</v>
      </c>
      <c r="S18" s="11">
        <v>10880</v>
      </c>
      <c r="T18" s="20">
        <v>0</v>
      </c>
    </row>
    <row r="19" spans="1:20" x14ac:dyDescent="0.3">
      <c r="A19" s="17">
        <v>12</v>
      </c>
      <c r="B19" s="11" t="s">
        <v>66</v>
      </c>
      <c r="C19" s="18">
        <v>43946</v>
      </c>
      <c r="D19" s="11" t="s">
        <v>81</v>
      </c>
      <c r="E19" s="11" t="s">
        <v>10</v>
      </c>
      <c r="F19" s="11" t="s">
        <v>50</v>
      </c>
      <c r="G19" s="19" t="s">
        <v>51</v>
      </c>
      <c r="H19" s="11" t="s">
        <v>215</v>
      </c>
      <c r="I19" s="11" t="s">
        <v>215</v>
      </c>
      <c r="J19" s="11" t="s">
        <v>215</v>
      </c>
      <c r="K19" s="11" t="s">
        <v>215</v>
      </c>
      <c r="L19" s="11" t="s">
        <v>215</v>
      </c>
      <c r="M19" s="11" t="s">
        <v>215</v>
      </c>
      <c r="N19" s="11" t="s">
        <v>215</v>
      </c>
      <c r="O19" s="11" t="s">
        <v>215</v>
      </c>
      <c r="P19" s="11" t="s">
        <v>215</v>
      </c>
      <c r="Q19" s="11">
        <v>10250</v>
      </c>
      <c r="R19" s="11" t="s">
        <v>215</v>
      </c>
      <c r="S19" s="11">
        <v>10250</v>
      </c>
      <c r="T19" s="20">
        <v>0</v>
      </c>
    </row>
    <row r="20" spans="1:20" x14ac:dyDescent="0.3">
      <c r="A20" s="17">
        <v>13</v>
      </c>
      <c r="B20" s="11" t="s">
        <v>76</v>
      </c>
      <c r="C20" s="18">
        <v>43952</v>
      </c>
      <c r="D20" s="11" t="s">
        <v>81</v>
      </c>
      <c r="E20" s="11" t="s">
        <v>10</v>
      </c>
      <c r="F20" s="11" t="s">
        <v>46</v>
      </c>
      <c r="G20" s="19" t="s">
        <v>47</v>
      </c>
      <c r="H20" s="11" t="s">
        <v>215</v>
      </c>
      <c r="I20" s="11" t="s">
        <v>215</v>
      </c>
      <c r="J20" s="11" t="s">
        <v>215</v>
      </c>
      <c r="K20" s="11" t="s">
        <v>215</v>
      </c>
      <c r="L20" s="11" t="s">
        <v>215</v>
      </c>
      <c r="M20" s="11" t="s">
        <v>215</v>
      </c>
      <c r="N20" s="11" t="s">
        <v>215</v>
      </c>
      <c r="O20" s="11" t="s">
        <v>215</v>
      </c>
      <c r="P20" s="11">
        <v>10250</v>
      </c>
      <c r="Q20" s="11" t="s">
        <v>215</v>
      </c>
      <c r="R20" s="11" t="s">
        <v>215</v>
      </c>
      <c r="S20" s="11">
        <v>10250</v>
      </c>
      <c r="T20" s="20">
        <v>0</v>
      </c>
    </row>
    <row r="21" spans="1:20" x14ac:dyDescent="0.3">
      <c r="A21" s="17">
        <v>14</v>
      </c>
      <c r="B21" s="11" t="s">
        <v>70</v>
      </c>
      <c r="C21" s="18">
        <v>43956</v>
      </c>
      <c r="D21" s="11" t="s">
        <v>81</v>
      </c>
      <c r="E21" s="11" t="s">
        <v>10</v>
      </c>
      <c r="F21" s="11" t="s">
        <v>22</v>
      </c>
      <c r="G21" s="19" t="s">
        <v>23</v>
      </c>
      <c r="H21" s="11" t="s">
        <v>215</v>
      </c>
      <c r="I21" s="11" t="s">
        <v>215</v>
      </c>
      <c r="J21" s="11">
        <v>13200</v>
      </c>
      <c r="K21" s="11" t="s">
        <v>215</v>
      </c>
      <c r="L21" s="11" t="s">
        <v>215</v>
      </c>
      <c r="M21" s="11" t="s">
        <v>215</v>
      </c>
      <c r="N21" s="11" t="s">
        <v>215</v>
      </c>
      <c r="O21" s="11" t="s">
        <v>215</v>
      </c>
      <c r="P21" s="11" t="s">
        <v>215</v>
      </c>
      <c r="Q21" s="11" t="s">
        <v>215</v>
      </c>
      <c r="R21" s="11" t="s">
        <v>215</v>
      </c>
      <c r="S21" s="11">
        <v>13200</v>
      </c>
      <c r="T21" s="20">
        <v>0</v>
      </c>
    </row>
    <row r="22" spans="1:20" x14ac:dyDescent="0.3">
      <c r="A22" s="17">
        <v>15</v>
      </c>
      <c r="B22" s="11" t="s">
        <v>33</v>
      </c>
      <c r="C22" s="18">
        <v>43957</v>
      </c>
      <c r="D22" s="11" t="s">
        <v>81</v>
      </c>
      <c r="E22" s="11" t="s">
        <v>10</v>
      </c>
      <c r="F22" s="11" t="s">
        <v>34</v>
      </c>
      <c r="G22" s="19" t="s">
        <v>35</v>
      </c>
      <c r="H22" s="11" t="s">
        <v>215</v>
      </c>
      <c r="I22" s="11" t="s">
        <v>215</v>
      </c>
      <c r="J22" s="11" t="s">
        <v>215</v>
      </c>
      <c r="K22" s="11" t="s">
        <v>215</v>
      </c>
      <c r="L22" s="11" t="s">
        <v>215</v>
      </c>
      <c r="M22" s="11">
        <v>6900</v>
      </c>
      <c r="N22" s="11" t="s">
        <v>215</v>
      </c>
      <c r="O22" s="11" t="s">
        <v>215</v>
      </c>
      <c r="P22" s="11" t="s">
        <v>215</v>
      </c>
      <c r="Q22" s="11" t="s">
        <v>215</v>
      </c>
      <c r="R22" s="11" t="s">
        <v>215</v>
      </c>
      <c r="S22" s="11">
        <v>6900</v>
      </c>
      <c r="T22" s="20">
        <v>0</v>
      </c>
    </row>
    <row r="23" spans="1:20" x14ac:dyDescent="0.3">
      <c r="A23" s="17">
        <v>16</v>
      </c>
      <c r="B23" s="11" t="s">
        <v>49</v>
      </c>
      <c r="C23" s="18">
        <v>43960</v>
      </c>
      <c r="D23" s="11" t="s">
        <v>81</v>
      </c>
      <c r="E23" s="11" t="s">
        <v>10</v>
      </c>
      <c r="F23" s="11" t="s">
        <v>50</v>
      </c>
      <c r="G23" s="19" t="s">
        <v>51</v>
      </c>
      <c r="H23" s="11" t="s">
        <v>215</v>
      </c>
      <c r="I23" s="11" t="s">
        <v>215</v>
      </c>
      <c r="J23" s="11" t="s">
        <v>215</v>
      </c>
      <c r="K23" s="11" t="s">
        <v>215</v>
      </c>
      <c r="L23" s="11" t="s">
        <v>215</v>
      </c>
      <c r="M23" s="11" t="s">
        <v>215</v>
      </c>
      <c r="N23" s="11" t="s">
        <v>215</v>
      </c>
      <c r="O23" s="11" t="s">
        <v>215</v>
      </c>
      <c r="P23" s="11" t="s">
        <v>215</v>
      </c>
      <c r="Q23" s="11">
        <v>10880</v>
      </c>
      <c r="R23" s="11" t="s">
        <v>215</v>
      </c>
      <c r="S23" s="11">
        <v>10880</v>
      </c>
      <c r="T23" s="20">
        <v>0</v>
      </c>
    </row>
    <row r="24" spans="1:20" x14ac:dyDescent="0.3">
      <c r="A24" s="17">
        <v>17</v>
      </c>
      <c r="B24" s="11" t="s">
        <v>25</v>
      </c>
      <c r="C24" s="18">
        <v>43961</v>
      </c>
      <c r="D24" s="11" t="s">
        <v>81</v>
      </c>
      <c r="E24" s="11" t="s">
        <v>10</v>
      </c>
      <c r="F24" s="11" t="s">
        <v>26</v>
      </c>
      <c r="G24" s="19" t="s">
        <v>27</v>
      </c>
      <c r="H24" s="11" t="s">
        <v>215</v>
      </c>
      <c r="I24" s="11" t="s">
        <v>215</v>
      </c>
      <c r="J24" s="11" t="s">
        <v>215</v>
      </c>
      <c r="K24" s="11">
        <v>10500</v>
      </c>
      <c r="L24" s="11" t="s">
        <v>215</v>
      </c>
      <c r="M24" s="11" t="s">
        <v>215</v>
      </c>
      <c r="N24" s="11" t="s">
        <v>215</v>
      </c>
      <c r="O24" s="11" t="s">
        <v>215</v>
      </c>
      <c r="P24" s="11" t="s">
        <v>215</v>
      </c>
      <c r="Q24" s="11" t="s">
        <v>215</v>
      </c>
      <c r="R24" s="11" t="s">
        <v>215</v>
      </c>
      <c r="S24" s="11">
        <v>0</v>
      </c>
      <c r="T24" s="3">
        <v>10500</v>
      </c>
    </row>
    <row r="25" spans="1:20" x14ac:dyDescent="0.3">
      <c r="A25" s="17">
        <v>18</v>
      </c>
      <c r="B25" s="11" t="s">
        <v>60</v>
      </c>
      <c r="C25" s="18">
        <v>43961</v>
      </c>
      <c r="D25" s="11" t="s">
        <v>81</v>
      </c>
      <c r="E25" s="11" t="s">
        <v>10</v>
      </c>
      <c r="F25" s="11" t="s">
        <v>26</v>
      </c>
      <c r="G25" s="19" t="s">
        <v>27</v>
      </c>
      <c r="H25" s="11" t="s">
        <v>215</v>
      </c>
      <c r="I25" s="11" t="s">
        <v>215</v>
      </c>
      <c r="J25" s="11" t="s">
        <v>215</v>
      </c>
      <c r="K25" s="11">
        <v>13200</v>
      </c>
      <c r="L25" s="11" t="s">
        <v>215</v>
      </c>
      <c r="M25" s="11" t="s">
        <v>215</v>
      </c>
      <c r="N25" s="11" t="s">
        <v>215</v>
      </c>
      <c r="O25" s="11" t="s">
        <v>215</v>
      </c>
      <c r="P25" s="11" t="s">
        <v>215</v>
      </c>
      <c r="Q25" s="11" t="s">
        <v>215</v>
      </c>
      <c r="R25" s="11" t="s">
        <v>215</v>
      </c>
      <c r="S25" s="11">
        <v>13200</v>
      </c>
      <c r="T25" s="20">
        <v>0</v>
      </c>
    </row>
    <row r="26" spans="1:20" x14ac:dyDescent="0.3">
      <c r="A26" s="17">
        <v>19</v>
      </c>
      <c r="B26" s="11" t="s">
        <v>57</v>
      </c>
      <c r="C26" s="18">
        <v>43962</v>
      </c>
      <c r="D26" s="11" t="s">
        <v>81</v>
      </c>
      <c r="E26" s="11" t="s">
        <v>10</v>
      </c>
      <c r="F26" s="11" t="s">
        <v>11</v>
      </c>
      <c r="G26" s="19" t="s">
        <v>12</v>
      </c>
      <c r="H26" s="11">
        <v>9852</v>
      </c>
      <c r="I26" s="11" t="s">
        <v>215</v>
      </c>
      <c r="J26" s="11" t="s">
        <v>215</v>
      </c>
      <c r="K26" s="11" t="s">
        <v>215</v>
      </c>
      <c r="L26" s="11" t="s">
        <v>215</v>
      </c>
      <c r="M26" s="11" t="s">
        <v>215</v>
      </c>
      <c r="N26" s="11" t="s">
        <v>215</v>
      </c>
      <c r="O26" s="11" t="s">
        <v>215</v>
      </c>
      <c r="P26" s="11" t="s">
        <v>215</v>
      </c>
      <c r="Q26" s="11" t="s">
        <v>215</v>
      </c>
      <c r="R26" s="11" t="s">
        <v>215</v>
      </c>
      <c r="S26" s="11">
        <v>9852</v>
      </c>
      <c r="T26" s="20">
        <v>0</v>
      </c>
    </row>
    <row r="27" spans="1:20" x14ac:dyDescent="0.3">
      <c r="A27" s="17">
        <v>20</v>
      </c>
      <c r="B27" s="11" t="s">
        <v>63</v>
      </c>
      <c r="C27" s="18">
        <v>43963</v>
      </c>
      <c r="D27" s="11" t="s">
        <v>81</v>
      </c>
      <c r="E27" s="11" t="s">
        <v>10</v>
      </c>
      <c r="F27" s="11" t="s">
        <v>38</v>
      </c>
      <c r="G27" s="19" t="s">
        <v>39</v>
      </c>
      <c r="H27" s="11" t="s">
        <v>215</v>
      </c>
      <c r="I27" s="11" t="s">
        <v>215</v>
      </c>
      <c r="J27" s="11" t="s">
        <v>215</v>
      </c>
      <c r="K27" s="11" t="s">
        <v>215</v>
      </c>
      <c r="L27" s="11" t="s">
        <v>215</v>
      </c>
      <c r="M27" s="11" t="s">
        <v>215</v>
      </c>
      <c r="N27" s="11">
        <v>9600</v>
      </c>
      <c r="O27" s="11" t="s">
        <v>215</v>
      </c>
      <c r="P27" s="11" t="s">
        <v>215</v>
      </c>
      <c r="Q27" s="11" t="s">
        <v>215</v>
      </c>
      <c r="R27" s="11" t="s">
        <v>215</v>
      </c>
      <c r="S27" s="11">
        <v>9600</v>
      </c>
      <c r="T27" s="20">
        <v>0</v>
      </c>
    </row>
    <row r="28" spans="1:20" x14ac:dyDescent="0.3">
      <c r="A28" s="17">
        <v>21</v>
      </c>
      <c r="B28" s="11" t="s">
        <v>65</v>
      </c>
      <c r="C28" s="18">
        <v>43967</v>
      </c>
      <c r="D28" s="11" t="s">
        <v>81</v>
      </c>
      <c r="E28" s="11" t="s">
        <v>10</v>
      </c>
      <c r="F28" s="11" t="s">
        <v>46</v>
      </c>
      <c r="G28" s="19" t="s">
        <v>47</v>
      </c>
      <c r="H28" s="11" t="s">
        <v>215</v>
      </c>
      <c r="I28" s="11" t="s">
        <v>215</v>
      </c>
      <c r="J28" s="11" t="s">
        <v>215</v>
      </c>
      <c r="K28" s="11" t="s">
        <v>215</v>
      </c>
      <c r="L28" s="11" t="s">
        <v>215</v>
      </c>
      <c r="M28" s="11" t="s">
        <v>215</v>
      </c>
      <c r="N28" s="11" t="s">
        <v>215</v>
      </c>
      <c r="O28" s="11" t="s">
        <v>215</v>
      </c>
      <c r="P28" s="11">
        <v>10880</v>
      </c>
      <c r="Q28" s="11" t="s">
        <v>215</v>
      </c>
      <c r="R28" s="11" t="s">
        <v>215</v>
      </c>
      <c r="S28" s="11">
        <v>10880</v>
      </c>
      <c r="T28" s="20">
        <v>0</v>
      </c>
    </row>
    <row r="29" spans="1:20" x14ac:dyDescent="0.3">
      <c r="A29" s="17">
        <v>22</v>
      </c>
      <c r="B29" s="11" t="s">
        <v>67</v>
      </c>
      <c r="C29" s="18">
        <v>43970</v>
      </c>
      <c r="D29" s="11" t="s">
        <v>81</v>
      </c>
      <c r="E29" s="11" t="s">
        <v>10</v>
      </c>
      <c r="F29" s="11" t="s">
        <v>54</v>
      </c>
      <c r="G29" s="19" t="s">
        <v>55</v>
      </c>
      <c r="H29" s="11" t="s">
        <v>215</v>
      </c>
      <c r="I29" s="11" t="s">
        <v>215</v>
      </c>
      <c r="J29" s="11" t="s">
        <v>215</v>
      </c>
      <c r="K29" s="11" t="s">
        <v>215</v>
      </c>
      <c r="L29" s="11" t="s">
        <v>215</v>
      </c>
      <c r="M29" s="11" t="s">
        <v>215</v>
      </c>
      <c r="N29" s="11" t="s">
        <v>215</v>
      </c>
      <c r="O29" s="11" t="s">
        <v>215</v>
      </c>
      <c r="P29" s="11" t="s">
        <v>215</v>
      </c>
      <c r="Q29" s="11" t="s">
        <v>215</v>
      </c>
      <c r="R29" s="11">
        <v>9852</v>
      </c>
      <c r="S29" s="11">
        <v>9852</v>
      </c>
      <c r="T29" s="20">
        <v>0</v>
      </c>
    </row>
    <row r="30" spans="1:20" x14ac:dyDescent="0.3">
      <c r="A30" s="17">
        <v>23</v>
      </c>
      <c r="B30" s="11" t="s">
        <v>29</v>
      </c>
      <c r="C30" s="18">
        <v>43973</v>
      </c>
      <c r="D30" s="11" t="s">
        <v>81</v>
      </c>
      <c r="E30" s="11" t="s">
        <v>10</v>
      </c>
      <c r="F30" s="11" t="s">
        <v>30</v>
      </c>
      <c r="G30" s="19" t="s">
        <v>31</v>
      </c>
      <c r="H30" s="11" t="s">
        <v>215</v>
      </c>
      <c r="I30" s="11" t="s">
        <v>215</v>
      </c>
      <c r="J30" s="11" t="s">
        <v>215</v>
      </c>
      <c r="K30" s="11" t="s">
        <v>215</v>
      </c>
      <c r="L30" s="11">
        <v>13200</v>
      </c>
      <c r="M30" s="11" t="s">
        <v>215</v>
      </c>
      <c r="N30" s="11" t="s">
        <v>215</v>
      </c>
      <c r="O30" s="11" t="s">
        <v>215</v>
      </c>
      <c r="P30" s="11" t="s">
        <v>215</v>
      </c>
      <c r="Q30" s="11" t="s">
        <v>215</v>
      </c>
      <c r="R30" s="11" t="s">
        <v>215</v>
      </c>
      <c r="S30" s="11">
        <v>13200</v>
      </c>
      <c r="T30" s="20">
        <v>0</v>
      </c>
    </row>
    <row r="31" spans="1:20" x14ac:dyDescent="0.3">
      <c r="A31" s="17">
        <v>24</v>
      </c>
      <c r="B31" s="11" t="s">
        <v>72</v>
      </c>
      <c r="C31" s="18">
        <v>43973</v>
      </c>
      <c r="D31" s="11" t="s">
        <v>81</v>
      </c>
      <c r="E31" s="11" t="s">
        <v>10</v>
      </c>
      <c r="F31" s="11" t="s">
        <v>30</v>
      </c>
      <c r="G31" s="19" t="s">
        <v>31</v>
      </c>
      <c r="H31" s="11" t="s">
        <v>215</v>
      </c>
      <c r="I31" s="11" t="s">
        <v>215</v>
      </c>
      <c r="J31" s="11" t="s">
        <v>215</v>
      </c>
      <c r="K31" s="11" t="s">
        <v>215</v>
      </c>
      <c r="L31" s="11">
        <v>8500</v>
      </c>
      <c r="M31" s="11" t="s">
        <v>215</v>
      </c>
      <c r="N31" s="11" t="s">
        <v>215</v>
      </c>
      <c r="O31" s="11" t="s">
        <v>215</v>
      </c>
      <c r="P31" s="11" t="s">
        <v>215</v>
      </c>
      <c r="Q31" s="11" t="s">
        <v>215</v>
      </c>
      <c r="R31" s="11" t="s">
        <v>215</v>
      </c>
      <c r="S31" s="11">
        <v>0</v>
      </c>
      <c r="T31" s="3">
        <v>8500</v>
      </c>
    </row>
    <row r="32" spans="1:20" x14ac:dyDescent="0.3">
      <c r="A32" s="17">
        <v>25</v>
      </c>
      <c r="B32" s="11" t="s">
        <v>21</v>
      </c>
      <c r="C32" s="18">
        <v>43977</v>
      </c>
      <c r="D32" s="11" t="s">
        <v>81</v>
      </c>
      <c r="E32" s="11" t="s">
        <v>10</v>
      </c>
      <c r="F32" s="11" t="s">
        <v>22</v>
      </c>
      <c r="G32" s="19" t="s">
        <v>23</v>
      </c>
      <c r="H32" s="11" t="s">
        <v>215</v>
      </c>
      <c r="I32" s="11" t="s">
        <v>215</v>
      </c>
      <c r="J32" s="11">
        <v>11200</v>
      </c>
      <c r="K32" s="11" t="s">
        <v>215</v>
      </c>
      <c r="L32" s="11" t="s">
        <v>215</v>
      </c>
      <c r="M32" s="11" t="s">
        <v>215</v>
      </c>
      <c r="N32" s="11" t="s">
        <v>215</v>
      </c>
      <c r="O32" s="11" t="s">
        <v>215</v>
      </c>
      <c r="P32" s="11" t="s">
        <v>215</v>
      </c>
      <c r="Q32" s="11" t="s">
        <v>215</v>
      </c>
      <c r="R32" s="11" t="s">
        <v>215</v>
      </c>
      <c r="S32" s="11">
        <v>11200</v>
      </c>
      <c r="T32" s="20">
        <v>0</v>
      </c>
    </row>
    <row r="33" spans="1:20" x14ac:dyDescent="0.3">
      <c r="A33" s="17">
        <v>26</v>
      </c>
      <c r="B33" s="11" t="s">
        <v>45</v>
      </c>
      <c r="C33" s="18">
        <v>43980</v>
      </c>
      <c r="D33" s="11" t="s">
        <v>81</v>
      </c>
      <c r="E33" s="11" t="s">
        <v>10</v>
      </c>
      <c r="F33" s="11" t="s">
        <v>46</v>
      </c>
      <c r="G33" s="19" t="s">
        <v>47</v>
      </c>
      <c r="H33" s="11" t="s">
        <v>215</v>
      </c>
      <c r="I33" s="11" t="s">
        <v>215</v>
      </c>
      <c r="J33" s="11" t="s">
        <v>215</v>
      </c>
      <c r="K33" s="11" t="s">
        <v>215</v>
      </c>
      <c r="L33" s="11" t="s">
        <v>215</v>
      </c>
      <c r="M33" s="11" t="s">
        <v>215</v>
      </c>
      <c r="N33" s="11" t="s">
        <v>215</v>
      </c>
      <c r="O33" s="11" t="s">
        <v>215</v>
      </c>
      <c r="P33" s="11">
        <v>8500</v>
      </c>
      <c r="Q33" s="11" t="s">
        <v>215</v>
      </c>
      <c r="R33" s="11" t="s">
        <v>215</v>
      </c>
      <c r="S33" s="11">
        <v>8500</v>
      </c>
      <c r="T33" s="20">
        <v>0</v>
      </c>
    </row>
    <row r="34" spans="1:20" x14ac:dyDescent="0.3">
      <c r="A34" s="17">
        <v>27</v>
      </c>
      <c r="B34" s="11" t="s">
        <v>41</v>
      </c>
      <c r="C34" s="18">
        <v>43984</v>
      </c>
      <c r="D34" s="11" t="s">
        <v>81</v>
      </c>
      <c r="E34" s="11" t="s">
        <v>10</v>
      </c>
      <c r="F34" s="11" t="s">
        <v>42</v>
      </c>
      <c r="G34" s="19" t="s">
        <v>43</v>
      </c>
      <c r="H34" s="11" t="s">
        <v>215</v>
      </c>
      <c r="I34" s="11" t="s">
        <v>215</v>
      </c>
      <c r="J34" s="11" t="s">
        <v>215</v>
      </c>
      <c r="K34" s="11" t="s">
        <v>215</v>
      </c>
      <c r="L34" s="11" t="s">
        <v>215</v>
      </c>
      <c r="M34" s="11" t="s">
        <v>215</v>
      </c>
      <c r="N34" s="11" t="s">
        <v>215</v>
      </c>
      <c r="O34" s="11">
        <v>9600</v>
      </c>
      <c r="P34" s="11" t="s">
        <v>215</v>
      </c>
      <c r="Q34" s="11" t="s">
        <v>215</v>
      </c>
      <c r="R34" s="11" t="s">
        <v>215</v>
      </c>
      <c r="S34" s="11">
        <v>9600</v>
      </c>
      <c r="T34" s="20">
        <v>0</v>
      </c>
    </row>
    <row r="35" spans="1:20" x14ac:dyDescent="0.3">
      <c r="A35" s="17">
        <v>28</v>
      </c>
      <c r="B35" s="11" t="s">
        <v>59</v>
      </c>
      <c r="C35" s="18">
        <v>43984</v>
      </c>
      <c r="D35" s="11" t="s">
        <v>81</v>
      </c>
      <c r="E35" s="11" t="s">
        <v>10</v>
      </c>
      <c r="F35" s="11" t="s">
        <v>22</v>
      </c>
      <c r="G35" s="19" t="s">
        <v>23</v>
      </c>
      <c r="H35" s="11" t="s">
        <v>215</v>
      </c>
      <c r="I35" s="11" t="s">
        <v>215</v>
      </c>
      <c r="J35" s="11">
        <v>10500</v>
      </c>
      <c r="K35" s="11" t="s">
        <v>215</v>
      </c>
      <c r="L35" s="11" t="s">
        <v>215</v>
      </c>
      <c r="M35" s="11" t="s">
        <v>215</v>
      </c>
      <c r="N35" s="11" t="s">
        <v>215</v>
      </c>
      <c r="O35" s="11" t="s">
        <v>215</v>
      </c>
      <c r="P35" s="11" t="s">
        <v>215</v>
      </c>
      <c r="Q35" s="11" t="s">
        <v>215</v>
      </c>
      <c r="R35" s="11" t="s">
        <v>215</v>
      </c>
      <c r="S35" s="11">
        <v>0</v>
      </c>
      <c r="T35" s="3">
        <v>10500</v>
      </c>
    </row>
    <row r="36" spans="1:20" x14ac:dyDescent="0.3">
      <c r="A36" s="17">
        <v>29</v>
      </c>
      <c r="B36" s="11" t="s">
        <v>78</v>
      </c>
      <c r="C36" s="18">
        <v>43985</v>
      </c>
      <c r="D36" s="11" t="s">
        <v>81</v>
      </c>
      <c r="E36" s="11" t="s">
        <v>10</v>
      </c>
      <c r="F36" s="11" t="s">
        <v>54</v>
      </c>
      <c r="G36" s="19" t="s">
        <v>55</v>
      </c>
      <c r="H36" s="11" t="s">
        <v>215</v>
      </c>
      <c r="I36" s="11" t="s">
        <v>215</v>
      </c>
      <c r="J36" s="11" t="s">
        <v>215</v>
      </c>
      <c r="K36" s="11" t="s">
        <v>215</v>
      </c>
      <c r="L36" s="11" t="s">
        <v>215</v>
      </c>
      <c r="M36" s="11" t="s">
        <v>215</v>
      </c>
      <c r="N36" s="11" t="s">
        <v>215</v>
      </c>
      <c r="O36" s="11" t="s">
        <v>215</v>
      </c>
      <c r="P36" s="11" t="s">
        <v>215</v>
      </c>
      <c r="Q36" s="11" t="s">
        <v>215</v>
      </c>
      <c r="R36" s="11">
        <v>12400</v>
      </c>
      <c r="S36" s="11">
        <v>12400</v>
      </c>
      <c r="T36" s="20">
        <v>0</v>
      </c>
    </row>
    <row r="37" spans="1:20" x14ac:dyDescent="0.3">
      <c r="A37" s="17">
        <v>30</v>
      </c>
      <c r="B37" s="11" t="s">
        <v>58</v>
      </c>
      <c r="C37" s="18">
        <v>43986</v>
      </c>
      <c r="D37" s="11" t="s">
        <v>81</v>
      </c>
      <c r="E37" s="11" t="s">
        <v>10</v>
      </c>
      <c r="F37" s="11" t="s">
        <v>18</v>
      </c>
      <c r="G37" s="19" t="s">
        <v>19</v>
      </c>
      <c r="H37" s="11" t="s">
        <v>215</v>
      </c>
      <c r="I37" s="11">
        <v>11200</v>
      </c>
      <c r="J37" s="11" t="s">
        <v>215</v>
      </c>
      <c r="K37" s="11" t="s">
        <v>215</v>
      </c>
      <c r="L37" s="11" t="s">
        <v>215</v>
      </c>
      <c r="M37" s="11" t="s">
        <v>215</v>
      </c>
      <c r="N37" s="11" t="s">
        <v>215</v>
      </c>
      <c r="O37" s="11" t="s">
        <v>215</v>
      </c>
      <c r="P37" s="11" t="s">
        <v>215</v>
      </c>
      <c r="Q37" s="11" t="s">
        <v>215</v>
      </c>
      <c r="R37" s="11" t="s">
        <v>215</v>
      </c>
      <c r="S37" s="11">
        <v>11200</v>
      </c>
      <c r="T37" s="20">
        <v>0</v>
      </c>
    </row>
    <row r="38" spans="1:20" x14ac:dyDescent="0.3">
      <c r="A38" s="17">
        <v>31</v>
      </c>
      <c r="B38" s="11" t="s">
        <v>9</v>
      </c>
      <c r="C38" s="18">
        <v>43988</v>
      </c>
      <c r="D38" s="11" t="s">
        <v>81</v>
      </c>
      <c r="E38" s="11" t="s">
        <v>10</v>
      </c>
      <c r="F38" s="11" t="s">
        <v>11</v>
      </c>
      <c r="G38" s="19" t="s">
        <v>12</v>
      </c>
      <c r="H38" s="11">
        <v>10250</v>
      </c>
      <c r="I38" s="11" t="s">
        <v>215</v>
      </c>
      <c r="J38" s="11" t="s">
        <v>215</v>
      </c>
      <c r="K38" s="11" t="s">
        <v>215</v>
      </c>
      <c r="L38" s="11" t="s">
        <v>215</v>
      </c>
      <c r="M38" s="11" t="s">
        <v>215</v>
      </c>
      <c r="N38" s="11" t="s">
        <v>215</v>
      </c>
      <c r="O38" s="11" t="s">
        <v>215</v>
      </c>
      <c r="P38" s="11" t="s">
        <v>215</v>
      </c>
      <c r="Q38" s="11" t="s">
        <v>215</v>
      </c>
      <c r="R38" s="11" t="s">
        <v>215</v>
      </c>
      <c r="S38" s="11">
        <v>10250</v>
      </c>
      <c r="T38" s="20">
        <v>0</v>
      </c>
    </row>
    <row r="39" spans="1:20" x14ac:dyDescent="0.3">
      <c r="A39" s="17">
        <v>32</v>
      </c>
      <c r="B39" s="11" t="s">
        <v>71</v>
      </c>
      <c r="C39" s="18">
        <v>43991</v>
      </c>
      <c r="D39" s="11" t="s">
        <v>81</v>
      </c>
      <c r="E39" s="11" t="s">
        <v>10</v>
      </c>
      <c r="F39" s="11" t="s">
        <v>26</v>
      </c>
      <c r="G39" s="19" t="s">
        <v>27</v>
      </c>
      <c r="H39" s="11" t="s">
        <v>215</v>
      </c>
      <c r="I39" s="11" t="s">
        <v>215</v>
      </c>
      <c r="J39" s="11" t="s">
        <v>215</v>
      </c>
      <c r="K39" s="11">
        <v>6900</v>
      </c>
      <c r="L39" s="11" t="s">
        <v>215</v>
      </c>
      <c r="M39" s="11" t="s">
        <v>215</v>
      </c>
      <c r="N39" s="11" t="s">
        <v>215</v>
      </c>
      <c r="O39" s="11" t="s">
        <v>215</v>
      </c>
      <c r="P39" s="11" t="s">
        <v>215</v>
      </c>
      <c r="Q39" s="11" t="s">
        <v>215</v>
      </c>
      <c r="R39" s="11" t="s">
        <v>215</v>
      </c>
      <c r="S39" s="11">
        <v>6900</v>
      </c>
      <c r="T39" s="20">
        <v>0</v>
      </c>
    </row>
    <row r="40" spans="1:20" ht="17.399999999999999" customHeight="1" x14ac:dyDescent="0.3">
      <c r="A40" s="17">
        <v>33</v>
      </c>
      <c r="B40" s="11" t="s">
        <v>37</v>
      </c>
      <c r="C40" s="18">
        <v>44002</v>
      </c>
      <c r="D40" s="11" t="s">
        <v>81</v>
      </c>
      <c r="E40" s="11" t="s">
        <v>10</v>
      </c>
      <c r="F40" s="11" t="s">
        <v>38</v>
      </c>
      <c r="G40" s="19" t="s">
        <v>39</v>
      </c>
      <c r="H40" s="11" t="s">
        <v>215</v>
      </c>
      <c r="I40" s="11" t="s">
        <v>215</v>
      </c>
      <c r="J40" s="11" t="s">
        <v>215</v>
      </c>
      <c r="K40" s="11" t="s">
        <v>215</v>
      </c>
      <c r="L40" s="11" t="s">
        <v>215</v>
      </c>
      <c r="M40" s="11" t="s">
        <v>215</v>
      </c>
      <c r="N40" s="11">
        <v>8500</v>
      </c>
      <c r="O40" s="11" t="s">
        <v>215</v>
      </c>
      <c r="P40" s="11" t="s">
        <v>215</v>
      </c>
      <c r="Q40" s="11" t="s">
        <v>215</v>
      </c>
      <c r="R40" s="11" t="s">
        <v>215</v>
      </c>
      <c r="S40" s="11">
        <v>8500</v>
      </c>
      <c r="T40" s="20">
        <v>0</v>
      </c>
    </row>
    <row r="41" spans="1:20" x14ac:dyDescent="0.3">
      <c r="A41" s="21">
        <v>34</v>
      </c>
      <c r="B41" s="5" t="s">
        <v>62</v>
      </c>
      <c r="C41" s="22">
        <v>44008</v>
      </c>
      <c r="D41" s="5" t="s">
        <v>81</v>
      </c>
      <c r="E41" s="5" t="s">
        <v>10</v>
      </c>
      <c r="F41" s="5" t="s">
        <v>34</v>
      </c>
      <c r="G41" s="23" t="s">
        <v>35</v>
      </c>
      <c r="H41" s="5" t="s">
        <v>215</v>
      </c>
      <c r="I41" s="5" t="s">
        <v>215</v>
      </c>
      <c r="J41" s="5" t="s">
        <v>215</v>
      </c>
      <c r="K41" s="5" t="s">
        <v>215</v>
      </c>
      <c r="L41" s="5" t="s">
        <v>215</v>
      </c>
      <c r="M41" s="5">
        <v>8500</v>
      </c>
      <c r="N41" s="5" t="s">
        <v>215</v>
      </c>
      <c r="O41" s="5" t="s">
        <v>215</v>
      </c>
      <c r="P41" s="5" t="s">
        <v>215</v>
      </c>
      <c r="Q41" s="5" t="s">
        <v>215</v>
      </c>
      <c r="R41" s="5" t="s">
        <v>215</v>
      </c>
      <c r="S41" s="5">
        <v>8500</v>
      </c>
      <c r="T41" s="24">
        <v>0</v>
      </c>
    </row>
    <row r="45" spans="1:20" x14ac:dyDescent="0.3">
      <c r="A45" t="s">
        <v>216</v>
      </c>
      <c r="B45">
        <f>SUM(S8:T41)</f>
        <v>345596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23F01-B193-41A9-B323-255003DCCE00}">
  <dimension ref="A1:V90"/>
  <sheetViews>
    <sheetView workbookViewId="0">
      <selection activeCell="A16" sqref="A16"/>
    </sheetView>
  </sheetViews>
  <sheetFormatPr defaultRowHeight="14.4" x14ac:dyDescent="0.3"/>
  <cols>
    <col min="1" max="1" width="10.88671875" customWidth="1"/>
    <col min="2" max="2" width="18.6640625" customWidth="1"/>
    <col min="3" max="3" width="9.33203125" bestFit="1" customWidth="1"/>
    <col min="4" max="4" width="17.21875" customWidth="1"/>
    <col min="5" max="5" width="14" customWidth="1"/>
    <col min="6" max="6" width="24.33203125" bestFit="1" customWidth="1"/>
    <col min="7" max="7" width="24.33203125" customWidth="1"/>
    <col min="8" max="8" width="16.77734375" bestFit="1" customWidth="1"/>
    <col min="9" max="9" width="12.33203125" customWidth="1"/>
    <col min="10" max="10" width="23.5546875" customWidth="1"/>
    <col min="11" max="11" width="11" customWidth="1"/>
    <col min="12" max="12" width="11.109375" customWidth="1"/>
    <col min="13" max="13" width="7.21875" customWidth="1"/>
    <col min="14" max="14" width="14.44140625" customWidth="1"/>
    <col min="15" max="15" width="17.21875" customWidth="1"/>
    <col min="16" max="16" width="6.77734375" customWidth="1"/>
    <col min="17" max="17" width="8" customWidth="1"/>
    <col min="18" max="18" width="16.5546875" customWidth="1"/>
    <col min="19" max="19" width="11.77734375" customWidth="1"/>
    <col min="20" max="20" width="25.44140625" customWidth="1"/>
    <col min="21" max="21" width="6.5546875" customWidth="1"/>
    <col min="22" max="22" width="10" customWidth="1"/>
  </cols>
  <sheetData>
    <row r="1" spans="1:22" x14ac:dyDescent="0.3">
      <c r="A1" s="29" t="s">
        <v>0</v>
      </c>
      <c r="B1" s="25" t="s">
        <v>1</v>
      </c>
      <c r="C1" s="25" t="s">
        <v>2</v>
      </c>
      <c r="D1" s="25" t="s">
        <v>213</v>
      </c>
      <c r="E1" s="25" t="s">
        <v>214</v>
      </c>
      <c r="F1" s="25" t="s">
        <v>3</v>
      </c>
      <c r="G1" s="25"/>
      <c r="H1" s="25" t="s">
        <v>4</v>
      </c>
      <c r="I1" s="25" t="s">
        <v>13</v>
      </c>
      <c r="J1" s="25" t="s">
        <v>52</v>
      </c>
      <c r="K1" s="25" t="s">
        <v>24</v>
      </c>
      <c r="L1" s="25" t="s">
        <v>44</v>
      </c>
      <c r="M1" s="25" t="s">
        <v>48</v>
      </c>
      <c r="N1" s="25" t="s">
        <v>56</v>
      </c>
      <c r="O1" s="25" t="s">
        <v>40</v>
      </c>
      <c r="P1" s="25" t="s">
        <v>20</v>
      </c>
      <c r="Q1" s="25" t="s">
        <v>16</v>
      </c>
      <c r="R1" s="25" t="s">
        <v>36</v>
      </c>
      <c r="S1" s="25" t="s">
        <v>32</v>
      </c>
      <c r="T1" s="25" t="s">
        <v>28</v>
      </c>
      <c r="U1" s="25" t="s">
        <v>7</v>
      </c>
      <c r="V1" s="26" t="s">
        <v>8</v>
      </c>
    </row>
    <row r="2" spans="1:22" x14ac:dyDescent="0.3">
      <c r="A2" s="30">
        <v>1</v>
      </c>
      <c r="B2" s="27" t="s">
        <v>127</v>
      </c>
      <c r="C2" s="31">
        <v>44071</v>
      </c>
      <c r="D2" s="27" t="s">
        <v>106</v>
      </c>
      <c r="E2" s="27" t="s">
        <v>81</v>
      </c>
      <c r="F2" s="27" t="s">
        <v>30</v>
      </c>
      <c r="G2" s="27"/>
      <c r="H2" s="27" t="s">
        <v>220</v>
      </c>
      <c r="I2" s="27" t="s">
        <v>215</v>
      </c>
      <c r="J2" s="27" t="s">
        <v>215</v>
      </c>
      <c r="K2" s="27" t="s">
        <v>215</v>
      </c>
      <c r="L2" s="27" t="s">
        <v>215</v>
      </c>
      <c r="M2" s="27" t="s">
        <v>215</v>
      </c>
      <c r="N2" s="27" t="s">
        <v>215</v>
      </c>
      <c r="O2" s="27" t="s">
        <v>215</v>
      </c>
      <c r="P2" s="27" t="s">
        <v>215</v>
      </c>
      <c r="Q2" s="27" t="s">
        <v>215</v>
      </c>
      <c r="R2" s="27" t="s">
        <v>215</v>
      </c>
      <c r="S2" s="27">
        <v>9852</v>
      </c>
      <c r="T2" s="27" t="s">
        <v>215</v>
      </c>
      <c r="U2" s="27">
        <v>9852</v>
      </c>
      <c r="V2" s="28">
        <v>0</v>
      </c>
    </row>
    <row r="3" spans="1:22" x14ac:dyDescent="0.3">
      <c r="A3" s="30">
        <v>2</v>
      </c>
      <c r="B3" s="27" t="s">
        <v>129</v>
      </c>
      <c r="C3" s="31">
        <v>44049</v>
      </c>
      <c r="D3" s="27" t="s">
        <v>106</v>
      </c>
      <c r="E3" s="27" t="s">
        <v>81</v>
      </c>
      <c r="F3" s="27" t="s">
        <v>34</v>
      </c>
      <c r="G3" s="27"/>
      <c r="H3" s="27" t="s">
        <v>35</v>
      </c>
      <c r="I3" s="27" t="s">
        <v>215</v>
      </c>
      <c r="J3" s="27" t="s">
        <v>215</v>
      </c>
      <c r="K3" s="27" t="s">
        <v>215</v>
      </c>
      <c r="L3" s="27" t="s">
        <v>215</v>
      </c>
      <c r="M3" s="27" t="s">
        <v>215</v>
      </c>
      <c r="N3" s="27" t="s">
        <v>215</v>
      </c>
      <c r="O3" s="27" t="s">
        <v>215</v>
      </c>
      <c r="P3" s="27" t="s">
        <v>215</v>
      </c>
      <c r="Q3" s="27" t="s">
        <v>215</v>
      </c>
      <c r="R3" s="27">
        <v>12400</v>
      </c>
      <c r="S3" s="27" t="s">
        <v>215</v>
      </c>
      <c r="T3" s="27" t="s">
        <v>215</v>
      </c>
      <c r="U3" s="27">
        <v>12400</v>
      </c>
      <c r="V3" s="28">
        <v>0</v>
      </c>
    </row>
    <row r="4" spans="1:22" x14ac:dyDescent="0.3">
      <c r="A4" s="30">
        <v>3</v>
      </c>
      <c r="B4" s="27" t="s">
        <v>130</v>
      </c>
      <c r="C4" s="31">
        <v>44088</v>
      </c>
      <c r="D4" s="27" t="s">
        <v>106</v>
      </c>
      <c r="E4" s="27" t="s">
        <v>81</v>
      </c>
      <c r="F4" s="27" t="s">
        <v>38</v>
      </c>
      <c r="G4" s="27"/>
      <c r="H4" s="27" t="s">
        <v>39</v>
      </c>
      <c r="I4" s="27" t="s">
        <v>215</v>
      </c>
      <c r="J4" s="27" t="s">
        <v>215</v>
      </c>
      <c r="K4" s="27" t="s">
        <v>215</v>
      </c>
      <c r="L4" s="27" t="s">
        <v>215</v>
      </c>
      <c r="M4" s="27" t="s">
        <v>215</v>
      </c>
      <c r="N4" s="27" t="s">
        <v>215</v>
      </c>
      <c r="O4" s="27">
        <v>11200</v>
      </c>
      <c r="P4" s="27" t="s">
        <v>215</v>
      </c>
      <c r="Q4" s="27" t="s">
        <v>215</v>
      </c>
      <c r="R4" s="27" t="s">
        <v>215</v>
      </c>
      <c r="S4" s="27" t="s">
        <v>215</v>
      </c>
      <c r="T4" s="27" t="s">
        <v>215</v>
      </c>
      <c r="U4" s="27">
        <v>11200</v>
      </c>
      <c r="V4" s="28">
        <v>0</v>
      </c>
    </row>
    <row r="5" spans="1:22" x14ac:dyDescent="0.3">
      <c r="A5" s="30">
        <v>4</v>
      </c>
      <c r="B5" s="27" t="s">
        <v>131</v>
      </c>
      <c r="C5" s="31">
        <v>44074</v>
      </c>
      <c r="D5" s="27" t="s">
        <v>106</v>
      </c>
      <c r="E5" s="27" t="s">
        <v>81</v>
      </c>
      <c r="F5" s="27" t="s">
        <v>42</v>
      </c>
      <c r="G5" s="27"/>
      <c r="H5" s="27" t="s">
        <v>43</v>
      </c>
      <c r="I5" s="27" t="s">
        <v>215</v>
      </c>
      <c r="J5" s="27" t="s">
        <v>215</v>
      </c>
      <c r="K5" s="27" t="s">
        <v>215</v>
      </c>
      <c r="L5" s="27">
        <v>10500</v>
      </c>
      <c r="M5" s="27" t="s">
        <v>215</v>
      </c>
      <c r="N5" s="27" t="s">
        <v>215</v>
      </c>
      <c r="O5" s="27" t="s">
        <v>215</v>
      </c>
      <c r="P5" s="27" t="s">
        <v>215</v>
      </c>
      <c r="Q5" s="27" t="s">
        <v>215</v>
      </c>
      <c r="R5" s="27" t="s">
        <v>215</v>
      </c>
      <c r="S5" s="27" t="s">
        <v>215</v>
      </c>
      <c r="T5" s="27" t="s">
        <v>215</v>
      </c>
      <c r="U5" s="27">
        <v>0</v>
      </c>
      <c r="V5" s="28">
        <v>10500</v>
      </c>
    </row>
    <row r="6" spans="1:22" x14ac:dyDescent="0.3">
      <c r="A6" s="30">
        <v>5</v>
      </c>
      <c r="B6" s="27" t="s">
        <v>132</v>
      </c>
      <c r="C6" s="31">
        <v>44088</v>
      </c>
      <c r="D6" s="27" t="s">
        <v>106</v>
      </c>
      <c r="E6" s="27" t="s">
        <v>81</v>
      </c>
      <c r="F6" s="27" t="s">
        <v>46</v>
      </c>
      <c r="G6" s="27"/>
      <c r="H6" s="27" t="s">
        <v>47</v>
      </c>
      <c r="I6" s="27" t="s">
        <v>215</v>
      </c>
      <c r="J6" s="27" t="s">
        <v>215</v>
      </c>
      <c r="K6" s="27" t="s">
        <v>215</v>
      </c>
      <c r="L6" s="27" t="s">
        <v>215</v>
      </c>
      <c r="M6" s="27">
        <v>10250</v>
      </c>
      <c r="N6" s="27" t="s">
        <v>215</v>
      </c>
      <c r="O6" s="27" t="s">
        <v>215</v>
      </c>
      <c r="P6" s="27" t="s">
        <v>215</v>
      </c>
      <c r="Q6" s="27" t="s">
        <v>215</v>
      </c>
      <c r="R6" s="27" t="s">
        <v>215</v>
      </c>
      <c r="S6" s="27" t="s">
        <v>215</v>
      </c>
      <c r="T6" s="27" t="s">
        <v>215</v>
      </c>
      <c r="U6" s="27">
        <v>10250</v>
      </c>
      <c r="V6" s="28">
        <v>0</v>
      </c>
    </row>
    <row r="7" spans="1:22" x14ac:dyDescent="0.3">
      <c r="A7" s="30">
        <v>6</v>
      </c>
      <c r="B7" s="27" t="s">
        <v>133</v>
      </c>
      <c r="C7" s="31">
        <v>44059</v>
      </c>
      <c r="D7" s="27" t="s">
        <v>106</v>
      </c>
      <c r="E7" s="27" t="s">
        <v>81</v>
      </c>
      <c r="F7" s="27" t="s">
        <v>50</v>
      </c>
      <c r="G7" s="27"/>
      <c r="H7" s="27" t="s">
        <v>51</v>
      </c>
      <c r="I7" s="27" t="s">
        <v>215</v>
      </c>
      <c r="J7" s="27">
        <v>9852</v>
      </c>
      <c r="K7" s="27" t="s">
        <v>215</v>
      </c>
      <c r="L7" s="27" t="s">
        <v>215</v>
      </c>
      <c r="M7" s="27" t="s">
        <v>215</v>
      </c>
      <c r="N7" s="27" t="s">
        <v>215</v>
      </c>
      <c r="O7" s="27" t="s">
        <v>215</v>
      </c>
      <c r="P7" s="27" t="s">
        <v>215</v>
      </c>
      <c r="Q7" s="27" t="s">
        <v>215</v>
      </c>
      <c r="R7" s="27" t="s">
        <v>215</v>
      </c>
      <c r="S7" s="27" t="s">
        <v>215</v>
      </c>
      <c r="T7" s="27" t="s">
        <v>215</v>
      </c>
      <c r="U7" s="27">
        <v>9852</v>
      </c>
      <c r="V7" s="28">
        <v>0</v>
      </c>
    </row>
    <row r="8" spans="1:22" x14ac:dyDescent="0.3">
      <c r="A8" s="30">
        <v>7</v>
      </c>
      <c r="B8" s="27" t="s">
        <v>134</v>
      </c>
      <c r="C8" s="31">
        <v>44024</v>
      </c>
      <c r="D8" s="27" t="s">
        <v>106</v>
      </c>
      <c r="E8" s="27" t="s">
        <v>81</v>
      </c>
      <c r="F8" s="27" t="s">
        <v>54</v>
      </c>
      <c r="G8" s="27"/>
      <c r="H8" s="27" t="s">
        <v>55</v>
      </c>
      <c r="I8" s="27" t="s">
        <v>215</v>
      </c>
      <c r="J8" s="27" t="s">
        <v>215</v>
      </c>
      <c r="K8" s="27" t="s">
        <v>215</v>
      </c>
      <c r="L8" s="27" t="s">
        <v>215</v>
      </c>
      <c r="M8" s="27" t="s">
        <v>215</v>
      </c>
      <c r="N8" s="27">
        <v>12400</v>
      </c>
      <c r="O8" s="27" t="s">
        <v>215</v>
      </c>
      <c r="P8" s="27" t="s">
        <v>215</v>
      </c>
      <c r="Q8" s="27" t="s">
        <v>215</v>
      </c>
      <c r="R8" s="27" t="s">
        <v>215</v>
      </c>
      <c r="S8" s="27" t="s">
        <v>215</v>
      </c>
      <c r="T8" s="27" t="s">
        <v>215</v>
      </c>
      <c r="U8" s="27">
        <v>0</v>
      </c>
      <c r="V8" s="28">
        <v>12400</v>
      </c>
    </row>
    <row r="9" spans="1:22" x14ac:dyDescent="0.3">
      <c r="A9" s="30">
        <v>8</v>
      </c>
      <c r="B9" s="27" t="s">
        <v>135</v>
      </c>
      <c r="C9" s="31">
        <v>44021</v>
      </c>
      <c r="D9" s="27" t="s">
        <v>106</v>
      </c>
      <c r="E9" s="27" t="s">
        <v>81</v>
      </c>
      <c r="F9" s="27" t="s">
        <v>11</v>
      </c>
      <c r="G9" s="27"/>
      <c r="H9" s="27" t="s">
        <v>12</v>
      </c>
      <c r="I9" s="27">
        <v>11200</v>
      </c>
      <c r="J9" s="27" t="s">
        <v>215</v>
      </c>
      <c r="K9" s="27" t="s">
        <v>215</v>
      </c>
      <c r="L9" s="27" t="s">
        <v>215</v>
      </c>
      <c r="M9" s="27" t="s">
        <v>215</v>
      </c>
      <c r="N9" s="27" t="s">
        <v>215</v>
      </c>
      <c r="O9" s="27" t="s">
        <v>215</v>
      </c>
      <c r="P9" s="27" t="s">
        <v>215</v>
      </c>
      <c r="Q9" s="27" t="s">
        <v>215</v>
      </c>
      <c r="R9" s="27" t="s">
        <v>215</v>
      </c>
      <c r="S9" s="27" t="s">
        <v>215</v>
      </c>
      <c r="T9" s="27" t="s">
        <v>215</v>
      </c>
      <c r="U9" s="27">
        <v>11200</v>
      </c>
      <c r="V9" s="28">
        <v>0</v>
      </c>
    </row>
    <row r="10" spans="1:22" x14ac:dyDescent="0.3">
      <c r="A10" s="30">
        <v>9</v>
      </c>
      <c r="B10" s="27" t="s">
        <v>136</v>
      </c>
      <c r="C10" s="31">
        <v>44080</v>
      </c>
      <c r="D10" s="27" t="s">
        <v>106</v>
      </c>
      <c r="E10" s="27" t="s">
        <v>81</v>
      </c>
      <c r="F10" s="27" t="s">
        <v>14</v>
      </c>
      <c r="G10" s="27"/>
      <c r="H10" s="27" t="s">
        <v>15</v>
      </c>
      <c r="I10" s="27" t="s">
        <v>215</v>
      </c>
      <c r="J10" s="27" t="s">
        <v>215</v>
      </c>
      <c r="K10" s="27" t="s">
        <v>215</v>
      </c>
      <c r="L10" s="27" t="s">
        <v>215</v>
      </c>
      <c r="M10" s="27" t="s">
        <v>215</v>
      </c>
      <c r="N10" s="27" t="s">
        <v>215</v>
      </c>
      <c r="O10" s="27" t="s">
        <v>215</v>
      </c>
      <c r="P10" s="27" t="s">
        <v>215</v>
      </c>
      <c r="Q10" s="27">
        <v>10500</v>
      </c>
      <c r="R10" s="27" t="s">
        <v>215</v>
      </c>
      <c r="S10" s="27" t="s">
        <v>215</v>
      </c>
      <c r="T10" s="27" t="s">
        <v>215</v>
      </c>
      <c r="U10" s="27">
        <v>10500</v>
      </c>
      <c r="V10" s="28">
        <v>0</v>
      </c>
    </row>
    <row r="11" spans="1:22" x14ac:dyDescent="0.3">
      <c r="A11" s="30">
        <v>10</v>
      </c>
      <c r="B11" s="27" t="s">
        <v>137</v>
      </c>
      <c r="C11" s="31">
        <v>44095</v>
      </c>
      <c r="D11" s="27" t="s">
        <v>106</v>
      </c>
      <c r="E11" s="27" t="s">
        <v>81</v>
      </c>
      <c r="F11" s="27" t="s">
        <v>18</v>
      </c>
      <c r="G11" s="27"/>
      <c r="H11" s="27" t="s">
        <v>19</v>
      </c>
      <c r="I11" s="27" t="s">
        <v>215</v>
      </c>
      <c r="J11" s="27" t="s">
        <v>215</v>
      </c>
      <c r="K11" s="27" t="s">
        <v>215</v>
      </c>
      <c r="L11" s="27" t="s">
        <v>215</v>
      </c>
      <c r="M11" s="27" t="s">
        <v>215</v>
      </c>
      <c r="N11" s="27" t="s">
        <v>215</v>
      </c>
      <c r="O11" s="27" t="s">
        <v>215</v>
      </c>
      <c r="P11" s="27">
        <v>13200</v>
      </c>
      <c r="Q11" s="27" t="s">
        <v>215</v>
      </c>
      <c r="R11" s="27" t="s">
        <v>215</v>
      </c>
      <c r="S11" s="27" t="s">
        <v>215</v>
      </c>
      <c r="T11" s="27" t="s">
        <v>215</v>
      </c>
      <c r="U11" s="27">
        <v>0</v>
      </c>
      <c r="V11" s="28">
        <v>13200</v>
      </c>
    </row>
    <row r="12" spans="1:22" x14ac:dyDescent="0.3">
      <c r="A12" s="30">
        <v>11</v>
      </c>
      <c r="B12" s="27" t="s">
        <v>138</v>
      </c>
      <c r="C12" s="31">
        <v>44040</v>
      </c>
      <c r="D12" s="27" t="s">
        <v>106</v>
      </c>
      <c r="E12" s="27" t="s">
        <v>81</v>
      </c>
      <c r="F12" s="27" t="s">
        <v>22</v>
      </c>
      <c r="G12" s="27"/>
      <c r="H12" s="27" t="s">
        <v>23</v>
      </c>
      <c r="I12" s="27" t="s">
        <v>215</v>
      </c>
      <c r="J12" s="27" t="s">
        <v>215</v>
      </c>
      <c r="K12" s="27">
        <v>6900</v>
      </c>
      <c r="L12" s="27" t="s">
        <v>215</v>
      </c>
      <c r="M12" s="27" t="s">
        <v>215</v>
      </c>
      <c r="N12" s="27" t="s">
        <v>215</v>
      </c>
      <c r="O12" s="27" t="s">
        <v>215</v>
      </c>
      <c r="P12" s="27" t="s">
        <v>215</v>
      </c>
      <c r="Q12" s="27" t="s">
        <v>215</v>
      </c>
      <c r="R12" s="27" t="s">
        <v>215</v>
      </c>
      <c r="S12" s="27" t="s">
        <v>215</v>
      </c>
      <c r="T12" s="27" t="s">
        <v>215</v>
      </c>
      <c r="U12" s="27">
        <v>6900</v>
      </c>
      <c r="V12" s="28">
        <v>0</v>
      </c>
    </row>
    <row r="13" spans="1:22" x14ac:dyDescent="0.3">
      <c r="A13" s="30">
        <v>12</v>
      </c>
      <c r="B13" s="27" t="s">
        <v>139</v>
      </c>
      <c r="C13" s="31">
        <v>44067</v>
      </c>
      <c r="D13" s="27" t="s">
        <v>106</v>
      </c>
      <c r="E13" s="27" t="s">
        <v>81</v>
      </c>
      <c r="F13" s="27" t="s">
        <v>26</v>
      </c>
      <c r="G13" s="27"/>
      <c r="H13" s="27" t="s">
        <v>27</v>
      </c>
      <c r="I13" s="27" t="s">
        <v>215</v>
      </c>
      <c r="J13" s="27" t="s">
        <v>215</v>
      </c>
      <c r="K13" s="27" t="s">
        <v>215</v>
      </c>
      <c r="L13" s="27" t="s">
        <v>215</v>
      </c>
      <c r="M13" s="27" t="s">
        <v>215</v>
      </c>
      <c r="N13" s="27" t="s">
        <v>215</v>
      </c>
      <c r="O13" s="27" t="s">
        <v>215</v>
      </c>
      <c r="P13" s="27" t="s">
        <v>215</v>
      </c>
      <c r="Q13" s="27" t="s">
        <v>215</v>
      </c>
      <c r="R13" s="27" t="s">
        <v>215</v>
      </c>
      <c r="S13" s="27" t="s">
        <v>215</v>
      </c>
      <c r="T13" s="27">
        <v>8500</v>
      </c>
      <c r="U13" s="27">
        <v>8500</v>
      </c>
      <c r="V13" s="28">
        <v>0</v>
      </c>
    </row>
    <row r="14" spans="1:22" x14ac:dyDescent="0.3">
      <c r="A14" s="30">
        <v>13</v>
      </c>
      <c r="B14" s="27" t="s">
        <v>140</v>
      </c>
      <c r="C14" s="31">
        <v>44066</v>
      </c>
      <c r="D14" s="27" t="s">
        <v>106</v>
      </c>
      <c r="E14" s="27" t="s">
        <v>81</v>
      </c>
      <c r="F14" s="27" t="s">
        <v>30</v>
      </c>
      <c r="G14" s="27"/>
      <c r="H14" s="27" t="s">
        <v>31</v>
      </c>
      <c r="I14" s="27" t="s">
        <v>215</v>
      </c>
      <c r="J14" s="27" t="s">
        <v>215</v>
      </c>
      <c r="K14" s="27" t="s">
        <v>215</v>
      </c>
      <c r="L14" s="27" t="s">
        <v>215</v>
      </c>
      <c r="M14" s="27" t="s">
        <v>215</v>
      </c>
      <c r="N14" s="27" t="s">
        <v>215</v>
      </c>
      <c r="O14" s="27" t="s">
        <v>215</v>
      </c>
      <c r="P14" s="27" t="s">
        <v>215</v>
      </c>
      <c r="Q14" s="27" t="s">
        <v>215</v>
      </c>
      <c r="R14" s="27" t="s">
        <v>215</v>
      </c>
      <c r="S14" s="27">
        <v>9600</v>
      </c>
      <c r="T14" s="27" t="s">
        <v>215</v>
      </c>
      <c r="U14" s="27">
        <v>0</v>
      </c>
      <c r="V14" s="28">
        <v>9600</v>
      </c>
    </row>
    <row r="15" spans="1:22" x14ac:dyDescent="0.3">
      <c r="A15" s="30">
        <v>14</v>
      </c>
      <c r="B15" s="27" t="s">
        <v>141</v>
      </c>
      <c r="C15" s="31">
        <v>44022</v>
      </c>
      <c r="D15" s="27" t="s">
        <v>106</v>
      </c>
      <c r="E15" s="27" t="s">
        <v>81</v>
      </c>
      <c r="F15" s="27" t="s">
        <v>34</v>
      </c>
      <c r="G15" s="27"/>
      <c r="H15" s="27" t="s">
        <v>218</v>
      </c>
      <c r="I15" s="27" t="s">
        <v>215</v>
      </c>
      <c r="J15" s="27" t="s">
        <v>215</v>
      </c>
      <c r="K15" s="27" t="s">
        <v>215</v>
      </c>
      <c r="L15" s="27" t="s">
        <v>215</v>
      </c>
      <c r="M15" s="27" t="s">
        <v>215</v>
      </c>
      <c r="N15" s="27" t="s">
        <v>215</v>
      </c>
      <c r="O15" s="27" t="s">
        <v>215</v>
      </c>
      <c r="P15" s="27" t="s">
        <v>215</v>
      </c>
      <c r="Q15" s="27" t="s">
        <v>215</v>
      </c>
      <c r="R15" s="27">
        <v>8500</v>
      </c>
      <c r="S15" s="27" t="s">
        <v>215</v>
      </c>
      <c r="T15" s="27" t="s">
        <v>215</v>
      </c>
      <c r="U15" s="27">
        <v>8500</v>
      </c>
      <c r="V15" s="28">
        <v>0</v>
      </c>
    </row>
    <row r="16" spans="1:22" x14ac:dyDescent="0.3">
      <c r="A16" s="30">
        <v>15</v>
      </c>
      <c r="B16" s="27" t="s">
        <v>142</v>
      </c>
      <c r="C16" s="31">
        <v>44045</v>
      </c>
      <c r="D16" s="27" t="s">
        <v>106</v>
      </c>
      <c r="E16" s="27" t="s">
        <v>81</v>
      </c>
      <c r="F16" s="27" t="s">
        <v>38</v>
      </c>
      <c r="G16" s="27"/>
      <c r="H16" s="27" t="s">
        <v>39</v>
      </c>
      <c r="I16" s="27" t="s">
        <v>215</v>
      </c>
      <c r="J16" s="27" t="s">
        <v>215</v>
      </c>
      <c r="K16" s="27" t="s">
        <v>215</v>
      </c>
      <c r="L16" s="27" t="s">
        <v>215</v>
      </c>
      <c r="M16" s="27" t="s">
        <v>215</v>
      </c>
      <c r="N16" s="27" t="s">
        <v>215</v>
      </c>
      <c r="O16" s="27">
        <v>10880</v>
      </c>
      <c r="P16" s="27" t="s">
        <v>215</v>
      </c>
      <c r="Q16" s="27" t="s">
        <v>215</v>
      </c>
      <c r="R16" s="27" t="s">
        <v>215</v>
      </c>
      <c r="S16" s="27" t="s">
        <v>215</v>
      </c>
      <c r="T16" s="27" t="s">
        <v>215</v>
      </c>
      <c r="U16" s="27">
        <v>10880</v>
      </c>
      <c r="V16" s="28">
        <v>0</v>
      </c>
    </row>
    <row r="17" spans="1:22" x14ac:dyDescent="0.3">
      <c r="A17" s="30">
        <v>16</v>
      </c>
      <c r="B17" s="27" t="s">
        <v>143</v>
      </c>
      <c r="C17" s="31">
        <v>44058</v>
      </c>
      <c r="D17" s="27" t="s">
        <v>106</v>
      </c>
      <c r="E17" s="27" t="s">
        <v>81</v>
      </c>
      <c r="F17" s="27" t="s">
        <v>42</v>
      </c>
      <c r="G17" s="27"/>
      <c r="H17" s="27" t="s">
        <v>43</v>
      </c>
      <c r="I17" s="27" t="s">
        <v>215</v>
      </c>
      <c r="J17" s="27" t="s">
        <v>215</v>
      </c>
      <c r="K17" s="27" t="s">
        <v>215</v>
      </c>
      <c r="L17" s="27">
        <v>10250</v>
      </c>
      <c r="M17" s="27" t="s">
        <v>215</v>
      </c>
      <c r="N17" s="27" t="s">
        <v>215</v>
      </c>
      <c r="O17" s="27" t="s">
        <v>215</v>
      </c>
      <c r="P17" s="27" t="s">
        <v>215</v>
      </c>
      <c r="Q17" s="27" t="s">
        <v>215</v>
      </c>
      <c r="R17" s="27" t="s">
        <v>215</v>
      </c>
      <c r="S17" s="27" t="s">
        <v>215</v>
      </c>
      <c r="T17" s="27" t="s">
        <v>215</v>
      </c>
      <c r="U17" s="27">
        <v>0</v>
      </c>
      <c r="V17" s="28">
        <v>10250</v>
      </c>
    </row>
    <row r="18" spans="1:22" x14ac:dyDescent="0.3">
      <c r="A18" s="30">
        <v>17</v>
      </c>
      <c r="B18" s="27" t="s">
        <v>144</v>
      </c>
      <c r="C18" s="31">
        <v>44099</v>
      </c>
      <c r="D18" s="27" t="s">
        <v>106</v>
      </c>
      <c r="E18" s="27" t="s">
        <v>81</v>
      </c>
      <c r="F18" s="27" t="s">
        <v>46</v>
      </c>
      <c r="G18" s="27"/>
      <c r="H18" s="27" t="s">
        <v>47</v>
      </c>
      <c r="I18" s="27" t="s">
        <v>215</v>
      </c>
      <c r="J18" s="27" t="s">
        <v>215</v>
      </c>
      <c r="K18" s="27" t="s">
        <v>215</v>
      </c>
      <c r="L18" s="27" t="s">
        <v>215</v>
      </c>
      <c r="M18" s="27">
        <v>9852</v>
      </c>
      <c r="N18" s="27" t="s">
        <v>215</v>
      </c>
      <c r="O18" s="27" t="s">
        <v>215</v>
      </c>
      <c r="P18" s="27" t="s">
        <v>215</v>
      </c>
      <c r="Q18" s="27" t="s">
        <v>215</v>
      </c>
      <c r="R18" s="27" t="s">
        <v>215</v>
      </c>
      <c r="S18" s="27" t="s">
        <v>215</v>
      </c>
      <c r="T18" s="27" t="s">
        <v>215</v>
      </c>
      <c r="U18" s="27">
        <v>9852</v>
      </c>
      <c r="V18" s="28">
        <v>0</v>
      </c>
    </row>
    <row r="19" spans="1:22" x14ac:dyDescent="0.3">
      <c r="A19" s="30">
        <v>18</v>
      </c>
      <c r="B19" s="27" t="s">
        <v>145</v>
      </c>
      <c r="C19" s="31">
        <v>44098</v>
      </c>
      <c r="D19" s="27" t="s">
        <v>106</v>
      </c>
      <c r="E19" s="27" t="s">
        <v>81</v>
      </c>
      <c r="F19" s="27" t="s">
        <v>50</v>
      </c>
      <c r="G19" s="27"/>
      <c r="H19" s="27" t="s">
        <v>51</v>
      </c>
      <c r="I19" s="27" t="s">
        <v>215</v>
      </c>
      <c r="J19" s="27">
        <v>12400</v>
      </c>
      <c r="K19" s="27" t="s">
        <v>215</v>
      </c>
      <c r="L19" s="27" t="s">
        <v>215</v>
      </c>
      <c r="M19" s="27" t="s">
        <v>215</v>
      </c>
      <c r="N19" s="27" t="s">
        <v>215</v>
      </c>
      <c r="O19" s="27" t="s">
        <v>215</v>
      </c>
      <c r="P19" s="27" t="s">
        <v>215</v>
      </c>
      <c r="Q19" s="27" t="s">
        <v>215</v>
      </c>
      <c r="R19" s="27" t="s">
        <v>215</v>
      </c>
      <c r="S19" s="27" t="s">
        <v>215</v>
      </c>
      <c r="T19" s="27" t="s">
        <v>215</v>
      </c>
      <c r="U19" s="27">
        <v>12400</v>
      </c>
      <c r="V19" s="28">
        <v>0</v>
      </c>
    </row>
    <row r="20" spans="1:22" x14ac:dyDescent="0.3">
      <c r="A20" s="30">
        <v>19</v>
      </c>
      <c r="B20" s="27" t="s">
        <v>146</v>
      </c>
      <c r="C20" s="31">
        <v>44037</v>
      </c>
      <c r="D20" s="27" t="s">
        <v>106</v>
      </c>
      <c r="E20" s="27" t="s">
        <v>81</v>
      </c>
      <c r="F20" s="27" t="s">
        <v>54</v>
      </c>
      <c r="G20" s="27"/>
      <c r="H20" s="27" t="s">
        <v>55</v>
      </c>
      <c r="I20" s="27" t="s">
        <v>215</v>
      </c>
      <c r="J20" s="27" t="s">
        <v>215</v>
      </c>
      <c r="K20" s="27" t="s">
        <v>215</v>
      </c>
      <c r="L20" s="27" t="s">
        <v>215</v>
      </c>
      <c r="M20" s="27" t="s">
        <v>215</v>
      </c>
      <c r="N20" s="27">
        <v>11200</v>
      </c>
      <c r="O20" s="27" t="s">
        <v>215</v>
      </c>
      <c r="P20" s="27" t="s">
        <v>215</v>
      </c>
      <c r="Q20" s="27" t="s">
        <v>215</v>
      </c>
      <c r="R20" s="27" t="s">
        <v>215</v>
      </c>
      <c r="S20" s="27" t="s">
        <v>215</v>
      </c>
      <c r="T20" s="27" t="s">
        <v>215</v>
      </c>
      <c r="U20" s="27">
        <v>11200</v>
      </c>
      <c r="V20" s="28">
        <v>0</v>
      </c>
    </row>
    <row r="21" spans="1:22" x14ac:dyDescent="0.3">
      <c r="A21" s="30">
        <v>20</v>
      </c>
      <c r="B21" s="27" t="s">
        <v>147</v>
      </c>
      <c r="C21" s="31">
        <v>44020</v>
      </c>
      <c r="D21" s="27" t="s">
        <v>106</v>
      </c>
      <c r="E21" s="27" t="s">
        <v>81</v>
      </c>
      <c r="F21" s="27" t="s">
        <v>11</v>
      </c>
      <c r="G21" s="27"/>
      <c r="H21" s="27" t="s">
        <v>12</v>
      </c>
      <c r="I21" s="27">
        <v>10500</v>
      </c>
      <c r="J21" s="27" t="s">
        <v>215</v>
      </c>
      <c r="K21" s="27" t="s">
        <v>215</v>
      </c>
      <c r="L21" s="27" t="s">
        <v>215</v>
      </c>
      <c r="M21" s="27" t="s">
        <v>215</v>
      </c>
      <c r="N21" s="27" t="s">
        <v>215</v>
      </c>
      <c r="O21" s="27" t="s">
        <v>215</v>
      </c>
      <c r="P21" s="27" t="s">
        <v>215</v>
      </c>
      <c r="Q21" s="27" t="s">
        <v>215</v>
      </c>
      <c r="R21" s="27" t="s">
        <v>215</v>
      </c>
      <c r="S21" s="27" t="s">
        <v>215</v>
      </c>
      <c r="T21" s="27" t="s">
        <v>215</v>
      </c>
      <c r="U21" s="27">
        <v>0</v>
      </c>
      <c r="V21" s="28">
        <v>10500</v>
      </c>
    </row>
    <row r="22" spans="1:22" x14ac:dyDescent="0.3">
      <c r="A22" s="30">
        <v>21</v>
      </c>
      <c r="B22" s="27" t="s">
        <v>148</v>
      </c>
      <c r="C22" s="31">
        <v>44085</v>
      </c>
      <c r="D22" s="27" t="s">
        <v>106</v>
      </c>
      <c r="E22" s="27" t="s">
        <v>81</v>
      </c>
      <c r="F22" s="27" t="s">
        <v>14</v>
      </c>
      <c r="G22" s="27"/>
      <c r="H22" s="27" t="s">
        <v>15</v>
      </c>
      <c r="I22" s="27" t="s">
        <v>215</v>
      </c>
      <c r="J22" s="27" t="s">
        <v>215</v>
      </c>
      <c r="K22" s="27" t="s">
        <v>215</v>
      </c>
      <c r="L22" s="27" t="s">
        <v>215</v>
      </c>
      <c r="M22" s="27" t="s">
        <v>215</v>
      </c>
      <c r="N22" s="27" t="s">
        <v>215</v>
      </c>
      <c r="O22" s="27" t="s">
        <v>215</v>
      </c>
      <c r="P22" s="27" t="s">
        <v>215</v>
      </c>
      <c r="Q22" s="27">
        <v>13200</v>
      </c>
      <c r="R22" s="27" t="s">
        <v>215</v>
      </c>
      <c r="S22" s="27" t="s">
        <v>215</v>
      </c>
      <c r="T22" s="27" t="s">
        <v>215</v>
      </c>
      <c r="U22" s="27">
        <v>13200</v>
      </c>
      <c r="V22" s="28">
        <v>0</v>
      </c>
    </row>
    <row r="23" spans="1:22" x14ac:dyDescent="0.3">
      <c r="A23" s="30">
        <v>22</v>
      </c>
      <c r="B23" s="27" t="s">
        <v>149</v>
      </c>
      <c r="C23" s="31">
        <v>44074</v>
      </c>
      <c r="D23" s="27" t="s">
        <v>106</v>
      </c>
      <c r="E23" s="27" t="s">
        <v>81</v>
      </c>
      <c r="F23" s="27" t="s">
        <v>42</v>
      </c>
      <c r="G23" s="27"/>
      <c r="H23" s="27" t="s">
        <v>43</v>
      </c>
      <c r="I23" s="27" t="s">
        <v>215</v>
      </c>
      <c r="J23" s="27" t="s">
        <v>215</v>
      </c>
      <c r="K23" s="27" t="s">
        <v>215</v>
      </c>
      <c r="L23" s="27">
        <v>6900</v>
      </c>
      <c r="M23" s="27" t="s">
        <v>215</v>
      </c>
      <c r="N23" s="27" t="s">
        <v>215</v>
      </c>
      <c r="O23" s="27" t="s">
        <v>215</v>
      </c>
      <c r="P23" s="27" t="s">
        <v>215</v>
      </c>
      <c r="Q23" s="27" t="s">
        <v>215</v>
      </c>
      <c r="R23" s="27" t="s">
        <v>215</v>
      </c>
      <c r="S23" s="27" t="s">
        <v>215</v>
      </c>
      <c r="T23" s="27" t="s">
        <v>215</v>
      </c>
      <c r="U23" s="27">
        <v>6900</v>
      </c>
      <c r="V23" s="28">
        <v>0</v>
      </c>
    </row>
    <row r="24" spans="1:22" x14ac:dyDescent="0.3">
      <c r="A24" s="30">
        <v>23</v>
      </c>
      <c r="B24" s="27" t="s">
        <v>150</v>
      </c>
      <c r="C24" s="31">
        <v>44050</v>
      </c>
      <c r="D24" s="27" t="s">
        <v>106</v>
      </c>
      <c r="E24" s="27" t="s">
        <v>81</v>
      </c>
      <c r="F24" s="27" t="s">
        <v>46</v>
      </c>
      <c r="G24" s="27"/>
      <c r="H24" s="27" t="s">
        <v>47</v>
      </c>
      <c r="I24" s="27" t="s">
        <v>215</v>
      </c>
      <c r="J24" s="27" t="s">
        <v>215</v>
      </c>
      <c r="K24" s="27" t="s">
        <v>215</v>
      </c>
      <c r="L24" s="27" t="s">
        <v>215</v>
      </c>
      <c r="M24" s="27">
        <v>8500</v>
      </c>
      <c r="N24" s="27" t="s">
        <v>215</v>
      </c>
      <c r="O24" s="27" t="s">
        <v>215</v>
      </c>
      <c r="P24" s="27" t="s">
        <v>215</v>
      </c>
      <c r="Q24" s="27" t="s">
        <v>215</v>
      </c>
      <c r="R24" s="27" t="s">
        <v>215</v>
      </c>
      <c r="S24" s="27" t="s">
        <v>215</v>
      </c>
      <c r="T24" s="27" t="s">
        <v>215</v>
      </c>
      <c r="U24" s="27">
        <v>8500</v>
      </c>
      <c r="V24" s="28">
        <v>0</v>
      </c>
    </row>
    <row r="25" spans="1:22" x14ac:dyDescent="0.3">
      <c r="A25" s="30">
        <v>24</v>
      </c>
      <c r="B25" s="27" t="s">
        <v>151</v>
      </c>
      <c r="C25" s="31">
        <v>44013</v>
      </c>
      <c r="D25" s="27" t="s">
        <v>106</v>
      </c>
      <c r="E25" s="27" t="s">
        <v>81</v>
      </c>
      <c r="F25" s="27" t="s">
        <v>50</v>
      </c>
      <c r="G25" s="27"/>
      <c r="H25" s="27" t="s">
        <v>51</v>
      </c>
      <c r="I25" s="27" t="s">
        <v>215</v>
      </c>
      <c r="J25" s="27">
        <v>9600</v>
      </c>
      <c r="K25" s="27" t="s">
        <v>215</v>
      </c>
      <c r="L25" s="27" t="s">
        <v>215</v>
      </c>
      <c r="M25" s="27" t="s">
        <v>215</v>
      </c>
      <c r="N25" s="27" t="s">
        <v>215</v>
      </c>
      <c r="O25" s="27" t="s">
        <v>215</v>
      </c>
      <c r="P25" s="27" t="s">
        <v>215</v>
      </c>
      <c r="Q25" s="27" t="s">
        <v>215</v>
      </c>
      <c r="R25" s="27" t="s">
        <v>215</v>
      </c>
      <c r="S25" s="27" t="s">
        <v>215</v>
      </c>
      <c r="T25" s="27" t="s">
        <v>215</v>
      </c>
      <c r="U25" s="27">
        <v>0</v>
      </c>
      <c r="V25" s="28">
        <v>9600</v>
      </c>
    </row>
    <row r="26" spans="1:22" x14ac:dyDescent="0.3">
      <c r="A26" s="30">
        <v>25</v>
      </c>
      <c r="B26" s="27" t="s">
        <v>152</v>
      </c>
      <c r="C26" s="31">
        <v>44065</v>
      </c>
      <c r="D26" s="27" t="s">
        <v>106</v>
      </c>
      <c r="E26" s="27" t="s">
        <v>81</v>
      </c>
      <c r="F26" s="27" t="s">
        <v>54</v>
      </c>
      <c r="G26" s="27"/>
      <c r="H26" s="27" t="s">
        <v>55</v>
      </c>
      <c r="I26" s="27" t="s">
        <v>215</v>
      </c>
      <c r="J26" s="27" t="s">
        <v>215</v>
      </c>
      <c r="K26" s="27" t="s">
        <v>215</v>
      </c>
      <c r="L26" s="27" t="s">
        <v>215</v>
      </c>
      <c r="M26" s="27" t="s">
        <v>215</v>
      </c>
      <c r="N26" s="27">
        <v>8500</v>
      </c>
      <c r="O26" s="27" t="s">
        <v>215</v>
      </c>
      <c r="P26" s="27" t="s">
        <v>215</v>
      </c>
      <c r="Q26" s="27" t="s">
        <v>215</v>
      </c>
      <c r="R26" s="27" t="s">
        <v>215</v>
      </c>
      <c r="S26" s="27" t="s">
        <v>215</v>
      </c>
      <c r="T26" s="27" t="s">
        <v>215</v>
      </c>
      <c r="U26" s="27">
        <v>8500</v>
      </c>
      <c r="V26" s="28">
        <v>0</v>
      </c>
    </row>
    <row r="27" spans="1:22" x14ac:dyDescent="0.3">
      <c r="A27" s="30">
        <v>26</v>
      </c>
      <c r="B27" s="27" t="s">
        <v>153</v>
      </c>
      <c r="C27" s="31">
        <v>44044</v>
      </c>
      <c r="D27" s="27" t="s">
        <v>106</v>
      </c>
      <c r="E27" s="27" t="s">
        <v>81</v>
      </c>
      <c r="F27" s="27" t="s">
        <v>11</v>
      </c>
      <c r="G27" s="27"/>
      <c r="H27" s="27" t="s">
        <v>12</v>
      </c>
      <c r="I27" s="27">
        <v>10880</v>
      </c>
      <c r="J27" s="27" t="s">
        <v>215</v>
      </c>
      <c r="K27" s="27" t="s">
        <v>215</v>
      </c>
      <c r="L27" s="27" t="s">
        <v>215</v>
      </c>
      <c r="M27" s="27" t="s">
        <v>215</v>
      </c>
      <c r="N27" s="27" t="s">
        <v>215</v>
      </c>
      <c r="O27" s="27" t="s">
        <v>215</v>
      </c>
      <c r="P27" s="27" t="s">
        <v>215</v>
      </c>
      <c r="Q27" s="27" t="s">
        <v>215</v>
      </c>
      <c r="R27" s="27" t="s">
        <v>215</v>
      </c>
      <c r="S27" s="27" t="s">
        <v>215</v>
      </c>
      <c r="T27" s="27" t="s">
        <v>215</v>
      </c>
      <c r="U27" s="27">
        <v>10880</v>
      </c>
      <c r="V27" s="28">
        <v>0</v>
      </c>
    </row>
    <row r="28" spans="1:22" x14ac:dyDescent="0.3">
      <c r="A28" s="30">
        <v>27</v>
      </c>
      <c r="B28" s="27" t="s">
        <v>154</v>
      </c>
      <c r="C28" s="31">
        <v>44045</v>
      </c>
      <c r="D28" s="27" t="s">
        <v>106</v>
      </c>
      <c r="E28" s="27" t="s">
        <v>81</v>
      </c>
      <c r="F28" s="27" t="s">
        <v>14</v>
      </c>
      <c r="G28" s="27"/>
      <c r="H28" s="27" t="s">
        <v>219</v>
      </c>
      <c r="I28" s="27" t="s">
        <v>215</v>
      </c>
      <c r="J28" s="27" t="s">
        <v>215</v>
      </c>
      <c r="K28" s="27" t="s">
        <v>215</v>
      </c>
      <c r="L28" s="27" t="s">
        <v>215</v>
      </c>
      <c r="M28" s="27" t="s">
        <v>215</v>
      </c>
      <c r="N28" s="27" t="s">
        <v>215</v>
      </c>
      <c r="O28" s="27" t="s">
        <v>215</v>
      </c>
      <c r="P28" s="27" t="s">
        <v>215</v>
      </c>
      <c r="Q28" s="27">
        <v>10250</v>
      </c>
      <c r="R28" s="27" t="s">
        <v>215</v>
      </c>
      <c r="S28" s="27" t="s">
        <v>215</v>
      </c>
      <c r="T28" s="27" t="s">
        <v>215</v>
      </c>
      <c r="U28" s="27">
        <v>10250</v>
      </c>
      <c r="V28" s="28">
        <v>0</v>
      </c>
    </row>
    <row r="29" spans="1:22" x14ac:dyDescent="0.3">
      <c r="A29" s="30">
        <v>28</v>
      </c>
      <c r="B29" s="27" t="s">
        <v>155</v>
      </c>
      <c r="C29" s="31">
        <v>44025</v>
      </c>
      <c r="D29" s="27" t="s">
        <v>106</v>
      </c>
      <c r="E29" s="27" t="s">
        <v>81</v>
      </c>
      <c r="F29" s="27" t="s">
        <v>18</v>
      </c>
      <c r="G29" s="27"/>
      <c r="H29" s="27" t="s">
        <v>19</v>
      </c>
      <c r="I29" s="27" t="s">
        <v>215</v>
      </c>
      <c r="J29" s="27" t="s">
        <v>215</v>
      </c>
      <c r="K29" s="27" t="s">
        <v>215</v>
      </c>
      <c r="L29" s="27" t="s">
        <v>215</v>
      </c>
      <c r="M29" s="27" t="s">
        <v>215</v>
      </c>
      <c r="N29" s="27" t="s">
        <v>215</v>
      </c>
      <c r="O29" s="27" t="s">
        <v>215</v>
      </c>
      <c r="P29" s="27">
        <v>9852</v>
      </c>
      <c r="Q29" s="27" t="s">
        <v>215</v>
      </c>
      <c r="R29" s="27" t="s">
        <v>215</v>
      </c>
      <c r="S29" s="27" t="s">
        <v>215</v>
      </c>
      <c r="T29" s="27" t="s">
        <v>215</v>
      </c>
      <c r="U29" s="27">
        <v>9852</v>
      </c>
      <c r="V29" s="28">
        <v>0</v>
      </c>
    </row>
    <row r="30" spans="1:22" x14ac:dyDescent="0.3">
      <c r="A30" s="30">
        <v>29</v>
      </c>
      <c r="B30" s="27" t="s">
        <v>156</v>
      </c>
      <c r="C30" s="31">
        <v>44103</v>
      </c>
      <c r="D30" s="27" t="s">
        <v>106</v>
      </c>
      <c r="E30" s="27" t="s">
        <v>81</v>
      </c>
      <c r="F30" s="27" t="s">
        <v>22</v>
      </c>
      <c r="G30" s="27"/>
      <c r="H30" s="27" t="s">
        <v>23</v>
      </c>
      <c r="I30" s="27" t="s">
        <v>215</v>
      </c>
      <c r="J30" s="27" t="s">
        <v>215</v>
      </c>
      <c r="K30" s="27">
        <v>12400</v>
      </c>
      <c r="L30" s="27" t="s">
        <v>215</v>
      </c>
      <c r="M30" s="27" t="s">
        <v>215</v>
      </c>
      <c r="N30" s="27" t="s">
        <v>215</v>
      </c>
      <c r="O30" s="27" t="s">
        <v>215</v>
      </c>
      <c r="P30" s="27" t="s">
        <v>215</v>
      </c>
      <c r="Q30" s="27" t="s">
        <v>215</v>
      </c>
      <c r="R30" s="27" t="s">
        <v>215</v>
      </c>
      <c r="S30" s="27" t="s">
        <v>215</v>
      </c>
      <c r="T30" s="27" t="s">
        <v>215</v>
      </c>
      <c r="U30" s="27">
        <v>12400</v>
      </c>
      <c r="V30" s="28">
        <v>0</v>
      </c>
    </row>
    <row r="31" spans="1:22" x14ac:dyDescent="0.3">
      <c r="A31" s="30">
        <v>30</v>
      </c>
      <c r="B31" s="27" t="s">
        <v>157</v>
      </c>
      <c r="C31" s="31">
        <v>44069</v>
      </c>
      <c r="D31" s="27" t="s">
        <v>106</v>
      </c>
      <c r="E31" s="27" t="s">
        <v>81</v>
      </c>
      <c r="F31" s="27" t="s">
        <v>26</v>
      </c>
      <c r="G31" s="27"/>
      <c r="H31" s="27" t="s">
        <v>27</v>
      </c>
      <c r="I31" s="27" t="s">
        <v>215</v>
      </c>
      <c r="J31" s="27" t="s">
        <v>215</v>
      </c>
      <c r="K31" s="27" t="s">
        <v>215</v>
      </c>
      <c r="L31" s="27" t="s">
        <v>215</v>
      </c>
      <c r="M31" s="27" t="s">
        <v>215</v>
      </c>
      <c r="N31" s="27" t="s">
        <v>215</v>
      </c>
      <c r="O31" s="27" t="s">
        <v>215</v>
      </c>
      <c r="P31" s="27" t="s">
        <v>215</v>
      </c>
      <c r="Q31" s="27" t="s">
        <v>215</v>
      </c>
      <c r="R31" s="27" t="s">
        <v>215</v>
      </c>
      <c r="S31" s="27" t="s">
        <v>215</v>
      </c>
      <c r="T31" s="27">
        <v>11200</v>
      </c>
      <c r="U31" s="27">
        <v>11200</v>
      </c>
      <c r="V31" s="28">
        <v>0</v>
      </c>
    </row>
    <row r="32" spans="1:22" x14ac:dyDescent="0.3">
      <c r="A32" s="30">
        <v>31</v>
      </c>
      <c r="B32" s="27" t="s">
        <v>158</v>
      </c>
      <c r="C32" s="31">
        <v>44014</v>
      </c>
      <c r="D32" s="27" t="s">
        <v>106</v>
      </c>
      <c r="E32" s="27" t="s">
        <v>81</v>
      </c>
      <c r="F32" s="27" t="s">
        <v>30</v>
      </c>
      <c r="G32" s="27"/>
      <c r="H32" s="27" t="s">
        <v>31</v>
      </c>
      <c r="I32" s="27" t="s">
        <v>215</v>
      </c>
      <c r="J32" s="27" t="s">
        <v>215</v>
      </c>
      <c r="K32" s="27" t="s">
        <v>215</v>
      </c>
      <c r="L32" s="27" t="s">
        <v>215</v>
      </c>
      <c r="M32" s="27" t="s">
        <v>215</v>
      </c>
      <c r="N32" s="27" t="s">
        <v>215</v>
      </c>
      <c r="O32" s="27" t="s">
        <v>215</v>
      </c>
      <c r="P32" s="27" t="s">
        <v>215</v>
      </c>
      <c r="Q32" s="27" t="s">
        <v>215</v>
      </c>
      <c r="R32" s="27" t="s">
        <v>215</v>
      </c>
      <c r="S32" s="27">
        <v>10500</v>
      </c>
      <c r="T32" s="27" t="s">
        <v>215</v>
      </c>
      <c r="U32" s="27">
        <v>10500</v>
      </c>
      <c r="V32" s="28">
        <v>0</v>
      </c>
    </row>
    <row r="33" spans="1:22" x14ac:dyDescent="0.3">
      <c r="A33" s="30">
        <v>32</v>
      </c>
      <c r="B33" s="27" t="s">
        <v>159</v>
      </c>
      <c r="C33" s="31">
        <v>44045</v>
      </c>
      <c r="D33" s="27" t="s">
        <v>106</v>
      </c>
      <c r="E33" s="27" t="s">
        <v>81</v>
      </c>
      <c r="F33" s="27" t="s">
        <v>34</v>
      </c>
      <c r="G33" s="27"/>
      <c r="H33" s="27" t="s">
        <v>35</v>
      </c>
      <c r="I33" s="27" t="s">
        <v>215</v>
      </c>
      <c r="J33" s="27" t="s">
        <v>215</v>
      </c>
      <c r="K33" s="27" t="s">
        <v>215</v>
      </c>
      <c r="L33" s="27" t="s">
        <v>215</v>
      </c>
      <c r="M33" s="27" t="s">
        <v>215</v>
      </c>
      <c r="N33" s="27" t="s">
        <v>215</v>
      </c>
      <c r="O33" s="27" t="s">
        <v>215</v>
      </c>
      <c r="P33" s="27" t="s">
        <v>215</v>
      </c>
      <c r="Q33" s="27" t="s">
        <v>215</v>
      </c>
      <c r="R33" s="27">
        <v>10250</v>
      </c>
      <c r="S33" s="27" t="s">
        <v>215</v>
      </c>
      <c r="T33" s="27" t="s">
        <v>215</v>
      </c>
      <c r="U33" s="27">
        <v>0</v>
      </c>
      <c r="V33" s="28">
        <v>10250</v>
      </c>
    </row>
    <row r="34" spans="1:22" x14ac:dyDescent="0.3">
      <c r="A34" s="30">
        <v>33</v>
      </c>
      <c r="B34" s="27" t="s">
        <v>160</v>
      </c>
      <c r="C34" s="31">
        <v>44035</v>
      </c>
      <c r="D34" s="27" t="s">
        <v>106</v>
      </c>
      <c r="E34" s="27" t="s">
        <v>81</v>
      </c>
      <c r="F34" s="27" t="s">
        <v>38</v>
      </c>
      <c r="G34" s="27"/>
      <c r="H34" s="27" t="s">
        <v>39</v>
      </c>
      <c r="I34" s="27" t="s">
        <v>215</v>
      </c>
      <c r="J34" s="27" t="s">
        <v>215</v>
      </c>
      <c r="K34" s="27" t="s">
        <v>215</v>
      </c>
      <c r="L34" s="27" t="s">
        <v>215</v>
      </c>
      <c r="M34" s="27" t="s">
        <v>215</v>
      </c>
      <c r="N34" s="27" t="s">
        <v>215</v>
      </c>
      <c r="O34" s="27">
        <v>9852</v>
      </c>
      <c r="P34" s="27" t="s">
        <v>215</v>
      </c>
      <c r="Q34" s="27" t="s">
        <v>215</v>
      </c>
      <c r="R34" s="27" t="s">
        <v>215</v>
      </c>
      <c r="S34" s="27" t="s">
        <v>215</v>
      </c>
      <c r="T34" s="27" t="s">
        <v>215</v>
      </c>
      <c r="U34" s="27">
        <v>9852</v>
      </c>
      <c r="V34" s="28">
        <v>0</v>
      </c>
    </row>
    <row r="35" spans="1:22" x14ac:dyDescent="0.3">
      <c r="A35" s="30">
        <v>34</v>
      </c>
      <c r="B35" s="27" t="s">
        <v>161</v>
      </c>
      <c r="C35" s="31">
        <v>44079</v>
      </c>
      <c r="D35" s="27" t="s">
        <v>106</v>
      </c>
      <c r="E35" s="27" t="s">
        <v>81</v>
      </c>
      <c r="F35" s="27" t="s">
        <v>42</v>
      </c>
      <c r="G35" s="27"/>
      <c r="H35" s="27" t="s">
        <v>43</v>
      </c>
      <c r="I35" s="27" t="s">
        <v>215</v>
      </c>
      <c r="J35" s="27" t="s">
        <v>215</v>
      </c>
      <c r="K35" s="27" t="s">
        <v>215</v>
      </c>
      <c r="L35" s="27">
        <v>12400</v>
      </c>
      <c r="M35" s="27" t="s">
        <v>215</v>
      </c>
      <c r="N35" s="27" t="s">
        <v>215</v>
      </c>
      <c r="O35" s="27" t="s">
        <v>215</v>
      </c>
      <c r="P35" s="27" t="s">
        <v>215</v>
      </c>
      <c r="Q35" s="27" t="s">
        <v>215</v>
      </c>
      <c r="R35" s="27" t="s">
        <v>215</v>
      </c>
      <c r="S35" s="27" t="s">
        <v>215</v>
      </c>
      <c r="T35" s="27" t="s">
        <v>215</v>
      </c>
      <c r="U35" s="27">
        <v>12400</v>
      </c>
      <c r="V35" s="28">
        <v>0</v>
      </c>
    </row>
    <row r="36" spans="1:22" x14ac:dyDescent="0.3">
      <c r="A36" s="30">
        <v>35</v>
      </c>
      <c r="B36" s="27" t="s">
        <v>162</v>
      </c>
      <c r="C36" s="31">
        <v>44031</v>
      </c>
      <c r="D36" s="27" t="s">
        <v>106</v>
      </c>
      <c r="E36" s="27" t="s">
        <v>81</v>
      </c>
      <c r="F36" s="27" t="s">
        <v>46</v>
      </c>
      <c r="G36" s="27"/>
      <c r="H36" s="27" t="s">
        <v>47</v>
      </c>
      <c r="I36" s="27" t="s">
        <v>215</v>
      </c>
      <c r="J36" s="27" t="s">
        <v>215</v>
      </c>
      <c r="K36" s="27" t="s">
        <v>215</v>
      </c>
      <c r="L36" s="27" t="s">
        <v>215</v>
      </c>
      <c r="M36" s="27">
        <v>11200</v>
      </c>
      <c r="N36" s="27" t="s">
        <v>215</v>
      </c>
      <c r="O36" s="27" t="s">
        <v>215</v>
      </c>
      <c r="P36" s="27" t="s">
        <v>215</v>
      </c>
      <c r="Q36" s="27" t="s">
        <v>215</v>
      </c>
      <c r="R36" s="27" t="s">
        <v>215</v>
      </c>
      <c r="S36" s="27" t="s">
        <v>215</v>
      </c>
      <c r="T36" s="27" t="s">
        <v>215</v>
      </c>
      <c r="U36" s="27">
        <v>11200</v>
      </c>
      <c r="V36" s="28">
        <v>0</v>
      </c>
    </row>
    <row r="37" spans="1:22" x14ac:dyDescent="0.3">
      <c r="A37" s="30">
        <v>36</v>
      </c>
      <c r="B37" s="27" t="s">
        <v>163</v>
      </c>
      <c r="C37" s="31">
        <v>44014</v>
      </c>
      <c r="D37" s="27" t="s">
        <v>106</v>
      </c>
      <c r="E37" s="27" t="s">
        <v>81</v>
      </c>
      <c r="F37" s="27" t="s">
        <v>50</v>
      </c>
      <c r="G37" s="27"/>
      <c r="H37" s="27" t="s">
        <v>51</v>
      </c>
      <c r="I37" s="27" t="s">
        <v>215</v>
      </c>
      <c r="J37" s="27">
        <v>10500</v>
      </c>
      <c r="K37" s="27" t="s">
        <v>215</v>
      </c>
      <c r="L37" s="27" t="s">
        <v>215</v>
      </c>
      <c r="M37" s="27" t="s">
        <v>215</v>
      </c>
      <c r="N37" s="27" t="s">
        <v>215</v>
      </c>
      <c r="O37" s="27" t="s">
        <v>215</v>
      </c>
      <c r="P37" s="27" t="s">
        <v>215</v>
      </c>
      <c r="Q37" s="27" t="s">
        <v>215</v>
      </c>
      <c r="R37" s="27" t="s">
        <v>215</v>
      </c>
      <c r="S37" s="27" t="s">
        <v>215</v>
      </c>
      <c r="T37" s="27" t="s">
        <v>215</v>
      </c>
      <c r="U37" s="27">
        <v>10500</v>
      </c>
      <c r="V37" s="28">
        <v>0</v>
      </c>
    </row>
    <row r="38" spans="1:22" x14ac:dyDescent="0.3">
      <c r="A38" s="30">
        <v>37</v>
      </c>
      <c r="B38" s="27" t="s">
        <v>164</v>
      </c>
      <c r="C38" s="31">
        <v>44036</v>
      </c>
      <c r="D38" s="27" t="s">
        <v>106</v>
      </c>
      <c r="E38" s="27" t="s">
        <v>81</v>
      </c>
      <c r="F38" s="27" t="s">
        <v>54</v>
      </c>
      <c r="G38" s="27"/>
      <c r="H38" s="27" t="s">
        <v>55</v>
      </c>
      <c r="I38" s="27" t="s">
        <v>215</v>
      </c>
      <c r="J38" s="27" t="s">
        <v>215</v>
      </c>
      <c r="K38" s="27" t="s">
        <v>215</v>
      </c>
      <c r="L38" s="27" t="s">
        <v>215</v>
      </c>
      <c r="M38" s="27" t="s">
        <v>215</v>
      </c>
      <c r="N38" s="27">
        <v>13200</v>
      </c>
      <c r="O38" s="27" t="s">
        <v>215</v>
      </c>
      <c r="P38" s="27" t="s">
        <v>215</v>
      </c>
      <c r="Q38" s="27" t="s">
        <v>215</v>
      </c>
      <c r="R38" s="27" t="s">
        <v>215</v>
      </c>
      <c r="S38" s="27" t="s">
        <v>215</v>
      </c>
      <c r="T38" s="27" t="s">
        <v>215</v>
      </c>
      <c r="U38" s="27">
        <v>13200</v>
      </c>
      <c r="V38" s="28">
        <v>0</v>
      </c>
    </row>
    <row r="39" spans="1:22" x14ac:dyDescent="0.3">
      <c r="A39" s="30">
        <v>38</v>
      </c>
      <c r="B39" s="27" t="s">
        <v>165</v>
      </c>
      <c r="C39" s="31">
        <v>44075</v>
      </c>
      <c r="D39" s="27" t="s">
        <v>106</v>
      </c>
      <c r="E39" s="27" t="s">
        <v>81</v>
      </c>
      <c r="F39" s="27" t="s">
        <v>11</v>
      </c>
      <c r="G39" s="27"/>
      <c r="H39" s="27" t="s">
        <v>12</v>
      </c>
      <c r="I39" s="27">
        <v>6900</v>
      </c>
      <c r="J39" s="27" t="s">
        <v>215</v>
      </c>
      <c r="K39" s="27" t="s">
        <v>215</v>
      </c>
      <c r="L39" s="27" t="s">
        <v>215</v>
      </c>
      <c r="M39" s="27" t="s">
        <v>215</v>
      </c>
      <c r="N39" s="27" t="s">
        <v>215</v>
      </c>
      <c r="O39" s="27" t="s">
        <v>215</v>
      </c>
      <c r="P39" s="27" t="s">
        <v>215</v>
      </c>
      <c r="Q39" s="27" t="s">
        <v>215</v>
      </c>
      <c r="R39" s="27" t="s">
        <v>215</v>
      </c>
      <c r="S39" s="27" t="s">
        <v>215</v>
      </c>
      <c r="T39" s="27" t="s">
        <v>215</v>
      </c>
      <c r="U39" s="27">
        <v>6900</v>
      </c>
      <c r="V39" s="28">
        <v>0</v>
      </c>
    </row>
    <row r="40" spans="1:22" x14ac:dyDescent="0.3">
      <c r="A40" s="30">
        <v>39</v>
      </c>
      <c r="B40" s="27" t="s">
        <v>166</v>
      </c>
      <c r="C40" s="31">
        <v>44060</v>
      </c>
      <c r="D40" s="27" t="s">
        <v>106</v>
      </c>
      <c r="E40" s="27" t="s">
        <v>81</v>
      </c>
      <c r="F40" s="27" t="s">
        <v>14</v>
      </c>
      <c r="G40" s="27"/>
      <c r="H40" s="27" t="s">
        <v>15</v>
      </c>
      <c r="I40" s="27" t="s">
        <v>215</v>
      </c>
      <c r="J40" s="27" t="s">
        <v>215</v>
      </c>
      <c r="K40" s="27" t="s">
        <v>215</v>
      </c>
      <c r="L40" s="27" t="s">
        <v>215</v>
      </c>
      <c r="M40" s="27" t="s">
        <v>215</v>
      </c>
      <c r="N40" s="27" t="s">
        <v>215</v>
      </c>
      <c r="O40" s="27" t="s">
        <v>215</v>
      </c>
      <c r="P40" s="27" t="s">
        <v>215</v>
      </c>
      <c r="Q40" s="27">
        <v>8500</v>
      </c>
      <c r="R40" s="27" t="s">
        <v>215</v>
      </c>
      <c r="S40" s="27" t="s">
        <v>215</v>
      </c>
      <c r="T40" s="27" t="s">
        <v>215</v>
      </c>
      <c r="U40" s="27">
        <v>8500</v>
      </c>
      <c r="V40" s="28">
        <v>0</v>
      </c>
    </row>
    <row r="41" spans="1:22" x14ac:dyDescent="0.3">
      <c r="A41" s="30">
        <v>40</v>
      </c>
      <c r="B41" s="27" t="s">
        <v>167</v>
      </c>
      <c r="C41" s="31">
        <v>44102</v>
      </c>
      <c r="D41" s="27" t="s">
        <v>106</v>
      </c>
      <c r="E41" s="27" t="s">
        <v>81</v>
      </c>
      <c r="F41" s="27" t="s">
        <v>18</v>
      </c>
      <c r="G41" s="27"/>
      <c r="H41" s="27" t="s">
        <v>19</v>
      </c>
      <c r="I41" s="27" t="s">
        <v>215</v>
      </c>
      <c r="J41" s="27" t="s">
        <v>215</v>
      </c>
      <c r="K41" s="27" t="s">
        <v>215</v>
      </c>
      <c r="L41" s="27" t="s">
        <v>215</v>
      </c>
      <c r="M41" s="27" t="s">
        <v>215</v>
      </c>
      <c r="N41" s="27" t="s">
        <v>215</v>
      </c>
      <c r="O41" s="27" t="s">
        <v>215</v>
      </c>
      <c r="P41" s="27">
        <v>9600</v>
      </c>
      <c r="Q41" s="27" t="s">
        <v>215</v>
      </c>
      <c r="R41" s="27" t="s">
        <v>215</v>
      </c>
      <c r="S41" s="27" t="s">
        <v>215</v>
      </c>
      <c r="T41" s="27" t="s">
        <v>215</v>
      </c>
      <c r="U41" s="27">
        <v>9600</v>
      </c>
      <c r="V41" s="28">
        <v>0</v>
      </c>
    </row>
    <row r="42" spans="1:22" x14ac:dyDescent="0.3">
      <c r="A42" s="30">
        <v>41</v>
      </c>
      <c r="B42" s="27" t="s">
        <v>168</v>
      </c>
      <c r="C42" s="31">
        <v>44022</v>
      </c>
      <c r="D42" s="27" t="s">
        <v>106</v>
      </c>
      <c r="E42" s="27" t="s">
        <v>81</v>
      </c>
      <c r="F42" s="27" t="s">
        <v>22</v>
      </c>
      <c r="G42" s="27"/>
      <c r="H42" s="27" t="s">
        <v>23</v>
      </c>
      <c r="I42" s="27" t="s">
        <v>215</v>
      </c>
      <c r="J42" s="27" t="s">
        <v>215</v>
      </c>
      <c r="K42" s="27">
        <v>8500</v>
      </c>
      <c r="L42" s="27" t="s">
        <v>215</v>
      </c>
      <c r="M42" s="27" t="s">
        <v>215</v>
      </c>
      <c r="N42" s="27" t="s">
        <v>215</v>
      </c>
      <c r="O42" s="27" t="s">
        <v>215</v>
      </c>
      <c r="P42" s="27" t="s">
        <v>215</v>
      </c>
      <c r="Q42" s="27" t="s">
        <v>215</v>
      </c>
      <c r="R42" s="27" t="s">
        <v>215</v>
      </c>
      <c r="S42" s="27" t="s">
        <v>215</v>
      </c>
      <c r="T42" s="27" t="s">
        <v>215</v>
      </c>
      <c r="U42" s="27">
        <v>8500</v>
      </c>
      <c r="V42" s="28">
        <v>0</v>
      </c>
    </row>
    <row r="43" spans="1:22" x14ac:dyDescent="0.3">
      <c r="A43" s="30">
        <v>42</v>
      </c>
      <c r="B43" s="27" t="s">
        <v>169</v>
      </c>
      <c r="C43" s="31">
        <v>44095</v>
      </c>
      <c r="D43" s="27" t="s">
        <v>106</v>
      </c>
      <c r="E43" s="27" t="s">
        <v>81</v>
      </c>
      <c r="F43" s="27" t="s">
        <v>26</v>
      </c>
      <c r="G43" s="27"/>
      <c r="H43" s="27" t="s">
        <v>27</v>
      </c>
      <c r="I43" s="27" t="s">
        <v>215</v>
      </c>
      <c r="J43" s="27" t="s">
        <v>215</v>
      </c>
      <c r="K43" s="27" t="s">
        <v>215</v>
      </c>
      <c r="L43" s="27" t="s">
        <v>215</v>
      </c>
      <c r="M43" s="27" t="s">
        <v>215</v>
      </c>
      <c r="N43" s="27" t="s">
        <v>215</v>
      </c>
      <c r="O43" s="27" t="s">
        <v>215</v>
      </c>
      <c r="P43" s="27" t="s">
        <v>215</v>
      </c>
      <c r="Q43" s="27" t="s">
        <v>215</v>
      </c>
      <c r="R43" s="27" t="s">
        <v>215</v>
      </c>
      <c r="S43" s="27" t="s">
        <v>215</v>
      </c>
      <c r="T43" s="27">
        <v>10880</v>
      </c>
      <c r="U43" s="27">
        <v>0</v>
      </c>
      <c r="V43" s="28">
        <v>10880</v>
      </c>
    </row>
    <row r="44" spans="1:22" x14ac:dyDescent="0.3">
      <c r="A44" s="30">
        <v>43</v>
      </c>
      <c r="B44" s="27" t="s">
        <v>170</v>
      </c>
      <c r="C44" s="31">
        <v>44086</v>
      </c>
      <c r="D44" s="27" t="s">
        <v>106</v>
      </c>
      <c r="E44" s="27" t="s">
        <v>81</v>
      </c>
      <c r="F44" s="27" t="s">
        <v>30</v>
      </c>
      <c r="G44" s="27"/>
      <c r="H44" s="27" t="s">
        <v>31</v>
      </c>
      <c r="I44" s="27" t="s">
        <v>215</v>
      </c>
      <c r="J44" s="27" t="s">
        <v>215</v>
      </c>
      <c r="K44" s="27" t="s">
        <v>215</v>
      </c>
      <c r="L44" s="27" t="s">
        <v>215</v>
      </c>
      <c r="M44" s="27" t="s">
        <v>215</v>
      </c>
      <c r="N44" s="27" t="s">
        <v>215</v>
      </c>
      <c r="O44" s="27" t="s">
        <v>215</v>
      </c>
      <c r="P44" s="27" t="s">
        <v>215</v>
      </c>
      <c r="Q44" s="27" t="s">
        <v>215</v>
      </c>
      <c r="R44" s="27" t="s">
        <v>215</v>
      </c>
      <c r="S44" s="27">
        <v>10250</v>
      </c>
      <c r="T44" s="27" t="s">
        <v>215</v>
      </c>
      <c r="U44" s="27">
        <v>10250</v>
      </c>
      <c r="V44" s="28">
        <v>0</v>
      </c>
    </row>
    <row r="45" spans="1:22" x14ac:dyDescent="0.3">
      <c r="A45" s="30">
        <v>44</v>
      </c>
      <c r="B45" s="27" t="s">
        <v>171</v>
      </c>
      <c r="C45" s="31">
        <v>44040</v>
      </c>
      <c r="D45" s="27" t="s">
        <v>106</v>
      </c>
      <c r="E45" s="27" t="s">
        <v>81</v>
      </c>
      <c r="F45" s="27" t="s">
        <v>34</v>
      </c>
      <c r="G45" s="27"/>
      <c r="H45" s="27" t="s">
        <v>35</v>
      </c>
      <c r="I45" s="27" t="s">
        <v>215</v>
      </c>
      <c r="J45" s="27" t="s">
        <v>215</v>
      </c>
      <c r="K45" s="27" t="s">
        <v>215</v>
      </c>
      <c r="L45" s="27" t="s">
        <v>215</v>
      </c>
      <c r="M45" s="27" t="s">
        <v>215</v>
      </c>
      <c r="N45" s="27" t="s">
        <v>215</v>
      </c>
      <c r="O45" s="27" t="s">
        <v>215</v>
      </c>
      <c r="P45" s="27" t="s">
        <v>215</v>
      </c>
      <c r="Q45" s="27" t="s">
        <v>215</v>
      </c>
      <c r="R45" s="27">
        <v>9852</v>
      </c>
      <c r="S45" s="27" t="s">
        <v>215</v>
      </c>
      <c r="T45" s="27" t="s">
        <v>215</v>
      </c>
      <c r="U45" s="27">
        <v>9852</v>
      </c>
      <c r="V45" s="28">
        <v>0</v>
      </c>
    </row>
    <row r="46" spans="1:22" x14ac:dyDescent="0.3">
      <c r="A46" s="30">
        <v>45</v>
      </c>
      <c r="B46" s="27" t="s">
        <v>172</v>
      </c>
      <c r="C46" s="31">
        <v>44059</v>
      </c>
      <c r="D46" s="27" t="s">
        <v>106</v>
      </c>
      <c r="E46" s="27" t="s">
        <v>81</v>
      </c>
      <c r="F46" s="27" t="s">
        <v>38</v>
      </c>
      <c r="G46" s="27"/>
      <c r="H46" s="27" t="s">
        <v>39</v>
      </c>
      <c r="I46" s="27" t="s">
        <v>215</v>
      </c>
      <c r="J46" s="27" t="s">
        <v>215</v>
      </c>
      <c r="K46" s="27" t="s">
        <v>215</v>
      </c>
      <c r="L46" s="27" t="s">
        <v>215</v>
      </c>
      <c r="M46" s="27" t="s">
        <v>215</v>
      </c>
      <c r="N46" s="27" t="s">
        <v>215</v>
      </c>
      <c r="O46" s="27">
        <v>12400</v>
      </c>
      <c r="P46" s="27" t="s">
        <v>215</v>
      </c>
      <c r="Q46" s="27" t="s">
        <v>215</v>
      </c>
      <c r="R46" s="27" t="s">
        <v>215</v>
      </c>
      <c r="S46" s="27" t="s">
        <v>215</v>
      </c>
      <c r="T46" s="27" t="s">
        <v>215</v>
      </c>
      <c r="U46" s="27">
        <v>12400</v>
      </c>
      <c r="V46" s="28">
        <v>0</v>
      </c>
    </row>
    <row r="47" spans="1:22" x14ac:dyDescent="0.3">
      <c r="A47" s="30">
        <v>46</v>
      </c>
      <c r="B47" s="27" t="s">
        <v>173</v>
      </c>
      <c r="C47" s="31">
        <v>44043</v>
      </c>
      <c r="D47" s="27" t="s">
        <v>106</v>
      </c>
      <c r="E47" s="27" t="s">
        <v>81</v>
      </c>
      <c r="F47" s="27" t="s">
        <v>42</v>
      </c>
      <c r="G47" s="27"/>
      <c r="H47" s="27" t="s">
        <v>43</v>
      </c>
      <c r="I47" s="27" t="s">
        <v>215</v>
      </c>
      <c r="J47" s="27" t="s">
        <v>215</v>
      </c>
      <c r="K47" s="27" t="s">
        <v>215</v>
      </c>
      <c r="L47" s="27">
        <v>11200</v>
      </c>
      <c r="M47" s="27" t="s">
        <v>215</v>
      </c>
      <c r="N47" s="27" t="s">
        <v>215</v>
      </c>
      <c r="O47" s="27" t="s">
        <v>215</v>
      </c>
      <c r="P47" s="27" t="s">
        <v>215</v>
      </c>
      <c r="Q47" s="27" t="s">
        <v>215</v>
      </c>
      <c r="R47" s="27" t="s">
        <v>215</v>
      </c>
      <c r="S47" s="27" t="s">
        <v>215</v>
      </c>
      <c r="T47" s="27" t="s">
        <v>215</v>
      </c>
      <c r="U47" s="27">
        <v>11200</v>
      </c>
      <c r="V47" s="28">
        <v>0</v>
      </c>
    </row>
    <row r="48" spans="1:22" x14ac:dyDescent="0.3">
      <c r="A48" s="30">
        <v>47</v>
      </c>
      <c r="B48" s="27" t="s">
        <v>174</v>
      </c>
      <c r="C48" s="31">
        <v>44031</v>
      </c>
      <c r="D48" s="27" t="s">
        <v>106</v>
      </c>
      <c r="E48" s="27" t="s">
        <v>81</v>
      </c>
      <c r="F48" s="27" t="s">
        <v>46</v>
      </c>
      <c r="G48" s="27"/>
      <c r="H48" s="27" t="s">
        <v>47</v>
      </c>
      <c r="I48" s="27" t="s">
        <v>215</v>
      </c>
      <c r="J48" s="27" t="s">
        <v>215</v>
      </c>
      <c r="K48" s="27" t="s">
        <v>215</v>
      </c>
      <c r="L48" s="27" t="s">
        <v>215</v>
      </c>
      <c r="M48" s="27">
        <v>10500</v>
      </c>
      <c r="N48" s="27" t="s">
        <v>215</v>
      </c>
      <c r="O48" s="27" t="s">
        <v>215</v>
      </c>
      <c r="P48" s="27" t="s">
        <v>215</v>
      </c>
      <c r="Q48" s="27" t="s">
        <v>215</v>
      </c>
      <c r="R48" s="27" t="s">
        <v>215</v>
      </c>
      <c r="S48" s="27" t="s">
        <v>215</v>
      </c>
      <c r="T48" s="27" t="s">
        <v>215</v>
      </c>
      <c r="U48" s="27">
        <v>10500</v>
      </c>
      <c r="V48" s="28">
        <v>0</v>
      </c>
    </row>
    <row r="49" spans="1:22" x14ac:dyDescent="0.3">
      <c r="A49" s="30">
        <v>48</v>
      </c>
      <c r="B49" s="27" t="s">
        <v>175</v>
      </c>
      <c r="C49" s="31">
        <v>44016</v>
      </c>
      <c r="D49" s="27" t="s">
        <v>106</v>
      </c>
      <c r="E49" s="27" t="s">
        <v>81</v>
      </c>
      <c r="F49" s="27" t="s">
        <v>50</v>
      </c>
      <c r="G49" s="27"/>
      <c r="H49" s="27" t="s">
        <v>51</v>
      </c>
      <c r="I49" s="27" t="s">
        <v>215</v>
      </c>
      <c r="J49" s="27">
        <v>13200</v>
      </c>
      <c r="K49" s="27" t="s">
        <v>215</v>
      </c>
      <c r="L49" s="27" t="s">
        <v>215</v>
      </c>
      <c r="M49" s="27" t="s">
        <v>215</v>
      </c>
      <c r="N49" s="27" t="s">
        <v>215</v>
      </c>
      <c r="O49" s="27" t="s">
        <v>215</v>
      </c>
      <c r="P49" s="27" t="s">
        <v>215</v>
      </c>
      <c r="Q49" s="27" t="s">
        <v>215</v>
      </c>
      <c r="R49" s="27" t="s">
        <v>215</v>
      </c>
      <c r="S49" s="27" t="s">
        <v>215</v>
      </c>
      <c r="T49" s="27" t="s">
        <v>215</v>
      </c>
      <c r="U49" s="27">
        <v>13200</v>
      </c>
      <c r="V49" s="28">
        <v>0</v>
      </c>
    </row>
    <row r="50" spans="1:22" x14ac:dyDescent="0.3">
      <c r="A50" s="30">
        <v>49</v>
      </c>
      <c r="B50" s="27" t="s">
        <v>176</v>
      </c>
      <c r="C50" s="31">
        <v>44057</v>
      </c>
      <c r="D50" s="27" t="s">
        <v>106</v>
      </c>
      <c r="E50" s="27" t="s">
        <v>81</v>
      </c>
      <c r="F50" s="27" t="s">
        <v>54</v>
      </c>
      <c r="G50" s="27"/>
      <c r="H50" s="27" t="s">
        <v>55</v>
      </c>
      <c r="I50" s="27" t="s">
        <v>215</v>
      </c>
      <c r="J50" s="27" t="s">
        <v>215</v>
      </c>
      <c r="K50" s="27" t="s">
        <v>215</v>
      </c>
      <c r="L50" s="27" t="s">
        <v>215</v>
      </c>
      <c r="M50" s="27" t="s">
        <v>215</v>
      </c>
      <c r="N50" s="27">
        <v>6900</v>
      </c>
      <c r="O50" s="27" t="s">
        <v>215</v>
      </c>
      <c r="P50" s="27" t="s">
        <v>215</v>
      </c>
      <c r="Q50" s="27" t="s">
        <v>215</v>
      </c>
      <c r="R50" s="27" t="s">
        <v>215</v>
      </c>
      <c r="S50" s="27" t="s">
        <v>215</v>
      </c>
      <c r="T50" s="27" t="s">
        <v>215</v>
      </c>
      <c r="U50" s="27">
        <v>6900</v>
      </c>
      <c r="V50" s="28">
        <v>0</v>
      </c>
    </row>
    <row r="51" spans="1:22" x14ac:dyDescent="0.3">
      <c r="A51" s="30">
        <v>50</v>
      </c>
      <c r="B51" s="27" t="s">
        <v>177</v>
      </c>
      <c r="C51" s="31">
        <v>44073</v>
      </c>
      <c r="D51" s="27" t="s">
        <v>106</v>
      </c>
      <c r="E51" s="27" t="s">
        <v>81</v>
      </c>
      <c r="F51" s="27" t="s">
        <v>11</v>
      </c>
      <c r="G51" s="27"/>
      <c r="H51" s="27" t="s">
        <v>12</v>
      </c>
      <c r="I51" s="27">
        <v>8500</v>
      </c>
      <c r="J51" s="27" t="s">
        <v>215</v>
      </c>
      <c r="K51" s="27" t="s">
        <v>215</v>
      </c>
      <c r="L51" s="27" t="s">
        <v>215</v>
      </c>
      <c r="M51" s="27" t="s">
        <v>215</v>
      </c>
      <c r="N51" s="27" t="s">
        <v>215</v>
      </c>
      <c r="O51" s="27" t="s">
        <v>215</v>
      </c>
      <c r="P51" s="27" t="s">
        <v>215</v>
      </c>
      <c r="Q51" s="27" t="s">
        <v>215</v>
      </c>
      <c r="R51" s="27" t="s">
        <v>215</v>
      </c>
      <c r="S51" s="27" t="s">
        <v>215</v>
      </c>
      <c r="T51" s="27" t="s">
        <v>215</v>
      </c>
      <c r="U51" s="27">
        <v>8500</v>
      </c>
      <c r="V51" s="28">
        <v>0</v>
      </c>
    </row>
    <row r="52" spans="1:22" x14ac:dyDescent="0.3">
      <c r="A52" s="30">
        <v>51</v>
      </c>
      <c r="B52" s="27" t="s">
        <v>178</v>
      </c>
      <c r="C52" s="31">
        <v>44021</v>
      </c>
      <c r="D52" s="27" t="s">
        <v>106</v>
      </c>
      <c r="E52" s="27" t="s">
        <v>81</v>
      </c>
      <c r="F52" s="27" t="s">
        <v>14</v>
      </c>
      <c r="G52" s="27"/>
      <c r="H52" s="27" t="s">
        <v>15</v>
      </c>
      <c r="I52" s="27" t="s">
        <v>215</v>
      </c>
      <c r="J52" s="27" t="s">
        <v>215</v>
      </c>
      <c r="K52" s="27" t="s">
        <v>215</v>
      </c>
      <c r="L52" s="27" t="s">
        <v>215</v>
      </c>
      <c r="M52" s="27" t="s">
        <v>215</v>
      </c>
      <c r="N52" s="27" t="s">
        <v>215</v>
      </c>
      <c r="O52" s="27" t="s">
        <v>215</v>
      </c>
      <c r="P52" s="27" t="s">
        <v>215</v>
      </c>
      <c r="Q52" s="27">
        <v>9600</v>
      </c>
      <c r="R52" s="27" t="s">
        <v>215</v>
      </c>
      <c r="S52" s="27" t="s">
        <v>215</v>
      </c>
      <c r="T52" s="27" t="s">
        <v>215</v>
      </c>
      <c r="U52" s="27">
        <v>0</v>
      </c>
      <c r="V52" s="28">
        <v>9600</v>
      </c>
    </row>
    <row r="53" spans="1:22" x14ac:dyDescent="0.3">
      <c r="A53" s="30">
        <v>52</v>
      </c>
      <c r="B53" s="27" t="s">
        <v>179</v>
      </c>
      <c r="C53" s="31">
        <v>44097</v>
      </c>
      <c r="D53" s="27" t="s">
        <v>106</v>
      </c>
      <c r="E53" s="27" t="s">
        <v>81</v>
      </c>
      <c r="F53" s="27" t="s">
        <v>42</v>
      </c>
      <c r="G53" s="27"/>
      <c r="H53" s="27" t="s">
        <v>43</v>
      </c>
      <c r="I53" s="27" t="s">
        <v>215</v>
      </c>
      <c r="J53" s="27" t="s">
        <v>215</v>
      </c>
      <c r="K53" s="27" t="s">
        <v>215</v>
      </c>
      <c r="L53" s="27">
        <v>8500</v>
      </c>
      <c r="M53" s="27" t="s">
        <v>215</v>
      </c>
      <c r="N53" s="27" t="s">
        <v>215</v>
      </c>
      <c r="O53" s="27" t="s">
        <v>215</v>
      </c>
      <c r="P53" s="27" t="s">
        <v>215</v>
      </c>
      <c r="Q53" s="27" t="s">
        <v>215</v>
      </c>
      <c r="R53" s="27" t="s">
        <v>215</v>
      </c>
      <c r="S53" s="27" t="s">
        <v>215</v>
      </c>
      <c r="T53" s="27" t="s">
        <v>215</v>
      </c>
      <c r="U53" s="27">
        <v>8500</v>
      </c>
      <c r="V53" s="28">
        <v>0</v>
      </c>
    </row>
    <row r="54" spans="1:22" x14ac:dyDescent="0.3">
      <c r="A54" s="30">
        <v>53</v>
      </c>
      <c r="B54" s="27" t="s">
        <v>180</v>
      </c>
      <c r="C54" s="31">
        <v>44038</v>
      </c>
      <c r="D54" s="27" t="s">
        <v>106</v>
      </c>
      <c r="E54" s="27" t="s">
        <v>81</v>
      </c>
      <c r="F54" s="27" t="s">
        <v>46</v>
      </c>
      <c r="G54" s="27"/>
      <c r="H54" s="27" t="s">
        <v>47</v>
      </c>
      <c r="I54" s="27" t="s">
        <v>215</v>
      </c>
      <c r="J54" s="27" t="s">
        <v>215</v>
      </c>
      <c r="K54" s="27" t="s">
        <v>215</v>
      </c>
      <c r="L54" s="27" t="s">
        <v>215</v>
      </c>
      <c r="M54" s="27">
        <v>10880</v>
      </c>
      <c r="N54" s="27" t="s">
        <v>215</v>
      </c>
      <c r="O54" s="27" t="s">
        <v>215</v>
      </c>
      <c r="P54" s="27" t="s">
        <v>215</v>
      </c>
      <c r="Q54" s="27" t="s">
        <v>215</v>
      </c>
      <c r="R54" s="27" t="s">
        <v>215</v>
      </c>
      <c r="S54" s="27" t="s">
        <v>215</v>
      </c>
      <c r="T54" s="27" t="s">
        <v>215</v>
      </c>
      <c r="U54" s="27">
        <v>10880</v>
      </c>
      <c r="V54" s="28">
        <v>0</v>
      </c>
    </row>
    <row r="55" spans="1:22" x14ac:dyDescent="0.3">
      <c r="A55" s="30">
        <v>54</v>
      </c>
      <c r="B55" s="27" t="s">
        <v>181</v>
      </c>
      <c r="C55" s="31">
        <v>44084</v>
      </c>
      <c r="D55" s="27" t="s">
        <v>106</v>
      </c>
      <c r="E55" s="27" t="s">
        <v>81</v>
      </c>
      <c r="F55" s="27" t="s">
        <v>50</v>
      </c>
      <c r="G55" s="27"/>
      <c r="H55" s="27" t="s">
        <v>51</v>
      </c>
      <c r="I55" s="27" t="s">
        <v>215</v>
      </c>
      <c r="J55" s="27">
        <v>10250</v>
      </c>
      <c r="K55" s="27" t="s">
        <v>215</v>
      </c>
      <c r="L55" s="27" t="s">
        <v>215</v>
      </c>
      <c r="M55" s="27" t="s">
        <v>215</v>
      </c>
      <c r="N55" s="27" t="s">
        <v>215</v>
      </c>
      <c r="O55" s="27" t="s">
        <v>215</v>
      </c>
      <c r="P55" s="27" t="s">
        <v>215</v>
      </c>
      <c r="Q55" s="27" t="s">
        <v>215</v>
      </c>
      <c r="R55" s="27" t="s">
        <v>215</v>
      </c>
      <c r="S55" s="27" t="s">
        <v>215</v>
      </c>
      <c r="T55" s="27" t="s">
        <v>215</v>
      </c>
      <c r="U55" s="27">
        <v>10250</v>
      </c>
      <c r="V55" s="28">
        <v>0</v>
      </c>
    </row>
    <row r="56" spans="1:22" x14ac:dyDescent="0.3">
      <c r="A56" s="30">
        <v>55</v>
      </c>
      <c r="B56" s="27" t="s">
        <v>182</v>
      </c>
      <c r="C56" s="31">
        <v>44059</v>
      </c>
      <c r="D56" s="27" t="s">
        <v>106</v>
      </c>
      <c r="E56" s="27" t="s">
        <v>81</v>
      </c>
      <c r="F56" s="27" t="s">
        <v>54</v>
      </c>
      <c r="G56" s="27"/>
      <c r="H56" s="27" t="s">
        <v>55</v>
      </c>
      <c r="I56" s="27" t="s">
        <v>215</v>
      </c>
      <c r="J56" s="27" t="s">
        <v>215</v>
      </c>
      <c r="K56" s="27" t="s">
        <v>215</v>
      </c>
      <c r="L56" s="27" t="s">
        <v>215</v>
      </c>
      <c r="M56" s="27" t="s">
        <v>215</v>
      </c>
      <c r="N56" s="27">
        <v>9852</v>
      </c>
      <c r="O56" s="27" t="s">
        <v>215</v>
      </c>
      <c r="P56" s="27" t="s">
        <v>215</v>
      </c>
      <c r="Q56" s="27" t="s">
        <v>215</v>
      </c>
      <c r="R56" s="27" t="s">
        <v>215</v>
      </c>
      <c r="S56" s="27" t="s">
        <v>215</v>
      </c>
      <c r="T56" s="27" t="s">
        <v>215</v>
      </c>
      <c r="U56" s="27">
        <v>9852</v>
      </c>
      <c r="V56" s="28">
        <v>0</v>
      </c>
    </row>
    <row r="57" spans="1:22" x14ac:dyDescent="0.3">
      <c r="A57" s="30">
        <v>56</v>
      </c>
      <c r="B57" s="27" t="s">
        <v>183</v>
      </c>
      <c r="C57" s="31">
        <v>44047</v>
      </c>
      <c r="D57" s="27" t="s">
        <v>106</v>
      </c>
      <c r="E57" s="27" t="s">
        <v>81</v>
      </c>
      <c r="F57" s="27" t="s">
        <v>11</v>
      </c>
      <c r="G57" s="27"/>
      <c r="H57" s="27" t="s">
        <v>12</v>
      </c>
      <c r="I57" s="27">
        <v>12400</v>
      </c>
      <c r="J57" s="27" t="s">
        <v>215</v>
      </c>
      <c r="K57" s="27" t="s">
        <v>215</v>
      </c>
      <c r="L57" s="27" t="s">
        <v>215</v>
      </c>
      <c r="M57" s="27" t="s">
        <v>215</v>
      </c>
      <c r="N57" s="27" t="s">
        <v>215</v>
      </c>
      <c r="O57" s="27" t="s">
        <v>215</v>
      </c>
      <c r="P57" s="27" t="s">
        <v>215</v>
      </c>
      <c r="Q57" s="27" t="s">
        <v>215</v>
      </c>
      <c r="R57" s="27" t="s">
        <v>215</v>
      </c>
      <c r="S57" s="27" t="s">
        <v>215</v>
      </c>
      <c r="T57" s="27" t="s">
        <v>215</v>
      </c>
      <c r="U57" s="27">
        <v>12400</v>
      </c>
      <c r="V57" s="28">
        <v>0</v>
      </c>
    </row>
    <row r="58" spans="1:22" x14ac:dyDescent="0.3">
      <c r="A58" s="30">
        <v>57</v>
      </c>
      <c r="B58" s="27" t="s">
        <v>184</v>
      </c>
      <c r="C58" s="31">
        <v>44071</v>
      </c>
      <c r="D58" s="27" t="s">
        <v>106</v>
      </c>
      <c r="E58" s="27" t="s">
        <v>81</v>
      </c>
      <c r="F58" s="27" t="s">
        <v>14</v>
      </c>
      <c r="G58" s="27"/>
      <c r="H58" s="27" t="s">
        <v>15</v>
      </c>
      <c r="I58" s="27" t="s">
        <v>215</v>
      </c>
      <c r="J58" s="27" t="s">
        <v>215</v>
      </c>
      <c r="K58" s="27" t="s">
        <v>215</v>
      </c>
      <c r="L58" s="27" t="s">
        <v>215</v>
      </c>
      <c r="M58" s="27" t="s">
        <v>215</v>
      </c>
      <c r="N58" s="27" t="s">
        <v>215</v>
      </c>
      <c r="O58" s="27" t="s">
        <v>215</v>
      </c>
      <c r="P58" s="27" t="s">
        <v>215</v>
      </c>
      <c r="Q58" s="27">
        <v>11200</v>
      </c>
      <c r="R58" s="27" t="s">
        <v>215</v>
      </c>
      <c r="S58" s="27" t="s">
        <v>215</v>
      </c>
      <c r="T58" s="27" t="s">
        <v>215</v>
      </c>
      <c r="U58" s="27">
        <v>11200</v>
      </c>
      <c r="V58" s="28">
        <v>0</v>
      </c>
    </row>
    <row r="59" spans="1:22" x14ac:dyDescent="0.3">
      <c r="A59" s="30">
        <v>58</v>
      </c>
      <c r="B59" s="27" t="s">
        <v>185</v>
      </c>
      <c r="C59" s="31">
        <v>44049</v>
      </c>
      <c r="D59" s="27" t="s">
        <v>106</v>
      </c>
      <c r="E59" s="27" t="s">
        <v>81</v>
      </c>
      <c r="F59" s="27" t="s">
        <v>18</v>
      </c>
      <c r="G59" s="27"/>
      <c r="H59" s="27" t="s">
        <v>19</v>
      </c>
      <c r="I59" s="27" t="s">
        <v>215</v>
      </c>
      <c r="J59" s="27" t="s">
        <v>215</v>
      </c>
      <c r="K59" s="27" t="s">
        <v>215</v>
      </c>
      <c r="L59" s="27" t="s">
        <v>215</v>
      </c>
      <c r="M59" s="27" t="s">
        <v>215</v>
      </c>
      <c r="N59" s="27" t="s">
        <v>215</v>
      </c>
      <c r="O59" s="27" t="s">
        <v>215</v>
      </c>
      <c r="P59" s="27">
        <v>10500</v>
      </c>
      <c r="Q59" s="27" t="s">
        <v>215</v>
      </c>
      <c r="R59" s="27" t="s">
        <v>215</v>
      </c>
      <c r="S59" s="27" t="s">
        <v>215</v>
      </c>
      <c r="T59" s="27" t="s">
        <v>215</v>
      </c>
      <c r="U59" s="27">
        <v>10500</v>
      </c>
      <c r="V59" s="28">
        <v>0</v>
      </c>
    </row>
    <row r="60" spans="1:22" x14ac:dyDescent="0.3">
      <c r="A60" s="30">
        <v>59</v>
      </c>
      <c r="B60" s="27" t="s">
        <v>186</v>
      </c>
      <c r="C60" s="31">
        <v>44097</v>
      </c>
      <c r="D60" s="27" t="s">
        <v>106</v>
      </c>
      <c r="E60" s="27" t="s">
        <v>81</v>
      </c>
      <c r="F60" s="27" t="s">
        <v>22</v>
      </c>
      <c r="G60" s="27"/>
      <c r="H60" s="27" t="s">
        <v>23</v>
      </c>
      <c r="I60" s="27" t="s">
        <v>215</v>
      </c>
      <c r="J60" s="27" t="s">
        <v>215</v>
      </c>
      <c r="K60" s="27">
        <v>10250</v>
      </c>
      <c r="L60" s="27" t="s">
        <v>215</v>
      </c>
      <c r="M60" s="27" t="s">
        <v>215</v>
      </c>
      <c r="N60" s="27" t="s">
        <v>215</v>
      </c>
      <c r="O60" s="27" t="s">
        <v>215</v>
      </c>
      <c r="P60" s="27" t="s">
        <v>215</v>
      </c>
      <c r="Q60" s="27" t="s">
        <v>215</v>
      </c>
      <c r="R60" s="27" t="s">
        <v>215</v>
      </c>
      <c r="S60" s="27" t="s">
        <v>215</v>
      </c>
      <c r="T60" s="27" t="s">
        <v>215</v>
      </c>
      <c r="U60" s="27">
        <v>0</v>
      </c>
      <c r="V60" s="28">
        <v>10250</v>
      </c>
    </row>
    <row r="61" spans="1:22" x14ac:dyDescent="0.3">
      <c r="A61" s="30">
        <v>60</v>
      </c>
      <c r="B61" s="27" t="s">
        <v>187</v>
      </c>
      <c r="C61" s="31">
        <v>44037</v>
      </c>
      <c r="D61" s="27" t="s">
        <v>106</v>
      </c>
      <c r="E61" s="27" t="s">
        <v>81</v>
      </c>
      <c r="F61" s="27" t="s">
        <v>26</v>
      </c>
      <c r="G61" s="27"/>
      <c r="H61" s="27" t="s">
        <v>27</v>
      </c>
      <c r="I61" s="27" t="s">
        <v>215</v>
      </c>
      <c r="J61" s="27" t="s">
        <v>215</v>
      </c>
      <c r="K61" s="27" t="s">
        <v>215</v>
      </c>
      <c r="L61" s="27" t="s">
        <v>215</v>
      </c>
      <c r="M61" s="27" t="s">
        <v>215</v>
      </c>
      <c r="N61" s="27" t="s">
        <v>215</v>
      </c>
      <c r="O61" s="27" t="s">
        <v>215</v>
      </c>
      <c r="P61" s="27" t="s">
        <v>215</v>
      </c>
      <c r="Q61" s="27" t="s">
        <v>215</v>
      </c>
      <c r="R61" s="27" t="s">
        <v>215</v>
      </c>
      <c r="S61" s="27" t="s">
        <v>215</v>
      </c>
      <c r="T61" s="27">
        <v>9852</v>
      </c>
      <c r="U61" s="27">
        <v>9852</v>
      </c>
      <c r="V61" s="28">
        <v>0</v>
      </c>
    </row>
    <row r="62" spans="1:22" x14ac:dyDescent="0.3">
      <c r="A62" s="30">
        <v>61</v>
      </c>
      <c r="B62" s="27" t="s">
        <v>188</v>
      </c>
      <c r="C62" s="31">
        <v>44016</v>
      </c>
      <c r="D62" s="27" t="s">
        <v>106</v>
      </c>
      <c r="E62" s="27" t="s">
        <v>81</v>
      </c>
      <c r="F62" s="27" t="s">
        <v>30</v>
      </c>
      <c r="G62" s="27"/>
      <c r="H62" s="27" t="s">
        <v>31</v>
      </c>
      <c r="I62" s="27" t="s">
        <v>215</v>
      </c>
      <c r="J62" s="27" t="s">
        <v>215</v>
      </c>
      <c r="K62" s="27" t="s">
        <v>215</v>
      </c>
      <c r="L62" s="27" t="s">
        <v>215</v>
      </c>
      <c r="M62" s="27" t="s">
        <v>215</v>
      </c>
      <c r="N62" s="27" t="s">
        <v>215</v>
      </c>
      <c r="O62" s="27" t="s">
        <v>215</v>
      </c>
      <c r="P62" s="27" t="s">
        <v>215</v>
      </c>
      <c r="Q62" s="27" t="s">
        <v>215</v>
      </c>
      <c r="R62" s="27" t="s">
        <v>215</v>
      </c>
      <c r="S62" s="27">
        <v>12400</v>
      </c>
      <c r="T62" s="27" t="s">
        <v>215</v>
      </c>
      <c r="U62" s="27">
        <v>12400</v>
      </c>
      <c r="V62" s="28">
        <v>0</v>
      </c>
    </row>
    <row r="63" spans="1:22" x14ac:dyDescent="0.3">
      <c r="A63" s="30">
        <v>62</v>
      </c>
      <c r="B63" s="27" t="s">
        <v>189</v>
      </c>
      <c r="C63" s="31">
        <v>44025</v>
      </c>
      <c r="D63" s="27" t="s">
        <v>106</v>
      </c>
      <c r="E63" s="27" t="s">
        <v>81</v>
      </c>
      <c r="F63" s="27" t="s">
        <v>34</v>
      </c>
      <c r="G63" s="27"/>
      <c r="H63" s="27" t="s">
        <v>35</v>
      </c>
      <c r="I63" s="27" t="s">
        <v>215</v>
      </c>
      <c r="J63" s="27" t="s">
        <v>215</v>
      </c>
      <c r="K63" s="27" t="s">
        <v>215</v>
      </c>
      <c r="L63" s="27" t="s">
        <v>215</v>
      </c>
      <c r="M63" s="27" t="s">
        <v>215</v>
      </c>
      <c r="N63" s="27" t="s">
        <v>215</v>
      </c>
      <c r="O63" s="27" t="s">
        <v>215</v>
      </c>
      <c r="P63" s="27" t="s">
        <v>215</v>
      </c>
      <c r="Q63" s="27" t="s">
        <v>215</v>
      </c>
      <c r="R63" s="27">
        <v>11200</v>
      </c>
      <c r="S63" s="27" t="s">
        <v>215</v>
      </c>
      <c r="T63" s="27" t="s">
        <v>215</v>
      </c>
      <c r="U63" s="27">
        <v>11200</v>
      </c>
      <c r="V63" s="28">
        <v>0</v>
      </c>
    </row>
    <row r="64" spans="1:22" x14ac:dyDescent="0.3">
      <c r="A64" s="30">
        <v>63</v>
      </c>
      <c r="B64" s="27" t="s">
        <v>190</v>
      </c>
      <c r="C64" s="31">
        <v>44098</v>
      </c>
      <c r="D64" s="27" t="s">
        <v>106</v>
      </c>
      <c r="E64" s="27" t="s">
        <v>81</v>
      </c>
      <c r="F64" s="27" t="s">
        <v>38</v>
      </c>
      <c r="G64" s="27"/>
      <c r="H64" s="27" t="s">
        <v>39</v>
      </c>
      <c r="I64" s="27" t="s">
        <v>215</v>
      </c>
      <c r="J64" s="27" t="s">
        <v>215</v>
      </c>
      <c r="K64" s="27" t="s">
        <v>215</v>
      </c>
      <c r="L64" s="27" t="s">
        <v>215</v>
      </c>
      <c r="M64" s="27" t="s">
        <v>215</v>
      </c>
      <c r="N64" s="27" t="s">
        <v>215</v>
      </c>
      <c r="O64" s="27">
        <v>10500</v>
      </c>
      <c r="P64" s="27" t="s">
        <v>215</v>
      </c>
      <c r="Q64" s="27" t="s">
        <v>215</v>
      </c>
      <c r="R64" s="27" t="s">
        <v>215</v>
      </c>
      <c r="S64" s="27" t="s">
        <v>215</v>
      </c>
      <c r="T64" s="27" t="s">
        <v>215</v>
      </c>
      <c r="U64" s="27">
        <v>10500</v>
      </c>
      <c r="V64" s="28">
        <v>0</v>
      </c>
    </row>
    <row r="65" spans="1:22" x14ac:dyDescent="0.3">
      <c r="A65" s="30">
        <v>64</v>
      </c>
      <c r="B65" s="27" t="s">
        <v>191</v>
      </c>
      <c r="C65" s="31">
        <v>44026</v>
      </c>
      <c r="D65" s="27" t="s">
        <v>106</v>
      </c>
      <c r="E65" s="27" t="s">
        <v>81</v>
      </c>
      <c r="F65" s="27" t="s">
        <v>42</v>
      </c>
      <c r="G65" s="27"/>
      <c r="H65" s="27" t="s">
        <v>43</v>
      </c>
      <c r="I65" s="27" t="s">
        <v>215</v>
      </c>
      <c r="J65" s="27" t="s">
        <v>215</v>
      </c>
      <c r="K65" s="27" t="s">
        <v>215</v>
      </c>
      <c r="L65" s="27">
        <v>13200</v>
      </c>
      <c r="M65" s="27" t="s">
        <v>215</v>
      </c>
      <c r="N65" s="27" t="s">
        <v>215</v>
      </c>
      <c r="O65" s="27" t="s">
        <v>215</v>
      </c>
      <c r="P65" s="27" t="s">
        <v>215</v>
      </c>
      <c r="Q65" s="27" t="s">
        <v>215</v>
      </c>
      <c r="R65" s="27" t="s">
        <v>215</v>
      </c>
      <c r="S65" s="27" t="s">
        <v>215</v>
      </c>
      <c r="T65" s="27" t="s">
        <v>215</v>
      </c>
      <c r="U65" s="27">
        <v>13200</v>
      </c>
      <c r="V65" s="28">
        <v>0</v>
      </c>
    </row>
    <row r="66" spans="1:22" x14ac:dyDescent="0.3">
      <c r="A66" s="30">
        <v>65</v>
      </c>
      <c r="B66" s="27" t="s">
        <v>192</v>
      </c>
      <c r="C66" s="31">
        <v>44029</v>
      </c>
      <c r="D66" s="27" t="s">
        <v>106</v>
      </c>
      <c r="E66" s="27" t="s">
        <v>81</v>
      </c>
      <c r="F66" s="27" t="s">
        <v>46</v>
      </c>
      <c r="G66" s="27"/>
      <c r="H66" s="27" t="s">
        <v>47</v>
      </c>
      <c r="I66" s="27" t="s">
        <v>215</v>
      </c>
      <c r="J66" s="27" t="s">
        <v>215</v>
      </c>
      <c r="K66" s="27" t="s">
        <v>215</v>
      </c>
      <c r="L66" s="27" t="s">
        <v>215</v>
      </c>
      <c r="M66" s="27">
        <v>6900</v>
      </c>
      <c r="N66" s="27" t="s">
        <v>215</v>
      </c>
      <c r="O66" s="27" t="s">
        <v>215</v>
      </c>
      <c r="P66" s="27" t="s">
        <v>215</v>
      </c>
      <c r="Q66" s="27" t="s">
        <v>215</v>
      </c>
      <c r="R66" s="27" t="s">
        <v>215</v>
      </c>
      <c r="S66" s="27" t="s">
        <v>215</v>
      </c>
      <c r="T66" s="27" t="s">
        <v>215</v>
      </c>
      <c r="U66" s="27">
        <v>6900</v>
      </c>
      <c r="V66" s="28">
        <v>0</v>
      </c>
    </row>
    <row r="67" spans="1:22" x14ac:dyDescent="0.3">
      <c r="A67" s="30">
        <v>66</v>
      </c>
      <c r="B67" s="27" t="s">
        <v>193</v>
      </c>
      <c r="C67" s="31">
        <v>44053</v>
      </c>
      <c r="D67" s="27" t="s">
        <v>106</v>
      </c>
      <c r="E67" s="27" t="s">
        <v>81</v>
      </c>
      <c r="F67" s="27" t="s">
        <v>50</v>
      </c>
      <c r="G67" s="27"/>
      <c r="H67" s="27" t="s">
        <v>51</v>
      </c>
      <c r="I67" s="27" t="s">
        <v>215</v>
      </c>
      <c r="J67" s="27">
        <v>8500</v>
      </c>
      <c r="K67" s="27" t="s">
        <v>215</v>
      </c>
      <c r="L67" s="27" t="s">
        <v>215</v>
      </c>
      <c r="M67" s="27" t="s">
        <v>215</v>
      </c>
      <c r="N67" s="27" t="s">
        <v>215</v>
      </c>
      <c r="O67" s="27" t="s">
        <v>215</v>
      </c>
      <c r="P67" s="27" t="s">
        <v>215</v>
      </c>
      <c r="Q67" s="27" t="s">
        <v>215</v>
      </c>
      <c r="R67" s="27" t="s">
        <v>215</v>
      </c>
      <c r="S67" s="27" t="s">
        <v>215</v>
      </c>
      <c r="T67" s="27" t="s">
        <v>215</v>
      </c>
      <c r="U67" s="27">
        <v>0</v>
      </c>
      <c r="V67" s="28">
        <v>8500</v>
      </c>
    </row>
    <row r="68" spans="1:22" x14ac:dyDescent="0.3">
      <c r="A68" s="30">
        <v>67</v>
      </c>
      <c r="B68" s="27" t="s">
        <v>194</v>
      </c>
      <c r="C68" s="31">
        <v>44037</v>
      </c>
      <c r="D68" s="27" t="s">
        <v>106</v>
      </c>
      <c r="E68" s="27" t="s">
        <v>81</v>
      </c>
      <c r="F68" s="27" t="s">
        <v>54</v>
      </c>
      <c r="G68" s="27"/>
      <c r="H68" s="27" t="s">
        <v>55</v>
      </c>
      <c r="I68" s="27" t="s">
        <v>215</v>
      </c>
      <c r="J68" s="27" t="s">
        <v>215</v>
      </c>
      <c r="K68" s="27" t="s">
        <v>215</v>
      </c>
      <c r="L68" s="27" t="s">
        <v>215</v>
      </c>
      <c r="M68" s="27" t="s">
        <v>215</v>
      </c>
      <c r="N68" s="27">
        <v>9600</v>
      </c>
      <c r="O68" s="27" t="s">
        <v>215</v>
      </c>
      <c r="P68" s="27" t="s">
        <v>215</v>
      </c>
      <c r="Q68" s="27" t="s">
        <v>215</v>
      </c>
      <c r="R68" s="27" t="s">
        <v>215</v>
      </c>
      <c r="S68" s="27" t="s">
        <v>215</v>
      </c>
      <c r="T68" s="27" t="s">
        <v>215</v>
      </c>
      <c r="U68" s="27">
        <v>9600</v>
      </c>
      <c r="V68" s="28">
        <v>0</v>
      </c>
    </row>
    <row r="69" spans="1:22" x14ac:dyDescent="0.3">
      <c r="A69" s="30">
        <v>68</v>
      </c>
      <c r="B69" s="27" t="s">
        <v>195</v>
      </c>
      <c r="C69" s="31">
        <v>44078</v>
      </c>
      <c r="D69" s="27" t="s">
        <v>106</v>
      </c>
      <c r="E69" s="27" t="s">
        <v>81</v>
      </c>
      <c r="F69" s="27" t="s">
        <v>11</v>
      </c>
      <c r="G69" s="27"/>
      <c r="H69" s="27" t="s">
        <v>12</v>
      </c>
      <c r="I69" s="27">
        <v>8500</v>
      </c>
      <c r="J69" s="27" t="s">
        <v>215</v>
      </c>
      <c r="K69" s="27" t="s">
        <v>215</v>
      </c>
      <c r="L69" s="27" t="s">
        <v>215</v>
      </c>
      <c r="M69" s="27" t="s">
        <v>215</v>
      </c>
      <c r="N69" s="27" t="s">
        <v>215</v>
      </c>
      <c r="O69" s="27" t="s">
        <v>215</v>
      </c>
      <c r="P69" s="27" t="s">
        <v>215</v>
      </c>
      <c r="Q69" s="27" t="s">
        <v>215</v>
      </c>
      <c r="R69" s="27" t="s">
        <v>215</v>
      </c>
      <c r="S69" s="27" t="s">
        <v>215</v>
      </c>
      <c r="T69" s="27" t="s">
        <v>215</v>
      </c>
      <c r="U69" s="27">
        <v>8500</v>
      </c>
      <c r="V69" s="28">
        <v>0</v>
      </c>
    </row>
    <row r="70" spans="1:22" x14ac:dyDescent="0.3">
      <c r="A70" s="30">
        <v>69</v>
      </c>
      <c r="B70" s="27" t="s">
        <v>196</v>
      </c>
      <c r="C70" s="31">
        <v>44059</v>
      </c>
      <c r="D70" s="27" t="s">
        <v>106</v>
      </c>
      <c r="E70" s="27" t="s">
        <v>81</v>
      </c>
      <c r="F70" s="27" t="s">
        <v>14</v>
      </c>
      <c r="G70" s="27"/>
      <c r="H70" s="27" t="s">
        <v>15</v>
      </c>
      <c r="I70" s="27" t="s">
        <v>215</v>
      </c>
      <c r="J70" s="27" t="s">
        <v>215</v>
      </c>
      <c r="K70" s="27" t="s">
        <v>215</v>
      </c>
      <c r="L70" s="27" t="s">
        <v>215</v>
      </c>
      <c r="M70" s="27" t="s">
        <v>215</v>
      </c>
      <c r="N70" s="27" t="s">
        <v>215</v>
      </c>
      <c r="O70" s="27" t="s">
        <v>215</v>
      </c>
      <c r="P70" s="27" t="s">
        <v>215</v>
      </c>
      <c r="Q70" s="27">
        <v>10880</v>
      </c>
      <c r="R70" s="27" t="s">
        <v>215</v>
      </c>
      <c r="S70" s="27" t="s">
        <v>215</v>
      </c>
      <c r="T70" s="27" t="s">
        <v>215</v>
      </c>
      <c r="U70" s="27">
        <v>0</v>
      </c>
      <c r="V70" s="28">
        <v>10880</v>
      </c>
    </row>
    <row r="71" spans="1:22" x14ac:dyDescent="0.3">
      <c r="A71" s="30">
        <v>70</v>
      </c>
      <c r="B71" s="27" t="s">
        <v>197</v>
      </c>
      <c r="C71" s="31">
        <v>44082</v>
      </c>
      <c r="D71" s="27" t="s">
        <v>106</v>
      </c>
      <c r="E71" s="27" t="s">
        <v>81</v>
      </c>
      <c r="F71" s="27" t="s">
        <v>18</v>
      </c>
      <c r="G71" s="27"/>
      <c r="H71" s="27" t="s">
        <v>19</v>
      </c>
      <c r="I71" s="27" t="s">
        <v>215</v>
      </c>
      <c r="J71" s="27" t="s">
        <v>215</v>
      </c>
      <c r="K71" s="27" t="s">
        <v>215</v>
      </c>
      <c r="L71" s="27" t="s">
        <v>215</v>
      </c>
      <c r="M71" s="27" t="s">
        <v>215</v>
      </c>
      <c r="N71" s="27" t="s">
        <v>215</v>
      </c>
      <c r="O71" s="27" t="s">
        <v>215</v>
      </c>
      <c r="P71" s="27">
        <v>10250</v>
      </c>
      <c r="Q71" s="27" t="s">
        <v>215</v>
      </c>
      <c r="R71" s="27" t="s">
        <v>215</v>
      </c>
      <c r="S71" s="27" t="s">
        <v>215</v>
      </c>
      <c r="T71" s="27" t="s">
        <v>215</v>
      </c>
      <c r="U71" s="27">
        <v>10250</v>
      </c>
      <c r="V71" s="28">
        <v>0</v>
      </c>
    </row>
    <row r="72" spans="1:22" x14ac:dyDescent="0.3">
      <c r="A72" s="30">
        <v>71</v>
      </c>
      <c r="B72" s="27" t="s">
        <v>198</v>
      </c>
      <c r="C72" s="31">
        <v>44103</v>
      </c>
      <c r="D72" s="27" t="s">
        <v>106</v>
      </c>
      <c r="E72" s="27" t="s">
        <v>81</v>
      </c>
      <c r="F72" s="27" t="s">
        <v>22</v>
      </c>
      <c r="G72" s="27"/>
      <c r="H72" s="27" t="s">
        <v>23</v>
      </c>
      <c r="I72" s="27" t="s">
        <v>215</v>
      </c>
      <c r="J72" s="27" t="s">
        <v>215</v>
      </c>
      <c r="K72" s="27">
        <v>9852</v>
      </c>
      <c r="L72" s="27" t="s">
        <v>215</v>
      </c>
      <c r="M72" s="27" t="s">
        <v>215</v>
      </c>
      <c r="N72" s="27" t="s">
        <v>215</v>
      </c>
      <c r="O72" s="27" t="s">
        <v>215</v>
      </c>
      <c r="P72" s="27" t="s">
        <v>215</v>
      </c>
      <c r="Q72" s="27" t="s">
        <v>215</v>
      </c>
      <c r="R72" s="27" t="s">
        <v>215</v>
      </c>
      <c r="S72" s="27" t="s">
        <v>215</v>
      </c>
      <c r="T72" s="27" t="s">
        <v>215</v>
      </c>
      <c r="U72" s="27">
        <v>9852</v>
      </c>
      <c r="V72" s="28">
        <v>0</v>
      </c>
    </row>
    <row r="73" spans="1:22" x14ac:dyDescent="0.3">
      <c r="A73" s="30">
        <v>72</v>
      </c>
      <c r="B73" s="27" t="s">
        <v>199</v>
      </c>
      <c r="C73" s="31">
        <v>44100</v>
      </c>
      <c r="D73" s="27" t="s">
        <v>106</v>
      </c>
      <c r="E73" s="27" t="s">
        <v>81</v>
      </c>
      <c r="F73" s="27" t="s">
        <v>26</v>
      </c>
      <c r="G73" s="27"/>
      <c r="H73" s="27" t="s">
        <v>27</v>
      </c>
      <c r="I73" s="27" t="s">
        <v>215</v>
      </c>
      <c r="J73" s="27" t="s">
        <v>215</v>
      </c>
      <c r="K73" s="27" t="s">
        <v>215</v>
      </c>
      <c r="L73" s="27" t="s">
        <v>215</v>
      </c>
      <c r="M73" s="27" t="s">
        <v>215</v>
      </c>
      <c r="N73" s="27" t="s">
        <v>215</v>
      </c>
      <c r="O73" s="27" t="s">
        <v>215</v>
      </c>
      <c r="P73" s="27" t="s">
        <v>215</v>
      </c>
      <c r="Q73" s="27" t="s">
        <v>215</v>
      </c>
      <c r="R73" s="27" t="s">
        <v>215</v>
      </c>
      <c r="S73" s="27" t="s">
        <v>215</v>
      </c>
      <c r="T73" s="27">
        <v>12400</v>
      </c>
      <c r="U73" s="27">
        <v>12400</v>
      </c>
      <c r="V73" s="28">
        <v>0</v>
      </c>
    </row>
    <row r="74" spans="1:22" x14ac:dyDescent="0.3">
      <c r="A74" s="30">
        <v>73</v>
      </c>
      <c r="B74" s="27" t="s">
        <v>200</v>
      </c>
      <c r="C74" s="31">
        <v>44047</v>
      </c>
      <c r="D74" s="27" t="s">
        <v>106</v>
      </c>
      <c r="E74" s="27" t="s">
        <v>81</v>
      </c>
      <c r="F74" s="27" t="s">
        <v>30</v>
      </c>
      <c r="G74" s="27"/>
      <c r="H74" s="27" t="s">
        <v>31</v>
      </c>
      <c r="I74" s="27" t="s">
        <v>215</v>
      </c>
      <c r="J74" s="27" t="s">
        <v>215</v>
      </c>
      <c r="K74" s="27" t="s">
        <v>215</v>
      </c>
      <c r="L74" s="27" t="s">
        <v>215</v>
      </c>
      <c r="M74" s="27" t="s">
        <v>215</v>
      </c>
      <c r="N74" s="27" t="s">
        <v>215</v>
      </c>
      <c r="O74" s="27" t="s">
        <v>215</v>
      </c>
      <c r="P74" s="27" t="s">
        <v>215</v>
      </c>
      <c r="Q74" s="27" t="s">
        <v>215</v>
      </c>
      <c r="R74" s="27" t="s">
        <v>215</v>
      </c>
      <c r="S74" s="27">
        <v>11200</v>
      </c>
      <c r="T74" s="27" t="s">
        <v>215</v>
      </c>
      <c r="U74" s="27">
        <v>11200</v>
      </c>
      <c r="V74" s="28">
        <v>0</v>
      </c>
    </row>
    <row r="75" spans="1:22" x14ac:dyDescent="0.3">
      <c r="A75" s="30">
        <v>74</v>
      </c>
      <c r="B75" s="27" t="s">
        <v>201</v>
      </c>
      <c r="C75" s="31">
        <v>44023</v>
      </c>
      <c r="D75" s="27" t="s">
        <v>106</v>
      </c>
      <c r="E75" s="27" t="s">
        <v>81</v>
      </c>
      <c r="F75" s="27" t="s">
        <v>34</v>
      </c>
      <c r="G75" s="27"/>
      <c r="H75" s="27" t="s">
        <v>35</v>
      </c>
      <c r="I75" s="27" t="s">
        <v>215</v>
      </c>
      <c r="J75" s="27" t="s">
        <v>215</v>
      </c>
      <c r="K75" s="27" t="s">
        <v>215</v>
      </c>
      <c r="L75" s="27" t="s">
        <v>215</v>
      </c>
      <c r="M75" s="27" t="s">
        <v>215</v>
      </c>
      <c r="N75" s="27" t="s">
        <v>215</v>
      </c>
      <c r="O75" s="27" t="s">
        <v>215</v>
      </c>
      <c r="P75" s="27" t="s">
        <v>215</v>
      </c>
      <c r="Q75" s="27" t="s">
        <v>215</v>
      </c>
      <c r="R75" s="27">
        <v>10500</v>
      </c>
      <c r="S75" s="27" t="s">
        <v>215</v>
      </c>
      <c r="T75" s="27" t="s">
        <v>215</v>
      </c>
      <c r="U75" s="27">
        <v>0</v>
      </c>
      <c r="V75" s="28">
        <v>10500</v>
      </c>
    </row>
    <row r="76" spans="1:22" x14ac:dyDescent="0.3">
      <c r="A76" s="30">
        <v>75</v>
      </c>
      <c r="B76" s="27" t="s">
        <v>202</v>
      </c>
      <c r="C76" s="31">
        <v>44066</v>
      </c>
      <c r="D76" s="27" t="s">
        <v>106</v>
      </c>
      <c r="E76" s="27" t="s">
        <v>81</v>
      </c>
      <c r="F76" s="27" t="s">
        <v>38</v>
      </c>
      <c r="G76" s="27"/>
      <c r="H76" s="27" t="s">
        <v>39</v>
      </c>
      <c r="I76" s="27" t="s">
        <v>215</v>
      </c>
      <c r="J76" s="27" t="s">
        <v>215</v>
      </c>
      <c r="K76" s="27" t="s">
        <v>215</v>
      </c>
      <c r="L76" s="27" t="s">
        <v>215</v>
      </c>
      <c r="M76" s="27" t="s">
        <v>215</v>
      </c>
      <c r="N76" s="27" t="s">
        <v>215</v>
      </c>
      <c r="O76" s="27">
        <v>13200</v>
      </c>
      <c r="P76" s="27" t="s">
        <v>215</v>
      </c>
      <c r="Q76" s="27" t="s">
        <v>215</v>
      </c>
      <c r="R76" s="27" t="s">
        <v>215</v>
      </c>
      <c r="S76" s="27" t="s">
        <v>215</v>
      </c>
      <c r="T76" s="27" t="s">
        <v>215</v>
      </c>
      <c r="U76" s="27">
        <v>13200</v>
      </c>
      <c r="V76" s="28">
        <v>0</v>
      </c>
    </row>
    <row r="77" spans="1:22" x14ac:dyDescent="0.3">
      <c r="A77" s="30">
        <v>76</v>
      </c>
      <c r="B77" s="27" t="s">
        <v>203</v>
      </c>
      <c r="C77" s="31">
        <v>44074</v>
      </c>
      <c r="D77" s="27" t="s">
        <v>106</v>
      </c>
      <c r="E77" s="27" t="s">
        <v>81</v>
      </c>
      <c r="F77" s="27" t="s">
        <v>42</v>
      </c>
      <c r="G77" s="27"/>
      <c r="H77" s="27" t="s">
        <v>43</v>
      </c>
      <c r="I77" s="27" t="s">
        <v>215</v>
      </c>
      <c r="J77" s="27" t="s">
        <v>215</v>
      </c>
      <c r="K77" s="27" t="s">
        <v>215</v>
      </c>
      <c r="L77" s="27">
        <v>6900</v>
      </c>
      <c r="M77" s="27" t="s">
        <v>215</v>
      </c>
      <c r="N77" s="27" t="s">
        <v>215</v>
      </c>
      <c r="O77" s="27" t="s">
        <v>215</v>
      </c>
      <c r="P77" s="27" t="s">
        <v>215</v>
      </c>
      <c r="Q77" s="27" t="s">
        <v>215</v>
      </c>
      <c r="R77" s="27" t="s">
        <v>215</v>
      </c>
      <c r="S77" s="27" t="s">
        <v>215</v>
      </c>
      <c r="T77" s="27" t="s">
        <v>215</v>
      </c>
      <c r="U77" s="27">
        <v>0</v>
      </c>
      <c r="V77" s="28">
        <v>6900</v>
      </c>
    </row>
    <row r="78" spans="1:22" x14ac:dyDescent="0.3">
      <c r="A78" s="30">
        <v>77</v>
      </c>
      <c r="B78" s="27" t="s">
        <v>204</v>
      </c>
      <c r="C78" s="31">
        <v>44031</v>
      </c>
      <c r="D78" s="27" t="s">
        <v>106</v>
      </c>
      <c r="E78" s="27" t="s">
        <v>81</v>
      </c>
      <c r="F78" s="27" t="s">
        <v>46</v>
      </c>
      <c r="G78" s="27"/>
      <c r="H78" s="27" t="s">
        <v>47</v>
      </c>
      <c r="I78" s="27" t="s">
        <v>215</v>
      </c>
      <c r="J78" s="27" t="s">
        <v>215</v>
      </c>
      <c r="K78" s="27" t="s">
        <v>215</v>
      </c>
      <c r="L78" s="27" t="s">
        <v>215</v>
      </c>
      <c r="M78" s="27">
        <v>8500</v>
      </c>
      <c r="N78" s="27" t="s">
        <v>215</v>
      </c>
      <c r="O78" s="27" t="s">
        <v>215</v>
      </c>
      <c r="P78" s="27" t="s">
        <v>215</v>
      </c>
      <c r="Q78" s="27" t="s">
        <v>215</v>
      </c>
      <c r="R78" s="27" t="s">
        <v>215</v>
      </c>
      <c r="S78" s="27" t="s">
        <v>215</v>
      </c>
      <c r="T78" s="27" t="s">
        <v>215</v>
      </c>
      <c r="U78" s="27">
        <v>0</v>
      </c>
      <c r="V78" s="28">
        <v>8500</v>
      </c>
    </row>
    <row r="79" spans="1:22" x14ac:dyDescent="0.3">
      <c r="A79" s="30">
        <v>78</v>
      </c>
      <c r="B79" s="27" t="s">
        <v>205</v>
      </c>
      <c r="C79" s="31">
        <v>44079</v>
      </c>
      <c r="D79" s="27" t="s">
        <v>106</v>
      </c>
      <c r="E79" s="27" t="s">
        <v>81</v>
      </c>
      <c r="F79" s="27" t="s">
        <v>50</v>
      </c>
      <c r="G79" s="27"/>
      <c r="H79" s="27" t="s">
        <v>51</v>
      </c>
      <c r="I79" s="27" t="s">
        <v>215</v>
      </c>
      <c r="J79" s="27">
        <v>9600</v>
      </c>
      <c r="K79" s="27" t="s">
        <v>215</v>
      </c>
      <c r="L79" s="27" t="s">
        <v>215</v>
      </c>
      <c r="M79" s="27" t="s">
        <v>215</v>
      </c>
      <c r="N79" s="27" t="s">
        <v>215</v>
      </c>
      <c r="O79" s="27" t="s">
        <v>215</v>
      </c>
      <c r="P79" s="27" t="s">
        <v>215</v>
      </c>
      <c r="Q79" s="27" t="s">
        <v>215</v>
      </c>
      <c r="R79" s="27" t="s">
        <v>215</v>
      </c>
      <c r="S79" s="27" t="s">
        <v>215</v>
      </c>
      <c r="T79" s="27" t="s">
        <v>215</v>
      </c>
      <c r="U79" s="27">
        <v>0</v>
      </c>
      <c r="V79" s="28">
        <v>9600</v>
      </c>
    </row>
    <row r="80" spans="1:22" x14ac:dyDescent="0.3">
      <c r="A80" s="30">
        <v>79</v>
      </c>
      <c r="B80" s="27" t="s">
        <v>206</v>
      </c>
      <c r="C80" s="31">
        <v>44061</v>
      </c>
      <c r="D80" s="27" t="s">
        <v>106</v>
      </c>
      <c r="E80" s="27" t="s">
        <v>81</v>
      </c>
      <c r="F80" s="27" t="s">
        <v>54</v>
      </c>
      <c r="G80" s="27"/>
      <c r="H80" s="27" t="s">
        <v>55</v>
      </c>
      <c r="I80" s="27" t="s">
        <v>215</v>
      </c>
      <c r="J80" s="27" t="s">
        <v>215</v>
      </c>
      <c r="K80" s="27" t="s">
        <v>215</v>
      </c>
      <c r="L80" s="27" t="s">
        <v>215</v>
      </c>
      <c r="M80" s="27" t="s">
        <v>215</v>
      </c>
      <c r="N80" s="27">
        <v>8500</v>
      </c>
      <c r="O80" s="27" t="s">
        <v>215</v>
      </c>
      <c r="P80" s="27" t="s">
        <v>215</v>
      </c>
      <c r="Q80" s="27" t="s">
        <v>215</v>
      </c>
      <c r="R80" s="27" t="s">
        <v>215</v>
      </c>
      <c r="S80" s="27" t="s">
        <v>215</v>
      </c>
      <c r="T80" s="27" t="s">
        <v>215</v>
      </c>
      <c r="U80" s="27">
        <v>8500</v>
      </c>
      <c r="V80" s="28">
        <v>0</v>
      </c>
    </row>
    <row r="81" spans="1:22" x14ac:dyDescent="0.3">
      <c r="A81" s="30">
        <v>80</v>
      </c>
      <c r="B81" s="27" t="s">
        <v>207</v>
      </c>
      <c r="C81" s="31">
        <v>44019</v>
      </c>
      <c r="D81" s="27" t="s">
        <v>106</v>
      </c>
      <c r="E81" s="27" t="s">
        <v>81</v>
      </c>
      <c r="F81" s="27" t="s">
        <v>11</v>
      </c>
      <c r="G81" s="27"/>
      <c r="H81" s="27" t="s">
        <v>12</v>
      </c>
      <c r="I81" s="27">
        <v>10880</v>
      </c>
      <c r="J81" s="27" t="s">
        <v>215</v>
      </c>
      <c r="K81" s="27" t="s">
        <v>215</v>
      </c>
      <c r="L81" s="27" t="s">
        <v>215</v>
      </c>
      <c r="M81" s="27" t="s">
        <v>215</v>
      </c>
      <c r="N81" s="27" t="s">
        <v>215</v>
      </c>
      <c r="O81" s="27" t="s">
        <v>215</v>
      </c>
      <c r="P81" s="27" t="s">
        <v>215</v>
      </c>
      <c r="Q81" s="27" t="s">
        <v>215</v>
      </c>
      <c r="R81" s="27" t="s">
        <v>215</v>
      </c>
      <c r="S81" s="27" t="s">
        <v>215</v>
      </c>
      <c r="T81" s="27" t="s">
        <v>215</v>
      </c>
      <c r="U81" s="27">
        <v>0</v>
      </c>
      <c r="V81" s="28">
        <v>10880</v>
      </c>
    </row>
    <row r="82" spans="1:22" x14ac:dyDescent="0.3">
      <c r="A82" s="30">
        <v>81</v>
      </c>
      <c r="B82" s="27" t="s">
        <v>208</v>
      </c>
      <c r="C82" s="31">
        <v>44030</v>
      </c>
      <c r="D82" s="27" t="s">
        <v>106</v>
      </c>
      <c r="E82" s="27" t="s">
        <v>81</v>
      </c>
      <c r="F82" s="27" t="s">
        <v>14</v>
      </c>
      <c r="G82" s="27"/>
      <c r="H82" s="27" t="s">
        <v>15</v>
      </c>
      <c r="I82" s="27" t="s">
        <v>215</v>
      </c>
      <c r="J82" s="27" t="s">
        <v>215</v>
      </c>
      <c r="K82" s="27" t="s">
        <v>215</v>
      </c>
      <c r="L82" s="27" t="s">
        <v>215</v>
      </c>
      <c r="M82" s="27" t="s">
        <v>215</v>
      </c>
      <c r="N82" s="27" t="s">
        <v>215</v>
      </c>
      <c r="O82" s="27" t="s">
        <v>215</v>
      </c>
      <c r="P82" s="27" t="s">
        <v>215</v>
      </c>
      <c r="Q82" s="27">
        <v>10250</v>
      </c>
      <c r="R82" s="27" t="s">
        <v>215</v>
      </c>
      <c r="S82" s="27" t="s">
        <v>215</v>
      </c>
      <c r="T82" s="27" t="s">
        <v>215</v>
      </c>
      <c r="U82" s="27">
        <v>10250</v>
      </c>
      <c r="V82" s="28">
        <v>0</v>
      </c>
    </row>
    <row r="83" spans="1:22" x14ac:dyDescent="0.3">
      <c r="A83" s="30">
        <v>82</v>
      </c>
      <c r="B83" s="27" t="s">
        <v>209</v>
      </c>
      <c r="C83" s="31">
        <v>44061</v>
      </c>
      <c r="D83" s="27" t="s">
        <v>106</v>
      </c>
      <c r="E83" s="27" t="s">
        <v>81</v>
      </c>
      <c r="F83" s="27" t="s">
        <v>14</v>
      </c>
      <c r="G83" s="27"/>
      <c r="H83" s="27" t="s">
        <v>15</v>
      </c>
      <c r="I83" s="27" t="s">
        <v>215</v>
      </c>
      <c r="J83" s="27" t="s">
        <v>215</v>
      </c>
      <c r="K83" s="27" t="s">
        <v>215</v>
      </c>
      <c r="L83" s="27" t="s">
        <v>215</v>
      </c>
      <c r="M83" s="27" t="s">
        <v>215</v>
      </c>
      <c r="N83" s="27" t="s">
        <v>215</v>
      </c>
      <c r="O83" s="27" t="s">
        <v>215</v>
      </c>
      <c r="P83" s="27" t="s">
        <v>215</v>
      </c>
      <c r="Q83" s="27">
        <v>9852</v>
      </c>
      <c r="R83" s="27" t="s">
        <v>215</v>
      </c>
      <c r="S83" s="27" t="s">
        <v>215</v>
      </c>
      <c r="T83" s="27" t="s">
        <v>215</v>
      </c>
      <c r="U83" s="27">
        <v>0</v>
      </c>
      <c r="V83" s="28">
        <v>9852</v>
      </c>
    </row>
    <row r="84" spans="1:22" x14ac:dyDescent="0.3">
      <c r="A84" s="30">
        <v>83</v>
      </c>
      <c r="B84" s="27" t="s">
        <v>210</v>
      </c>
      <c r="C84" s="31">
        <v>44029</v>
      </c>
      <c r="D84" s="27" t="s">
        <v>106</v>
      </c>
      <c r="E84" s="27" t="s">
        <v>81</v>
      </c>
      <c r="F84" s="27" t="s">
        <v>18</v>
      </c>
      <c r="G84" s="27"/>
      <c r="H84" s="27" t="s">
        <v>19</v>
      </c>
      <c r="I84" s="27" t="s">
        <v>215</v>
      </c>
      <c r="J84" s="27" t="s">
        <v>215</v>
      </c>
      <c r="K84" s="27" t="s">
        <v>215</v>
      </c>
      <c r="L84" s="27" t="s">
        <v>215</v>
      </c>
      <c r="M84" s="27" t="s">
        <v>215</v>
      </c>
      <c r="N84" s="27" t="s">
        <v>215</v>
      </c>
      <c r="O84" s="27" t="s">
        <v>215</v>
      </c>
      <c r="P84" s="27">
        <v>12400</v>
      </c>
      <c r="Q84" s="27" t="s">
        <v>215</v>
      </c>
      <c r="R84" s="27" t="s">
        <v>215</v>
      </c>
      <c r="S84" s="27" t="s">
        <v>215</v>
      </c>
      <c r="T84" s="27" t="s">
        <v>215</v>
      </c>
      <c r="U84" s="27">
        <v>0</v>
      </c>
      <c r="V84" s="28">
        <v>12400</v>
      </c>
    </row>
    <row r="85" spans="1:22" x14ac:dyDescent="0.3">
      <c r="A85" s="30">
        <v>84</v>
      </c>
      <c r="B85" s="27" t="s">
        <v>211</v>
      </c>
      <c r="C85" s="31">
        <v>44087</v>
      </c>
      <c r="D85" s="27" t="s">
        <v>106</v>
      </c>
      <c r="E85" s="27" t="s">
        <v>81</v>
      </c>
      <c r="F85" s="27" t="s">
        <v>22</v>
      </c>
      <c r="G85" s="27"/>
      <c r="H85" s="27" t="s">
        <v>23</v>
      </c>
      <c r="I85" s="27" t="s">
        <v>215</v>
      </c>
      <c r="J85" s="27" t="s">
        <v>215</v>
      </c>
      <c r="K85" s="27">
        <v>11200</v>
      </c>
      <c r="L85" s="27" t="s">
        <v>215</v>
      </c>
      <c r="M85" s="27" t="s">
        <v>215</v>
      </c>
      <c r="N85" s="27" t="s">
        <v>215</v>
      </c>
      <c r="O85" s="27" t="s">
        <v>215</v>
      </c>
      <c r="P85" s="27" t="s">
        <v>215</v>
      </c>
      <c r="Q85" s="27" t="s">
        <v>215</v>
      </c>
      <c r="R85" s="27" t="s">
        <v>215</v>
      </c>
      <c r="S85" s="27" t="s">
        <v>215</v>
      </c>
      <c r="T85" s="27" t="s">
        <v>215</v>
      </c>
      <c r="U85" s="27">
        <v>11200</v>
      </c>
      <c r="V85" s="28">
        <v>0</v>
      </c>
    </row>
    <row r="86" spans="1:22" x14ac:dyDescent="0.3">
      <c r="A86" s="32">
        <v>85</v>
      </c>
      <c r="B86" s="33" t="s">
        <v>212</v>
      </c>
      <c r="C86" s="34">
        <v>44055</v>
      </c>
      <c r="D86" s="33" t="s">
        <v>106</v>
      </c>
      <c r="E86" s="33" t="s">
        <v>81</v>
      </c>
      <c r="F86" s="33" t="s">
        <v>26</v>
      </c>
      <c r="G86" s="33"/>
      <c r="H86" s="33" t="s">
        <v>27</v>
      </c>
      <c r="I86" s="33" t="s">
        <v>215</v>
      </c>
      <c r="J86" s="33" t="s">
        <v>215</v>
      </c>
      <c r="K86" s="33" t="s">
        <v>215</v>
      </c>
      <c r="L86" s="33" t="s">
        <v>215</v>
      </c>
      <c r="M86" s="33" t="s">
        <v>215</v>
      </c>
      <c r="N86" s="33" t="s">
        <v>215</v>
      </c>
      <c r="O86" s="33" t="s">
        <v>215</v>
      </c>
      <c r="P86" s="33" t="s">
        <v>215</v>
      </c>
      <c r="Q86" s="33" t="s">
        <v>215</v>
      </c>
      <c r="R86" s="33" t="s">
        <v>215</v>
      </c>
      <c r="S86" s="33" t="s">
        <v>215</v>
      </c>
      <c r="T86" s="33">
        <v>10500</v>
      </c>
      <c r="U86" s="33">
        <v>0</v>
      </c>
      <c r="V86" s="35">
        <v>10500</v>
      </c>
    </row>
    <row r="90" spans="1:22" x14ac:dyDescent="0.3">
      <c r="A90" t="s">
        <v>217</v>
      </c>
    </row>
  </sheetData>
  <sortState xmlns:xlrd2="http://schemas.microsoft.com/office/spreadsheetml/2017/richdata2" columnSort="1" ref="I1:T1">
    <sortCondition ref="I1:T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FBB1A-2568-400B-8111-0D7174056CE5}">
  <dimension ref="A1:T25"/>
  <sheetViews>
    <sheetView workbookViewId="0">
      <selection activeCell="D25" sqref="D25"/>
    </sheetView>
  </sheetViews>
  <sheetFormatPr defaultRowHeight="14.4" x14ac:dyDescent="0.3"/>
  <cols>
    <col min="1" max="1" width="10.88671875" customWidth="1"/>
    <col min="2" max="2" width="18.6640625" customWidth="1"/>
    <col min="3" max="3" width="9.6640625" bestFit="1" customWidth="1"/>
    <col min="4" max="4" width="17.21875" customWidth="1"/>
    <col min="5" max="5" width="14" customWidth="1"/>
    <col min="6" max="6" width="24.33203125" customWidth="1"/>
    <col min="7" max="7" width="16.77734375" bestFit="1" customWidth="1"/>
    <col min="8" max="8" width="25.44140625" customWidth="1"/>
    <col min="9" max="9" width="9.109375" customWidth="1"/>
    <col min="10" max="10" width="11" customWidth="1"/>
    <col min="11" max="11" width="23.88671875" bestFit="1" customWidth="1"/>
    <col min="12" max="12" width="11.77734375" customWidth="1"/>
    <col min="13" max="13" width="16.5546875" customWidth="1"/>
    <col min="14" max="14" width="17.21875" customWidth="1"/>
    <col min="15" max="15" width="11.109375" customWidth="1"/>
    <col min="16" max="16" width="7.21875" customWidth="1"/>
    <col min="17" max="17" width="23.5546875" customWidth="1"/>
    <col min="18" max="18" width="14.44140625" customWidth="1"/>
    <col min="20" max="20" width="10" customWidth="1"/>
  </cols>
  <sheetData>
    <row r="1" spans="1:20" x14ac:dyDescent="0.3">
      <c r="A1" s="36" t="s">
        <v>0</v>
      </c>
      <c r="B1" s="36" t="s">
        <v>1</v>
      </c>
      <c r="C1" s="36" t="s">
        <v>2</v>
      </c>
      <c r="D1" s="36" t="s">
        <v>213</v>
      </c>
      <c r="E1" s="36" t="s">
        <v>214</v>
      </c>
      <c r="F1" s="36" t="s">
        <v>3</v>
      </c>
      <c r="G1" s="36" t="s">
        <v>4</v>
      </c>
      <c r="H1" s="15" t="s">
        <v>28</v>
      </c>
      <c r="I1" s="15" t="s">
        <v>20</v>
      </c>
      <c r="J1" s="15" t="s">
        <v>24</v>
      </c>
      <c r="K1" s="15" t="s">
        <v>13</v>
      </c>
      <c r="L1" s="15" t="s">
        <v>32</v>
      </c>
      <c r="M1" s="15" t="s">
        <v>36</v>
      </c>
      <c r="N1" s="15" t="s">
        <v>40</v>
      </c>
      <c r="O1" s="15" t="s">
        <v>44</v>
      </c>
      <c r="P1" s="15" t="s">
        <v>48</v>
      </c>
      <c r="Q1" s="15" t="s">
        <v>52</v>
      </c>
      <c r="R1" s="15" t="s">
        <v>56</v>
      </c>
      <c r="S1" s="36" t="s">
        <v>7</v>
      </c>
      <c r="T1" s="37" t="s">
        <v>8</v>
      </c>
    </row>
    <row r="2" spans="1:20" x14ac:dyDescent="0.3">
      <c r="A2" s="11">
        <v>1</v>
      </c>
      <c r="B2" s="11" t="s">
        <v>105</v>
      </c>
      <c r="C2" s="38">
        <v>44131</v>
      </c>
      <c r="D2" s="11" t="s">
        <v>128</v>
      </c>
      <c r="E2" s="11" t="s">
        <v>106</v>
      </c>
      <c r="F2" s="11" t="s">
        <v>18</v>
      </c>
      <c r="G2" s="19" t="s">
        <v>19</v>
      </c>
      <c r="H2" s="39" t="s">
        <v>215</v>
      </c>
      <c r="I2" s="39">
        <v>12400</v>
      </c>
      <c r="J2" s="39" t="s">
        <v>215</v>
      </c>
      <c r="K2" s="39" t="s">
        <v>215</v>
      </c>
      <c r="L2" s="39" t="s">
        <v>215</v>
      </c>
      <c r="M2" s="39" t="s">
        <v>215</v>
      </c>
      <c r="N2" s="39" t="s">
        <v>215</v>
      </c>
      <c r="O2" s="39" t="s">
        <v>215</v>
      </c>
      <c r="P2" s="39" t="s">
        <v>215</v>
      </c>
      <c r="Q2" s="39" t="s">
        <v>215</v>
      </c>
      <c r="R2" s="39" t="s">
        <v>215</v>
      </c>
      <c r="S2" s="11">
        <v>12400</v>
      </c>
      <c r="T2" s="3">
        <v>0</v>
      </c>
    </row>
    <row r="3" spans="1:20" x14ac:dyDescent="0.3">
      <c r="A3" s="11">
        <v>2</v>
      </c>
      <c r="B3" s="11" t="s">
        <v>107</v>
      </c>
      <c r="C3" s="38">
        <v>44139</v>
      </c>
      <c r="D3" s="11" t="s">
        <v>128</v>
      </c>
      <c r="E3" s="11" t="s">
        <v>106</v>
      </c>
      <c r="F3" s="11" t="s">
        <v>221</v>
      </c>
      <c r="G3" s="19" t="s">
        <v>23</v>
      </c>
      <c r="H3" s="39" t="s">
        <v>215</v>
      </c>
      <c r="I3" s="39" t="s">
        <v>215</v>
      </c>
      <c r="J3" s="39">
        <v>11200</v>
      </c>
      <c r="K3" s="39" t="s">
        <v>215</v>
      </c>
      <c r="L3" s="39" t="s">
        <v>215</v>
      </c>
      <c r="M3" s="39" t="s">
        <v>215</v>
      </c>
      <c r="N3" s="39" t="s">
        <v>215</v>
      </c>
      <c r="O3" s="39" t="s">
        <v>215</v>
      </c>
      <c r="P3" s="39" t="s">
        <v>215</v>
      </c>
      <c r="Q3" s="39" t="s">
        <v>215</v>
      </c>
      <c r="R3" s="39" t="s">
        <v>215</v>
      </c>
      <c r="S3" s="11">
        <v>11200</v>
      </c>
      <c r="T3" s="3">
        <v>0</v>
      </c>
    </row>
    <row r="4" spans="1:20" x14ac:dyDescent="0.3">
      <c r="A4" s="11">
        <v>3</v>
      </c>
      <c r="B4" s="11" t="s">
        <v>108</v>
      </c>
      <c r="C4" s="38">
        <v>44121</v>
      </c>
      <c r="D4" s="11" t="s">
        <v>128</v>
      </c>
      <c r="E4" s="11" t="s">
        <v>106</v>
      </c>
      <c r="F4" s="11" t="s">
        <v>222</v>
      </c>
      <c r="G4" s="19" t="s">
        <v>27</v>
      </c>
      <c r="H4" s="39">
        <v>10500</v>
      </c>
      <c r="I4" s="39" t="s">
        <v>215</v>
      </c>
      <c r="J4" s="39" t="s">
        <v>215</v>
      </c>
      <c r="K4" s="39" t="s">
        <v>215</v>
      </c>
      <c r="L4" s="39" t="s">
        <v>215</v>
      </c>
      <c r="M4" s="39" t="s">
        <v>215</v>
      </c>
      <c r="N4" s="39" t="s">
        <v>215</v>
      </c>
      <c r="O4" s="39" t="s">
        <v>215</v>
      </c>
      <c r="P4" s="39" t="s">
        <v>215</v>
      </c>
      <c r="Q4" s="39" t="s">
        <v>215</v>
      </c>
      <c r="R4" s="39" t="s">
        <v>215</v>
      </c>
      <c r="S4" s="11">
        <v>10500</v>
      </c>
      <c r="T4" s="3">
        <v>0</v>
      </c>
    </row>
    <row r="5" spans="1:20" x14ac:dyDescent="0.3">
      <c r="A5" s="11">
        <v>4</v>
      </c>
      <c r="B5" s="11" t="s">
        <v>109</v>
      </c>
      <c r="C5" s="38">
        <v>44123</v>
      </c>
      <c r="D5" s="11" t="s">
        <v>128</v>
      </c>
      <c r="E5" s="11" t="s">
        <v>106</v>
      </c>
      <c r="F5" s="11" t="s">
        <v>223</v>
      </c>
      <c r="G5" s="19" t="s">
        <v>31</v>
      </c>
      <c r="H5" s="39" t="s">
        <v>215</v>
      </c>
      <c r="I5" s="39" t="s">
        <v>215</v>
      </c>
      <c r="J5" s="39" t="s">
        <v>215</v>
      </c>
      <c r="K5" s="39" t="s">
        <v>215</v>
      </c>
      <c r="L5" s="39">
        <v>13200</v>
      </c>
      <c r="M5" s="39" t="s">
        <v>215</v>
      </c>
      <c r="N5" s="39" t="s">
        <v>215</v>
      </c>
      <c r="O5" s="39" t="s">
        <v>215</v>
      </c>
      <c r="P5" s="39" t="s">
        <v>215</v>
      </c>
      <c r="Q5" s="39" t="s">
        <v>215</v>
      </c>
      <c r="R5" s="39" t="s">
        <v>215</v>
      </c>
      <c r="S5" s="11">
        <v>0</v>
      </c>
      <c r="T5" s="3">
        <v>13200</v>
      </c>
    </row>
    <row r="6" spans="1:20" x14ac:dyDescent="0.3">
      <c r="A6" s="11">
        <v>5</v>
      </c>
      <c r="B6" s="11" t="s">
        <v>110</v>
      </c>
      <c r="C6" s="38">
        <v>44118</v>
      </c>
      <c r="D6" s="11" t="s">
        <v>128</v>
      </c>
      <c r="E6" s="11" t="s">
        <v>106</v>
      </c>
      <c r="F6" s="11" t="s">
        <v>224</v>
      </c>
      <c r="G6" s="19" t="s">
        <v>35</v>
      </c>
      <c r="H6" s="39" t="s">
        <v>215</v>
      </c>
      <c r="I6" s="39" t="s">
        <v>215</v>
      </c>
      <c r="J6" s="39" t="s">
        <v>215</v>
      </c>
      <c r="K6" s="39" t="s">
        <v>215</v>
      </c>
      <c r="L6" s="39" t="s">
        <v>215</v>
      </c>
      <c r="M6" s="39">
        <v>6900</v>
      </c>
      <c r="N6" s="39" t="s">
        <v>215</v>
      </c>
      <c r="O6" s="39" t="s">
        <v>215</v>
      </c>
      <c r="P6" s="39" t="s">
        <v>215</v>
      </c>
      <c r="Q6" s="39" t="s">
        <v>215</v>
      </c>
      <c r="R6" s="39" t="s">
        <v>215</v>
      </c>
      <c r="S6" s="11">
        <v>6900</v>
      </c>
      <c r="T6" s="3">
        <v>0</v>
      </c>
    </row>
    <row r="7" spans="1:20" x14ac:dyDescent="0.3">
      <c r="A7" s="11">
        <v>6</v>
      </c>
      <c r="B7" s="11" t="s">
        <v>111</v>
      </c>
      <c r="C7" s="38">
        <v>44123</v>
      </c>
      <c r="D7" s="11" t="s">
        <v>128</v>
      </c>
      <c r="E7" s="11" t="s">
        <v>106</v>
      </c>
      <c r="F7" s="11" t="s">
        <v>225</v>
      </c>
      <c r="G7" s="19" t="s">
        <v>39</v>
      </c>
      <c r="H7" s="39" t="s">
        <v>215</v>
      </c>
      <c r="I7" s="39" t="s">
        <v>215</v>
      </c>
      <c r="J7" s="39" t="s">
        <v>215</v>
      </c>
      <c r="K7" s="39" t="s">
        <v>215</v>
      </c>
      <c r="L7" s="39" t="s">
        <v>215</v>
      </c>
      <c r="M7" s="39" t="s">
        <v>215</v>
      </c>
      <c r="N7" s="39">
        <v>8500</v>
      </c>
      <c r="O7" s="39" t="s">
        <v>215</v>
      </c>
      <c r="P7" s="39" t="s">
        <v>215</v>
      </c>
      <c r="Q7" s="39" t="s">
        <v>215</v>
      </c>
      <c r="R7" s="39" t="s">
        <v>215</v>
      </c>
      <c r="S7" s="11">
        <v>8500</v>
      </c>
      <c r="T7" s="3">
        <v>0</v>
      </c>
    </row>
    <row r="8" spans="1:20" x14ac:dyDescent="0.3">
      <c r="A8" s="11">
        <v>7</v>
      </c>
      <c r="B8" s="11" t="s">
        <v>112</v>
      </c>
      <c r="C8" s="38">
        <v>44136</v>
      </c>
      <c r="D8" s="11" t="s">
        <v>128</v>
      </c>
      <c r="E8" s="11" t="s">
        <v>106</v>
      </c>
      <c r="F8" s="11" t="s">
        <v>226</v>
      </c>
      <c r="G8" s="19" t="s">
        <v>43</v>
      </c>
      <c r="H8" s="39" t="s">
        <v>215</v>
      </c>
      <c r="I8" s="39" t="s">
        <v>215</v>
      </c>
      <c r="J8" s="39" t="s">
        <v>215</v>
      </c>
      <c r="K8" s="39" t="s">
        <v>215</v>
      </c>
      <c r="L8" s="39" t="s">
        <v>215</v>
      </c>
      <c r="M8" s="39" t="s">
        <v>215</v>
      </c>
      <c r="N8" s="39" t="s">
        <v>215</v>
      </c>
      <c r="O8" s="39">
        <v>9600</v>
      </c>
      <c r="P8" s="39" t="s">
        <v>215</v>
      </c>
      <c r="Q8" s="39" t="s">
        <v>215</v>
      </c>
      <c r="R8" s="39" t="s">
        <v>215</v>
      </c>
      <c r="S8" s="11">
        <v>9600</v>
      </c>
      <c r="T8" s="3">
        <v>0</v>
      </c>
    </row>
    <row r="9" spans="1:20" x14ac:dyDescent="0.3">
      <c r="A9" s="11">
        <v>8</v>
      </c>
      <c r="B9" s="11" t="s">
        <v>113</v>
      </c>
      <c r="C9" s="38">
        <v>44185</v>
      </c>
      <c r="D9" s="11" t="s">
        <v>128</v>
      </c>
      <c r="E9" s="11" t="s">
        <v>106</v>
      </c>
      <c r="F9" s="11" t="s">
        <v>227</v>
      </c>
      <c r="G9" s="19" t="s">
        <v>47</v>
      </c>
      <c r="H9" s="39" t="s">
        <v>215</v>
      </c>
      <c r="I9" s="39" t="s">
        <v>215</v>
      </c>
      <c r="J9" s="39" t="s">
        <v>215</v>
      </c>
      <c r="K9" s="39" t="s">
        <v>215</v>
      </c>
      <c r="L9" s="39" t="s">
        <v>215</v>
      </c>
      <c r="M9" s="39" t="s">
        <v>215</v>
      </c>
      <c r="N9" s="39" t="s">
        <v>215</v>
      </c>
      <c r="O9" s="39" t="s">
        <v>215</v>
      </c>
      <c r="P9" s="39">
        <v>8500</v>
      </c>
      <c r="Q9" s="39" t="s">
        <v>215</v>
      </c>
      <c r="R9" s="39" t="s">
        <v>215</v>
      </c>
      <c r="S9" s="11">
        <v>8500</v>
      </c>
      <c r="T9" s="3">
        <v>0</v>
      </c>
    </row>
    <row r="10" spans="1:20" x14ac:dyDescent="0.3">
      <c r="A10" s="11">
        <v>9</v>
      </c>
      <c r="B10" s="11" t="s">
        <v>114</v>
      </c>
      <c r="C10" s="38">
        <v>44150</v>
      </c>
      <c r="D10" s="11" t="s">
        <v>128</v>
      </c>
      <c r="E10" s="11" t="s">
        <v>106</v>
      </c>
      <c r="F10" s="11" t="s">
        <v>50</v>
      </c>
      <c r="G10" s="19" t="s">
        <v>51</v>
      </c>
      <c r="H10" s="39" t="s">
        <v>215</v>
      </c>
      <c r="I10" s="39" t="s">
        <v>215</v>
      </c>
      <c r="J10" s="39" t="s">
        <v>215</v>
      </c>
      <c r="K10" s="39" t="s">
        <v>215</v>
      </c>
      <c r="L10" s="39" t="s">
        <v>215</v>
      </c>
      <c r="M10" s="39" t="s">
        <v>215</v>
      </c>
      <c r="N10" s="39" t="s">
        <v>215</v>
      </c>
      <c r="O10" s="39" t="s">
        <v>215</v>
      </c>
      <c r="P10" s="39" t="s">
        <v>215</v>
      </c>
      <c r="Q10" s="39">
        <v>10880</v>
      </c>
      <c r="R10" s="39" t="s">
        <v>215</v>
      </c>
      <c r="S10" s="11">
        <v>10880</v>
      </c>
      <c r="T10" s="3">
        <v>0</v>
      </c>
    </row>
    <row r="11" spans="1:20" x14ac:dyDescent="0.3">
      <c r="A11" s="11">
        <v>10</v>
      </c>
      <c r="B11" s="11" t="s">
        <v>115</v>
      </c>
      <c r="C11" s="38">
        <v>44162</v>
      </c>
      <c r="D11" s="11" t="s">
        <v>128</v>
      </c>
      <c r="E11" s="11" t="s">
        <v>106</v>
      </c>
      <c r="F11" s="11" t="s">
        <v>228</v>
      </c>
      <c r="G11" s="19" t="s">
        <v>55</v>
      </c>
      <c r="H11" s="39" t="s">
        <v>215</v>
      </c>
      <c r="I11" s="39" t="s">
        <v>215</v>
      </c>
      <c r="J11" s="39" t="s">
        <v>215</v>
      </c>
      <c r="K11" s="39" t="s">
        <v>215</v>
      </c>
      <c r="L11" s="39" t="s">
        <v>215</v>
      </c>
      <c r="M11" s="39" t="s">
        <v>215</v>
      </c>
      <c r="N11" s="39" t="s">
        <v>215</v>
      </c>
      <c r="O11" s="39" t="s">
        <v>215</v>
      </c>
      <c r="P11" s="39" t="s">
        <v>215</v>
      </c>
      <c r="Q11" s="39" t="s">
        <v>215</v>
      </c>
      <c r="R11" s="39">
        <v>10250</v>
      </c>
      <c r="S11" s="11">
        <v>10250</v>
      </c>
      <c r="T11" s="3">
        <v>0</v>
      </c>
    </row>
    <row r="12" spans="1:20" x14ac:dyDescent="0.3">
      <c r="A12" s="11">
        <v>11</v>
      </c>
      <c r="B12" s="11" t="s">
        <v>116</v>
      </c>
      <c r="C12" s="38">
        <v>44177</v>
      </c>
      <c r="D12" s="11" t="s">
        <v>128</v>
      </c>
      <c r="E12" s="11" t="s">
        <v>106</v>
      </c>
      <c r="F12" s="11" t="s">
        <v>229</v>
      </c>
      <c r="G12" s="19" t="s">
        <v>12</v>
      </c>
      <c r="H12" s="39" t="s">
        <v>215</v>
      </c>
      <c r="I12" s="39" t="s">
        <v>215</v>
      </c>
      <c r="J12" s="39" t="s">
        <v>215</v>
      </c>
      <c r="K12" s="39">
        <v>9852</v>
      </c>
      <c r="L12" s="39" t="s">
        <v>215</v>
      </c>
      <c r="M12" s="39" t="s">
        <v>215</v>
      </c>
      <c r="N12" s="39" t="s">
        <v>215</v>
      </c>
      <c r="O12" s="39" t="s">
        <v>215</v>
      </c>
      <c r="P12" s="39" t="s">
        <v>215</v>
      </c>
      <c r="Q12" s="39" t="s">
        <v>215</v>
      </c>
      <c r="R12" s="39" t="s">
        <v>215</v>
      </c>
      <c r="S12" s="11">
        <v>9852</v>
      </c>
      <c r="T12" s="3">
        <v>0</v>
      </c>
    </row>
    <row r="13" spans="1:20" x14ac:dyDescent="0.3">
      <c r="A13" s="11">
        <v>12</v>
      </c>
      <c r="B13" s="11" t="s">
        <v>117</v>
      </c>
      <c r="C13" s="38">
        <v>44150</v>
      </c>
      <c r="D13" s="11" t="s">
        <v>128</v>
      </c>
      <c r="E13" s="11" t="s">
        <v>106</v>
      </c>
      <c r="F13" s="11" t="s">
        <v>230</v>
      </c>
      <c r="G13" s="19" t="s">
        <v>15</v>
      </c>
      <c r="H13" s="39" t="s">
        <v>215</v>
      </c>
      <c r="I13" s="39" t="s">
        <v>215</v>
      </c>
      <c r="J13" s="39" t="s">
        <v>215</v>
      </c>
      <c r="K13" s="39" t="s">
        <v>215</v>
      </c>
      <c r="L13" s="39" t="s">
        <v>215</v>
      </c>
      <c r="M13" s="39" t="s">
        <v>215</v>
      </c>
      <c r="N13" s="39" t="s">
        <v>215</v>
      </c>
      <c r="O13" s="39" t="s">
        <v>215</v>
      </c>
      <c r="P13" s="39" t="s">
        <v>215</v>
      </c>
      <c r="Q13" s="39" t="s">
        <v>215</v>
      </c>
      <c r="R13" s="39" t="s">
        <v>215</v>
      </c>
      <c r="S13" s="11">
        <v>12400</v>
      </c>
      <c r="T13" s="3">
        <v>0</v>
      </c>
    </row>
    <row r="14" spans="1:20" x14ac:dyDescent="0.3">
      <c r="A14" s="11">
        <v>13</v>
      </c>
      <c r="B14" s="11" t="s">
        <v>118</v>
      </c>
      <c r="C14" s="38">
        <v>44123</v>
      </c>
      <c r="D14" s="11" t="s">
        <v>128</v>
      </c>
      <c r="E14" s="11" t="s">
        <v>106</v>
      </c>
      <c r="F14" s="11" t="s">
        <v>226</v>
      </c>
      <c r="G14" s="19" t="s">
        <v>43</v>
      </c>
      <c r="H14" s="39" t="s">
        <v>215</v>
      </c>
      <c r="I14" s="39" t="s">
        <v>215</v>
      </c>
      <c r="J14" s="39" t="s">
        <v>215</v>
      </c>
      <c r="K14" s="39" t="s">
        <v>215</v>
      </c>
      <c r="L14" s="39" t="s">
        <v>215</v>
      </c>
      <c r="M14" s="39" t="s">
        <v>215</v>
      </c>
      <c r="N14" s="39" t="s">
        <v>215</v>
      </c>
      <c r="O14" s="39">
        <v>11200</v>
      </c>
      <c r="P14" s="39" t="s">
        <v>215</v>
      </c>
      <c r="Q14" s="39" t="s">
        <v>215</v>
      </c>
      <c r="R14" s="39" t="s">
        <v>215</v>
      </c>
      <c r="S14" s="11">
        <v>11200</v>
      </c>
      <c r="T14" s="3">
        <v>0</v>
      </c>
    </row>
    <row r="15" spans="1:20" x14ac:dyDescent="0.3">
      <c r="A15" s="11">
        <v>14</v>
      </c>
      <c r="B15" s="11" t="s">
        <v>119</v>
      </c>
      <c r="C15" s="38">
        <v>44159</v>
      </c>
      <c r="D15" s="11" t="s">
        <v>128</v>
      </c>
      <c r="E15" s="11" t="s">
        <v>106</v>
      </c>
      <c r="F15" s="11" t="s">
        <v>231</v>
      </c>
      <c r="G15" s="19" t="s">
        <v>47</v>
      </c>
      <c r="H15" s="39" t="s">
        <v>215</v>
      </c>
      <c r="I15" s="39" t="s">
        <v>215</v>
      </c>
      <c r="J15" s="39" t="s">
        <v>215</v>
      </c>
      <c r="K15" s="39" t="s">
        <v>215</v>
      </c>
      <c r="L15" s="39" t="s">
        <v>215</v>
      </c>
      <c r="M15" s="39" t="s">
        <v>215</v>
      </c>
      <c r="N15" s="39" t="s">
        <v>215</v>
      </c>
      <c r="O15" s="39" t="s">
        <v>215</v>
      </c>
      <c r="P15" s="39">
        <v>10500</v>
      </c>
      <c r="Q15" s="39" t="s">
        <v>215</v>
      </c>
      <c r="R15" s="39" t="s">
        <v>215</v>
      </c>
      <c r="S15" s="11">
        <v>10500</v>
      </c>
      <c r="T15" s="3">
        <v>0</v>
      </c>
    </row>
    <row r="16" spans="1:20" x14ac:dyDescent="0.3">
      <c r="A16" s="11">
        <v>15</v>
      </c>
      <c r="B16" s="11" t="s">
        <v>120</v>
      </c>
      <c r="C16" s="38">
        <v>44147</v>
      </c>
      <c r="D16" s="11" t="s">
        <v>128</v>
      </c>
      <c r="E16" s="11" t="s">
        <v>106</v>
      </c>
      <c r="F16" s="11" t="s">
        <v>50</v>
      </c>
      <c r="G16" s="19" t="s">
        <v>51</v>
      </c>
      <c r="H16" s="39" t="s">
        <v>215</v>
      </c>
      <c r="I16" s="39" t="s">
        <v>215</v>
      </c>
      <c r="J16" s="39" t="s">
        <v>215</v>
      </c>
      <c r="K16" s="39" t="s">
        <v>215</v>
      </c>
      <c r="L16" s="39" t="s">
        <v>215</v>
      </c>
      <c r="M16" s="39" t="s">
        <v>215</v>
      </c>
      <c r="N16" s="39" t="s">
        <v>215</v>
      </c>
      <c r="O16" s="39" t="s">
        <v>215</v>
      </c>
      <c r="P16" s="39" t="s">
        <v>215</v>
      </c>
      <c r="Q16" s="39">
        <v>13200</v>
      </c>
      <c r="R16" s="39" t="s">
        <v>215</v>
      </c>
      <c r="S16" s="11">
        <v>0</v>
      </c>
      <c r="T16" s="3">
        <v>13200</v>
      </c>
    </row>
    <row r="17" spans="1:20" x14ac:dyDescent="0.3">
      <c r="A17" s="11">
        <v>16</v>
      </c>
      <c r="B17" s="11" t="s">
        <v>121</v>
      </c>
      <c r="C17" s="38">
        <v>44113</v>
      </c>
      <c r="D17" s="11" t="s">
        <v>128</v>
      </c>
      <c r="E17" s="11" t="s">
        <v>106</v>
      </c>
      <c r="F17" s="11" t="s">
        <v>228</v>
      </c>
      <c r="G17" s="19" t="s">
        <v>55</v>
      </c>
      <c r="H17" s="39" t="s">
        <v>215</v>
      </c>
      <c r="I17" s="39" t="s">
        <v>215</v>
      </c>
      <c r="J17" s="39" t="s">
        <v>215</v>
      </c>
      <c r="K17" s="39" t="s">
        <v>215</v>
      </c>
      <c r="L17" s="39" t="s">
        <v>215</v>
      </c>
      <c r="M17" s="39" t="s">
        <v>215</v>
      </c>
      <c r="N17" s="39" t="s">
        <v>215</v>
      </c>
      <c r="O17" s="39" t="s">
        <v>215</v>
      </c>
      <c r="P17" s="39" t="s">
        <v>215</v>
      </c>
      <c r="Q17" s="39" t="s">
        <v>215</v>
      </c>
      <c r="R17" s="39">
        <v>6900</v>
      </c>
      <c r="S17" s="11">
        <v>6900</v>
      </c>
      <c r="T17" s="3">
        <v>0</v>
      </c>
    </row>
    <row r="18" spans="1:20" x14ac:dyDescent="0.3">
      <c r="A18" s="11">
        <v>17</v>
      </c>
      <c r="B18" s="11" t="s">
        <v>122</v>
      </c>
      <c r="C18" s="38">
        <v>44153</v>
      </c>
      <c r="D18" s="11" t="s">
        <v>128</v>
      </c>
      <c r="E18" s="11" t="s">
        <v>106</v>
      </c>
      <c r="F18" s="11" t="s">
        <v>232</v>
      </c>
      <c r="G18" s="19" t="s">
        <v>12</v>
      </c>
      <c r="H18" s="39" t="s">
        <v>215</v>
      </c>
      <c r="I18" s="39" t="s">
        <v>215</v>
      </c>
      <c r="J18" s="39" t="s">
        <v>215</v>
      </c>
      <c r="K18" s="39">
        <v>8500</v>
      </c>
      <c r="L18" s="39" t="s">
        <v>215</v>
      </c>
      <c r="M18" s="39" t="s">
        <v>215</v>
      </c>
      <c r="N18" s="39" t="s">
        <v>215</v>
      </c>
      <c r="O18" s="39" t="s">
        <v>215</v>
      </c>
      <c r="P18" s="39" t="s">
        <v>215</v>
      </c>
      <c r="Q18" s="39" t="s">
        <v>215</v>
      </c>
      <c r="R18" s="39" t="s">
        <v>215</v>
      </c>
      <c r="S18" s="11">
        <v>8500</v>
      </c>
      <c r="T18" s="3">
        <v>0</v>
      </c>
    </row>
    <row r="19" spans="1:20" x14ac:dyDescent="0.3">
      <c r="A19" s="11">
        <v>18</v>
      </c>
      <c r="B19" s="11" t="s">
        <v>123</v>
      </c>
      <c r="C19" s="38">
        <v>44109</v>
      </c>
      <c r="D19" s="11" t="s">
        <v>128</v>
      </c>
      <c r="E19" s="11" t="s">
        <v>106</v>
      </c>
      <c r="F19" s="11" t="s">
        <v>233</v>
      </c>
      <c r="G19" s="19" t="s">
        <v>15</v>
      </c>
      <c r="H19" s="39" t="s">
        <v>215</v>
      </c>
      <c r="I19" s="39" t="s">
        <v>215</v>
      </c>
      <c r="J19" s="39" t="s">
        <v>215</v>
      </c>
      <c r="K19" s="39" t="s">
        <v>215</v>
      </c>
      <c r="L19" s="39" t="s">
        <v>215</v>
      </c>
      <c r="M19" s="39" t="s">
        <v>215</v>
      </c>
      <c r="N19" s="39" t="s">
        <v>215</v>
      </c>
      <c r="O19" s="39" t="s">
        <v>215</v>
      </c>
      <c r="P19" s="39" t="s">
        <v>215</v>
      </c>
      <c r="Q19" s="39" t="s">
        <v>215</v>
      </c>
      <c r="R19" s="39" t="s">
        <v>215</v>
      </c>
      <c r="S19" s="11">
        <v>9600</v>
      </c>
      <c r="T19" s="3">
        <v>0</v>
      </c>
    </row>
    <row r="20" spans="1:20" x14ac:dyDescent="0.3">
      <c r="A20" s="11">
        <v>19</v>
      </c>
      <c r="B20" s="11" t="s">
        <v>124</v>
      </c>
      <c r="C20" s="38">
        <v>44147</v>
      </c>
      <c r="D20" s="11" t="s">
        <v>128</v>
      </c>
      <c r="E20" s="11" t="s">
        <v>106</v>
      </c>
      <c r="F20" s="11" t="s">
        <v>234</v>
      </c>
      <c r="G20" s="19" t="s">
        <v>19</v>
      </c>
      <c r="H20" s="39" t="s">
        <v>215</v>
      </c>
      <c r="I20" s="39">
        <v>8500</v>
      </c>
      <c r="J20" s="39" t="s">
        <v>215</v>
      </c>
      <c r="K20" s="39" t="s">
        <v>215</v>
      </c>
      <c r="L20" s="39" t="s">
        <v>215</v>
      </c>
      <c r="M20" s="39" t="s">
        <v>215</v>
      </c>
      <c r="N20" s="39" t="s">
        <v>215</v>
      </c>
      <c r="O20" s="39" t="s">
        <v>215</v>
      </c>
      <c r="P20" s="39" t="s">
        <v>215</v>
      </c>
      <c r="Q20" s="39" t="s">
        <v>215</v>
      </c>
      <c r="R20" s="39" t="s">
        <v>215</v>
      </c>
      <c r="S20" s="11">
        <v>8500</v>
      </c>
      <c r="T20" s="3">
        <v>0</v>
      </c>
    </row>
    <row r="21" spans="1:20" x14ac:dyDescent="0.3">
      <c r="A21" s="11">
        <v>20</v>
      </c>
      <c r="B21" s="11" t="s">
        <v>125</v>
      </c>
      <c r="C21" s="38">
        <v>44177</v>
      </c>
      <c r="D21" s="11" t="s">
        <v>128</v>
      </c>
      <c r="E21" s="11" t="s">
        <v>106</v>
      </c>
      <c r="F21" s="11" t="s">
        <v>235</v>
      </c>
      <c r="G21" s="19" t="s">
        <v>23</v>
      </c>
      <c r="H21" s="39" t="s">
        <v>215</v>
      </c>
      <c r="I21" s="39" t="s">
        <v>215</v>
      </c>
      <c r="J21" s="39">
        <v>10880</v>
      </c>
      <c r="K21" s="39" t="s">
        <v>215</v>
      </c>
      <c r="L21" s="39" t="s">
        <v>215</v>
      </c>
      <c r="M21" s="39" t="s">
        <v>215</v>
      </c>
      <c r="N21" s="39" t="s">
        <v>215</v>
      </c>
      <c r="O21" s="39" t="s">
        <v>215</v>
      </c>
      <c r="P21" s="39" t="s">
        <v>215</v>
      </c>
      <c r="Q21" s="39" t="s">
        <v>215</v>
      </c>
      <c r="R21" s="39" t="s">
        <v>215</v>
      </c>
      <c r="S21" s="11">
        <v>10880</v>
      </c>
      <c r="T21" s="3">
        <v>0</v>
      </c>
    </row>
    <row r="22" spans="1:20" x14ac:dyDescent="0.3">
      <c r="A22" s="5">
        <v>21</v>
      </c>
      <c r="B22" s="5" t="s">
        <v>126</v>
      </c>
      <c r="C22" s="40">
        <v>44157</v>
      </c>
      <c r="D22" s="5" t="s">
        <v>128</v>
      </c>
      <c r="E22" s="5" t="s">
        <v>106</v>
      </c>
      <c r="F22" s="11" t="s">
        <v>26</v>
      </c>
      <c r="G22" s="23" t="s">
        <v>27</v>
      </c>
      <c r="H22" s="41">
        <v>10250</v>
      </c>
      <c r="I22" s="41" t="s">
        <v>215</v>
      </c>
      <c r="J22" s="41" t="s">
        <v>215</v>
      </c>
      <c r="K22" s="41" t="s">
        <v>215</v>
      </c>
      <c r="L22" s="41" t="s">
        <v>215</v>
      </c>
      <c r="M22" s="41" t="s">
        <v>215</v>
      </c>
      <c r="N22" s="41" t="s">
        <v>215</v>
      </c>
      <c r="O22" s="41" t="s">
        <v>215</v>
      </c>
      <c r="P22" s="41" t="s">
        <v>215</v>
      </c>
      <c r="Q22" s="41" t="s">
        <v>215</v>
      </c>
      <c r="R22" s="41" t="s">
        <v>215</v>
      </c>
      <c r="S22" s="5">
        <v>10250</v>
      </c>
      <c r="T22" s="1">
        <v>0</v>
      </c>
    </row>
    <row r="25" spans="1:20" x14ac:dyDescent="0.3">
      <c r="D25" s="4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D8A8D-B2F5-4441-9E0E-B8154B0BC0D0}">
  <dimension ref="A1:T30"/>
  <sheetViews>
    <sheetView workbookViewId="0">
      <selection activeCell="D19" sqref="D19"/>
    </sheetView>
  </sheetViews>
  <sheetFormatPr defaultRowHeight="14.4" x14ac:dyDescent="0.3"/>
  <cols>
    <col min="1" max="1" width="10.88671875" customWidth="1"/>
    <col min="2" max="2" width="18.6640625" customWidth="1"/>
    <col min="3" max="3" width="9.6640625" bestFit="1" customWidth="1"/>
    <col min="4" max="4" width="17.21875" customWidth="1"/>
    <col min="5" max="5" width="14" customWidth="1"/>
    <col min="6" max="6" width="24.33203125" bestFit="1" customWidth="1"/>
    <col min="7" max="7" width="16.77734375" bestFit="1" customWidth="1"/>
    <col min="8" max="8" width="11.77734375" customWidth="1"/>
    <col min="9" max="9" width="16.5546875" customWidth="1"/>
    <col min="10" max="10" width="17.21875" customWidth="1"/>
    <col min="11" max="11" width="11.109375" customWidth="1"/>
    <col min="12" max="12" width="7.21875" customWidth="1"/>
    <col min="13" max="13" width="23.5546875" customWidth="1"/>
    <col min="14" max="14" width="14.44140625" customWidth="1"/>
    <col min="15" max="15" width="25.44140625" customWidth="1"/>
    <col min="16" max="16" width="6.77734375" customWidth="1"/>
    <col min="17" max="17" width="11" customWidth="1"/>
    <col min="18" max="18" width="12.33203125" customWidth="1"/>
    <col min="19" max="19" width="6.5546875" customWidth="1"/>
    <col min="20" max="20" width="10" customWidth="1"/>
  </cols>
  <sheetData>
    <row r="1" spans="1:20" x14ac:dyDescent="0.3">
      <c r="A1" t="s">
        <v>237</v>
      </c>
    </row>
    <row r="6" spans="1:20" x14ac:dyDescent="0.3">
      <c r="A6" s="36" t="s">
        <v>0</v>
      </c>
      <c r="B6" s="36" t="s">
        <v>1</v>
      </c>
      <c r="C6" s="36" t="s">
        <v>2</v>
      </c>
      <c r="D6" s="36" t="s">
        <v>213</v>
      </c>
      <c r="E6" s="36" t="s">
        <v>214</v>
      </c>
      <c r="F6" s="36" t="s">
        <v>3</v>
      </c>
      <c r="G6" s="36" t="s">
        <v>4</v>
      </c>
      <c r="H6" s="36" t="s">
        <v>32</v>
      </c>
      <c r="I6" s="36" t="s">
        <v>36</v>
      </c>
      <c r="J6" s="36" t="s">
        <v>40</v>
      </c>
      <c r="K6" s="36" t="s">
        <v>44</v>
      </c>
      <c r="L6" s="36" t="s">
        <v>48</v>
      </c>
      <c r="M6" s="36" t="s">
        <v>52</v>
      </c>
      <c r="N6" s="36" t="s">
        <v>56</v>
      </c>
      <c r="O6" s="36" t="s">
        <v>28</v>
      </c>
      <c r="P6" s="36" t="s">
        <v>20</v>
      </c>
      <c r="Q6" s="36" t="s">
        <v>24</v>
      </c>
      <c r="R6" s="36" t="s">
        <v>13</v>
      </c>
      <c r="S6" s="36" t="s">
        <v>7</v>
      </c>
      <c r="T6" s="37" t="s">
        <v>8</v>
      </c>
    </row>
    <row r="7" spans="1:20" x14ac:dyDescent="0.3">
      <c r="A7" s="11">
        <v>1</v>
      </c>
      <c r="B7" s="11" t="s">
        <v>80</v>
      </c>
      <c r="C7" s="38">
        <v>44219</v>
      </c>
      <c r="D7" s="11" t="s">
        <v>10</v>
      </c>
      <c r="E7" s="11" t="s">
        <v>128</v>
      </c>
      <c r="F7" s="11" t="s">
        <v>18</v>
      </c>
      <c r="G7" s="19" t="s">
        <v>19</v>
      </c>
      <c r="H7" s="39" t="s">
        <v>215</v>
      </c>
      <c r="I7" s="39" t="s">
        <v>215</v>
      </c>
      <c r="J7" s="39" t="s">
        <v>215</v>
      </c>
      <c r="K7" s="39" t="s">
        <v>215</v>
      </c>
      <c r="L7" s="39" t="s">
        <v>215</v>
      </c>
      <c r="M7" s="39" t="s">
        <v>215</v>
      </c>
      <c r="N7" s="39" t="s">
        <v>215</v>
      </c>
      <c r="O7" s="39" t="s">
        <v>215</v>
      </c>
      <c r="P7" s="39">
        <v>13200</v>
      </c>
      <c r="Q7" s="39" t="s">
        <v>215</v>
      </c>
      <c r="R7" s="39" t="s">
        <v>215</v>
      </c>
      <c r="S7" s="11">
        <v>13200</v>
      </c>
      <c r="T7" s="3">
        <v>0</v>
      </c>
    </row>
    <row r="8" spans="1:20" x14ac:dyDescent="0.3">
      <c r="A8" s="11">
        <v>2</v>
      </c>
      <c r="B8" s="11" t="s">
        <v>82</v>
      </c>
      <c r="C8" s="38">
        <v>44255</v>
      </c>
      <c r="D8" s="11" t="s">
        <v>10</v>
      </c>
      <c r="E8" s="11" t="s">
        <v>128</v>
      </c>
      <c r="F8" s="11" t="s">
        <v>22</v>
      </c>
      <c r="G8" s="19" t="s">
        <v>23</v>
      </c>
      <c r="H8" s="39" t="s">
        <v>215</v>
      </c>
      <c r="I8" s="39" t="s">
        <v>215</v>
      </c>
      <c r="J8" s="39" t="s">
        <v>215</v>
      </c>
      <c r="K8" s="39" t="s">
        <v>215</v>
      </c>
      <c r="L8" s="39" t="s">
        <v>215</v>
      </c>
      <c r="M8" s="39" t="s">
        <v>215</v>
      </c>
      <c r="N8" s="39" t="s">
        <v>215</v>
      </c>
      <c r="O8" s="39" t="s">
        <v>215</v>
      </c>
      <c r="P8" s="39" t="s">
        <v>215</v>
      </c>
      <c r="Q8" s="39">
        <v>6900</v>
      </c>
      <c r="R8" s="39" t="s">
        <v>215</v>
      </c>
      <c r="S8" s="11">
        <v>0</v>
      </c>
      <c r="T8" s="3">
        <v>6900</v>
      </c>
    </row>
    <row r="9" spans="1:20" x14ac:dyDescent="0.3">
      <c r="A9" s="11">
        <v>3</v>
      </c>
      <c r="B9" s="11" t="s">
        <v>83</v>
      </c>
      <c r="C9" s="38">
        <v>44274</v>
      </c>
      <c r="D9" s="11" t="s">
        <v>10</v>
      </c>
      <c r="E9" s="11" t="s">
        <v>128</v>
      </c>
      <c r="F9" s="11" t="s">
        <v>26</v>
      </c>
      <c r="G9" s="19" t="s">
        <v>27</v>
      </c>
      <c r="H9" s="39" t="s">
        <v>215</v>
      </c>
      <c r="I9" s="39" t="s">
        <v>215</v>
      </c>
      <c r="J9" s="39" t="s">
        <v>215</v>
      </c>
      <c r="K9" s="39" t="s">
        <v>215</v>
      </c>
      <c r="L9" s="39" t="s">
        <v>215</v>
      </c>
      <c r="M9" s="39" t="s">
        <v>215</v>
      </c>
      <c r="N9" s="39" t="s">
        <v>215</v>
      </c>
      <c r="O9" s="39">
        <v>8500</v>
      </c>
      <c r="P9" s="39" t="s">
        <v>215</v>
      </c>
      <c r="Q9" s="39" t="s">
        <v>215</v>
      </c>
      <c r="R9" s="39" t="s">
        <v>215</v>
      </c>
      <c r="S9" s="11">
        <v>8500</v>
      </c>
      <c r="T9" s="3">
        <v>0</v>
      </c>
    </row>
    <row r="10" spans="1:20" x14ac:dyDescent="0.3">
      <c r="A10" s="11">
        <v>4</v>
      </c>
      <c r="B10" s="11" t="s">
        <v>84</v>
      </c>
      <c r="C10" s="38">
        <v>44234</v>
      </c>
      <c r="D10" s="11" t="s">
        <v>10</v>
      </c>
      <c r="E10" s="11" t="s">
        <v>128</v>
      </c>
      <c r="F10" s="11" t="s">
        <v>30</v>
      </c>
      <c r="G10" s="19" t="s">
        <v>31</v>
      </c>
      <c r="H10" s="39">
        <v>9600</v>
      </c>
      <c r="I10" s="39" t="s">
        <v>215</v>
      </c>
      <c r="J10" s="39" t="s">
        <v>215</v>
      </c>
      <c r="K10" s="39" t="s">
        <v>215</v>
      </c>
      <c r="L10" s="39" t="s">
        <v>215</v>
      </c>
      <c r="M10" s="39" t="s">
        <v>215</v>
      </c>
      <c r="N10" s="39" t="s">
        <v>215</v>
      </c>
      <c r="O10" s="39" t="s">
        <v>215</v>
      </c>
      <c r="P10" s="39" t="s">
        <v>215</v>
      </c>
      <c r="Q10" s="39" t="s">
        <v>215</v>
      </c>
      <c r="R10" s="39" t="s">
        <v>215</v>
      </c>
      <c r="S10" s="11">
        <v>9600</v>
      </c>
      <c r="T10" s="3">
        <v>0</v>
      </c>
    </row>
    <row r="11" spans="1:20" x14ac:dyDescent="0.3">
      <c r="A11" s="11">
        <v>5</v>
      </c>
      <c r="B11" s="11" t="s">
        <v>85</v>
      </c>
      <c r="C11" s="38">
        <v>44240</v>
      </c>
      <c r="D11" s="11" t="s">
        <v>10</v>
      </c>
      <c r="E11" s="11" t="s">
        <v>128</v>
      </c>
      <c r="F11" s="11" t="s">
        <v>34</v>
      </c>
      <c r="G11" s="19" t="s">
        <v>35</v>
      </c>
      <c r="H11" s="39" t="s">
        <v>215</v>
      </c>
      <c r="I11" s="39">
        <v>8500</v>
      </c>
      <c r="J11" s="39" t="s">
        <v>215</v>
      </c>
      <c r="K11" s="39" t="s">
        <v>215</v>
      </c>
      <c r="L11" s="39" t="s">
        <v>215</v>
      </c>
      <c r="M11" s="39" t="s">
        <v>215</v>
      </c>
      <c r="N11" s="39" t="s">
        <v>215</v>
      </c>
      <c r="O11" s="39" t="s">
        <v>215</v>
      </c>
      <c r="P11" s="39" t="s">
        <v>215</v>
      </c>
      <c r="Q11" s="39" t="s">
        <v>215</v>
      </c>
      <c r="R11" s="39" t="s">
        <v>215</v>
      </c>
      <c r="S11" s="11">
        <v>8500</v>
      </c>
      <c r="T11" s="3">
        <v>0</v>
      </c>
    </row>
    <row r="12" spans="1:20" x14ac:dyDescent="0.3">
      <c r="A12" s="11">
        <v>6</v>
      </c>
      <c r="B12" s="11" t="s">
        <v>86</v>
      </c>
      <c r="C12" s="38">
        <v>44274</v>
      </c>
      <c r="D12" s="11" t="s">
        <v>10</v>
      </c>
      <c r="E12" s="11" t="s">
        <v>128</v>
      </c>
      <c r="F12" s="11" t="s">
        <v>38</v>
      </c>
      <c r="G12" s="19" t="s">
        <v>39</v>
      </c>
      <c r="H12" s="39" t="s">
        <v>215</v>
      </c>
      <c r="I12" s="39" t="s">
        <v>215</v>
      </c>
      <c r="J12" s="39">
        <v>10880</v>
      </c>
      <c r="K12" s="39" t="s">
        <v>215</v>
      </c>
      <c r="L12" s="39" t="s">
        <v>215</v>
      </c>
      <c r="M12" s="39" t="s">
        <v>215</v>
      </c>
      <c r="N12" s="39" t="s">
        <v>215</v>
      </c>
      <c r="O12" s="39" t="s">
        <v>215</v>
      </c>
      <c r="P12" s="39" t="s">
        <v>215</v>
      </c>
      <c r="Q12" s="39" t="s">
        <v>215</v>
      </c>
      <c r="R12" s="39" t="s">
        <v>215</v>
      </c>
      <c r="S12" s="11">
        <v>10880</v>
      </c>
      <c r="T12" s="3">
        <v>0</v>
      </c>
    </row>
    <row r="13" spans="1:20" x14ac:dyDescent="0.3">
      <c r="A13" s="11">
        <v>7</v>
      </c>
      <c r="B13" s="11" t="s">
        <v>87</v>
      </c>
      <c r="C13" s="38">
        <v>44263</v>
      </c>
      <c r="D13" s="11" t="s">
        <v>10</v>
      </c>
      <c r="E13" s="11" t="s">
        <v>128</v>
      </c>
      <c r="F13" s="11" t="s">
        <v>42</v>
      </c>
      <c r="G13" s="19" t="s">
        <v>43</v>
      </c>
      <c r="H13" s="39" t="s">
        <v>215</v>
      </c>
      <c r="I13" s="39" t="s">
        <v>215</v>
      </c>
      <c r="J13" s="39" t="s">
        <v>215</v>
      </c>
      <c r="K13" s="39">
        <v>10250</v>
      </c>
      <c r="L13" s="39" t="s">
        <v>215</v>
      </c>
      <c r="M13" s="39" t="s">
        <v>215</v>
      </c>
      <c r="N13" s="39" t="s">
        <v>215</v>
      </c>
      <c r="O13" s="39" t="s">
        <v>215</v>
      </c>
      <c r="P13" s="39" t="s">
        <v>215</v>
      </c>
      <c r="Q13" s="39" t="s">
        <v>215</v>
      </c>
      <c r="R13" s="39" t="s">
        <v>215</v>
      </c>
      <c r="S13" s="11">
        <v>10250</v>
      </c>
      <c r="T13" s="3">
        <v>0</v>
      </c>
    </row>
    <row r="14" spans="1:20" x14ac:dyDescent="0.3">
      <c r="A14" s="11">
        <v>8</v>
      </c>
      <c r="B14" s="11" t="s">
        <v>88</v>
      </c>
      <c r="C14" s="38">
        <v>44283</v>
      </c>
      <c r="D14" s="11" t="s">
        <v>10</v>
      </c>
      <c r="E14" s="11" t="s">
        <v>128</v>
      </c>
      <c r="F14" s="11" t="s">
        <v>46</v>
      </c>
      <c r="G14" s="19" t="s">
        <v>47</v>
      </c>
      <c r="H14" s="39" t="s">
        <v>215</v>
      </c>
      <c r="I14" s="39" t="s">
        <v>215</v>
      </c>
      <c r="J14" s="39" t="s">
        <v>215</v>
      </c>
      <c r="K14" s="39" t="s">
        <v>215</v>
      </c>
      <c r="L14" s="39">
        <v>9852</v>
      </c>
      <c r="M14" s="39" t="s">
        <v>215</v>
      </c>
      <c r="N14" s="39" t="s">
        <v>215</v>
      </c>
      <c r="O14" s="39" t="s">
        <v>215</v>
      </c>
      <c r="P14" s="39" t="s">
        <v>215</v>
      </c>
      <c r="Q14" s="39" t="s">
        <v>215</v>
      </c>
      <c r="R14" s="39" t="s">
        <v>215</v>
      </c>
      <c r="S14" s="11">
        <v>9852</v>
      </c>
      <c r="T14" s="3">
        <v>0</v>
      </c>
    </row>
    <row r="15" spans="1:20" x14ac:dyDescent="0.3">
      <c r="A15" s="11">
        <v>9</v>
      </c>
      <c r="B15" s="11" t="s">
        <v>89</v>
      </c>
      <c r="C15" s="38">
        <v>44204</v>
      </c>
      <c r="D15" s="11" t="s">
        <v>10</v>
      </c>
      <c r="E15" s="11" t="s">
        <v>128</v>
      </c>
      <c r="F15" s="11" t="s">
        <v>50</v>
      </c>
      <c r="G15" s="19" t="s">
        <v>51</v>
      </c>
      <c r="H15" s="39" t="s">
        <v>215</v>
      </c>
      <c r="I15" s="39" t="s">
        <v>215</v>
      </c>
      <c r="J15" s="39" t="s">
        <v>215</v>
      </c>
      <c r="K15" s="39" t="s">
        <v>215</v>
      </c>
      <c r="L15" s="39" t="s">
        <v>215</v>
      </c>
      <c r="M15" s="39">
        <v>12400</v>
      </c>
      <c r="N15" s="39" t="s">
        <v>215</v>
      </c>
      <c r="O15" s="39" t="s">
        <v>215</v>
      </c>
      <c r="P15" s="39" t="s">
        <v>215</v>
      </c>
      <c r="Q15" s="39" t="s">
        <v>215</v>
      </c>
      <c r="R15" s="39" t="s">
        <v>215</v>
      </c>
      <c r="S15" s="11">
        <v>12400</v>
      </c>
      <c r="T15" s="3">
        <v>0</v>
      </c>
    </row>
    <row r="16" spans="1:20" x14ac:dyDescent="0.3">
      <c r="A16" s="11">
        <v>10</v>
      </c>
      <c r="B16" s="11" t="s">
        <v>90</v>
      </c>
      <c r="C16" s="38">
        <v>44259</v>
      </c>
      <c r="D16" s="11" t="s">
        <v>10</v>
      </c>
      <c r="E16" s="11" t="s">
        <v>128</v>
      </c>
      <c r="F16" s="11" t="s">
        <v>54</v>
      </c>
      <c r="G16" s="19" t="s">
        <v>55</v>
      </c>
      <c r="H16" s="39" t="s">
        <v>215</v>
      </c>
      <c r="I16" s="39" t="s">
        <v>215</v>
      </c>
      <c r="J16" s="39" t="s">
        <v>215</v>
      </c>
      <c r="K16" s="39" t="s">
        <v>215</v>
      </c>
      <c r="L16" s="39" t="s">
        <v>215</v>
      </c>
      <c r="M16" s="39" t="s">
        <v>215</v>
      </c>
      <c r="N16" s="39">
        <v>11200</v>
      </c>
      <c r="O16" s="39" t="s">
        <v>215</v>
      </c>
      <c r="P16" s="39" t="s">
        <v>215</v>
      </c>
      <c r="Q16" s="39" t="s">
        <v>215</v>
      </c>
      <c r="R16" s="39" t="s">
        <v>215</v>
      </c>
      <c r="S16" s="11">
        <v>11200</v>
      </c>
      <c r="T16" s="3">
        <v>0</v>
      </c>
    </row>
    <row r="17" spans="1:20" x14ac:dyDescent="0.3">
      <c r="A17" s="11">
        <v>11</v>
      </c>
      <c r="B17" s="11" t="s">
        <v>91</v>
      </c>
      <c r="C17" s="38">
        <v>44204</v>
      </c>
      <c r="D17" s="11" t="s">
        <v>10</v>
      </c>
      <c r="E17" s="11" t="s">
        <v>128</v>
      </c>
      <c r="F17" s="11" t="s">
        <v>11</v>
      </c>
      <c r="G17" s="19" t="s">
        <v>12</v>
      </c>
      <c r="H17" s="39" t="s">
        <v>215</v>
      </c>
      <c r="I17" s="39" t="s">
        <v>215</v>
      </c>
      <c r="J17" s="39" t="s">
        <v>215</v>
      </c>
      <c r="K17" s="39" t="s">
        <v>215</v>
      </c>
      <c r="L17" s="39" t="s">
        <v>215</v>
      </c>
      <c r="M17" s="39" t="s">
        <v>215</v>
      </c>
      <c r="N17" s="39" t="s">
        <v>215</v>
      </c>
      <c r="O17" s="39" t="s">
        <v>215</v>
      </c>
      <c r="P17" s="39" t="s">
        <v>215</v>
      </c>
      <c r="Q17" s="39" t="s">
        <v>215</v>
      </c>
      <c r="R17" s="39">
        <v>10500</v>
      </c>
      <c r="S17" s="11">
        <v>10500</v>
      </c>
      <c r="T17" s="3">
        <v>0</v>
      </c>
    </row>
    <row r="18" spans="1:20" x14ac:dyDescent="0.3">
      <c r="A18" s="11">
        <v>12</v>
      </c>
      <c r="B18" s="11" t="s">
        <v>92</v>
      </c>
      <c r="C18" s="38">
        <v>44283</v>
      </c>
      <c r="D18" s="11" t="s">
        <v>10</v>
      </c>
      <c r="E18" s="11" t="s">
        <v>128</v>
      </c>
      <c r="F18" s="11" t="s">
        <v>14</v>
      </c>
      <c r="G18" s="19" t="s">
        <v>15</v>
      </c>
      <c r="H18" s="39" t="s">
        <v>215</v>
      </c>
      <c r="I18" s="39" t="s">
        <v>215</v>
      </c>
      <c r="J18" s="39" t="s">
        <v>215</v>
      </c>
      <c r="K18" s="39" t="s">
        <v>215</v>
      </c>
      <c r="L18" s="39" t="s">
        <v>215</v>
      </c>
      <c r="M18" s="39" t="s">
        <v>215</v>
      </c>
      <c r="N18" s="39" t="s">
        <v>215</v>
      </c>
      <c r="O18" s="39" t="s">
        <v>215</v>
      </c>
      <c r="P18" s="39" t="s">
        <v>215</v>
      </c>
      <c r="Q18" s="39" t="s">
        <v>215</v>
      </c>
      <c r="R18" s="39" t="s">
        <v>215</v>
      </c>
      <c r="S18" s="11">
        <v>13200</v>
      </c>
      <c r="T18" s="3">
        <v>0</v>
      </c>
    </row>
    <row r="19" spans="1:20" x14ac:dyDescent="0.3">
      <c r="A19" s="11">
        <v>13</v>
      </c>
      <c r="B19" s="11" t="s">
        <v>93</v>
      </c>
      <c r="C19" s="38">
        <v>44272</v>
      </c>
      <c r="D19" s="11" t="s">
        <v>10</v>
      </c>
      <c r="E19" s="11" t="s">
        <v>128</v>
      </c>
      <c r="F19" s="11" t="s">
        <v>18</v>
      </c>
      <c r="G19" s="19" t="s">
        <v>19</v>
      </c>
      <c r="H19" s="39" t="s">
        <v>215</v>
      </c>
      <c r="I19" s="39" t="s">
        <v>215</v>
      </c>
      <c r="J19" s="39" t="s">
        <v>215</v>
      </c>
      <c r="K19" s="39" t="s">
        <v>215</v>
      </c>
      <c r="L19" s="39" t="s">
        <v>215</v>
      </c>
      <c r="M19" s="39" t="s">
        <v>215</v>
      </c>
      <c r="N19" s="39" t="s">
        <v>215</v>
      </c>
      <c r="O19" s="39" t="s">
        <v>215</v>
      </c>
      <c r="P19" s="39">
        <v>6900</v>
      </c>
      <c r="Q19" s="39" t="s">
        <v>215</v>
      </c>
      <c r="R19" s="39" t="s">
        <v>215</v>
      </c>
      <c r="S19" s="11">
        <v>0</v>
      </c>
      <c r="T19" s="3">
        <v>6900</v>
      </c>
    </row>
    <row r="20" spans="1:20" x14ac:dyDescent="0.3">
      <c r="A20" s="11">
        <v>14</v>
      </c>
      <c r="B20" s="11" t="s">
        <v>94</v>
      </c>
      <c r="C20" s="38">
        <v>44217</v>
      </c>
      <c r="D20" s="11" t="s">
        <v>10</v>
      </c>
      <c r="E20" s="11" t="s">
        <v>128</v>
      </c>
      <c r="F20" s="11" t="s">
        <v>22</v>
      </c>
      <c r="G20" s="19" t="s">
        <v>23</v>
      </c>
      <c r="H20" s="39" t="s">
        <v>215</v>
      </c>
      <c r="I20" s="39" t="s">
        <v>215</v>
      </c>
      <c r="J20" s="39" t="s">
        <v>215</v>
      </c>
      <c r="K20" s="39" t="s">
        <v>215</v>
      </c>
      <c r="L20" s="39" t="s">
        <v>215</v>
      </c>
      <c r="M20" s="39" t="s">
        <v>215</v>
      </c>
      <c r="N20" s="39" t="s">
        <v>215</v>
      </c>
      <c r="O20" s="39" t="s">
        <v>215</v>
      </c>
      <c r="P20" s="39" t="s">
        <v>215</v>
      </c>
      <c r="Q20" s="39">
        <v>8500</v>
      </c>
      <c r="R20" s="39" t="s">
        <v>215</v>
      </c>
      <c r="S20" s="11">
        <v>8500</v>
      </c>
      <c r="T20" s="3">
        <v>0</v>
      </c>
    </row>
    <row r="21" spans="1:20" x14ac:dyDescent="0.3">
      <c r="A21" s="11">
        <v>15</v>
      </c>
      <c r="B21" s="11" t="s">
        <v>95</v>
      </c>
      <c r="C21" s="38">
        <v>44202</v>
      </c>
      <c r="D21" s="11" t="s">
        <v>10</v>
      </c>
      <c r="E21" s="11" t="s">
        <v>128</v>
      </c>
      <c r="F21" s="11" t="s">
        <v>26</v>
      </c>
      <c r="G21" s="19" t="s">
        <v>27</v>
      </c>
      <c r="H21" s="39" t="s">
        <v>215</v>
      </c>
      <c r="I21" s="39" t="s">
        <v>215</v>
      </c>
      <c r="J21" s="39" t="s">
        <v>215</v>
      </c>
      <c r="K21" s="39" t="s">
        <v>215</v>
      </c>
      <c r="L21" s="39" t="s">
        <v>215</v>
      </c>
      <c r="M21" s="39" t="s">
        <v>215</v>
      </c>
      <c r="N21" s="39" t="s">
        <v>215</v>
      </c>
      <c r="O21" s="39">
        <v>9600</v>
      </c>
      <c r="P21" s="39" t="s">
        <v>215</v>
      </c>
      <c r="Q21" s="39" t="s">
        <v>215</v>
      </c>
      <c r="R21" s="39" t="s">
        <v>215</v>
      </c>
      <c r="S21" s="11">
        <v>9600</v>
      </c>
      <c r="T21" s="3">
        <v>0</v>
      </c>
    </row>
    <row r="22" spans="1:20" x14ac:dyDescent="0.3">
      <c r="A22" s="11">
        <v>16</v>
      </c>
      <c r="B22" s="11" t="s">
        <v>96</v>
      </c>
      <c r="C22" s="38">
        <v>44237</v>
      </c>
      <c r="D22" s="11" t="s">
        <v>10</v>
      </c>
      <c r="E22" s="11" t="s">
        <v>128</v>
      </c>
      <c r="F22" s="11" t="s">
        <v>30</v>
      </c>
      <c r="G22" s="19" t="s">
        <v>31</v>
      </c>
      <c r="H22" s="39">
        <v>8500</v>
      </c>
      <c r="I22" s="39" t="s">
        <v>215</v>
      </c>
      <c r="J22" s="39" t="s">
        <v>215</v>
      </c>
      <c r="K22" s="39" t="s">
        <v>215</v>
      </c>
      <c r="L22" s="39" t="s">
        <v>215</v>
      </c>
      <c r="M22" s="39" t="s">
        <v>215</v>
      </c>
      <c r="N22" s="39" t="s">
        <v>215</v>
      </c>
      <c r="O22" s="39" t="s">
        <v>215</v>
      </c>
      <c r="P22" s="39" t="s">
        <v>215</v>
      </c>
      <c r="Q22" s="39" t="s">
        <v>215</v>
      </c>
      <c r="R22" s="39" t="s">
        <v>215</v>
      </c>
      <c r="S22" s="11">
        <v>8500</v>
      </c>
      <c r="T22" s="3">
        <v>0</v>
      </c>
    </row>
    <row r="23" spans="1:20" x14ac:dyDescent="0.3">
      <c r="A23" s="11">
        <v>17</v>
      </c>
      <c r="B23" s="11" t="s">
        <v>97</v>
      </c>
      <c r="C23" s="38">
        <v>44245</v>
      </c>
      <c r="D23" s="11" t="s">
        <v>10</v>
      </c>
      <c r="E23" s="11" t="s">
        <v>128</v>
      </c>
      <c r="F23" s="11" t="s">
        <v>34</v>
      </c>
      <c r="G23" s="19" t="s">
        <v>35</v>
      </c>
      <c r="H23" s="39" t="s">
        <v>215</v>
      </c>
      <c r="I23" s="39">
        <v>10880</v>
      </c>
      <c r="J23" s="39" t="s">
        <v>215</v>
      </c>
      <c r="K23" s="39" t="s">
        <v>215</v>
      </c>
      <c r="L23" s="39" t="s">
        <v>215</v>
      </c>
      <c r="M23" s="39" t="s">
        <v>215</v>
      </c>
      <c r="N23" s="39" t="s">
        <v>215</v>
      </c>
      <c r="O23" s="39" t="s">
        <v>215</v>
      </c>
      <c r="P23" s="39" t="s">
        <v>215</v>
      </c>
      <c r="Q23" s="39" t="s">
        <v>215</v>
      </c>
      <c r="R23" s="39" t="s">
        <v>215</v>
      </c>
      <c r="S23" s="11">
        <v>10880</v>
      </c>
      <c r="T23" s="3">
        <v>0</v>
      </c>
    </row>
    <row r="24" spans="1:20" x14ac:dyDescent="0.3">
      <c r="A24" s="11">
        <v>18</v>
      </c>
      <c r="B24" s="11" t="s">
        <v>98</v>
      </c>
      <c r="C24" s="38">
        <v>44272</v>
      </c>
      <c r="D24" s="11" t="s">
        <v>10</v>
      </c>
      <c r="E24" s="11" t="s">
        <v>128</v>
      </c>
      <c r="F24" s="11" t="s">
        <v>38</v>
      </c>
      <c r="G24" s="19" t="s">
        <v>39</v>
      </c>
      <c r="H24" s="39" t="s">
        <v>215</v>
      </c>
      <c r="I24" s="39" t="s">
        <v>215</v>
      </c>
      <c r="J24" s="39">
        <v>10250</v>
      </c>
      <c r="K24" s="39" t="s">
        <v>215</v>
      </c>
      <c r="L24" s="39" t="s">
        <v>215</v>
      </c>
      <c r="M24" s="39" t="s">
        <v>215</v>
      </c>
      <c r="N24" s="39" t="s">
        <v>215</v>
      </c>
      <c r="O24" s="39" t="s">
        <v>215</v>
      </c>
      <c r="P24" s="39" t="s">
        <v>215</v>
      </c>
      <c r="Q24" s="39" t="s">
        <v>215</v>
      </c>
      <c r="R24" s="39" t="s">
        <v>215</v>
      </c>
      <c r="S24" s="11">
        <v>10250</v>
      </c>
      <c r="T24" s="3">
        <v>0</v>
      </c>
    </row>
    <row r="25" spans="1:20" x14ac:dyDescent="0.3">
      <c r="A25" s="11">
        <v>19</v>
      </c>
      <c r="B25" s="11" t="s">
        <v>99</v>
      </c>
      <c r="C25" s="38">
        <v>44255</v>
      </c>
      <c r="D25" s="11" t="s">
        <v>10</v>
      </c>
      <c r="E25" s="11" t="s">
        <v>128</v>
      </c>
      <c r="F25" s="11" t="s">
        <v>42</v>
      </c>
      <c r="G25" s="19" t="s">
        <v>43</v>
      </c>
      <c r="H25" s="39" t="s">
        <v>215</v>
      </c>
      <c r="I25" s="39" t="s">
        <v>215</v>
      </c>
      <c r="J25" s="39" t="s">
        <v>215</v>
      </c>
      <c r="K25" s="39">
        <v>9852</v>
      </c>
      <c r="L25" s="39" t="s">
        <v>215</v>
      </c>
      <c r="M25" s="39" t="s">
        <v>215</v>
      </c>
      <c r="N25" s="39" t="s">
        <v>215</v>
      </c>
      <c r="O25" s="39" t="s">
        <v>215</v>
      </c>
      <c r="P25" s="39" t="s">
        <v>215</v>
      </c>
      <c r="Q25" s="39" t="s">
        <v>215</v>
      </c>
      <c r="R25" s="39" t="s">
        <v>215</v>
      </c>
      <c r="S25" s="11">
        <v>9852</v>
      </c>
      <c r="T25" s="3">
        <v>0</v>
      </c>
    </row>
    <row r="26" spans="1:20" x14ac:dyDescent="0.3">
      <c r="A26" s="11">
        <v>20</v>
      </c>
      <c r="B26" s="11" t="s">
        <v>100</v>
      </c>
      <c r="C26" s="38">
        <v>44250</v>
      </c>
      <c r="D26" s="11" t="s">
        <v>10</v>
      </c>
      <c r="E26" s="11" t="s">
        <v>128</v>
      </c>
      <c r="F26" s="11" t="s">
        <v>46</v>
      </c>
      <c r="G26" s="19" t="s">
        <v>47</v>
      </c>
      <c r="H26" s="39" t="s">
        <v>215</v>
      </c>
      <c r="I26" s="39" t="s">
        <v>215</v>
      </c>
      <c r="J26" s="39" t="s">
        <v>215</v>
      </c>
      <c r="K26" s="39" t="s">
        <v>215</v>
      </c>
      <c r="L26" s="39">
        <v>12400</v>
      </c>
      <c r="M26" s="39" t="s">
        <v>215</v>
      </c>
      <c r="N26" s="39" t="s">
        <v>215</v>
      </c>
      <c r="O26" s="39" t="s">
        <v>215</v>
      </c>
      <c r="P26" s="39" t="s">
        <v>215</v>
      </c>
      <c r="Q26" s="39" t="s">
        <v>215</v>
      </c>
      <c r="R26" s="39" t="s">
        <v>215</v>
      </c>
      <c r="S26" s="11">
        <v>12400</v>
      </c>
      <c r="T26" s="3">
        <v>0</v>
      </c>
    </row>
    <row r="27" spans="1:20" x14ac:dyDescent="0.3">
      <c r="A27" s="11">
        <v>21</v>
      </c>
      <c r="B27" s="11" t="s">
        <v>101</v>
      </c>
      <c r="C27" s="38">
        <v>44247</v>
      </c>
      <c r="D27" s="11" t="s">
        <v>10</v>
      </c>
      <c r="E27" s="11" t="s">
        <v>128</v>
      </c>
      <c r="F27" s="11" t="s">
        <v>50</v>
      </c>
      <c r="G27" s="19" t="s">
        <v>51</v>
      </c>
      <c r="H27" s="39" t="s">
        <v>215</v>
      </c>
      <c r="I27" s="39" t="s">
        <v>215</v>
      </c>
      <c r="J27" s="39" t="s">
        <v>215</v>
      </c>
      <c r="K27" s="39" t="s">
        <v>215</v>
      </c>
      <c r="L27" s="39" t="s">
        <v>215</v>
      </c>
      <c r="M27" s="39">
        <v>11200</v>
      </c>
      <c r="N27" s="39" t="s">
        <v>215</v>
      </c>
      <c r="O27" s="39" t="s">
        <v>215</v>
      </c>
      <c r="P27" s="39" t="s">
        <v>215</v>
      </c>
      <c r="Q27" s="39" t="s">
        <v>215</v>
      </c>
      <c r="R27" s="39" t="s">
        <v>215</v>
      </c>
      <c r="S27" s="11">
        <v>0</v>
      </c>
      <c r="T27" s="3">
        <v>11200</v>
      </c>
    </row>
    <row r="28" spans="1:20" x14ac:dyDescent="0.3">
      <c r="A28" s="11">
        <v>22</v>
      </c>
      <c r="B28" s="11" t="s">
        <v>102</v>
      </c>
      <c r="C28" s="38">
        <v>44278</v>
      </c>
      <c r="D28" s="11" t="s">
        <v>10</v>
      </c>
      <c r="E28" s="11" t="s">
        <v>128</v>
      </c>
      <c r="F28" s="11" t="s">
        <v>54</v>
      </c>
      <c r="G28" s="19" t="s">
        <v>55</v>
      </c>
      <c r="H28" s="39" t="s">
        <v>215</v>
      </c>
      <c r="I28" s="39" t="s">
        <v>215</v>
      </c>
      <c r="J28" s="39" t="s">
        <v>215</v>
      </c>
      <c r="K28" s="39" t="s">
        <v>215</v>
      </c>
      <c r="L28" s="39" t="s">
        <v>215</v>
      </c>
      <c r="M28" s="39" t="s">
        <v>215</v>
      </c>
      <c r="N28" s="39">
        <v>10500</v>
      </c>
      <c r="O28" s="39" t="s">
        <v>215</v>
      </c>
      <c r="P28" s="39" t="s">
        <v>215</v>
      </c>
      <c r="Q28" s="39" t="s">
        <v>215</v>
      </c>
      <c r="R28" s="39" t="s">
        <v>215</v>
      </c>
      <c r="S28" s="11">
        <v>10500</v>
      </c>
      <c r="T28" s="3">
        <v>0</v>
      </c>
    </row>
    <row r="29" spans="1:20" x14ac:dyDescent="0.3">
      <c r="A29" s="11">
        <v>23</v>
      </c>
      <c r="B29" s="11" t="s">
        <v>103</v>
      </c>
      <c r="C29" s="38">
        <v>44208</v>
      </c>
      <c r="D29" s="11" t="s">
        <v>10</v>
      </c>
      <c r="E29" s="11" t="s">
        <v>128</v>
      </c>
      <c r="F29" s="11" t="s">
        <v>11</v>
      </c>
      <c r="G29" s="19" t="s">
        <v>12</v>
      </c>
      <c r="H29" s="39" t="s">
        <v>215</v>
      </c>
      <c r="I29" s="39" t="s">
        <v>215</v>
      </c>
      <c r="J29" s="39" t="s">
        <v>215</v>
      </c>
      <c r="K29" s="39" t="s">
        <v>215</v>
      </c>
      <c r="L29" s="39" t="s">
        <v>215</v>
      </c>
      <c r="M29" s="39" t="s">
        <v>215</v>
      </c>
      <c r="N29" s="39" t="s">
        <v>215</v>
      </c>
      <c r="O29" s="39" t="s">
        <v>215</v>
      </c>
      <c r="P29" s="39" t="s">
        <v>215</v>
      </c>
      <c r="Q29" s="39" t="s">
        <v>215</v>
      </c>
      <c r="R29" s="39">
        <v>10250</v>
      </c>
      <c r="S29" s="11">
        <v>10250</v>
      </c>
      <c r="T29" s="3">
        <v>0</v>
      </c>
    </row>
    <row r="30" spans="1:20" x14ac:dyDescent="0.3">
      <c r="A30" s="5">
        <v>24</v>
      </c>
      <c r="B30" s="5" t="s">
        <v>104</v>
      </c>
      <c r="C30" s="40">
        <v>44256</v>
      </c>
      <c r="D30" s="5" t="s">
        <v>10</v>
      </c>
      <c r="E30" s="5" t="s">
        <v>128</v>
      </c>
      <c r="F30" s="5" t="s">
        <v>14</v>
      </c>
      <c r="G30" s="23" t="s">
        <v>15</v>
      </c>
      <c r="H30" s="41" t="s">
        <v>215</v>
      </c>
      <c r="I30" s="41" t="s">
        <v>215</v>
      </c>
      <c r="J30" s="41" t="s">
        <v>215</v>
      </c>
      <c r="K30" s="41" t="s">
        <v>215</v>
      </c>
      <c r="L30" s="41" t="s">
        <v>215</v>
      </c>
      <c r="M30" s="41" t="s">
        <v>215</v>
      </c>
      <c r="N30" s="41" t="s">
        <v>215</v>
      </c>
      <c r="O30" s="41" t="s">
        <v>215</v>
      </c>
      <c r="P30" s="41" t="s">
        <v>215</v>
      </c>
      <c r="Q30" s="41" t="s">
        <v>215</v>
      </c>
      <c r="R30" s="41" t="s">
        <v>215</v>
      </c>
      <c r="S30" s="5">
        <v>9852</v>
      </c>
      <c r="T30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CAF1C-8A91-434C-A4A4-98D0E1F6FF95}">
  <sheetPr codeName="Sheet1"/>
  <dimension ref="A1:Q35"/>
  <sheetViews>
    <sheetView workbookViewId="0">
      <selection activeCell="D14" sqref="D14"/>
    </sheetView>
  </sheetViews>
  <sheetFormatPr defaultRowHeight="14.4" x14ac:dyDescent="0.3"/>
  <cols>
    <col min="1" max="1" width="11.6640625" customWidth="1"/>
    <col min="2" max="2" width="23.6640625" customWidth="1"/>
    <col min="3" max="3" width="9.88671875" bestFit="1" customWidth="1"/>
    <col min="4" max="4" width="17.6640625" bestFit="1" customWidth="1"/>
    <col min="5" max="5" width="14.33203125" bestFit="1" customWidth="1"/>
    <col min="6" max="6" width="33.33203125" customWidth="1"/>
    <col min="7" max="7" width="22" customWidth="1"/>
    <col min="8" max="8" width="25" customWidth="1"/>
    <col min="9" max="9" width="17.109375" customWidth="1"/>
    <col min="10" max="11" width="11.33203125" customWidth="1"/>
  </cols>
  <sheetData>
    <row r="1" spans="1:17" x14ac:dyDescent="0.3">
      <c r="A1" s="6" t="s">
        <v>0</v>
      </c>
      <c r="B1" s="7" t="s">
        <v>1</v>
      </c>
      <c r="C1" s="7" t="s">
        <v>2</v>
      </c>
      <c r="D1" s="7" t="s">
        <v>213</v>
      </c>
      <c r="E1" s="7" t="s">
        <v>214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8" t="s">
        <v>8</v>
      </c>
    </row>
    <row r="2" spans="1:17" x14ac:dyDescent="0.3">
      <c r="A2" s="4">
        <v>1</v>
      </c>
      <c r="B2" s="1" t="s">
        <v>9</v>
      </c>
      <c r="C2" s="12">
        <f t="shared" ref="C2:C35" ca="1" si="0">RANDBETWEEN(DATE(2020,4,1),DATE(2020,6,30))</f>
        <v>43930</v>
      </c>
      <c r="D2" s="1" t="str">
        <f ca="1">VLOOKUP(MONTH(Exp_Qtr1[[#This Row],[Month ]]),$M$2:$N$5,2,TRUE)</f>
        <v>Q2</v>
      </c>
      <c r="E2" s="1" t="str">
        <f ca="1">VLOOKUP(MONTH(Exp_Qtr1[[#This Row],[Month ]]),$P$2:$Q$5,2,TRUE)</f>
        <v>Q1</v>
      </c>
      <c r="F2" s="1" t="s">
        <v>11</v>
      </c>
      <c r="G2" s="2" t="s">
        <v>12</v>
      </c>
      <c r="H2" s="1" t="s">
        <v>13</v>
      </c>
      <c r="I2" s="1">
        <v>10250</v>
      </c>
      <c r="J2" s="1">
        <v>10250</v>
      </c>
      <c r="K2" s="5">
        <f t="shared" ref="K2:K35" si="1">I2-J2</f>
        <v>0</v>
      </c>
      <c r="M2">
        <v>1</v>
      </c>
      <c r="N2" t="s">
        <v>10</v>
      </c>
      <c r="P2">
        <v>1</v>
      </c>
      <c r="Q2" t="s">
        <v>128</v>
      </c>
    </row>
    <row r="3" spans="1:17" x14ac:dyDescent="0.3">
      <c r="A3" s="4">
        <v>3</v>
      </c>
      <c r="B3" s="1" t="s">
        <v>17</v>
      </c>
      <c r="C3" s="12">
        <f t="shared" ca="1" si="0"/>
        <v>43971</v>
      </c>
      <c r="D3" s="1" t="str">
        <f ca="1">VLOOKUP(MONTH(Exp_Qtr1[[#This Row],[Month ]]),$M$2:$N$5,2,TRUE)</f>
        <v>Q2</v>
      </c>
      <c r="E3" s="1" t="str">
        <f ca="1">VLOOKUP(MONTH(Exp_Qtr1[[#This Row],[Month ]]),$P$2:$Q$5,2,TRUE)</f>
        <v>Q1</v>
      </c>
      <c r="F3" s="1" t="s">
        <v>18</v>
      </c>
      <c r="G3" s="2" t="s">
        <v>19</v>
      </c>
      <c r="H3" s="1" t="s">
        <v>20</v>
      </c>
      <c r="I3" s="1">
        <v>12400</v>
      </c>
      <c r="J3" s="1">
        <v>12400</v>
      </c>
      <c r="K3" s="5">
        <f t="shared" si="1"/>
        <v>0</v>
      </c>
      <c r="M3">
        <v>4</v>
      </c>
      <c r="N3" t="s">
        <v>81</v>
      </c>
      <c r="P3">
        <v>4</v>
      </c>
      <c r="Q3" t="s">
        <v>10</v>
      </c>
    </row>
    <row r="4" spans="1:17" x14ac:dyDescent="0.3">
      <c r="A4" s="4">
        <v>4</v>
      </c>
      <c r="B4" s="1" t="s">
        <v>21</v>
      </c>
      <c r="C4" s="12">
        <f t="shared" ca="1" si="0"/>
        <v>43995</v>
      </c>
      <c r="D4" s="1" t="str">
        <f ca="1">VLOOKUP(MONTH(Exp_Qtr1[[#This Row],[Month ]]),$M$2:$N$5,2,TRUE)</f>
        <v>Q2</v>
      </c>
      <c r="E4" s="1" t="str">
        <f ca="1">VLOOKUP(MONTH(Exp_Qtr1[[#This Row],[Month ]]),$P$2:$Q$5,2,TRUE)</f>
        <v>Q1</v>
      </c>
      <c r="F4" s="1" t="s">
        <v>22</v>
      </c>
      <c r="G4" s="2" t="s">
        <v>23</v>
      </c>
      <c r="H4" s="1" t="s">
        <v>24</v>
      </c>
      <c r="I4" s="1">
        <v>11200</v>
      </c>
      <c r="J4" s="1">
        <v>11200</v>
      </c>
      <c r="K4" s="5">
        <f t="shared" si="1"/>
        <v>0</v>
      </c>
      <c r="M4">
        <v>7</v>
      </c>
      <c r="N4" t="s">
        <v>106</v>
      </c>
      <c r="P4">
        <v>7</v>
      </c>
      <c r="Q4" t="s">
        <v>81</v>
      </c>
    </row>
    <row r="5" spans="1:17" x14ac:dyDescent="0.3">
      <c r="A5" s="4">
        <v>5</v>
      </c>
      <c r="B5" s="1" t="s">
        <v>25</v>
      </c>
      <c r="C5" s="12">
        <f t="shared" ca="1" si="0"/>
        <v>43951</v>
      </c>
      <c r="D5" s="1" t="str">
        <f ca="1">VLOOKUP(MONTH(Exp_Qtr1[[#This Row],[Month ]]),$M$2:$N$5,2,TRUE)</f>
        <v>Q2</v>
      </c>
      <c r="E5" s="1" t="str">
        <f ca="1">VLOOKUP(MONTH(Exp_Qtr1[[#This Row],[Month ]]),$P$2:$Q$5,2,TRUE)</f>
        <v>Q1</v>
      </c>
      <c r="F5" s="1" t="s">
        <v>26</v>
      </c>
      <c r="G5" s="2" t="s">
        <v>27</v>
      </c>
      <c r="H5" s="1" t="s">
        <v>28</v>
      </c>
      <c r="I5" s="1">
        <v>10500</v>
      </c>
      <c r="J5" s="1">
        <v>0</v>
      </c>
      <c r="K5" s="5">
        <f t="shared" si="1"/>
        <v>10500</v>
      </c>
      <c r="M5">
        <v>10</v>
      </c>
      <c r="N5" t="s">
        <v>128</v>
      </c>
      <c r="P5">
        <v>10</v>
      </c>
      <c r="Q5" t="s">
        <v>106</v>
      </c>
    </row>
    <row r="6" spans="1:17" x14ac:dyDescent="0.3">
      <c r="A6" s="4">
        <v>6</v>
      </c>
      <c r="B6" s="1" t="s">
        <v>29</v>
      </c>
      <c r="C6" s="12">
        <f t="shared" ca="1" si="0"/>
        <v>43932</v>
      </c>
      <c r="D6" s="1" t="str">
        <f ca="1">VLOOKUP(MONTH(Exp_Qtr1[[#This Row],[Month ]]),$M$2:$N$5,2,TRUE)</f>
        <v>Q2</v>
      </c>
      <c r="E6" s="1" t="str">
        <f ca="1">VLOOKUP(MONTH(Exp_Qtr1[[#This Row],[Month ]]),$P$2:$Q$5,2,TRUE)</f>
        <v>Q1</v>
      </c>
      <c r="F6" s="1" t="s">
        <v>30</v>
      </c>
      <c r="G6" s="2" t="s">
        <v>31</v>
      </c>
      <c r="H6" s="1" t="s">
        <v>32</v>
      </c>
      <c r="I6" s="1">
        <v>13200</v>
      </c>
      <c r="J6" s="1">
        <v>13200</v>
      </c>
      <c r="K6" s="5">
        <f t="shared" si="1"/>
        <v>0</v>
      </c>
    </row>
    <row r="7" spans="1:17" x14ac:dyDescent="0.3">
      <c r="A7" s="4">
        <v>7</v>
      </c>
      <c r="B7" s="1" t="s">
        <v>33</v>
      </c>
      <c r="C7" s="12">
        <f t="shared" ca="1" si="0"/>
        <v>44001</v>
      </c>
      <c r="D7" s="1" t="str">
        <f ca="1">VLOOKUP(MONTH(Exp_Qtr1[[#This Row],[Month ]]),$M$2:$N$5,2,TRUE)</f>
        <v>Q2</v>
      </c>
      <c r="E7" s="1" t="str">
        <f ca="1">VLOOKUP(MONTH(Exp_Qtr1[[#This Row],[Month ]]),$P$2:$Q$5,2,TRUE)</f>
        <v>Q1</v>
      </c>
      <c r="F7" s="1" t="s">
        <v>34</v>
      </c>
      <c r="G7" s="2" t="s">
        <v>35</v>
      </c>
      <c r="H7" s="1" t="s">
        <v>36</v>
      </c>
      <c r="I7" s="1">
        <v>6900</v>
      </c>
      <c r="J7" s="1">
        <v>6900</v>
      </c>
      <c r="K7" s="5">
        <f t="shared" si="1"/>
        <v>0</v>
      </c>
    </row>
    <row r="8" spans="1:17" x14ac:dyDescent="0.3">
      <c r="A8" s="4">
        <v>8</v>
      </c>
      <c r="B8" s="1" t="s">
        <v>37</v>
      </c>
      <c r="C8" s="12">
        <f t="shared" ca="1" si="0"/>
        <v>43940</v>
      </c>
      <c r="D8" s="1" t="str">
        <f ca="1">VLOOKUP(MONTH(Exp_Qtr1[[#This Row],[Month ]]),$M$2:$N$5,2,TRUE)</f>
        <v>Q2</v>
      </c>
      <c r="E8" s="1" t="str">
        <f ca="1">VLOOKUP(MONTH(Exp_Qtr1[[#This Row],[Month ]]),$P$2:$Q$5,2,TRUE)</f>
        <v>Q1</v>
      </c>
      <c r="F8" s="1" t="s">
        <v>38</v>
      </c>
      <c r="G8" s="2" t="s">
        <v>39</v>
      </c>
      <c r="H8" s="1" t="s">
        <v>40</v>
      </c>
      <c r="I8" s="1">
        <v>8500</v>
      </c>
      <c r="J8" s="1">
        <v>8500</v>
      </c>
      <c r="K8" s="5">
        <f t="shared" si="1"/>
        <v>0</v>
      </c>
    </row>
    <row r="9" spans="1:17" x14ac:dyDescent="0.3">
      <c r="A9" s="4">
        <v>9</v>
      </c>
      <c r="B9" s="1" t="s">
        <v>41</v>
      </c>
      <c r="C9" s="12">
        <f t="shared" ca="1" si="0"/>
        <v>44007</v>
      </c>
      <c r="D9" s="1" t="str">
        <f ca="1">VLOOKUP(MONTH(Exp_Qtr1[[#This Row],[Month ]]),$M$2:$N$5,2,TRUE)</f>
        <v>Q2</v>
      </c>
      <c r="E9" s="1" t="str">
        <f ca="1">VLOOKUP(MONTH(Exp_Qtr1[[#This Row],[Month ]]),$P$2:$Q$5,2,TRUE)</f>
        <v>Q1</v>
      </c>
      <c r="F9" s="1" t="s">
        <v>42</v>
      </c>
      <c r="G9" s="2" t="s">
        <v>43</v>
      </c>
      <c r="H9" s="1" t="s">
        <v>44</v>
      </c>
      <c r="I9" s="1">
        <v>9600</v>
      </c>
      <c r="J9" s="1">
        <v>9600</v>
      </c>
      <c r="K9" s="5">
        <f t="shared" si="1"/>
        <v>0</v>
      </c>
    </row>
    <row r="10" spans="1:17" x14ac:dyDescent="0.3">
      <c r="A10" s="4">
        <v>10</v>
      </c>
      <c r="B10" s="1" t="s">
        <v>45</v>
      </c>
      <c r="C10" s="12">
        <f t="shared" ca="1" si="0"/>
        <v>43982</v>
      </c>
      <c r="D10" s="1" t="str">
        <f ca="1">VLOOKUP(MONTH(Exp_Qtr1[[#This Row],[Month ]]),$M$2:$N$5,2,TRUE)</f>
        <v>Q2</v>
      </c>
      <c r="E10" s="1" t="str">
        <f ca="1">VLOOKUP(MONTH(Exp_Qtr1[[#This Row],[Month ]]),$P$2:$Q$5,2,TRUE)</f>
        <v>Q1</v>
      </c>
      <c r="F10" s="1" t="s">
        <v>46</v>
      </c>
      <c r="G10" s="2" t="s">
        <v>47</v>
      </c>
      <c r="H10" s="1" t="s">
        <v>48</v>
      </c>
      <c r="I10" s="1">
        <v>8500</v>
      </c>
      <c r="J10" s="1">
        <v>0</v>
      </c>
      <c r="K10" s="5">
        <f t="shared" si="1"/>
        <v>8500</v>
      </c>
    </row>
    <row r="11" spans="1:17" x14ac:dyDescent="0.3">
      <c r="A11" s="4">
        <v>11</v>
      </c>
      <c r="B11" s="1" t="s">
        <v>49</v>
      </c>
      <c r="C11" s="12">
        <f t="shared" ca="1" si="0"/>
        <v>43960</v>
      </c>
      <c r="D11" s="1" t="str">
        <f ca="1">VLOOKUP(MONTH(Exp_Qtr1[[#This Row],[Month ]]),$M$2:$N$5,2,TRUE)</f>
        <v>Q2</v>
      </c>
      <c r="E11" s="1" t="str">
        <f ca="1">VLOOKUP(MONTH(Exp_Qtr1[[#This Row],[Month ]]),$P$2:$Q$5,2,TRUE)</f>
        <v>Q1</v>
      </c>
      <c r="F11" s="1" t="s">
        <v>50</v>
      </c>
      <c r="G11" s="2" t="s">
        <v>51</v>
      </c>
      <c r="H11" s="1" t="s">
        <v>52</v>
      </c>
      <c r="I11" s="1">
        <v>10880</v>
      </c>
      <c r="J11" s="1">
        <v>10880</v>
      </c>
      <c r="K11" s="5">
        <f t="shared" si="1"/>
        <v>0</v>
      </c>
    </row>
    <row r="12" spans="1:17" x14ac:dyDescent="0.3">
      <c r="A12" s="4">
        <v>12</v>
      </c>
      <c r="B12" s="1" t="s">
        <v>53</v>
      </c>
      <c r="C12" s="12">
        <f t="shared" ca="1" si="0"/>
        <v>43963</v>
      </c>
      <c r="D12" s="1" t="str">
        <f ca="1">VLOOKUP(MONTH(Exp_Qtr1[[#This Row],[Month ]]),$M$2:$N$5,2,TRUE)</f>
        <v>Q2</v>
      </c>
      <c r="E12" s="1" t="str">
        <f ca="1">VLOOKUP(MONTH(Exp_Qtr1[[#This Row],[Month ]]),$P$2:$Q$5,2,TRUE)</f>
        <v>Q1</v>
      </c>
      <c r="F12" s="1" t="s">
        <v>54</v>
      </c>
      <c r="G12" s="2" t="s">
        <v>55</v>
      </c>
      <c r="H12" s="1" t="s">
        <v>56</v>
      </c>
      <c r="I12" s="1">
        <v>10250</v>
      </c>
      <c r="J12" s="1">
        <v>10250</v>
      </c>
      <c r="K12" s="5">
        <f t="shared" si="1"/>
        <v>0</v>
      </c>
    </row>
    <row r="13" spans="1:17" x14ac:dyDescent="0.3">
      <c r="A13" s="4">
        <v>13</v>
      </c>
      <c r="B13" s="1" t="s">
        <v>57</v>
      </c>
      <c r="C13" s="12">
        <f t="shared" ca="1" si="0"/>
        <v>44001</v>
      </c>
      <c r="D13" s="1" t="str">
        <f ca="1">VLOOKUP(MONTH(Exp_Qtr1[[#This Row],[Month ]]),$M$2:$N$5,2,TRUE)</f>
        <v>Q2</v>
      </c>
      <c r="E13" s="1" t="str">
        <f ca="1">VLOOKUP(MONTH(Exp_Qtr1[[#This Row],[Month ]]),$P$2:$Q$5,2,TRUE)</f>
        <v>Q1</v>
      </c>
      <c r="F13" s="1" t="s">
        <v>11</v>
      </c>
      <c r="G13" s="2" t="s">
        <v>12</v>
      </c>
      <c r="H13" s="1" t="s">
        <v>13</v>
      </c>
      <c r="I13" s="1">
        <v>9852</v>
      </c>
      <c r="J13" s="1">
        <v>9852</v>
      </c>
      <c r="K13" s="5">
        <f t="shared" si="1"/>
        <v>0</v>
      </c>
    </row>
    <row r="14" spans="1:17" x14ac:dyDescent="0.3">
      <c r="A14" s="4">
        <v>15</v>
      </c>
      <c r="B14" s="1" t="s">
        <v>58</v>
      </c>
      <c r="C14" s="12">
        <f t="shared" ca="1" si="0"/>
        <v>44001</v>
      </c>
      <c r="D14" s="1" t="str">
        <f ca="1">VLOOKUP(MONTH(Exp_Qtr1[[#This Row],[Month ]]),$M$2:$N$5,2,TRUE)</f>
        <v>Q2</v>
      </c>
      <c r="E14" s="1" t="str">
        <f ca="1">VLOOKUP(MONTH(Exp_Qtr1[[#This Row],[Month ]]),$P$2:$Q$5,2,TRUE)</f>
        <v>Q1</v>
      </c>
      <c r="F14" s="1" t="s">
        <v>18</v>
      </c>
      <c r="G14" s="2" t="s">
        <v>19</v>
      </c>
      <c r="H14" s="1" t="s">
        <v>20</v>
      </c>
      <c r="I14" s="1">
        <v>11200</v>
      </c>
      <c r="J14" s="1">
        <v>0</v>
      </c>
      <c r="K14" s="5">
        <f t="shared" si="1"/>
        <v>11200</v>
      </c>
    </row>
    <row r="15" spans="1:17" x14ac:dyDescent="0.3">
      <c r="A15" s="4">
        <v>16</v>
      </c>
      <c r="B15" s="1" t="s">
        <v>59</v>
      </c>
      <c r="C15" s="12">
        <f t="shared" ca="1" si="0"/>
        <v>43969</v>
      </c>
      <c r="D15" s="1" t="str">
        <f ca="1">VLOOKUP(MONTH(Exp_Qtr1[[#This Row],[Month ]]),$M$2:$N$5,2,TRUE)</f>
        <v>Q2</v>
      </c>
      <c r="E15" s="1" t="str">
        <f ca="1">VLOOKUP(MONTH(Exp_Qtr1[[#This Row],[Month ]]),$P$2:$Q$5,2,TRUE)</f>
        <v>Q1</v>
      </c>
      <c r="F15" s="1" t="s">
        <v>22</v>
      </c>
      <c r="G15" s="2" t="s">
        <v>23</v>
      </c>
      <c r="H15" s="1" t="s">
        <v>24</v>
      </c>
      <c r="I15" s="1">
        <v>10500</v>
      </c>
      <c r="J15" s="1">
        <v>10500</v>
      </c>
      <c r="K15" s="5">
        <f t="shared" si="1"/>
        <v>0</v>
      </c>
    </row>
    <row r="16" spans="1:17" x14ac:dyDescent="0.3">
      <c r="A16" s="4">
        <v>17</v>
      </c>
      <c r="B16" s="1" t="s">
        <v>60</v>
      </c>
      <c r="C16" s="12">
        <f t="shared" ca="1" si="0"/>
        <v>43954</v>
      </c>
      <c r="D16" s="1" t="str">
        <f ca="1">VLOOKUP(MONTH(Exp_Qtr1[[#This Row],[Month ]]),$M$2:$N$5,2,TRUE)</f>
        <v>Q2</v>
      </c>
      <c r="E16" s="1" t="str">
        <f ca="1">VLOOKUP(MONTH(Exp_Qtr1[[#This Row],[Month ]]),$P$2:$Q$5,2,TRUE)</f>
        <v>Q1</v>
      </c>
      <c r="F16" s="1" t="s">
        <v>26</v>
      </c>
      <c r="G16" s="2" t="s">
        <v>27</v>
      </c>
      <c r="H16" s="1" t="s">
        <v>28</v>
      </c>
      <c r="I16" s="1">
        <v>13200</v>
      </c>
      <c r="J16" s="1">
        <v>13200</v>
      </c>
      <c r="K16" s="5">
        <f t="shared" si="1"/>
        <v>0</v>
      </c>
    </row>
    <row r="17" spans="1:11" x14ac:dyDescent="0.3">
      <c r="A17" s="4">
        <v>18</v>
      </c>
      <c r="B17" s="1" t="s">
        <v>61</v>
      </c>
      <c r="C17" s="12">
        <f t="shared" ca="1" si="0"/>
        <v>43991</v>
      </c>
      <c r="D17" s="1" t="str">
        <f ca="1">VLOOKUP(MONTH(Exp_Qtr1[[#This Row],[Month ]]),$M$2:$N$5,2,TRUE)</f>
        <v>Q2</v>
      </c>
      <c r="E17" s="1" t="str">
        <f ca="1">VLOOKUP(MONTH(Exp_Qtr1[[#This Row],[Month ]]),$P$2:$Q$5,2,TRUE)</f>
        <v>Q1</v>
      </c>
      <c r="F17" s="1" t="s">
        <v>30</v>
      </c>
      <c r="G17" s="2" t="s">
        <v>31</v>
      </c>
      <c r="H17" s="1" t="s">
        <v>32</v>
      </c>
      <c r="I17" s="1">
        <v>6900</v>
      </c>
      <c r="J17" s="1">
        <v>6900</v>
      </c>
      <c r="K17" s="5">
        <f t="shared" si="1"/>
        <v>0</v>
      </c>
    </row>
    <row r="18" spans="1:11" x14ac:dyDescent="0.3">
      <c r="A18" s="4">
        <v>19</v>
      </c>
      <c r="B18" s="1" t="s">
        <v>62</v>
      </c>
      <c r="C18" s="12">
        <f t="shared" ca="1" si="0"/>
        <v>43981</v>
      </c>
      <c r="D18" s="1" t="str">
        <f ca="1">VLOOKUP(MONTH(Exp_Qtr1[[#This Row],[Month ]]),$M$2:$N$5,2,TRUE)</f>
        <v>Q2</v>
      </c>
      <c r="E18" s="1" t="str">
        <f ca="1">VLOOKUP(MONTH(Exp_Qtr1[[#This Row],[Month ]]),$P$2:$Q$5,2,TRUE)</f>
        <v>Q1</v>
      </c>
      <c r="F18" s="1" t="s">
        <v>34</v>
      </c>
      <c r="G18" s="2" t="s">
        <v>35</v>
      </c>
      <c r="H18" s="1" t="s">
        <v>36</v>
      </c>
      <c r="I18" s="1">
        <v>8500</v>
      </c>
      <c r="J18" s="1">
        <v>8500</v>
      </c>
      <c r="K18" s="5">
        <f t="shared" si="1"/>
        <v>0</v>
      </c>
    </row>
    <row r="19" spans="1:11" x14ac:dyDescent="0.3">
      <c r="A19" s="4">
        <v>20</v>
      </c>
      <c r="B19" s="1" t="s">
        <v>63</v>
      </c>
      <c r="C19" s="12">
        <f t="shared" ca="1" si="0"/>
        <v>43992</v>
      </c>
      <c r="D19" s="1" t="str">
        <f ca="1">VLOOKUP(MONTH(Exp_Qtr1[[#This Row],[Month ]]),$M$2:$N$5,2,TRUE)</f>
        <v>Q2</v>
      </c>
      <c r="E19" s="1" t="str">
        <f ca="1">VLOOKUP(MONTH(Exp_Qtr1[[#This Row],[Month ]]),$P$2:$Q$5,2,TRUE)</f>
        <v>Q1</v>
      </c>
      <c r="F19" s="1" t="s">
        <v>38</v>
      </c>
      <c r="G19" s="2" t="s">
        <v>39</v>
      </c>
      <c r="H19" s="1" t="s">
        <v>40</v>
      </c>
      <c r="I19" s="1">
        <v>9600</v>
      </c>
      <c r="J19" s="1">
        <v>9600</v>
      </c>
      <c r="K19" s="5">
        <f t="shared" si="1"/>
        <v>0</v>
      </c>
    </row>
    <row r="20" spans="1:11" x14ac:dyDescent="0.3">
      <c r="A20" s="4">
        <v>21</v>
      </c>
      <c r="B20" s="1" t="s">
        <v>64</v>
      </c>
      <c r="C20" s="12">
        <f t="shared" ca="1" si="0"/>
        <v>43928</v>
      </c>
      <c r="D20" s="1" t="str">
        <f ca="1">VLOOKUP(MONTH(Exp_Qtr1[[#This Row],[Month ]]),$M$2:$N$5,2,TRUE)</f>
        <v>Q2</v>
      </c>
      <c r="E20" s="1" t="str">
        <f ca="1">VLOOKUP(MONTH(Exp_Qtr1[[#This Row],[Month ]]),$P$2:$Q$5,2,TRUE)</f>
        <v>Q1</v>
      </c>
      <c r="F20" s="1" t="s">
        <v>42</v>
      </c>
      <c r="G20" s="2" t="s">
        <v>43</v>
      </c>
      <c r="H20" s="1" t="s">
        <v>44</v>
      </c>
      <c r="I20" s="1">
        <v>8500</v>
      </c>
      <c r="J20" s="1">
        <v>0</v>
      </c>
      <c r="K20" s="5">
        <f t="shared" si="1"/>
        <v>8500</v>
      </c>
    </row>
    <row r="21" spans="1:11" x14ac:dyDescent="0.3">
      <c r="A21" s="4">
        <v>22</v>
      </c>
      <c r="B21" s="1" t="s">
        <v>65</v>
      </c>
      <c r="C21" s="12">
        <f t="shared" ca="1" si="0"/>
        <v>43963</v>
      </c>
      <c r="D21" s="1" t="str">
        <f ca="1">VLOOKUP(MONTH(Exp_Qtr1[[#This Row],[Month ]]),$M$2:$N$5,2,TRUE)</f>
        <v>Q2</v>
      </c>
      <c r="E21" s="1" t="str">
        <f ca="1">VLOOKUP(MONTH(Exp_Qtr1[[#This Row],[Month ]]),$P$2:$Q$5,2,TRUE)</f>
        <v>Q1</v>
      </c>
      <c r="F21" s="1" t="s">
        <v>46</v>
      </c>
      <c r="G21" s="2" t="s">
        <v>47</v>
      </c>
      <c r="H21" s="1" t="s">
        <v>48</v>
      </c>
      <c r="I21" s="1">
        <v>10880</v>
      </c>
      <c r="J21" s="1">
        <v>10880</v>
      </c>
      <c r="K21" s="5">
        <f t="shared" si="1"/>
        <v>0</v>
      </c>
    </row>
    <row r="22" spans="1:11" x14ac:dyDescent="0.3">
      <c r="A22" s="4">
        <v>23</v>
      </c>
      <c r="B22" s="1" t="s">
        <v>66</v>
      </c>
      <c r="C22" s="12">
        <f t="shared" ca="1" si="0"/>
        <v>43947</v>
      </c>
      <c r="D22" s="1" t="str">
        <f ca="1">VLOOKUP(MONTH(Exp_Qtr1[[#This Row],[Month ]]),$M$2:$N$5,2,TRUE)</f>
        <v>Q2</v>
      </c>
      <c r="E22" s="1" t="str">
        <f ca="1">VLOOKUP(MONTH(Exp_Qtr1[[#This Row],[Month ]]),$P$2:$Q$5,2,TRUE)</f>
        <v>Q1</v>
      </c>
      <c r="F22" s="1" t="s">
        <v>50</v>
      </c>
      <c r="G22" s="2" t="s">
        <v>51</v>
      </c>
      <c r="H22" s="1" t="s">
        <v>52</v>
      </c>
      <c r="I22" s="1">
        <v>10250</v>
      </c>
      <c r="J22" s="1">
        <v>10250</v>
      </c>
      <c r="K22" s="5">
        <f t="shared" si="1"/>
        <v>0</v>
      </c>
    </row>
    <row r="23" spans="1:11" x14ac:dyDescent="0.3">
      <c r="A23" s="4">
        <v>24</v>
      </c>
      <c r="B23" s="1" t="s">
        <v>67</v>
      </c>
      <c r="C23" s="12">
        <f t="shared" ca="1" si="0"/>
        <v>43947</v>
      </c>
      <c r="D23" s="1" t="str">
        <f ca="1">VLOOKUP(MONTH(Exp_Qtr1[[#This Row],[Month ]]),$M$2:$N$5,2,TRUE)</f>
        <v>Q2</v>
      </c>
      <c r="E23" s="1" t="str">
        <f ca="1">VLOOKUP(MONTH(Exp_Qtr1[[#This Row],[Month ]]),$P$2:$Q$5,2,TRUE)</f>
        <v>Q1</v>
      </c>
      <c r="F23" s="1" t="s">
        <v>54</v>
      </c>
      <c r="G23" s="2" t="s">
        <v>55</v>
      </c>
      <c r="H23" s="1" t="s">
        <v>56</v>
      </c>
      <c r="I23" s="1">
        <v>9852</v>
      </c>
      <c r="J23" s="1">
        <v>9852</v>
      </c>
      <c r="K23" s="5">
        <f t="shared" si="1"/>
        <v>0</v>
      </c>
    </row>
    <row r="24" spans="1:11" x14ac:dyDescent="0.3">
      <c r="A24" s="4">
        <v>25</v>
      </c>
      <c r="B24" s="1" t="s">
        <v>68</v>
      </c>
      <c r="C24" s="12">
        <f t="shared" ca="1" si="0"/>
        <v>43948</v>
      </c>
      <c r="D24" s="1" t="str">
        <f ca="1">VLOOKUP(MONTH(Exp_Qtr1[[#This Row],[Month ]]),$M$2:$N$5,2,TRUE)</f>
        <v>Q2</v>
      </c>
      <c r="E24" s="1" t="str">
        <f ca="1">VLOOKUP(MONTH(Exp_Qtr1[[#This Row],[Month ]]),$P$2:$Q$5,2,TRUE)</f>
        <v>Q1</v>
      </c>
      <c r="F24" s="1" t="s">
        <v>11</v>
      </c>
      <c r="G24" s="2" t="s">
        <v>12</v>
      </c>
      <c r="H24" s="1" t="s">
        <v>13</v>
      </c>
      <c r="I24" s="1">
        <v>12400</v>
      </c>
      <c r="J24" s="1">
        <v>12400</v>
      </c>
      <c r="K24" s="5">
        <f t="shared" si="1"/>
        <v>0</v>
      </c>
    </row>
    <row r="25" spans="1:11" x14ac:dyDescent="0.3">
      <c r="A25" s="4">
        <v>27</v>
      </c>
      <c r="B25" s="1" t="s">
        <v>69</v>
      </c>
      <c r="C25" s="12">
        <f t="shared" ca="1" si="0"/>
        <v>43972</v>
      </c>
      <c r="D25" s="1" t="str">
        <f ca="1">VLOOKUP(MONTH(Exp_Qtr1[[#This Row],[Month ]]),$M$2:$N$5,2,TRUE)</f>
        <v>Q2</v>
      </c>
      <c r="E25" s="1" t="str">
        <f ca="1">VLOOKUP(MONTH(Exp_Qtr1[[#This Row],[Month ]]),$P$2:$Q$5,2,TRUE)</f>
        <v>Q1</v>
      </c>
      <c r="F25" s="1" t="s">
        <v>18</v>
      </c>
      <c r="G25" s="2" t="s">
        <v>19</v>
      </c>
      <c r="H25" s="1" t="s">
        <v>20</v>
      </c>
      <c r="I25" s="1">
        <v>10500</v>
      </c>
      <c r="J25" s="1">
        <v>10500</v>
      </c>
      <c r="K25" s="5">
        <f t="shared" si="1"/>
        <v>0</v>
      </c>
    </row>
    <row r="26" spans="1:11" x14ac:dyDescent="0.3">
      <c r="A26" s="4">
        <v>28</v>
      </c>
      <c r="B26" s="1" t="s">
        <v>70</v>
      </c>
      <c r="C26" s="12">
        <f t="shared" ca="1" si="0"/>
        <v>43968</v>
      </c>
      <c r="D26" s="1" t="str">
        <f ca="1">VLOOKUP(MONTH(Exp_Qtr1[[#This Row],[Month ]]),$M$2:$N$5,2,TRUE)</f>
        <v>Q2</v>
      </c>
      <c r="E26" s="1" t="str">
        <f ca="1">VLOOKUP(MONTH(Exp_Qtr1[[#This Row],[Month ]]),$P$2:$Q$5,2,TRUE)</f>
        <v>Q1</v>
      </c>
      <c r="F26" s="1" t="s">
        <v>22</v>
      </c>
      <c r="G26" s="2" t="s">
        <v>23</v>
      </c>
      <c r="H26" s="1" t="s">
        <v>24</v>
      </c>
      <c r="I26" s="1">
        <v>13200</v>
      </c>
      <c r="J26" s="1">
        <v>13200</v>
      </c>
      <c r="K26" s="5">
        <f t="shared" si="1"/>
        <v>0</v>
      </c>
    </row>
    <row r="27" spans="1:11" x14ac:dyDescent="0.3">
      <c r="A27" s="4">
        <v>29</v>
      </c>
      <c r="B27" s="1" t="s">
        <v>71</v>
      </c>
      <c r="C27" s="12">
        <f t="shared" ca="1" si="0"/>
        <v>43951</v>
      </c>
      <c r="D27" s="1" t="str">
        <f ca="1">VLOOKUP(MONTH(Exp_Qtr1[[#This Row],[Month ]]),$M$2:$N$5,2,TRUE)</f>
        <v>Q2</v>
      </c>
      <c r="E27" s="1" t="str">
        <f ca="1">VLOOKUP(MONTH(Exp_Qtr1[[#This Row],[Month ]]),$P$2:$Q$5,2,TRUE)</f>
        <v>Q1</v>
      </c>
      <c r="F27" s="1" t="s">
        <v>26</v>
      </c>
      <c r="G27" s="2" t="s">
        <v>27</v>
      </c>
      <c r="H27" s="1" t="s">
        <v>28</v>
      </c>
      <c r="I27" s="1">
        <v>6900</v>
      </c>
      <c r="J27" s="1">
        <v>6900</v>
      </c>
      <c r="K27" s="5">
        <f t="shared" si="1"/>
        <v>0</v>
      </c>
    </row>
    <row r="28" spans="1:11" x14ac:dyDescent="0.3">
      <c r="A28" s="4">
        <v>30</v>
      </c>
      <c r="B28" s="1" t="s">
        <v>72</v>
      </c>
      <c r="C28" s="12">
        <f t="shared" ca="1" si="0"/>
        <v>43994</v>
      </c>
      <c r="D28" s="1" t="str">
        <f ca="1">VLOOKUP(MONTH(Exp_Qtr1[[#This Row],[Month ]]),$M$2:$N$5,2,TRUE)</f>
        <v>Q2</v>
      </c>
      <c r="E28" s="1" t="str">
        <f ca="1">VLOOKUP(MONTH(Exp_Qtr1[[#This Row],[Month ]]),$P$2:$Q$5,2,TRUE)</f>
        <v>Q1</v>
      </c>
      <c r="F28" s="1" t="s">
        <v>30</v>
      </c>
      <c r="G28" s="2" t="s">
        <v>31</v>
      </c>
      <c r="H28" s="1" t="s">
        <v>32</v>
      </c>
      <c r="I28" s="1">
        <v>8500</v>
      </c>
      <c r="J28" s="1">
        <v>8500</v>
      </c>
      <c r="K28" s="5">
        <f t="shared" si="1"/>
        <v>0</v>
      </c>
    </row>
    <row r="29" spans="1:11" x14ac:dyDescent="0.3">
      <c r="A29" s="4">
        <v>31</v>
      </c>
      <c r="B29" s="1" t="s">
        <v>73</v>
      </c>
      <c r="C29" s="12">
        <f t="shared" ca="1" si="0"/>
        <v>43954</v>
      </c>
      <c r="D29" s="1" t="str">
        <f ca="1">VLOOKUP(MONTH(Exp_Qtr1[[#This Row],[Month ]]),$M$2:$N$5,2,TRUE)</f>
        <v>Q2</v>
      </c>
      <c r="E29" s="1" t="str">
        <f ca="1">VLOOKUP(MONTH(Exp_Qtr1[[#This Row],[Month ]]),$P$2:$Q$5,2,TRUE)</f>
        <v>Q1</v>
      </c>
      <c r="F29" s="1" t="s">
        <v>34</v>
      </c>
      <c r="G29" s="2" t="s">
        <v>35</v>
      </c>
      <c r="H29" s="1" t="s">
        <v>36</v>
      </c>
      <c r="I29" s="1">
        <v>9600</v>
      </c>
      <c r="J29" s="1">
        <v>0</v>
      </c>
      <c r="K29" s="5">
        <f t="shared" si="1"/>
        <v>9600</v>
      </c>
    </row>
    <row r="30" spans="1:11" x14ac:dyDescent="0.3">
      <c r="A30" s="4">
        <v>32</v>
      </c>
      <c r="B30" s="1" t="s">
        <v>74</v>
      </c>
      <c r="C30" s="12">
        <f t="shared" ca="1" si="0"/>
        <v>43958</v>
      </c>
      <c r="D30" s="1" t="str">
        <f ca="1">VLOOKUP(MONTH(Exp_Qtr1[[#This Row],[Month ]]),$M$2:$N$5,2,TRUE)</f>
        <v>Q2</v>
      </c>
      <c r="E30" s="1" t="str">
        <f ca="1">VLOOKUP(MONTH(Exp_Qtr1[[#This Row],[Month ]]),$P$2:$Q$5,2,TRUE)</f>
        <v>Q1</v>
      </c>
      <c r="F30" s="1" t="s">
        <v>38</v>
      </c>
      <c r="G30" s="2" t="s">
        <v>39</v>
      </c>
      <c r="H30" s="1" t="s">
        <v>40</v>
      </c>
      <c r="I30" s="1">
        <v>8500</v>
      </c>
      <c r="J30" s="1">
        <v>8500</v>
      </c>
      <c r="K30" s="5">
        <f t="shared" si="1"/>
        <v>0</v>
      </c>
    </row>
    <row r="31" spans="1:11" x14ac:dyDescent="0.3">
      <c r="A31" s="4">
        <v>33</v>
      </c>
      <c r="B31" s="1" t="s">
        <v>75</v>
      </c>
      <c r="C31" s="12">
        <f t="shared" ca="1" si="0"/>
        <v>43937</v>
      </c>
      <c r="D31" s="1" t="str">
        <f ca="1">VLOOKUP(MONTH(Exp_Qtr1[[#This Row],[Month ]]),$M$2:$N$5,2,TRUE)</f>
        <v>Q2</v>
      </c>
      <c r="E31" s="1" t="str">
        <f ca="1">VLOOKUP(MONTH(Exp_Qtr1[[#This Row],[Month ]]),$P$2:$Q$5,2,TRUE)</f>
        <v>Q1</v>
      </c>
      <c r="F31" s="1" t="s">
        <v>42</v>
      </c>
      <c r="G31" s="2" t="s">
        <v>43</v>
      </c>
      <c r="H31" s="1" t="s">
        <v>44</v>
      </c>
      <c r="I31" s="1">
        <v>10880</v>
      </c>
      <c r="J31" s="1">
        <v>10880</v>
      </c>
      <c r="K31" s="5">
        <f t="shared" si="1"/>
        <v>0</v>
      </c>
    </row>
    <row r="32" spans="1:11" x14ac:dyDescent="0.3">
      <c r="A32" s="4">
        <v>34</v>
      </c>
      <c r="B32" s="1" t="s">
        <v>76</v>
      </c>
      <c r="C32" s="12">
        <f t="shared" ca="1" si="0"/>
        <v>43976</v>
      </c>
      <c r="D32" s="1" t="str">
        <f ca="1">VLOOKUP(MONTH(Exp_Qtr1[[#This Row],[Month ]]),$M$2:$N$5,2,TRUE)</f>
        <v>Q2</v>
      </c>
      <c r="E32" s="1" t="str">
        <f ca="1">VLOOKUP(MONTH(Exp_Qtr1[[#This Row],[Month ]]),$P$2:$Q$5,2,TRUE)</f>
        <v>Q1</v>
      </c>
      <c r="F32" s="1" t="s">
        <v>46</v>
      </c>
      <c r="G32" s="2" t="s">
        <v>47</v>
      </c>
      <c r="H32" s="1" t="s">
        <v>48</v>
      </c>
      <c r="I32" s="1">
        <v>10250</v>
      </c>
      <c r="J32" s="1">
        <v>10250</v>
      </c>
      <c r="K32" s="5">
        <f t="shared" si="1"/>
        <v>0</v>
      </c>
    </row>
    <row r="33" spans="1:11" x14ac:dyDescent="0.3">
      <c r="A33" s="4">
        <v>35</v>
      </c>
      <c r="B33" s="1" t="s">
        <v>77</v>
      </c>
      <c r="C33" s="12">
        <f t="shared" ca="1" si="0"/>
        <v>43992</v>
      </c>
      <c r="D33" s="1" t="str">
        <f ca="1">VLOOKUP(MONTH(Exp_Qtr1[[#This Row],[Month ]]),$M$2:$N$5,2,TRUE)</f>
        <v>Q2</v>
      </c>
      <c r="E33" s="1" t="str">
        <f ca="1">VLOOKUP(MONTH(Exp_Qtr1[[#This Row],[Month ]]),$P$2:$Q$5,2,TRUE)</f>
        <v>Q1</v>
      </c>
      <c r="F33" s="1" t="s">
        <v>50</v>
      </c>
      <c r="G33" s="2" t="s">
        <v>51</v>
      </c>
      <c r="H33" s="1" t="s">
        <v>52</v>
      </c>
      <c r="I33" s="1">
        <v>9852</v>
      </c>
      <c r="J33" s="1">
        <v>9852</v>
      </c>
      <c r="K33" s="5">
        <f t="shared" si="1"/>
        <v>0</v>
      </c>
    </row>
    <row r="34" spans="1:11" x14ac:dyDescent="0.3">
      <c r="A34" s="4">
        <v>36</v>
      </c>
      <c r="B34" s="1" t="s">
        <v>78</v>
      </c>
      <c r="C34" s="12">
        <f t="shared" ca="1" si="0"/>
        <v>43996</v>
      </c>
      <c r="D34" s="1" t="str">
        <f ca="1">VLOOKUP(MONTH(Exp_Qtr1[[#This Row],[Month ]]),$M$2:$N$5,2,TRUE)</f>
        <v>Q2</v>
      </c>
      <c r="E34" s="1" t="str">
        <f ca="1">VLOOKUP(MONTH(Exp_Qtr1[[#This Row],[Month ]]),$P$2:$Q$5,2,TRUE)</f>
        <v>Q1</v>
      </c>
      <c r="F34" s="1" t="s">
        <v>54</v>
      </c>
      <c r="G34" s="2" t="s">
        <v>55</v>
      </c>
      <c r="H34" s="1" t="s">
        <v>56</v>
      </c>
      <c r="I34" s="1">
        <v>12400</v>
      </c>
      <c r="J34" s="1">
        <v>12400</v>
      </c>
      <c r="K34" s="5">
        <f t="shared" si="1"/>
        <v>0</v>
      </c>
    </row>
    <row r="35" spans="1:11" x14ac:dyDescent="0.3">
      <c r="A35" s="4">
        <v>37</v>
      </c>
      <c r="B35" s="1" t="s">
        <v>79</v>
      </c>
      <c r="C35" s="12">
        <f t="shared" ca="1" si="0"/>
        <v>43994</v>
      </c>
      <c r="D35" s="1" t="str">
        <f ca="1">VLOOKUP(MONTH(Exp_Qtr1[[#This Row],[Month ]]),$M$2:$N$5,2,TRUE)</f>
        <v>Q2</v>
      </c>
      <c r="E35" s="1" t="str">
        <f ca="1">VLOOKUP(MONTH(Exp_Qtr1[[#This Row],[Month ]]),$P$2:$Q$5,2,TRUE)</f>
        <v>Q1</v>
      </c>
      <c r="F35" s="1" t="s">
        <v>11</v>
      </c>
      <c r="G35" s="2" t="s">
        <v>12</v>
      </c>
      <c r="H35" s="1" t="s">
        <v>13</v>
      </c>
      <c r="I35" s="1">
        <v>11200</v>
      </c>
      <c r="J35" s="1">
        <v>11200</v>
      </c>
      <c r="K35" s="5">
        <f t="shared" si="1"/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952F0-3D35-4A84-9554-E30432A22B29}">
  <sheetPr codeName="Sheet2"/>
  <dimension ref="A1:Q86"/>
  <sheetViews>
    <sheetView workbookViewId="0">
      <selection activeCell="B29" sqref="A1:K86"/>
    </sheetView>
  </sheetViews>
  <sheetFormatPr defaultRowHeight="14.4" x14ac:dyDescent="0.3"/>
  <cols>
    <col min="1" max="1" width="11.6640625" customWidth="1"/>
    <col min="2" max="2" width="24.33203125" customWidth="1"/>
    <col min="3" max="3" width="9.88671875" bestFit="1" customWidth="1"/>
    <col min="4" max="5" width="10" customWidth="1"/>
    <col min="6" max="6" width="32.88671875" customWidth="1"/>
    <col min="7" max="7" width="24.6640625" customWidth="1"/>
    <col min="8" max="8" width="22.6640625" customWidth="1"/>
    <col min="9" max="9" width="17.109375" customWidth="1"/>
    <col min="11" max="11" width="10.5546875" customWidth="1"/>
  </cols>
  <sheetData>
    <row r="1" spans="1:17" x14ac:dyDescent="0.3">
      <c r="A1" s="6" t="s">
        <v>0</v>
      </c>
      <c r="B1" s="7" t="s">
        <v>1</v>
      </c>
      <c r="C1" s="7" t="s">
        <v>2</v>
      </c>
      <c r="D1" s="7" t="s">
        <v>213</v>
      </c>
      <c r="E1" s="7" t="s">
        <v>214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8" t="s">
        <v>8</v>
      </c>
    </row>
    <row r="2" spans="1:17" x14ac:dyDescent="0.3">
      <c r="A2" s="4">
        <v>1</v>
      </c>
      <c r="B2" s="1" t="s">
        <v>127</v>
      </c>
      <c r="C2" s="13">
        <f t="shared" ref="C2:C65" ca="1" si="0">RANDBETWEEN(DATE(2020,7,1),DATE(2020,9,30))</f>
        <v>44098</v>
      </c>
      <c r="D2" s="1" t="str">
        <f ca="1">VLOOKUP(MONTH(Exp_Qtr2[[#This Row],[Month ]]),$M$2:$N$5,2,TRUE)</f>
        <v>Q3</v>
      </c>
      <c r="E2" s="1" t="str">
        <f ca="1">VLOOKUP(MONTH(Exp_Qtr2[[#This Row],[Month ]]),$P$2:$Q$5,2,TRUE)</f>
        <v>Q2</v>
      </c>
      <c r="F2" s="1" t="s">
        <v>30</v>
      </c>
      <c r="G2" s="2" t="s">
        <v>31</v>
      </c>
      <c r="H2" s="1" t="s">
        <v>32</v>
      </c>
      <c r="I2" s="1">
        <v>9852</v>
      </c>
      <c r="J2" s="1">
        <v>9852</v>
      </c>
      <c r="K2" s="5">
        <f t="shared" ref="K2:K65" si="1">I2-J2</f>
        <v>0</v>
      </c>
      <c r="M2">
        <v>1</v>
      </c>
      <c r="N2" t="s">
        <v>10</v>
      </c>
      <c r="P2">
        <v>1</v>
      </c>
      <c r="Q2" t="s">
        <v>128</v>
      </c>
    </row>
    <row r="3" spans="1:17" x14ac:dyDescent="0.3">
      <c r="A3" s="4">
        <v>2</v>
      </c>
      <c r="B3" s="1" t="s">
        <v>129</v>
      </c>
      <c r="C3" s="13">
        <f t="shared" ca="1" si="0"/>
        <v>44091</v>
      </c>
      <c r="D3" s="1" t="str">
        <f ca="1">VLOOKUP(MONTH(Exp_Qtr2[[#This Row],[Month ]]),$M$2:$N$5,2,TRUE)</f>
        <v>Q3</v>
      </c>
      <c r="E3" s="1" t="str">
        <f ca="1">VLOOKUP(MONTH(Exp_Qtr2[[#This Row],[Month ]]),$P$2:$Q$5,2,TRUE)</f>
        <v>Q2</v>
      </c>
      <c r="F3" s="1" t="s">
        <v>34</v>
      </c>
      <c r="G3" s="2" t="s">
        <v>35</v>
      </c>
      <c r="H3" s="1" t="s">
        <v>36</v>
      </c>
      <c r="I3" s="1">
        <v>12400</v>
      </c>
      <c r="J3" s="1">
        <v>12400</v>
      </c>
      <c r="K3" s="5">
        <f t="shared" si="1"/>
        <v>0</v>
      </c>
      <c r="M3">
        <v>4</v>
      </c>
      <c r="N3" t="s">
        <v>81</v>
      </c>
      <c r="P3">
        <v>4</v>
      </c>
      <c r="Q3" t="s">
        <v>10</v>
      </c>
    </row>
    <row r="4" spans="1:17" x14ac:dyDescent="0.3">
      <c r="A4" s="4">
        <v>3</v>
      </c>
      <c r="B4" s="1" t="s">
        <v>130</v>
      </c>
      <c r="C4" s="13">
        <f t="shared" ca="1" si="0"/>
        <v>44048</v>
      </c>
      <c r="D4" s="1" t="str">
        <f ca="1">VLOOKUP(MONTH(Exp_Qtr2[[#This Row],[Month ]]),$M$2:$N$5,2,TRUE)</f>
        <v>Q3</v>
      </c>
      <c r="E4" s="1" t="str">
        <f ca="1">VLOOKUP(MONTH(Exp_Qtr2[[#This Row],[Month ]]),$P$2:$Q$5,2,TRUE)</f>
        <v>Q2</v>
      </c>
      <c r="F4" s="1" t="s">
        <v>38</v>
      </c>
      <c r="G4" s="2" t="s">
        <v>39</v>
      </c>
      <c r="H4" s="1" t="s">
        <v>40</v>
      </c>
      <c r="I4" s="1">
        <v>11200</v>
      </c>
      <c r="J4" s="1">
        <v>11200</v>
      </c>
      <c r="K4" s="5">
        <f t="shared" si="1"/>
        <v>0</v>
      </c>
      <c r="M4">
        <v>7</v>
      </c>
      <c r="N4" t="s">
        <v>106</v>
      </c>
      <c r="P4">
        <v>7</v>
      </c>
      <c r="Q4" t="s">
        <v>81</v>
      </c>
    </row>
    <row r="5" spans="1:17" x14ac:dyDescent="0.3">
      <c r="A5" s="4">
        <v>4</v>
      </c>
      <c r="B5" s="1" t="s">
        <v>131</v>
      </c>
      <c r="C5" s="13">
        <f t="shared" ca="1" si="0"/>
        <v>44023</v>
      </c>
      <c r="D5" s="1" t="str">
        <f ca="1">VLOOKUP(MONTH(Exp_Qtr2[[#This Row],[Month ]]),$M$2:$N$5,2,TRUE)</f>
        <v>Q3</v>
      </c>
      <c r="E5" s="1" t="str">
        <f ca="1">VLOOKUP(MONTH(Exp_Qtr2[[#This Row],[Month ]]),$P$2:$Q$5,2,TRUE)</f>
        <v>Q2</v>
      </c>
      <c r="F5" s="1" t="s">
        <v>42</v>
      </c>
      <c r="G5" s="2" t="s">
        <v>43</v>
      </c>
      <c r="H5" s="1" t="s">
        <v>44</v>
      </c>
      <c r="I5" s="1">
        <v>10500</v>
      </c>
      <c r="J5" s="1">
        <v>0</v>
      </c>
      <c r="K5" s="5">
        <f t="shared" si="1"/>
        <v>10500</v>
      </c>
      <c r="M5">
        <v>10</v>
      </c>
      <c r="N5" t="s">
        <v>128</v>
      </c>
      <c r="P5">
        <v>10</v>
      </c>
      <c r="Q5" t="s">
        <v>106</v>
      </c>
    </row>
    <row r="6" spans="1:17" x14ac:dyDescent="0.3">
      <c r="A6" s="4">
        <v>5</v>
      </c>
      <c r="B6" s="1" t="s">
        <v>132</v>
      </c>
      <c r="C6" s="13">
        <f t="shared" ca="1" si="0"/>
        <v>44053</v>
      </c>
      <c r="D6" s="1" t="str">
        <f ca="1">VLOOKUP(MONTH(Exp_Qtr2[[#This Row],[Month ]]),$M$2:$N$5,2,TRUE)</f>
        <v>Q3</v>
      </c>
      <c r="E6" s="1" t="str">
        <f ca="1">VLOOKUP(MONTH(Exp_Qtr2[[#This Row],[Month ]]),$P$2:$Q$5,2,TRUE)</f>
        <v>Q2</v>
      </c>
      <c r="F6" s="1" t="s">
        <v>46</v>
      </c>
      <c r="G6" s="2" t="s">
        <v>47</v>
      </c>
      <c r="H6" s="1" t="s">
        <v>48</v>
      </c>
      <c r="I6" s="1">
        <v>10250</v>
      </c>
      <c r="J6" s="1">
        <v>10250</v>
      </c>
      <c r="K6" s="5">
        <f t="shared" si="1"/>
        <v>0</v>
      </c>
    </row>
    <row r="7" spans="1:17" x14ac:dyDescent="0.3">
      <c r="A7" s="4">
        <v>6</v>
      </c>
      <c r="B7" s="1" t="s">
        <v>133</v>
      </c>
      <c r="C7" s="13">
        <f t="shared" ca="1" si="0"/>
        <v>44043</v>
      </c>
      <c r="D7" s="1" t="str">
        <f ca="1">VLOOKUP(MONTH(Exp_Qtr2[[#This Row],[Month ]]),$M$2:$N$5,2,TRUE)</f>
        <v>Q3</v>
      </c>
      <c r="E7" s="1" t="str">
        <f ca="1">VLOOKUP(MONTH(Exp_Qtr2[[#This Row],[Month ]]),$P$2:$Q$5,2,TRUE)</f>
        <v>Q2</v>
      </c>
      <c r="F7" s="1" t="s">
        <v>50</v>
      </c>
      <c r="G7" s="2" t="s">
        <v>51</v>
      </c>
      <c r="H7" s="1" t="s">
        <v>52</v>
      </c>
      <c r="I7" s="1">
        <v>9852</v>
      </c>
      <c r="J7" s="1">
        <v>9852</v>
      </c>
      <c r="K7" s="5">
        <f t="shared" si="1"/>
        <v>0</v>
      </c>
    </row>
    <row r="8" spans="1:17" x14ac:dyDescent="0.3">
      <c r="A8" s="4">
        <v>7</v>
      </c>
      <c r="B8" s="1" t="s">
        <v>134</v>
      </c>
      <c r="C8" s="13">
        <f t="shared" ca="1" si="0"/>
        <v>44093</v>
      </c>
      <c r="D8" s="1" t="str">
        <f ca="1">VLOOKUP(MONTH(Exp_Qtr2[[#This Row],[Month ]]),$M$2:$N$5,2,TRUE)</f>
        <v>Q3</v>
      </c>
      <c r="E8" s="1" t="str">
        <f ca="1">VLOOKUP(MONTH(Exp_Qtr2[[#This Row],[Month ]]),$P$2:$Q$5,2,TRUE)</f>
        <v>Q2</v>
      </c>
      <c r="F8" s="1" t="s">
        <v>54</v>
      </c>
      <c r="G8" s="2" t="s">
        <v>55</v>
      </c>
      <c r="H8" s="1" t="s">
        <v>56</v>
      </c>
      <c r="I8" s="1">
        <v>12400</v>
      </c>
      <c r="J8" s="1">
        <v>0</v>
      </c>
      <c r="K8" s="5">
        <f t="shared" si="1"/>
        <v>12400</v>
      </c>
    </row>
    <row r="9" spans="1:17" x14ac:dyDescent="0.3">
      <c r="A9" s="4">
        <v>8</v>
      </c>
      <c r="B9" s="1" t="s">
        <v>135</v>
      </c>
      <c r="C9" s="13">
        <f t="shared" ca="1" si="0"/>
        <v>44063</v>
      </c>
      <c r="D9" s="1" t="str">
        <f ca="1">VLOOKUP(MONTH(Exp_Qtr2[[#This Row],[Month ]]),$M$2:$N$5,2,TRUE)</f>
        <v>Q3</v>
      </c>
      <c r="E9" s="1" t="str">
        <f ca="1">VLOOKUP(MONTH(Exp_Qtr2[[#This Row],[Month ]]),$P$2:$Q$5,2,TRUE)</f>
        <v>Q2</v>
      </c>
      <c r="F9" s="1" t="s">
        <v>11</v>
      </c>
      <c r="G9" s="2" t="s">
        <v>12</v>
      </c>
      <c r="H9" s="1" t="s">
        <v>13</v>
      </c>
      <c r="I9" s="1">
        <v>11200</v>
      </c>
      <c r="J9" s="1">
        <v>11200</v>
      </c>
      <c r="K9" s="5">
        <f t="shared" si="1"/>
        <v>0</v>
      </c>
    </row>
    <row r="10" spans="1:17" x14ac:dyDescent="0.3">
      <c r="A10" s="4">
        <v>9</v>
      </c>
      <c r="B10" s="1" t="s">
        <v>136</v>
      </c>
      <c r="C10" s="13">
        <f t="shared" ca="1" si="0"/>
        <v>44029</v>
      </c>
      <c r="D10" s="1" t="str">
        <f ca="1">VLOOKUP(MONTH(Exp_Qtr2[[#This Row],[Month ]]),$M$2:$N$5,2,TRUE)</f>
        <v>Q3</v>
      </c>
      <c r="E10" s="1" t="str">
        <f ca="1">VLOOKUP(MONTH(Exp_Qtr2[[#This Row],[Month ]]),$P$2:$Q$5,2,TRUE)</f>
        <v>Q2</v>
      </c>
      <c r="F10" s="1" t="s">
        <v>14</v>
      </c>
      <c r="G10" s="2" t="s">
        <v>15</v>
      </c>
      <c r="H10" s="1" t="s">
        <v>16</v>
      </c>
      <c r="I10" s="1">
        <v>10500</v>
      </c>
      <c r="J10" s="1">
        <v>10500</v>
      </c>
      <c r="K10" s="5">
        <f t="shared" si="1"/>
        <v>0</v>
      </c>
    </row>
    <row r="11" spans="1:17" x14ac:dyDescent="0.3">
      <c r="A11" s="4">
        <v>10</v>
      </c>
      <c r="B11" s="1" t="s">
        <v>137</v>
      </c>
      <c r="C11" s="13">
        <f t="shared" ca="1" si="0"/>
        <v>44079</v>
      </c>
      <c r="D11" s="1" t="str">
        <f ca="1">VLOOKUP(MONTH(Exp_Qtr2[[#This Row],[Month ]]),$M$2:$N$5,2,TRUE)</f>
        <v>Q3</v>
      </c>
      <c r="E11" s="1" t="str">
        <f ca="1">VLOOKUP(MONTH(Exp_Qtr2[[#This Row],[Month ]]),$P$2:$Q$5,2,TRUE)</f>
        <v>Q2</v>
      </c>
      <c r="F11" s="1" t="s">
        <v>18</v>
      </c>
      <c r="G11" s="2" t="s">
        <v>19</v>
      </c>
      <c r="H11" s="1" t="s">
        <v>20</v>
      </c>
      <c r="I11" s="1">
        <v>13200</v>
      </c>
      <c r="J11" s="1">
        <v>0</v>
      </c>
      <c r="K11" s="5">
        <f t="shared" si="1"/>
        <v>13200</v>
      </c>
    </row>
    <row r="12" spans="1:17" x14ac:dyDescent="0.3">
      <c r="A12" s="4">
        <v>11</v>
      </c>
      <c r="B12" s="1" t="s">
        <v>138</v>
      </c>
      <c r="C12" s="13">
        <f t="shared" ca="1" si="0"/>
        <v>44093</v>
      </c>
      <c r="D12" s="1" t="str">
        <f ca="1">VLOOKUP(MONTH(Exp_Qtr2[[#This Row],[Month ]]),$M$2:$N$5,2,TRUE)</f>
        <v>Q3</v>
      </c>
      <c r="E12" s="1" t="str">
        <f ca="1">VLOOKUP(MONTH(Exp_Qtr2[[#This Row],[Month ]]),$P$2:$Q$5,2,TRUE)</f>
        <v>Q2</v>
      </c>
      <c r="F12" s="1" t="s">
        <v>22</v>
      </c>
      <c r="G12" s="2" t="s">
        <v>23</v>
      </c>
      <c r="H12" s="1" t="s">
        <v>24</v>
      </c>
      <c r="I12" s="1">
        <v>6900</v>
      </c>
      <c r="J12" s="1">
        <v>6900</v>
      </c>
      <c r="K12" s="5">
        <f t="shared" si="1"/>
        <v>0</v>
      </c>
    </row>
    <row r="13" spans="1:17" x14ac:dyDescent="0.3">
      <c r="A13" s="4">
        <v>12</v>
      </c>
      <c r="B13" s="1" t="s">
        <v>139</v>
      </c>
      <c r="C13" s="13">
        <f t="shared" ca="1" si="0"/>
        <v>44046</v>
      </c>
      <c r="D13" s="1" t="str">
        <f ca="1">VLOOKUP(MONTH(Exp_Qtr2[[#This Row],[Month ]]),$M$2:$N$5,2,TRUE)</f>
        <v>Q3</v>
      </c>
      <c r="E13" s="1" t="str">
        <f ca="1">VLOOKUP(MONTH(Exp_Qtr2[[#This Row],[Month ]]),$P$2:$Q$5,2,TRUE)</f>
        <v>Q2</v>
      </c>
      <c r="F13" s="1" t="s">
        <v>26</v>
      </c>
      <c r="G13" s="2" t="s">
        <v>27</v>
      </c>
      <c r="H13" s="1" t="s">
        <v>28</v>
      </c>
      <c r="I13" s="1">
        <v>8500</v>
      </c>
      <c r="J13" s="1">
        <v>8500</v>
      </c>
      <c r="K13" s="5">
        <f t="shared" si="1"/>
        <v>0</v>
      </c>
    </row>
    <row r="14" spans="1:17" x14ac:dyDescent="0.3">
      <c r="A14" s="4">
        <v>13</v>
      </c>
      <c r="B14" s="1" t="s">
        <v>140</v>
      </c>
      <c r="C14" s="13">
        <f t="shared" ca="1" si="0"/>
        <v>44021</v>
      </c>
      <c r="D14" s="1" t="str">
        <f ca="1">VLOOKUP(MONTH(Exp_Qtr2[[#This Row],[Month ]]),$M$2:$N$5,2,TRUE)</f>
        <v>Q3</v>
      </c>
      <c r="E14" s="1" t="str">
        <f ca="1">VLOOKUP(MONTH(Exp_Qtr2[[#This Row],[Month ]]),$P$2:$Q$5,2,TRUE)</f>
        <v>Q2</v>
      </c>
      <c r="F14" s="1" t="s">
        <v>30</v>
      </c>
      <c r="G14" s="2" t="s">
        <v>31</v>
      </c>
      <c r="H14" s="1" t="s">
        <v>32</v>
      </c>
      <c r="I14" s="1">
        <v>9600</v>
      </c>
      <c r="J14" s="1">
        <v>0</v>
      </c>
      <c r="K14" s="5">
        <f t="shared" si="1"/>
        <v>9600</v>
      </c>
    </row>
    <row r="15" spans="1:17" x14ac:dyDescent="0.3">
      <c r="A15" s="4">
        <v>14</v>
      </c>
      <c r="B15" s="1" t="s">
        <v>141</v>
      </c>
      <c r="C15" s="13">
        <f t="shared" ca="1" si="0"/>
        <v>44017</v>
      </c>
      <c r="D15" s="1" t="str">
        <f ca="1">VLOOKUP(MONTH(Exp_Qtr2[[#This Row],[Month ]]),$M$2:$N$5,2,TRUE)</f>
        <v>Q3</v>
      </c>
      <c r="E15" s="1" t="str">
        <f ca="1">VLOOKUP(MONTH(Exp_Qtr2[[#This Row],[Month ]]),$P$2:$Q$5,2,TRUE)</f>
        <v>Q2</v>
      </c>
      <c r="F15" s="1" t="s">
        <v>34</v>
      </c>
      <c r="G15" s="2" t="s">
        <v>35</v>
      </c>
      <c r="H15" s="1" t="s">
        <v>36</v>
      </c>
      <c r="I15" s="1">
        <v>8500</v>
      </c>
      <c r="J15" s="1">
        <v>8500</v>
      </c>
      <c r="K15" s="5">
        <f t="shared" si="1"/>
        <v>0</v>
      </c>
    </row>
    <row r="16" spans="1:17" x14ac:dyDescent="0.3">
      <c r="A16" s="4">
        <v>15</v>
      </c>
      <c r="B16" s="1" t="s">
        <v>142</v>
      </c>
      <c r="C16" s="13">
        <f t="shared" ca="1" si="0"/>
        <v>44100</v>
      </c>
      <c r="D16" s="1" t="str">
        <f ca="1">VLOOKUP(MONTH(Exp_Qtr2[[#This Row],[Month ]]),$M$2:$N$5,2,TRUE)</f>
        <v>Q3</v>
      </c>
      <c r="E16" s="1" t="str">
        <f ca="1">VLOOKUP(MONTH(Exp_Qtr2[[#This Row],[Month ]]),$P$2:$Q$5,2,TRUE)</f>
        <v>Q2</v>
      </c>
      <c r="F16" s="1" t="s">
        <v>38</v>
      </c>
      <c r="G16" s="2" t="s">
        <v>39</v>
      </c>
      <c r="H16" s="1" t="s">
        <v>40</v>
      </c>
      <c r="I16" s="1">
        <v>10880</v>
      </c>
      <c r="J16" s="1">
        <v>10880</v>
      </c>
      <c r="K16" s="5">
        <f t="shared" si="1"/>
        <v>0</v>
      </c>
    </row>
    <row r="17" spans="1:11" x14ac:dyDescent="0.3">
      <c r="A17" s="4">
        <v>16</v>
      </c>
      <c r="B17" s="1" t="s">
        <v>143</v>
      </c>
      <c r="C17" s="13">
        <f t="shared" ca="1" si="0"/>
        <v>44021</v>
      </c>
      <c r="D17" s="1" t="str">
        <f ca="1">VLOOKUP(MONTH(Exp_Qtr2[[#This Row],[Month ]]),$M$2:$N$5,2,TRUE)</f>
        <v>Q3</v>
      </c>
      <c r="E17" s="1" t="str">
        <f ca="1">VLOOKUP(MONTH(Exp_Qtr2[[#This Row],[Month ]]),$P$2:$Q$5,2,TRUE)</f>
        <v>Q2</v>
      </c>
      <c r="F17" s="1" t="s">
        <v>42</v>
      </c>
      <c r="G17" s="2" t="s">
        <v>43</v>
      </c>
      <c r="H17" s="1" t="s">
        <v>44</v>
      </c>
      <c r="I17" s="1">
        <v>10250</v>
      </c>
      <c r="J17" s="1">
        <v>0</v>
      </c>
      <c r="K17" s="5">
        <f t="shared" si="1"/>
        <v>10250</v>
      </c>
    </row>
    <row r="18" spans="1:11" x14ac:dyDescent="0.3">
      <c r="A18" s="4">
        <v>17</v>
      </c>
      <c r="B18" s="1" t="s">
        <v>144</v>
      </c>
      <c r="C18" s="13">
        <f t="shared" ca="1" si="0"/>
        <v>44060</v>
      </c>
      <c r="D18" s="1" t="str">
        <f ca="1">VLOOKUP(MONTH(Exp_Qtr2[[#This Row],[Month ]]),$M$2:$N$5,2,TRUE)</f>
        <v>Q3</v>
      </c>
      <c r="E18" s="1" t="str">
        <f ca="1">VLOOKUP(MONTH(Exp_Qtr2[[#This Row],[Month ]]),$P$2:$Q$5,2,TRUE)</f>
        <v>Q2</v>
      </c>
      <c r="F18" s="1" t="s">
        <v>46</v>
      </c>
      <c r="G18" s="2" t="s">
        <v>47</v>
      </c>
      <c r="H18" s="1" t="s">
        <v>48</v>
      </c>
      <c r="I18" s="1">
        <v>9852</v>
      </c>
      <c r="J18" s="1">
        <v>9852</v>
      </c>
      <c r="K18" s="5">
        <f t="shared" si="1"/>
        <v>0</v>
      </c>
    </row>
    <row r="19" spans="1:11" x14ac:dyDescent="0.3">
      <c r="A19" s="4">
        <v>18</v>
      </c>
      <c r="B19" s="1" t="s">
        <v>145</v>
      </c>
      <c r="C19" s="13">
        <f t="shared" ca="1" si="0"/>
        <v>44066</v>
      </c>
      <c r="D19" s="1" t="str">
        <f ca="1">VLOOKUP(MONTH(Exp_Qtr2[[#This Row],[Month ]]),$M$2:$N$5,2,TRUE)</f>
        <v>Q3</v>
      </c>
      <c r="E19" s="1" t="str">
        <f ca="1">VLOOKUP(MONTH(Exp_Qtr2[[#This Row],[Month ]]),$P$2:$Q$5,2,TRUE)</f>
        <v>Q2</v>
      </c>
      <c r="F19" s="1" t="s">
        <v>50</v>
      </c>
      <c r="G19" s="2" t="s">
        <v>51</v>
      </c>
      <c r="H19" s="1" t="s">
        <v>52</v>
      </c>
      <c r="I19" s="1">
        <v>12400</v>
      </c>
      <c r="J19" s="1">
        <v>12400</v>
      </c>
      <c r="K19" s="5">
        <f t="shared" si="1"/>
        <v>0</v>
      </c>
    </row>
    <row r="20" spans="1:11" x14ac:dyDescent="0.3">
      <c r="A20" s="4">
        <v>19</v>
      </c>
      <c r="B20" s="1" t="s">
        <v>146</v>
      </c>
      <c r="C20" s="13">
        <f t="shared" ca="1" si="0"/>
        <v>44064</v>
      </c>
      <c r="D20" s="1" t="str">
        <f ca="1">VLOOKUP(MONTH(Exp_Qtr2[[#This Row],[Month ]]),$M$2:$N$5,2,TRUE)</f>
        <v>Q3</v>
      </c>
      <c r="E20" s="1" t="str">
        <f ca="1">VLOOKUP(MONTH(Exp_Qtr2[[#This Row],[Month ]]),$P$2:$Q$5,2,TRUE)</f>
        <v>Q2</v>
      </c>
      <c r="F20" s="1" t="s">
        <v>54</v>
      </c>
      <c r="G20" s="2" t="s">
        <v>55</v>
      </c>
      <c r="H20" s="1" t="s">
        <v>56</v>
      </c>
      <c r="I20" s="1">
        <v>11200</v>
      </c>
      <c r="J20" s="1">
        <v>11200</v>
      </c>
      <c r="K20" s="5">
        <f t="shared" si="1"/>
        <v>0</v>
      </c>
    </row>
    <row r="21" spans="1:11" x14ac:dyDescent="0.3">
      <c r="A21" s="4">
        <v>20</v>
      </c>
      <c r="B21" s="1" t="s">
        <v>147</v>
      </c>
      <c r="C21" s="13">
        <f t="shared" ca="1" si="0"/>
        <v>44052</v>
      </c>
      <c r="D21" s="1" t="str">
        <f ca="1">VLOOKUP(MONTH(Exp_Qtr2[[#This Row],[Month ]]),$M$2:$N$5,2,TRUE)</f>
        <v>Q3</v>
      </c>
      <c r="E21" s="1" t="str">
        <f ca="1">VLOOKUP(MONTH(Exp_Qtr2[[#This Row],[Month ]]),$P$2:$Q$5,2,TRUE)</f>
        <v>Q2</v>
      </c>
      <c r="F21" s="1" t="s">
        <v>11</v>
      </c>
      <c r="G21" s="2" t="s">
        <v>12</v>
      </c>
      <c r="H21" s="1" t="s">
        <v>13</v>
      </c>
      <c r="I21" s="1">
        <v>10500</v>
      </c>
      <c r="J21" s="1">
        <v>0</v>
      </c>
      <c r="K21" s="5">
        <f t="shared" si="1"/>
        <v>10500</v>
      </c>
    </row>
    <row r="22" spans="1:11" x14ac:dyDescent="0.3">
      <c r="A22" s="4">
        <v>21</v>
      </c>
      <c r="B22" s="1" t="s">
        <v>148</v>
      </c>
      <c r="C22" s="13">
        <f t="shared" ca="1" si="0"/>
        <v>44036</v>
      </c>
      <c r="D22" s="1" t="str">
        <f ca="1">VLOOKUP(MONTH(Exp_Qtr2[[#This Row],[Month ]]),$M$2:$N$5,2,TRUE)</f>
        <v>Q3</v>
      </c>
      <c r="E22" s="1" t="str">
        <f ca="1">VLOOKUP(MONTH(Exp_Qtr2[[#This Row],[Month ]]),$P$2:$Q$5,2,TRUE)</f>
        <v>Q2</v>
      </c>
      <c r="F22" s="1" t="s">
        <v>14</v>
      </c>
      <c r="G22" s="2" t="s">
        <v>15</v>
      </c>
      <c r="H22" s="1" t="s">
        <v>16</v>
      </c>
      <c r="I22" s="1">
        <v>13200</v>
      </c>
      <c r="J22" s="1">
        <v>13200</v>
      </c>
      <c r="K22" s="5">
        <f t="shared" si="1"/>
        <v>0</v>
      </c>
    </row>
    <row r="23" spans="1:11" x14ac:dyDescent="0.3">
      <c r="A23" s="4">
        <v>22</v>
      </c>
      <c r="B23" s="1" t="s">
        <v>149</v>
      </c>
      <c r="C23" s="13">
        <f t="shared" ca="1" si="0"/>
        <v>44102</v>
      </c>
      <c r="D23" s="1" t="str">
        <f ca="1">VLOOKUP(MONTH(Exp_Qtr2[[#This Row],[Month ]]),$M$2:$N$5,2,TRUE)</f>
        <v>Q3</v>
      </c>
      <c r="E23" s="1" t="str">
        <f ca="1">VLOOKUP(MONTH(Exp_Qtr2[[#This Row],[Month ]]),$P$2:$Q$5,2,TRUE)</f>
        <v>Q2</v>
      </c>
      <c r="F23" s="1" t="s">
        <v>42</v>
      </c>
      <c r="G23" s="2" t="s">
        <v>43</v>
      </c>
      <c r="H23" s="1" t="s">
        <v>44</v>
      </c>
      <c r="I23" s="1">
        <v>6900</v>
      </c>
      <c r="J23" s="1">
        <v>6900</v>
      </c>
      <c r="K23" s="5">
        <f t="shared" si="1"/>
        <v>0</v>
      </c>
    </row>
    <row r="24" spans="1:11" x14ac:dyDescent="0.3">
      <c r="A24" s="4">
        <v>23</v>
      </c>
      <c r="B24" s="1" t="s">
        <v>150</v>
      </c>
      <c r="C24" s="13">
        <f t="shared" ca="1" si="0"/>
        <v>44098</v>
      </c>
      <c r="D24" s="1" t="str">
        <f ca="1">VLOOKUP(MONTH(Exp_Qtr2[[#This Row],[Month ]]),$M$2:$N$5,2,TRUE)</f>
        <v>Q3</v>
      </c>
      <c r="E24" s="1" t="str">
        <f ca="1">VLOOKUP(MONTH(Exp_Qtr2[[#This Row],[Month ]]),$P$2:$Q$5,2,TRUE)</f>
        <v>Q2</v>
      </c>
      <c r="F24" s="1" t="s">
        <v>46</v>
      </c>
      <c r="G24" s="2" t="s">
        <v>47</v>
      </c>
      <c r="H24" s="1" t="s">
        <v>48</v>
      </c>
      <c r="I24" s="1">
        <v>8500</v>
      </c>
      <c r="J24" s="1">
        <v>8500</v>
      </c>
      <c r="K24" s="5">
        <f t="shared" si="1"/>
        <v>0</v>
      </c>
    </row>
    <row r="25" spans="1:11" x14ac:dyDescent="0.3">
      <c r="A25" s="4">
        <v>24</v>
      </c>
      <c r="B25" s="1" t="s">
        <v>151</v>
      </c>
      <c r="C25" s="13">
        <f t="shared" ca="1" si="0"/>
        <v>44022</v>
      </c>
      <c r="D25" s="1" t="str">
        <f ca="1">VLOOKUP(MONTH(Exp_Qtr2[[#This Row],[Month ]]),$M$2:$N$5,2,TRUE)</f>
        <v>Q3</v>
      </c>
      <c r="E25" s="1" t="str">
        <f ca="1">VLOOKUP(MONTH(Exp_Qtr2[[#This Row],[Month ]]),$P$2:$Q$5,2,TRUE)</f>
        <v>Q2</v>
      </c>
      <c r="F25" s="1" t="s">
        <v>50</v>
      </c>
      <c r="G25" s="2" t="s">
        <v>51</v>
      </c>
      <c r="H25" s="1" t="s">
        <v>52</v>
      </c>
      <c r="I25" s="1">
        <v>9600</v>
      </c>
      <c r="J25" s="1">
        <v>0</v>
      </c>
      <c r="K25" s="5">
        <f t="shared" si="1"/>
        <v>9600</v>
      </c>
    </row>
    <row r="26" spans="1:11" x14ac:dyDescent="0.3">
      <c r="A26" s="4">
        <v>25</v>
      </c>
      <c r="B26" s="1" t="s">
        <v>152</v>
      </c>
      <c r="C26" s="13">
        <f t="shared" ca="1" si="0"/>
        <v>44048</v>
      </c>
      <c r="D26" s="1" t="str">
        <f ca="1">VLOOKUP(MONTH(Exp_Qtr2[[#This Row],[Month ]]),$M$2:$N$5,2,TRUE)</f>
        <v>Q3</v>
      </c>
      <c r="E26" s="1" t="str">
        <f ca="1">VLOOKUP(MONTH(Exp_Qtr2[[#This Row],[Month ]]),$P$2:$Q$5,2,TRUE)</f>
        <v>Q2</v>
      </c>
      <c r="F26" s="1" t="s">
        <v>54</v>
      </c>
      <c r="G26" s="2" t="s">
        <v>55</v>
      </c>
      <c r="H26" s="1" t="s">
        <v>56</v>
      </c>
      <c r="I26" s="1">
        <v>8500</v>
      </c>
      <c r="J26" s="1">
        <v>8500</v>
      </c>
      <c r="K26" s="5">
        <f t="shared" si="1"/>
        <v>0</v>
      </c>
    </row>
    <row r="27" spans="1:11" x14ac:dyDescent="0.3">
      <c r="A27" s="4">
        <v>26</v>
      </c>
      <c r="B27" s="1" t="s">
        <v>153</v>
      </c>
      <c r="C27" s="13">
        <f t="shared" ca="1" si="0"/>
        <v>44034</v>
      </c>
      <c r="D27" s="1" t="str">
        <f ca="1">VLOOKUP(MONTH(Exp_Qtr2[[#This Row],[Month ]]),$M$2:$N$5,2,TRUE)</f>
        <v>Q3</v>
      </c>
      <c r="E27" s="1" t="str">
        <f ca="1">VLOOKUP(MONTH(Exp_Qtr2[[#This Row],[Month ]]),$P$2:$Q$5,2,TRUE)</f>
        <v>Q2</v>
      </c>
      <c r="F27" s="1" t="s">
        <v>11</v>
      </c>
      <c r="G27" s="2" t="s">
        <v>12</v>
      </c>
      <c r="H27" s="1" t="s">
        <v>13</v>
      </c>
      <c r="I27" s="1">
        <v>10880</v>
      </c>
      <c r="J27" s="1">
        <v>10880</v>
      </c>
      <c r="K27" s="5">
        <f t="shared" si="1"/>
        <v>0</v>
      </c>
    </row>
    <row r="28" spans="1:11" x14ac:dyDescent="0.3">
      <c r="A28" s="4">
        <v>27</v>
      </c>
      <c r="B28" s="1" t="s">
        <v>154</v>
      </c>
      <c r="C28" s="13">
        <f t="shared" ca="1" si="0"/>
        <v>44041</v>
      </c>
      <c r="D28" s="1" t="str">
        <f ca="1">VLOOKUP(MONTH(Exp_Qtr2[[#This Row],[Month ]]),$M$2:$N$5,2,TRUE)</f>
        <v>Q3</v>
      </c>
      <c r="E28" s="1" t="str">
        <f ca="1">VLOOKUP(MONTH(Exp_Qtr2[[#This Row],[Month ]]),$P$2:$Q$5,2,TRUE)</f>
        <v>Q2</v>
      </c>
      <c r="F28" s="1" t="s">
        <v>14</v>
      </c>
      <c r="G28" s="2" t="s">
        <v>15</v>
      </c>
      <c r="H28" s="1" t="s">
        <v>16</v>
      </c>
      <c r="I28" s="1">
        <v>10250</v>
      </c>
      <c r="J28" s="1">
        <v>10250</v>
      </c>
      <c r="K28" s="5">
        <f t="shared" si="1"/>
        <v>0</v>
      </c>
    </row>
    <row r="29" spans="1:11" x14ac:dyDescent="0.3">
      <c r="A29" s="4">
        <v>28</v>
      </c>
      <c r="B29" s="1" t="s">
        <v>155</v>
      </c>
      <c r="C29" s="13">
        <f t="shared" ca="1" si="0"/>
        <v>44023</v>
      </c>
      <c r="D29" s="1" t="str">
        <f ca="1">VLOOKUP(MONTH(Exp_Qtr2[[#This Row],[Month ]]),$M$2:$N$5,2,TRUE)</f>
        <v>Q3</v>
      </c>
      <c r="E29" s="1" t="str">
        <f ca="1">VLOOKUP(MONTH(Exp_Qtr2[[#This Row],[Month ]]),$P$2:$Q$5,2,TRUE)</f>
        <v>Q2</v>
      </c>
      <c r="F29" s="1" t="s">
        <v>18</v>
      </c>
      <c r="G29" s="2" t="s">
        <v>19</v>
      </c>
      <c r="H29" s="1" t="s">
        <v>20</v>
      </c>
      <c r="I29" s="1">
        <v>9852</v>
      </c>
      <c r="J29" s="1">
        <v>9852</v>
      </c>
      <c r="K29" s="5">
        <f t="shared" si="1"/>
        <v>0</v>
      </c>
    </row>
    <row r="30" spans="1:11" x14ac:dyDescent="0.3">
      <c r="A30" s="4">
        <v>29</v>
      </c>
      <c r="B30" s="1" t="s">
        <v>156</v>
      </c>
      <c r="C30" s="13">
        <f t="shared" ca="1" si="0"/>
        <v>44096</v>
      </c>
      <c r="D30" s="1" t="str">
        <f ca="1">VLOOKUP(MONTH(Exp_Qtr2[[#This Row],[Month ]]),$M$2:$N$5,2,TRUE)</f>
        <v>Q3</v>
      </c>
      <c r="E30" s="1" t="str">
        <f ca="1">VLOOKUP(MONTH(Exp_Qtr2[[#This Row],[Month ]]),$P$2:$Q$5,2,TRUE)</f>
        <v>Q2</v>
      </c>
      <c r="F30" s="1" t="s">
        <v>22</v>
      </c>
      <c r="G30" s="2" t="s">
        <v>23</v>
      </c>
      <c r="H30" s="1" t="s">
        <v>24</v>
      </c>
      <c r="I30" s="1">
        <v>12400</v>
      </c>
      <c r="J30" s="1">
        <v>12400</v>
      </c>
      <c r="K30" s="5">
        <f t="shared" si="1"/>
        <v>0</v>
      </c>
    </row>
    <row r="31" spans="1:11" x14ac:dyDescent="0.3">
      <c r="A31" s="4">
        <v>30</v>
      </c>
      <c r="B31" s="1" t="s">
        <v>157</v>
      </c>
      <c r="C31" s="13">
        <f t="shared" ca="1" si="0"/>
        <v>44065</v>
      </c>
      <c r="D31" s="1" t="str">
        <f ca="1">VLOOKUP(MONTH(Exp_Qtr2[[#This Row],[Month ]]),$M$2:$N$5,2,TRUE)</f>
        <v>Q3</v>
      </c>
      <c r="E31" s="1" t="str">
        <f ca="1">VLOOKUP(MONTH(Exp_Qtr2[[#This Row],[Month ]]),$P$2:$Q$5,2,TRUE)</f>
        <v>Q2</v>
      </c>
      <c r="F31" s="1" t="s">
        <v>26</v>
      </c>
      <c r="G31" s="2" t="s">
        <v>27</v>
      </c>
      <c r="H31" s="1" t="s">
        <v>28</v>
      </c>
      <c r="I31" s="1">
        <v>11200</v>
      </c>
      <c r="J31" s="1">
        <v>11200</v>
      </c>
      <c r="K31" s="5">
        <f t="shared" si="1"/>
        <v>0</v>
      </c>
    </row>
    <row r="32" spans="1:11" x14ac:dyDescent="0.3">
      <c r="A32" s="4">
        <v>31</v>
      </c>
      <c r="B32" s="1" t="s">
        <v>158</v>
      </c>
      <c r="C32" s="13">
        <f t="shared" ca="1" si="0"/>
        <v>44037</v>
      </c>
      <c r="D32" s="1" t="str">
        <f ca="1">VLOOKUP(MONTH(Exp_Qtr2[[#This Row],[Month ]]),$M$2:$N$5,2,TRUE)</f>
        <v>Q3</v>
      </c>
      <c r="E32" s="1" t="str">
        <f ca="1">VLOOKUP(MONTH(Exp_Qtr2[[#This Row],[Month ]]),$P$2:$Q$5,2,TRUE)</f>
        <v>Q2</v>
      </c>
      <c r="F32" s="1" t="s">
        <v>30</v>
      </c>
      <c r="G32" s="2" t="s">
        <v>31</v>
      </c>
      <c r="H32" s="1" t="s">
        <v>32</v>
      </c>
      <c r="I32" s="1">
        <v>10500</v>
      </c>
      <c r="J32" s="1">
        <v>10500</v>
      </c>
      <c r="K32" s="5">
        <f t="shared" si="1"/>
        <v>0</v>
      </c>
    </row>
    <row r="33" spans="1:11" x14ac:dyDescent="0.3">
      <c r="A33" s="4">
        <v>32</v>
      </c>
      <c r="B33" s="1" t="s">
        <v>159</v>
      </c>
      <c r="C33" s="13">
        <f t="shared" ca="1" si="0"/>
        <v>44035</v>
      </c>
      <c r="D33" s="1" t="str">
        <f ca="1">VLOOKUP(MONTH(Exp_Qtr2[[#This Row],[Month ]]),$M$2:$N$5,2,TRUE)</f>
        <v>Q3</v>
      </c>
      <c r="E33" s="1" t="str">
        <f ca="1">VLOOKUP(MONTH(Exp_Qtr2[[#This Row],[Month ]]),$P$2:$Q$5,2,TRUE)</f>
        <v>Q2</v>
      </c>
      <c r="F33" s="1" t="s">
        <v>34</v>
      </c>
      <c r="G33" s="2" t="s">
        <v>35</v>
      </c>
      <c r="H33" s="1" t="s">
        <v>36</v>
      </c>
      <c r="I33" s="1">
        <v>10250</v>
      </c>
      <c r="J33" s="1">
        <v>0</v>
      </c>
      <c r="K33" s="5">
        <f t="shared" si="1"/>
        <v>10250</v>
      </c>
    </row>
    <row r="34" spans="1:11" x14ac:dyDescent="0.3">
      <c r="A34" s="4">
        <v>33</v>
      </c>
      <c r="B34" s="1" t="s">
        <v>160</v>
      </c>
      <c r="C34" s="13">
        <f t="shared" ca="1" si="0"/>
        <v>44043</v>
      </c>
      <c r="D34" s="1" t="str">
        <f ca="1">VLOOKUP(MONTH(Exp_Qtr2[[#This Row],[Month ]]),$M$2:$N$5,2,TRUE)</f>
        <v>Q3</v>
      </c>
      <c r="E34" s="1" t="str">
        <f ca="1">VLOOKUP(MONTH(Exp_Qtr2[[#This Row],[Month ]]),$P$2:$Q$5,2,TRUE)</f>
        <v>Q2</v>
      </c>
      <c r="F34" s="1" t="s">
        <v>38</v>
      </c>
      <c r="G34" s="2" t="s">
        <v>39</v>
      </c>
      <c r="H34" s="1" t="s">
        <v>40</v>
      </c>
      <c r="I34" s="1">
        <v>9852</v>
      </c>
      <c r="J34" s="1">
        <v>9852</v>
      </c>
      <c r="K34" s="5">
        <f t="shared" si="1"/>
        <v>0</v>
      </c>
    </row>
    <row r="35" spans="1:11" x14ac:dyDescent="0.3">
      <c r="A35" s="4">
        <v>34</v>
      </c>
      <c r="B35" s="1" t="s">
        <v>161</v>
      </c>
      <c r="C35" s="13">
        <f t="shared" ca="1" si="0"/>
        <v>44078</v>
      </c>
      <c r="D35" s="1" t="str">
        <f ca="1">VLOOKUP(MONTH(Exp_Qtr2[[#This Row],[Month ]]),$M$2:$N$5,2,TRUE)</f>
        <v>Q3</v>
      </c>
      <c r="E35" s="1" t="str">
        <f ca="1">VLOOKUP(MONTH(Exp_Qtr2[[#This Row],[Month ]]),$P$2:$Q$5,2,TRUE)</f>
        <v>Q2</v>
      </c>
      <c r="F35" s="1" t="s">
        <v>42</v>
      </c>
      <c r="G35" s="2" t="s">
        <v>43</v>
      </c>
      <c r="H35" s="1" t="s">
        <v>44</v>
      </c>
      <c r="I35" s="1">
        <v>12400</v>
      </c>
      <c r="J35" s="1">
        <v>12400</v>
      </c>
      <c r="K35" s="5">
        <f t="shared" si="1"/>
        <v>0</v>
      </c>
    </row>
    <row r="36" spans="1:11" x14ac:dyDescent="0.3">
      <c r="A36" s="4">
        <v>35</v>
      </c>
      <c r="B36" s="1" t="s">
        <v>162</v>
      </c>
      <c r="C36" s="13">
        <f t="shared" ca="1" si="0"/>
        <v>44040</v>
      </c>
      <c r="D36" s="1" t="str">
        <f ca="1">VLOOKUP(MONTH(Exp_Qtr2[[#This Row],[Month ]]),$M$2:$N$5,2,TRUE)</f>
        <v>Q3</v>
      </c>
      <c r="E36" s="1" t="str">
        <f ca="1">VLOOKUP(MONTH(Exp_Qtr2[[#This Row],[Month ]]),$P$2:$Q$5,2,TRUE)</f>
        <v>Q2</v>
      </c>
      <c r="F36" s="1" t="s">
        <v>46</v>
      </c>
      <c r="G36" s="2" t="s">
        <v>47</v>
      </c>
      <c r="H36" s="1" t="s">
        <v>48</v>
      </c>
      <c r="I36" s="1">
        <v>11200</v>
      </c>
      <c r="J36" s="1">
        <v>11200</v>
      </c>
      <c r="K36" s="5">
        <f t="shared" si="1"/>
        <v>0</v>
      </c>
    </row>
    <row r="37" spans="1:11" x14ac:dyDescent="0.3">
      <c r="A37" s="4">
        <v>36</v>
      </c>
      <c r="B37" s="1" t="s">
        <v>163</v>
      </c>
      <c r="C37" s="13">
        <f t="shared" ca="1" si="0"/>
        <v>44026</v>
      </c>
      <c r="D37" s="1" t="str">
        <f ca="1">VLOOKUP(MONTH(Exp_Qtr2[[#This Row],[Month ]]),$M$2:$N$5,2,TRUE)</f>
        <v>Q3</v>
      </c>
      <c r="E37" s="1" t="str">
        <f ca="1">VLOOKUP(MONTH(Exp_Qtr2[[#This Row],[Month ]]),$P$2:$Q$5,2,TRUE)</f>
        <v>Q2</v>
      </c>
      <c r="F37" s="1" t="s">
        <v>50</v>
      </c>
      <c r="G37" s="2" t="s">
        <v>51</v>
      </c>
      <c r="H37" s="1" t="s">
        <v>52</v>
      </c>
      <c r="I37" s="1">
        <v>10500</v>
      </c>
      <c r="J37" s="1">
        <v>10500</v>
      </c>
      <c r="K37" s="5">
        <f t="shared" si="1"/>
        <v>0</v>
      </c>
    </row>
    <row r="38" spans="1:11" x14ac:dyDescent="0.3">
      <c r="A38" s="4">
        <v>37</v>
      </c>
      <c r="B38" s="1" t="s">
        <v>164</v>
      </c>
      <c r="C38" s="13">
        <f t="shared" ca="1" si="0"/>
        <v>44018</v>
      </c>
      <c r="D38" s="1" t="str">
        <f ca="1">VLOOKUP(MONTH(Exp_Qtr2[[#This Row],[Month ]]),$M$2:$N$5,2,TRUE)</f>
        <v>Q3</v>
      </c>
      <c r="E38" s="1" t="str">
        <f ca="1">VLOOKUP(MONTH(Exp_Qtr2[[#This Row],[Month ]]),$P$2:$Q$5,2,TRUE)</f>
        <v>Q2</v>
      </c>
      <c r="F38" s="1" t="s">
        <v>54</v>
      </c>
      <c r="G38" s="2" t="s">
        <v>55</v>
      </c>
      <c r="H38" s="1" t="s">
        <v>56</v>
      </c>
      <c r="I38" s="1">
        <v>13200</v>
      </c>
      <c r="J38" s="1">
        <v>13200</v>
      </c>
      <c r="K38" s="5">
        <f t="shared" si="1"/>
        <v>0</v>
      </c>
    </row>
    <row r="39" spans="1:11" x14ac:dyDescent="0.3">
      <c r="A39" s="4">
        <v>38</v>
      </c>
      <c r="B39" s="1" t="s">
        <v>165</v>
      </c>
      <c r="C39" s="13">
        <f t="shared" ca="1" si="0"/>
        <v>44043</v>
      </c>
      <c r="D39" s="1" t="str">
        <f ca="1">VLOOKUP(MONTH(Exp_Qtr2[[#This Row],[Month ]]),$M$2:$N$5,2,TRUE)</f>
        <v>Q3</v>
      </c>
      <c r="E39" s="1" t="str">
        <f ca="1">VLOOKUP(MONTH(Exp_Qtr2[[#This Row],[Month ]]),$P$2:$Q$5,2,TRUE)</f>
        <v>Q2</v>
      </c>
      <c r="F39" s="1" t="s">
        <v>11</v>
      </c>
      <c r="G39" s="2" t="s">
        <v>12</v>
      </c>
      <c r="H39" s="1" t="s">
        <v>13</v>
      </c>
      <c r="I39" s="1">
        <v>6900</v>
      </c>
      <c r="J39" s="1">
        <v>6900</v>
      </c>
      <c r="K39" s="5">
        <f t="shared" si="1"/>
        <v>0</v>
      </c>
    </row>
    <row r="40" spans="1:11" x14ac:dyDescent="0.3">
      <c r="A40" s="4">
        <v>39</v>
      </c>
      <c r="B40" s="1" t="s">
        <v>166</v>
      </c>
      <c r="C40" s="13">
        <f t="shared" ca="1" si="0"/>
        <v>44037</v>
      </c>
      <c r="D40" s="1" t="str">
        <f ca="1">VLOOKUP(MONTH(Exp_Qtr2[[#This Row],[Month ]]),$M$2:$N$5,2,TRUE)</f>
        <v>Q3</v>
      </c>
      <c r="E40" s="1" t="str">
        <f ca="1">VLOOKUP(MONTH(Exp_Qtr2[[#This Row],[Month ]]),$P$2:$Q$5,2,TRUE)</f>
        <v>Q2</v>
      </c>
      <c r="F40" s="1" t="s">
        <v>14</v>
      </c>
      <c r="G40" s="2" t="s">
        <v>15</v>
      </c>
      <c r="H40" s="1" t="s">
        <v>16</v>
      </c>
      <c r="I40" s="1">
        <v>8500</v>
      </c>
      <c r="J40" s="1">
        <v>8500</v>
      </c>
      <c r="K40" s="5">
        <f t="shared" si="1"/>
        <v>0</v>
      </c>
    </row>
    <row r="41" spans="1:11" x14ac:dyDescent="0.3">
      <c r="A41" s="4">
        <v>40</v>
      </c>
      <c r="B41" s="1" t="s">
        <v>167</v>
      </c>
      <c r="C41" s="13">
        <f t="shared" ca="1" si="0"/>
        <v>44028</v>
      </c>
      <c r="D41" s="1" t="str">
        <f ca="1">VLOOKUP(MONTH(Exp_Qtr2[[#This Row],[Month ]]),$M$2:$N$5,2,TRUE)</f>
        <v>Q3</v>
      </c>
      <c r="E41" s="1" t="str">
        <f ca="1">VLOOKUP(MONTH(Exp_Qtr2[[#This Row],[Month ]]),$P$2:$Q$5,2,TRUE)</f>
        <v>Q2</v>
      </c>
      <c r="F41" s="1" t="s">
        <v>18</v>
      </c>
      <c r="G41" s="2" t="s">
        <v>19</v>
      </c>
      <c r="H41" s="1" t="s">
        <v>20</v>
      </c>
      <c r="I41" s="1">
        <v>9600</v>
      </c>
      <c r="J41" s="1">
        <v>9600</v>
      </c>
      <c r="K41" s="5">
        <f t="shared" si="1"/>
        <v>0</v>
      </c>
    </row>
    <row r="42" spans="1:11" x14ac:dyDescent="0.3">
      <c r="A42" s="4">
        <v>41</v>
      </c>
      <c r="B42" s="1" t="s">
        <v>168</v>
      </c>
      <c r="C42" s="13">
        <f t="shared" ca="1" si="0"/>
        <v>44018</v>
      </c>
      <c r="D42" s="1" t="str">
        <f ca="1">VLOOKUP(MONTH(Exp_Qtr2[[#This Row],[Month ]]),$M$2:$N$5,2,TRUE)</f>
        <v>Q3</v>
      </c>
      <c r="E42" s="1" t="str">
        <f ca="1">VLOOKUP(MONTH(Exp_Qtr2[[#This Row],[Month ]]),$P$2:$Q$5,2,TRUE)</f>
        <v>Q2</v>
      </c>
      <c r="F42" s="1" t="s">
        <v>22</v>
      </c>
      <c r="G42" s="2" t="s">
        <v>23</v>
      </c>
      <c r="H42" s="1" t="s">
        <v>24</v>
      </c>
      <c r="I42" s="1">
        <v>8500</v>
      </c>
      <c r="J42" s="1">
        <v>8500</v>
      </c>
      <c r="K42" s="5">
        <f t="shared" si="1"/>
        <v>0</v>
      </c>
    </row>
    <row r="43" spans="1:11" x14ac:dyDescent="0.3">
      <c r="A43" s="4">
        <v>42</v>
      </c>
      <c r="B43" s="1" t="s">
        <v>169</v>
      </c>
      <c r="C43" s="13">
        <f t="shared" ca="1" si="0"/>
        <v>44025</v>
      </c>
      <c r="D43" s="1" t="str">
        <f ca="1">VLOOKUP(MONTH(Exp_Qtr2[[#This Row],[Month ]]),$M$2:$N$5,2,TRUE)</f>
        <v>Q3</v>
      </c>
      <c r="E43" s="1" t="str">
        <f ca="1">VLOOKUP(MONTH(Exp_Qtr2[[#This Row],[Month ]]),$P$2:$Q$5,2,TRUE)</f>
        <v>Q2</v>
      </c>
      <c r="F43" s="1" t="s">
        <v>26</v>
      </c>
      <c r="G43" s="2" t="s">
        <v>27</v>
      </c>
      <c r="H43" s="1" t="s">
        <v>28</v>
      </c>
      <c r="I43" s="1">
        <v>10880</v>
      </c>
      <c r="J43" s="1">
        <v>0</v>
      </c>
      <c r="K43" s="5">
        <f t="shared" si="1"/>
        <v>10880</v>
      </c>
    </row>
    <row r="44" spans="1:11" x14ac:dyDescent="0.3">
      <c r="A44" s="4">
        <v>43</v>
      </c>
      <c r="B44" s="1" t="s">
        <v>170</v>
      </c>
      <c r="C44" s="13">
        <f t="shared" ca="1" si="0"/>
        <v>44047</v>
      </c>
      <c r="D44" s="1" t="str">
        <f ca="1">VLOOKUP(MONTH(Exp_Qtr2[[#This Row],[Month ]]),$M$2:$N$5,2,TRUE)</f>
        <v>Q3</v>
      </c>
      <c r="E44" s="1" t="str">
        <f ca="1">VLOOKUP(MONTH(Exp_Qtr2[[#This Row],[Month ]]),$P$2:$Q$5,2,TRUE)</f>
        <v>Q2</v>
      </c>
      <c r="F44" s="1" t="s">
        <v>30</v>
      </c>
      <c r="G44" s="2" t="s">
        <v>31</v>
      </c>
      <c r="H44" s="1" t="s">
        <v>32</v>
      </c>
      <c r="I44" s="1">
        <v>10250</v>
      </c>
      <c r="J44" s="1">
        <v>10250</v>
      </c>
      <c r="K44" s="5">
        <f t="shared" si="1"/>
        <v>0</v>
      </c>
    </row>
    <row r="45" spans="1:11" x14ac:dyDescent="0.3">
      <c r="A45" s="4">
        <v>44</v>
      </c>
      <c r="B45" s="1" t="s">
        <v>171</v>
      </c>
      <c r="C45" s="13">
        <f t="shared" ca="1" si="0"/>
        <v>44030</v>
      </c>
      <c r="D45" s="1" t="str">
        <f ca="1">VLOOKUP(MONTH(Exp_Qtr2[[#This Row],[Month ]]),$M$2:$N$5,2,TRUE)</f>
        <v>Q3</v>
      </c>
      <c r="E45" s="1" t="str">
        <f ca="1">VLOOKUP(MONTH(Exp_Qtr2[[#This Row],[Month ]]),$P$2:$Q$5,2,TRUE)</f>
        <v>Q2</v>
      </c>
      <c r="F45" s="1" t="s">
        <v>34</v>
      </c>
      <c r="G45" s="2" t="s">
        <v>35</v>
      </c>
      <c r="H45" s="1" t="s">
        <v>36</v>
      </c>
      <c r="I45" s="1">
        <v>9852</v>
      </c>
      <c r="J45" s="1">
        <v>9852</v>
      </c>
      <c r="K45" s="5">
        <f t="shared" si="1"/>
        <v>0</v>
      </c>
    </row>
    <row r="46" spans="1:11" x14ac:dyDescent="0.3">
      <c r="A46" s="4">
        <v>45</v>
      </c>
      <c r="B46" s="1" t="s">
        <v>172</v>
      </c>
      <c r="C46" s="13">
        <f t="shared" ca="1" si="0"/>
        <v>44064</v>
      </c>
      <c r="D46" s="1" t="str">
        <f ca="1">VLOOKUP(MONTH(Exp_Qtr2[[#This Row],[Month ]]),$M$2:$N$5,2,TRUE)</f>
        <v>Q3</v>
      </c>
      <c r="E46" s="1" t="str">
        <f ca="1">VLOOKUP(MONTH(Exp_Qtr2[[#This Row],[Month ]]),$P$2:$Q$5,2,TRUE)</f>
        <v>Q2</v>
      </c>
      <c r="F46" s="1" t="s">
        <v>38</v>
      </c>
      <c r="G46" s="2" t="s">
        <v>39</v>
      </c>
      <c r="H46" s="1" t="s">
        <v>40</v>
      </c>
      <c r="I46" s="1">
        <v>12400</v>
      </c>
      <c r="J46" s="1">
        <v>12400</v>
      </c>
      <c r="K46" s="5">
        <f t="shared" si="1"/>
        <v>0</v>
      </c>
    </row>
    <row r="47" spans="1:11" x14ac:dyDescent="0.3">
      <c r="A47" s="4">
        <v>46</v>
      </c>
      <c r="B47" s="1" t="s">
        <v>173</v>
      </c>
      <c r="C47" s="13">
        <f t="shared" ca="1" si="0"/>
        <v>44042</v>
      </c>
      <c r="D47" s="1" t="str">
        <f ca="1">VLOOKUP(MONTH(Exp_Qtr2[[#This Row],[Month ]]),$M$2:$N$5,2,TRUE)</f>
        <v>Q3</v>
      </c>
      <c r="E47" s="1" t="str">
        <f ca="1">VLOOKUP(MONTH(Exp_Qtr2[[#This Row],[Month ]]),$P$2:$Q$5,2,TRUE)</f>
        <v>Q2</v>
      </c>
      <c r="F47" s="1" t="s">
        <v>42</v>
      </c>
      <c r="G47" s="2" t="s">
        <v>43</v>
      </c>
      <c r="H47" s="1" t="s">
        <v>44</v>
      </c>
      <c r="I47" s="1">
        <v>11200</v>
      </c>
      <c r="J47" s="1">
        <v>11200</v>
      </c>
      <c r="K47" s="5">
        <f t="shared" si="1"/>
        <v>0</v>
      </c>
    </row>
    <row r="48" spans="1:11" x14ac:dyDescent="0.3">
      <c r="A48" s="4">
        <v>47</v>
      </c>
      <c r="B48" s="1" t="s">
        <v>174</v>
      </c>
      <c r="C48" s="13">
        <f t="shared" ca="1" si="0"/>
        <v>44081</v>
      </c>
      <c r="D48" s="1" t="str">
        <f ca="1">VLOOKUP(MONTH(Exp_Qtr2[[#This Row],[Month ]]),$M$2:$N$5,2,TRUE)</f>
        <v>Q3</v>
      </c>
      <c r="E48" s="1" t="str">
        <f ca="1">VLOOKUP(MONTH(Exp_Qtr2[[#This Row],[Month ]]),$P$2:$Q$5,2,TRUE)</f>
        <v>Q2</v>
      </c>
      <c r="F48" s="1" t="s">
        <v>46</v>
      </c>
      <c r="G48" s="2" t="s">
        <v>47</v>
      </c>
      <c r="H48" s="1" t="s">
        <v>48</v>
      </c>
      <c r="I48" s="1">
        <v>10500</v>
      </c>
      <c r="J48" s="1">
        <v>10500</v>
      </c>
      <c r="K48" s="5">
        <f t="shared" si="1"/>
        <v>0</v>
      </c>
    </row>
    <row r="49" spans="1:11" x14ac:dyDescent="0.3">
      <c r="A49" s="4">
        <v>48</v>
      </c>
      <c r="B49" s="1" t="s">
        <v>175</v>
      </c>
      <c r="C49" s="13">
        <f t="shared" ca="1" si="0"/>
        <v>44051</v>
      </c>
      <c r="D49" s="1" t="str">
        <f ca="1">VLOOKUP(MONTH(Exp_Qtr2[[#This Row],[Month ]]),$M$2:$N$5,2,TRUE)</f>
        <v>Q3</v>
      </c>
      <c r="E49" s="1" t="str">
        <f ca="1">VLOOKUP(MONTH(Exp_Qtr2[[#This Row],[Month ]]),$P$2:$Q$5,2,TRUE)</f>
        <v>Q2</v>
      </c>
      <c r="F49" s="1" t="s">
        <v>50</v>
      </c>
      <c r="G49" s="2" t="s">
        <v>51</v>
      </c>
      <c r="H49" s="1" t="s">
        <v>52</v>
      </c>
      <c r="I49" s="1">
        <v>13200</v>
      </c>
      <c r="J49" s="1">
        <v>13200</v>
      </c>
      <c r="K49" s="5">
        <f t="shared" si="1"/>
        <v>0</v>
      </c>
    </row>
    <row r="50" spans="1:11" x14ac:dyDescent="0.3">
      <c r="A50" s="4">
        <v>49</v>
      </c>
      <c r="B50" s="1" t="s">
        <v>176</v>
      </c>
      <c r="C50" s="13">
        <f t="shared" ca="1" si="0"/>
        <v>44023</v>
      </c>
      <c r="D50" s="1" t="str">
        <f ca="1">VLOOKUP(MONTH(Exp_Qtr2[[#This Row],[Month ]]),$M$2:$N$5,2,TRUE)</f>
        <v>Q3</v>
      </c>
      <c r="E50" s="1" t="str">
        <f ca="1">VLOOKUP(MONTH(Exp_Qtr2[[#This Row],[Month ]]),$P$2:$Q$5,2,TRUE)</f>
        <v>Q2</v>
      </c>
      <c r="F50" s="1" t="s">
        <v>54</v>
      </c>
      <c r="G50" s="2" t="s">
        <v>55</v>
      </c>
      <c r="H50" s="1" t="s">
        <v>56</v>
      </c>
      <c r="I50" s="1">
        <v>6900</v>
      </c>
      <c r="J50" s="1">
        <v>6900</v>
      </c>
      <c r="K50" s="5">
        <f t="shared" si="1"/>
        <v>0</v>
      </c>
    </row>
    <row r="51" spans="1:11" x14ac:dyDescent="0.3">
      <c r="A51" s="4">
        <v>50</v>
      </c>
      <c r="B51" s="1" t="s">
        <v>177</v>
      </c>
      <c r="C51" s="13">
        <f t="shared" ca="1" si="0"/>
        <v>44081</v>
      </c>
      <c r="D51" s="1" t="str">
        <f ca="1">VLOOKUP(MONTH(Exp_Qtr2[[#This Row],[Month ]]),$M$2:$N$5,2,TRUE)</f>
        <v>Q3</v>
      </c>
      <c r="E51" s="1" t="str">
        <f ca="1">VLOOKUP(MONTH(Exp_Qtr2[[#This Row],[Month ]]),$P$2:$Q$5,2,TRUE)</f>
        <v>Q2</v>
      </c>
      <c r="F51" s="1" t="s">
        <v>11</v>
      </c>
      <c r="G51" s="2" t="s">
        <v>12</v>
      </c>
      <c r="H51" s="1" t="s">
        <v>13</v>
      </c>
      <c r="I51" s="1">
        <v>8500</v>
      </c>
      <c r="J51" s="1">
        <v>8500</v>
      </c>
      <c r="K51" s="5">
        <f t="shared" si="1"/>
        <v>0</v>
      </c>
    </row>
    <row r="52" spans="1:11" x14ac:dyDescent="0.3">
      <c r="A52" s="4">
        <v>51</v>
      </c>
      <c r="B52" s="1" t="s">
        <v>178</v>
      </c>
      <c r="C52" s="13">
        <f t="shared" ca="1" si="0"/>
        <v>44055</v>
      </c>
      <c r="D52" s="1" t="str">
        <f ca="1">VLOOKUP(MONTH(Exp_Qtr2[[#This Row],[Month ]]),$M$2:$N$5,2,TRUE)</f>
        <v>Q3</v>
      </c>
      <c r="E52" s="1" t="str">
        <f ca="1">VLOOKUP(MONTH(Exp_Qtr2[[#This Row],[Month ]]),$P$2:$Q$5,2,TRUE)</f>
        <v>Q2</v>
      </c>
      <c r="F52" s="1" t="s">
        <v>14</v>
      </c>
      <c r="G52" s="2" t="s">
        <v>15</v>
      </c>
      <c r="H52" s="1" t="s">
        <v>16</v>
      </c>
      <c r="I52" s="1">
        <v>9600</v>
      </c>
      <c r="J52" s="1">
        <v>0</v>
      </c>
      <c r="K52" s="5">
        <f t="shared" si="1"/>
        <v>9600</v>
      </c>
    </row>
    <row r="53" spans="1:11" x14ac:dyDescent="0.3">
      <c r="A53" s="4">
        <v>52</v>
      </c>
      <c r="B53" s="1" t="s">
        <v>179</v>
      </c>
      <c r="C53" s="13">
        <f t="shared" ca="1" si="0"/>
        <v>44078</v>
      </c>
      <c r="D53" s="1" t="str">
        <f ca="1">VLOOKUP(MONTH(Exp_Qtr2[[#This Row],[Month ]]),$M$2:$N$5,2,TRUE)</f>
        <v>Q3</v>
      </c>
      <c r="E53" s="1" t="str">
        <f ca="1">VLOOKUP(MONTH(Exp_Qtr2[[#This Row],[Month ]]),$P$2:$Q$5,2,TRUE)</f>
        <v>Q2</v>
      </c>
      <c r="F53" s="1" t="s">
        <v>42</v>
      </c>
      <c r="G53" s="2" t="s">
        <v>43</v>
      </c>
      <c r="H53" s="1" t="s">
        <v>44</v>
      </c>
      <c r="I53" s="1">
        <v>8500</v>
      </c>
      <c r="J53" s="1">
        <v>8500</v>
      </c>
      <c r="K53" s="5">
        <f t="shared" si="1"/>
        <v>0</v>
      </c>
    </row>
    <row r="54" spans="1:11" x14ac:dyDescent="0.3">
      <c r="A54" s="4">
        <v>53</v>
      </c>
      <c r="B54" s="1" t="s">
        <v>180</v>
      </c>
      <c r="C54" s="13">
        <f t="shared" ca="1" si="0"/>
        <v>44075</v>
      </c>
      <c r="D54" s="1" t="str">
        <f ca="1">VLOOKUP(MONTH(Exp_Qtr2[[#This Row],[Month ]]),$M$2:$N$5,2,TRUE)</f>
        <v>Q3</v>
      </c>
      <c r="E54" s="1" t="str">
        <f ca="1">VLOOKUP(MONTH(Exp_Qtr2[[#This Row],[Month ]]),$P$2:$Q$5,2,TRUE)</f>
        <v>Q2</v>
      </c>
      <c r="F54" s="1" t="s">
        <v>46</v>
      </c>
      <c r="G54" s="2" t="s">
        <v>47</v>
      </c>
      <c r="H54" s="1" t="s">
        <v>48</v>
      </c>
      <c r="I54" s="1">
        <v>10880</v>
      </c>
      <c r="J54" s="1">
        <v>10880</v>
      </c>
      <c r="K54" s="5">
        <f t="shared" si="1"/>
        <v>0</v>
      </c>
    </row>
    <row r="55" spans="1:11" x14ac:dyDescent="0.3">
      <c r="A55" s="4">
        <v>54</v>
      </c>
      <c r="B55" s="1" t="s">
        <v>181</v>
      </c>
      <c r="C55" s="13">
        <f t="shared" ca="1" si="0"/>
        <v>44041</v>
      </c>
      <c r="D55" s="1" t="str">
        <f ca="1">VLOOKUP(MONTH(Exp_Qtr2[[#This Row],[Month ]]),$M$2:$N$5,2,TRUE)</f>
        <v>Q3</v>
      </c>
      <c r="E55" s="1" t="str">
        <f ca="1">VLOOKUP(MONTH(Exp_Qtr2[[#This Row],[Month ]]),$P$2:$Q$5,2,TRUE)</f>
        <v>Q2</v>
      </c>
      <c r="F55" s="1" t="s">
        <v>50</v>
      </c>
      <c r="G55" s="2" t="s">
        <v>51</v>
      </c>
      <c r="H55" s="1" t="s">
        <v>52</v>
      </c>
      <c r="I55" s="1">
        <v>10250</v>
      </c>
      <c r="J55" s="1">
        <v>10250</v>
      </c>
      <c r="K55" s="5">
        <f t="shared" si="1"/>
        <v>0</v>
      </c>
    </row>
    <row r="56" spans="1:11" x14ac:dyDescent="0.3">
      <c r="A56" s="4">
        <v>55</v>
      </c>
      <c r="B56" s="1" t="s">
        <v>182</v>
      </c>
      <c r="C56" s="13">
        <f t="shared" ca="1" si="0"/>
        <v>44014</v>
      </c>
      <c r="D56" s="1" t="str">
        <f ca="1">VLOOKUP(MONTH(Exp_Qtr2[[#This Row],[Month ]]),$M$2:$N$5,2,TRUE)</f>
        <v>Q3</v>
      </c>
      <c r="E56" s="1" t="str">
        <f ca="1">VLOOKUP(MONTH(Exp_Qtr2[[#This Row],[Month ]]),$P$2:$Q$5,2,TRUE)</f>
        <v>Q2</v>
      </c>
      <c r="F56" s="1" t="s">
        <v>54</v>
      </c>
      <c r="G56" s="2" t="s">
        <v>55</v>
      </c>
      <c r="H56" s="1" t="s">
        <v>56</v>
      </c>
      <c r="I56" s="1">
        <v>9852</v>
      </c>
      <c r="J56" s="1">
        <v>9852</v>
      </c>
      <c r="K56" s="5">
        <f t="shared" si="1"/>
        <v>0</v>
      </c>
    </row>
    <row r="57" spans="1:11" x14ac:dyDescent="0.3">
      <c r="A57" s="4">
        <v>56</v>
      </c>
      <c r="B57" s="1" t="s">
        <v>183</v>
      </c>
      <c r="C57" s="13">
        <f t="shared" ca="1" si="0"/>
        <v>44018</v>
      </c>
      <c r="D57" s="1" t="str">
        <f ca="1">VLOOKUP(MONTH(Exp_Qtr2[[#This Row],[Month ]]),$M$2:$N$5,2,TRUE)</f>
        <v>Q3</v>
      </c>
      <c r="E57" s="1" t="str">
        <f ca="1">VLOOKUP(MONTH(Exp_Qtr2[[#This Row],[Month ]]),$P$2:$Q$5,2,TRUE)</f>
        <v>Q2</v>
      </c>
      <c r="F57" s="1" t="s">
        <v>11</v>
      </c>
      <c r="G57" s="2" t="s">
        <v>12</v>
      </c>
      <c r="H57" s="1" t="s">
        <v>13</v>
      </c>
      <c r="I57" s="1">
        <v>12400</v>
      </c>
      <c r="J57" s="1">
        <v>12400</v>
      </c>
      <c r="K57" s="5">
        <f t="shared" si="1"/>
        <v>0</v>
      </c>
    </row>
    <row r="58" spans="1:11" x14ac:dyDescent="0.3">
      <c r="A58" s="4">
        <v>57</v>
      </c>
      <c r="B58" s="1" t="s">
        <v>184</v>
      </c>
      <c r="C58" s="13">
        <f t="shared" ca="1" si="0"/>
        <v>44090</v>
      </c>
      <c r="D58" s="1" t="str">
        <f ca="1">VLOOKUP(MONTH(Exp_Qtr2[[#This Row],[Month ]]),$M$2:$N$5,2,TRUE)</f>
        <v>Q3</v>
      </c>
      <c r="E58" s="1" t="str">
        <f ca="1">VLOOKUP(MONTH(Exp_Qtr2[[#This Row],[Month ]]),$P$2:$Q$5,2,TRUE)</f>
        <v>Q2</v>
      </c>
      <c r="F58" s="1" t="s">
        <v>14</v>
      </c>
      <c r="G58" s="2" t="s">
        <v>15</v>
      </c>
      <c r="H58" s="1" t="s">
        <v>16</v>
      </c>
      <c r="I58" s="1">
        <v>11200</v>
      </c>
      <c r="J58" s="1">
        <v>11200</v>
      </c>
      <c r="K58" s="5">
        <f t="shared" si="1"/>
        <v>0</v>
      </c>
    </row>
    <row r="59" spans="1:11" x14ac:dyDescent="0.3">
      <c r="A59" s="4">
        <v>58</v>
      </c>
      <c r="B59" s="1" t="s">
        <v>185</v>
      </c>
      <c r="C59" s="13">
        <f t="shared" ca="1" si="0"/>
        <v>44018</v>
      </c>
      <c r="D59" s="1" t="str">
        <f ca="1">VLOOKUP(MONTH(Exp_Qtr2[[#This Row],[Month ]]),$M$2:$N$5,2,TRUE)</f>
        <v>Q3</v>
      </c>
      <c r="E59" s="1" t="str">
        <f ca="1">VLOOKUP(MONTH(Exp_Qtr2[[#This Row],[Month ]]),$P$2:$Q$5,2,TRUE)</f>
        <v>Q2</v>
      </c>
      <c r="F59" s="1" t="s">
        <v>18</v>
      </c>
      <c r="G59" s="2" t="s">
        <v>19</v>
      </c>
      <c r="H59" s="1" t="s">
        <v>20</v>
      </c>
      <c r="I59" s="1">
        <v>10500</v>
      </c>
      <c r="J59" s="1">
        <v>10500</v>
      </c>
      <c r="K59" s="5">
        <f t="shared" si="1"/>
        <v>0</v>
      </c>
    </row>
    <row r="60" spans="1:11" x14ac:dyDescent="0.3">
      <c r="A60" s="4">
        <v>59</v>
      </c>
      <c r="B60" s="1" t="s">
        <v>186</v>
      </c>
      <c r="C60" s="13">
        <f t="shared" ca="1" si="0"/>
        <v>44059</v>
      </c>
      <c r="D60" s="1" t="str">
        <f ca="1">VLOOKUP(MONTH(Exp_Qtr2[[#This Row],[Month ]]),$M$2:$N$5,2,TRUE)</f>
        <v>Q3</v>
      </c>
      <c r="E60" s="1" t="str">
        <f ca="1">VLOOKUP(MONTH(Exp_Qtr2[[#This Row],[Month ]]),$P$2:$Q$5,2,TRUE)</f>
        <v>Q2</v>
      </c>
      <c r="F60" s="1" t="s">
        <v>22</v>
      </c>
      <c r="G60" s="2" t="s">
        <v>23</v>
      </c>
      <c r="H60" s="1" t="s">
        <v>24</v>
      </c>
      <c r="I60" s="1">
        <v>10250</v>
      </c>
      <c r="J60" s="1">
        <v>0</v>
      </c>
      <c r="K60" s="5">
        <f t="shared" si="1"/>
        <v>10250</v>
      </c>
    </row>
    <row r="61" spans="1:11" x14ac:dyDescent="0.3">
      <c r="A61" s="4">
        <v>60</v>
      </c>
      <c r="B61" s="1" t="s">
        <v>187</v>
      </c>
      <c r="C61" s="13">
        <f t="shared" ca="1" si="0"/>
        <v>44041</v>
      </c>
      <c r="D61" s="1" t="str">
        <f ca="1">VLOOKUP(MONTH(Exp_Qtr2[[#This Row],[Month ]]),$M$2:$N$5,2,TRUE)</f>
        <v>Q3</v>
      </c>
      <c r="E61" s="1" t="str">
        <f ca="1">VLOOKUP(MONTH(Exp_Qtr2[[#This Row],[Month ]]),$P$2:$Q$5,2,TRUE)</f>
        <v>Q2</v>
      </c>
      <c r="F61" s="1" t="s">
        <v>26</v>
      </c>
      <c r="G61" s="2" t="s">
        <v>27</v>
      </c>
      <c r="H61" s="1" t="s">
        <v>28</v>
      </c>
      <c r="I61" s="1">
        <v>9852</v>
      </c>
      <c r="J61" s="1">
        <v>9852</v>
      </c>
      <c r="K61" s="5">
        <f t="shared" si="1"/>
        <v>0</v>
      </c>
    </row>
    <row r="62" spans="1:11" x14ac:dyDescent="0.3">
      <c r="A62" s="4">
        <v>61</v>
      </c>
      <c r="B62" s="1" t="s">
        <v>188</v>
      </c>
      <c r="C62" s="13">
        <f t="shared" ca="1" si="0"/>
        <v>44018</v>
      </c>
      <c r="D62" s="1" t="str">
        <f ca="1">VLOOKUP(MONTH(Exp_Qtr2[[#This Row],[Month ]]),$M$2:$N$5,2,TRUE)</f>
        <v>Q3</v>
      </c>
      <c r="E62" s="1" t="str">
        <f ca="1">VLOOKUP(MONTH(Exp_Qtr2[[#This Row],[Month ]]),$P$2:$Q$5,2,TRUE)</f>
        <v>Q2</v>
      </c>
      <c r="F62" s="1" t="s">
        <v>30</v>
      </c>
      <c r="G62" s="2" t="s">
        <v>31</v>
      </c>
      <c r="H62" s="1" t="s">
        <v>32</v>
      </c>
      <c r="I62" s="1">
        <v>12400</v>
      </c>
      <c r="J62" s="1">
        <v>12400</v>
      </c>
      <c r="K62" s="5">
        <f t="shared" si="1"/>
        <v>0</v>
      </c>
    </row>
    <row r="63" spans="1:11" x14ac:dyDescent="0.3">
      <c r="A63" s="4">
        <v>62</v>
      </c>
      <c r="B63" s="1" t="s">
        <v>189</v>
      </c>
      <c r="C63" s="13">
        <f t="shared" ca="1" si="0"/>
        <v>44072</v>
      </c>
      <c r="D63" s="1" t="str">
        <f ca="1">VLOOKUP(MONTH(Exp_Qtr2[[#This Row],[Month ]]),$M$2:$N$5,2,TRUE)</f>
        <v>Q3</v>
      </c>
      <c r="E63" s="1" t="str">
        <f ca="1">VLOOKUP(MONTH(Exp_Qtr2[[#This Row],[Month ]]),$P$2:$Q$5,2,TRUE)</f>
        <v>Q2</v>
      </c>
      <c r="F63" s="1" t="s">
        <v>34</v>
      </c>
      <c r="G63" s="2" t="s">
        <v>35</v>
      </c>
      <c r="H63" s="1" t="s">
        <v>36</v>
      </c>
      <c r="I63" s="1">
        <v>11200</v>
      </c>
      <c r="J63" s="1">
        <v>11200</v>
      </c>
      <c r="K63" s="5">
        <f t="shared" si="1"/>
        <v>0</v>
      </c>
    </row>
    <row r="64" spans="1:11" x14ac:dyDescent="0.3">
      <c r="A64" s="4">
        <v>63</v>
      </c>
      <c r="B64" s="1" t="s">
        <v>190</v>
      </c>
      <c r="C64" s="13">
        <f t="shared" ca="1" si="0"/>
        <v>44024</v>
      </c>
      <c r="D64" s="1" t="str">
        <f ca="1">VLOOKUP(MONTH(Exp_Qtr2[[#This Row],[Month ]]),$M$2:$N$5,2,TRUE)</f>
        <v>Q3</v>
      </c>
      <c r="E64" s="1" t="str">
        <f ca="1">VLOOKUP(MONTH(Exp_Qtr2[[#This Row],[Month ]]),$P$2:$Q$5,2,TRUE)</f>
        <v>Q2</v>
      </c>
      <c r="F64" s="1" t="s">
        <v>38</v>
      </c>
      <c r="G64" s="2" t="s">
        <v>39</v>
      </c>
      <c r="H64" s="1" t="s">
        <v>40</v>
      </c>
      <c r="I64" s="1">
        <v>10500</v>
      </c>
      <c r="J64" s="1">
        <v>10500</v>
      </c>
      <c r="K64" s="5">
        <f t="shared" si="1"/>
        <v>0</v>
      </c>
    </row>
    <row r="65" spans="1:11" x14ac:dyDescent="0.3">
      <c r="A65" s="4">
        <v>64</v>
      </c>
      <c r="B65" s="3" t="s">
        <v>191</v>
      </c>
      <c r="C65" s="13">
        <f t="shared" ca="1" si="0"/>
        <v>44086</v>
      </c>
      <c r="D65" s="1" t="str">
        <f ca="1">VLOOKUP(MONTH(Exp_Qtr2[[#This Row],[Month ]]),$M$2:$N$5,2,TRUE)</f>
        <v>Q3</v>
      </c>
      <c r="E65" s="1" t="str">
        <f ca="1">VLOOKUP(MONTH(Exp_Qtr2[[#This Row],[Month ]]),$P$2:$Q$5,2,TRUE)</f>
        <v>Q2</v>
      </c>
      <c r="F65" s="1" t="s">
        <v>42</v>
      </c>
      <c r="G65" s="2" t="s">
        <v>43</v>
      </c>
      <c r="H65" s="1" t="s">
        <v>44</v>
      </c>
      <c r="I65" s="1">
        <v>13200</v>
      </c>
      <c r="J65" s="1">
        <v>13200</v>
      </c>
      <c r="K65" s="5">
        <f t="shared" si="1"/>
        <v>0</v>
      </c>
    </row>
    <row r="66" spans="1:11" x14ac:dyDescent="0.3">
      <c r="A66" s="4">
        <v>65</v>
      </c>
      <c r="B66" s="1" t="s">
        <v>192</v>
      </c>
      <c r="C66" s="13">
        <f t="shared" ref="C66:C86" ca="1" si="2">RANDBETWEEN(DATE(2020,7,1),DATE(2020,9,30))</f>
        <v>44030</v>
      </c>
      <c r="D66" s="1" t="str">
        <f ca="1">VLOOKUP(MONTH(Exp_Qtr2[[#This Row],[Month ]]),$M$2:$N$5,2,TRUE)</f>
        <v>Q3</v>
      </c>
      <c r="E66" s="1" t="str">
        <f ca="1">VLOOKUP(MONTH(Exp_Qtr2[[#This Row],[Month ]]),$P$2:$Q$5,2,TRUE)</f>
        <v>Q2</v>
      </c>
      <c r="F66" s="1" t="s">
        <v>46</v>
      </c>
      <c r="G66" s="2" t="s">
        <v>47</v>
      </c>
      <c r="H66" s="1" t="s">
        <v>48</v>
      </c>
      <c r="I66" s="1">
        <v>6900</v>
      </c>
      <c r="J66" s="1">
        <v>6900</v>
      </c>
      <c r="K66" s="5">
        <f t="shared" ref="K66:K86" si="3">I66-J66</f>
        <v>0</v>
      </c>
    </row>
    <row r="67" spans="1:11" x14ac:dyDescent="0.3">
      <c r="A67" s="4">
        <v>66</v>
      </c>
      <c r="B67" s="1" t="s">
        <v>193</v>
      </c>
      <c r="C67" s="13">
        <f t="shared" ca="1" si="2"/>
        <v>44082</v>
      </c>
      <c r="D67" s="1" t="str">
        <f ca="1">VLOOKUP(MONTH(Exp_Qtr2[[#This Row],[Month ]]),$M$2:$N$5,2,TRUE)</f>
        <v>Q3</v>
      </c>
      <c r="E67" s="1" t="str">
        <f ca="1">VLOOKUP(MONTH(Exp_Qtr2[[#This Row],[Month ]]),$P$2:$Q$5,2,TRUE)</f>
        <v>Q2</v>
      </c>
      <c r="F67" s="1" t="s">
        <v>50</v>
      </c>
      <c r="G67" s="2" t="s">
        <v>51</v>
      </c>
      <c r="H67" s="1" t="s">
        <v>52</v>
      </c>
      <c r="I67" s="1">
        <v>8500</v>
      </c>
      <c r="J67" s="1">
        <v>0</v>
      </c>
      <c r="K67" s="5">
        <f t="shared" si="3"/>
        <v>8500</v>
      </c>
    </row>
    <row r="68" spans="1:11" x14ac:dyDescent="0.3">
      <c r="A68" s="4">
        <v>67</v>
      </c>
      <c r="B68" s="1" t="s">
        <v>194</v>
      </c>
      <c r="C68" s="13">
        <f t="shared" ca="1" si="2"/>
        <v>44032</v>
      </c>
      <c r="D68" s="1" t="str">
        <f ca="1">VLOOKUP(MONTH(Exp_Qtr2[[#This Row],[Month ]]),$M$2:$N$5,2,TRUE)</f>
        <v>Q3</v>
      </c>
      <c r="E68" s="1" t="str">
        <f ca="1">VLOOKUP(MONTH(Exp_Qtr2[[#This Row],[Month ]]),$P$2:$Q$5,2,TRUE)</f>
        <v>Q2</v>
      </c>
      <c r="F68" s="1" t="s">
        <v>54</v>
      </c>
      <c r="G68" s="2" t="s">
        <v>55</v>
      </c>
      <c r="H68" s="1" t="s">
        <v>56</v>
      </c>
      <c r="I68" s="1">
        <v>9600</v>
      </c>
      <c r="J68" s="1">
        <v>9600</v>
      </c>
      <c r="K68" s="5">
        <f t="shared" si="3"/>
        <v>0</v>
      </c>
    </row>
    <row r="69" spans="1:11" x14ac:dyDescent="0.3">
      <c r="A69" s="4">
        <v>68</v>
      </c>
      <c r="B69" s="3" t="s">
        <v>195</v>
      </c>
      <c r="C69" s="13">
        <f t="shared" ca="1" si="2"/>
        <v>44097</v>
      </c>
      <c r="D69" s="1" t="str">
        <f ca="1">VLOOKUP(MONTH(Exp_Qtr2[[#This Row],[Month ]]),$M$2:$N$5,2,TRUE)</f>
        <v>Q3</v>
      </c>
      <c r="E69" s="1" t="str">
        <f ca="1">VLOOKUP(MONTH(Exp_Qtr2[[#This Row],[Month ]]),$P$2:$Q$5,2,TRUE)</f>
        <v>Q2</v>
      </c>
      <c r="F69" s="1" t="s">
        <v>11</v>
      </c>
      <c r="G69" s="2" t="s">
        <v>12</v>
      </c>
      <c r="H69" s="1" t="s">
        <v>13</v>
      </c>
      <c r="I69" s="1">
        <v>8500</v>
      </c>
      <c r="J69" s="1">
        <v>8500</v>
      </c>
      <c r="K69" s="5">
        <f t="shared" si="3"/>
        <v>0</v>
      </c>
    </row>
    <row r="70" spans="1:11" x14ac:dyDescent="0.3">
      <c r="A70" s="4">
        <v>69</v>
      </c>
      <c r="B70" s="1" t="s">
        <v>196</v>
      </c>
      <c r="C70" s="13">
        <f t="shared" ca="1" si="2"/>
        <v>44028</v>
      </c>
      <c r="D70" s="1" t="str">
        <f ca="1">VLOOKUP(MONTH(Exp_Qtr2[[#This Row],[Month ]]),$M$2:$N$5,2,TRUE)</f>
        <v>Q3</v>
      </c>
      <c r="E70" s="1" t="str">
        <f ca="1">VLOOKUP(MONTH(Exp_Qtr2[[#This Row],[Month ]]),$P$2:$Q$5,2,TRUE)</f>
        <v>Q2</v>
      </c>
      <c r="F70" s="1" t="s">
        <v>14</v>
      </c>
      <c r="G70" s="2" t="s">
        <v>15</v>
      </c>
      <c r="H70" s="1" t="s">
        <v>16</v>
      </c>
      <c r="I70" s="1">
        <v>10880</v>
      </c>
      <c r="J70" s="1">
        <v>0</v>
      </c>
      <c r="K70" s="5">
        <f t="shared" si="3"/>
        <v>10880</v>
      </c>
    </row>
    <row r="71" spans="1:11" x14ac:dyDescent="0.3">
      <c r="A71" s="4">
        <v>70</v>
      </c>
      <c r="B71" s="1" t="s">
        <v>197</v>
      </c>
      <c r="C71" s="13">
        <f t="shared" ca="1" si="2"/>
        <v>44050</v>
      </c>
      <c r="D71" s="1" t="str">
        <f ca="1">VLOOKUP(MONTH(Exp_Qtr2[[#This Row],[Month ]]),$M$2:$N$5,2,TRUE)</f>
        <v>Q3</v>
      </c>
      <c r="E71" s="1" t="str">
        <f ca="1">VLOOKUP(MONTH(Exp_Qtr2[[#This Row],[Month ]]),$P$2:$Q$5,2,TRUE)</f>
        <v>Q2</v>
      </c>
      <c r="F71" s="1" t="s">
        <v>18</v>
      </c>
      <c r="G71" s="2" t="s">
        <v>19</v>
      </c>
      <c r="H71" s="1" t="s">
        <v>20</v>
      </c>
      <c r="I71" s="1">
        <v>10250</v>
      </c>
      <c r="J71" s="1">
        <v>10250</v>
      </c>
      <c r="K71" s="5">
        <f t="shared" si="3"/>
        <v>0</v>
      </c>
    </row>
    <row r="72" spans="1:11" x14ac:dyDescent="0.3">
      <c r="A72" s="4">
        <v>71</v>
      </c>
      <c r="B72" s="1" t="s">
        <v>198</v>
      </c>
      <c r="C72" s="13">
        <f t="shared" ca="1" si="2"/>
        <v>44087</v>
      </c>
      <c r="D72" s="1" t="str">
        <f ca="1">VLOOKUP(MONTH(Exp_Qtr2[[#This Row],[Month ]]),$M$2:$N$5,2,TRUE)</f>
        <v>Q3</v>
      </c>
      <c r="E72" s="1" t="str">
        <f ca="1">VLOOKUP(MONTH(Exp_Qtr2[[#This Row],[Month ]]),$P$2:$Q$5,2,TRUE)</f>
        <v>Q2</v>
      </c>
      <c r="F72" s="1" t="s">
        <v>22</v>
      </c>
      <c r="G72" s="2" t="s">
        <v>23</v>
      </c>
      <c r="H72" s="1" t="s">
        <v>24</v>
      </c>
      <c r="I72" s="1">
        <v>9852</v>
      </c>
      <c r="J72" s="1">
        <v>9852</v>
      </c>
      <c r="K72" s="5">
        <f t="shared" si="3"/>
        <v>0</v>
      </c>
    </row>
    <row r="73" spans="1:11" x14ac:dyDescent="0.3">
      <c r="A73" s="4">
        <v>72</v>
      </c>
      <c r="B73" s="3" t="s">
        <v>199</v>
      </c>
      <c r="C73" s="13">
        <f t="shared" ca="1" si="2"/>
        <v>44083</v>
      </c>
      <c r="D73" s="1" t="str">
        <f ca="1">VLOOKUP(MONTH(Exp_Qtr2[[#This Row],[Month ]]),$M$2:$N$5,2,TRUE)</f>
        <v>Q3</v>
      </c>
      <c r="E73" s="1" t="str">
        <f ca="1">VLOOKUP(MONTH(Exp_Qtr2[[#This Row],[Month ]]),$P$2:$Q$5,2,TRUE)</f>
        <v>Q2</v>
      </c>
      <c r="F73" s="1" t="s">
        <v>26</v>
      </c>
      <c r="G73" s="2" t="s">
        <v>27</v>
      </c>
      <c r="H73" s="1" t="s">
        <v>28</v>
      </c>
      <c r="I73" s="1">
        <v>12400</v>
      </c>
      <c r="J73" s="1">
        <v>12400</v>
      </c>
      <c r="K73" s="5">
        <f t="shared" si="3"/>
        <v>0</v>
      </c>
    </row>
    <row r="74" spans="1:11" x14ac:dyDescent="0.3">
      <c r="A74" s="4">
        <v>73</v>
      </c>
      <c r="B74" s="1" t="s">
        <v>200</v>
      </c>
      <c r="C74" s="13">
        <f t="shared" ca="1" si="2"/>
        <v>44058</v>
      </c>
      <c r="D74" s="1" t="str">
        <f ca="1">VLOOKUP(MONTH(Exp_Qtr2[[#This Row],[Month ]]),$M$2:$N$5,2,TRUE)</f>
        <v>Q3</v>
      </c>
      <c r="E74" s="1" t="str">
        <f ca="1">VLOOKUP(MONTH(Exp_Qtr2[[#This Row],[Month ]]),$P$2:$Q$5,2,TRUE)</f>
        <v>Q2</v>
      </c>
      <c r="F74" s="1" t="s">
        <v>30</v>
      </c>
      <c r="G74" s="2" t="s">
        <v>31</v>
      </c>
      <c r="H74" s="1" t="s">
        <v>32</v>
      </c>
      <c r="I74" s="1">
        <v>11200</v>
      </c>
      <c r="J74" s="1">
        <v>11200</v>
      </c>
      <c r="K74" s="5">
        <f t="shared" si="3"/>
        <v>0</v>
      </c>
    </row>
    <row r="75" spans="1:11" x14ac:dyDescent="0.3">
      <c r="A75" s="4">
        <v>74</v>
      </c>
      <c r="B75" s="1" t="s">
        <v>201</v>
      </c>
      <c r="C75" s="13">
        <f t="shared" ca="1" si="2"/>
        <v>44024</v>
      </c>
      <c r="D75" s="1" t="str">
        <f ca="1">VLOOKUP(MONTH(Exp_Qtr2[[#This Row],[Month ]]),$M$2:$N$5,2,TRUE)</f>
        <v>Q3</v>
      </c>
      <c r="E75" s="1" t="str">
        <f ca="1">VLOOKUP(MONTH(Exp_Qtr2[[#This Row],[Month ]]),$P$2:$Q$5,2,TRUE)</f>
        <v>Q2</v>
      </c>
      <c r="F75" s="1" t="s">
        <v>34</v>
      </c>
      <c r="G75" s="2" t="s">
        <v>35</v>
      </c>
      <c r="H75" s="1" t="s">
        <v>36</v>
      </c>
      <c r="I75" s="1">
        <v>10500</v>
      </c>
      <c r="J75" s="1">
        <v>0</v>
      </c>
      <c r="K75" s="5">
        <f t="shared" si="3"/>
        <v>10500</v>
      </c>
    </row>
    <row r="76" spans="1:11" x14ac:dyDescent="0.3">
      <c r="A76" s="4">
        <v>75</v>
      </c>
      <c r="B76" s="1" t="s">
        <v>202</v>
      </c>
      <c r="C76" s="13">
        <f t="shared" ca="1" si="2"/>
        <v>44080</v>
      </c>
      <c r="D76" s="1" t="str">
        <f ca="1">VLOOKUP(MONTH(Exp_Qtr2[[#This Row],[Month ]]),$M$2:$N$5,2,TRUE)</f>
        <v>Q3</v>
      </c>
      <c r="E76" s="1" t="str">
        <f ca="1">VLOOKUP(MONTH(Exp_Qtr2[[#This Row],[Month ]]),$P$2:$Q$5,2,TRUE)</f>
        <v>Q2</v>
      </c>
      <c r="F76" s="1" t="s">
        <v>38</v>
      </c>
      <c r="G76" s="2" t="s">
        <v>39</v>
      </c>
      <c r="H76" s="1" t="s">
        <v>40</v>
      </c>
      <c r="I76" s="1">
        <v>13200</v>
      </c>
      <c r="J76" s="1">
        <v>13200</v>
      </c>
      <c r="K76" s="5">
        <f t="shared" si="3"/>
        <v>0</v>
      </c>
    </row>
    <row r="77" spans="1:11" x14ac:dyDescent="0.3">
      <c r="A77" s="4">
        <v>76</v>
      </c>
      <c r="B77" s="3" t="s">
        <v>203</v>
      </c>
      <c r="C77" s="13">
        <f t="shared" ca="1" si="2"/>
        <v>44092</v>
      </c>
      <c r="D77" s="1" t="str">
        <f ca="1">VLOOKUP(MONTH(Exp_Qtr2[[#This Row],[Month ]]),$M$2:$N$5,2,TRUE)</f>
        <v>Q3</v>
      </c>
      <c r="E77" s="1" t="str">
        <f ca="1">VLOOKUP(MONTH(Exp_Qtr2[[#This Row],[Month ]]),$P$2:$Q$5,2,TRUE)</f>
        <v>Q2</v>
      </c>
      <c r="F77" s="1" t="s">
        <v>42</v>
      </c>
      <c r="G77" s="2" t="s">
        <v>43</v>
      </c>
      <c r="H77" s="1" t="s">
        <v>44</v>
      </c>
      <c r="I77" s="1">
        <v>6900</v>
      </c>
      <c r="J77" s="1">
        <v>0</v>
      </c>
      <c r="K77" s="5">
        <f t="shared" si="3"/>
        <v>6900</v>
      </c>
    </row>
    <row r="78" spans="1:11" x14ac:dyDescent="0.3">
      <c r="A78" s="4">
        <v>77</v>
      </c>
      <c r="B78" s="1" t="s">
        <v>204</v>
      </c>
      <c r="C78" s="13">
        <f t="shared" ca="1" si="2"/>
        <v>44026</v>
      </c>
      <c r="D78" s="1" t="str">
        <f ca="1">VLOOKUP(MONTH(Exp_Qtr2[[#This Row],[Month ]]),$M$2:$N$5,2,TRUE)</f>
        <v>Q3</v>
      </c>
      <c r="E78" s="1" t="str">
        <f ca="1">VLOOKUP(MONTH(Exp_Qtr2[[#This Row],[Month ]]),$P$2:$Q$5,2,TRUE)</f>
        <v>Q2</v>
      </c>
      <c r="F78" s="1" t="s">
        <v>46</v>
      </c>
      <c r="G78" s="2" t="s">
        <v>47</v>
      </c>
      <c r="H78" s="1" t="s">
        <v>48</v>
      </c>
      <c r="I78" s="1">
        <v>8500</v>
      </c>
      <c r="J78" s="1">
        <v>0</v>
      </c>
      <c r="K78" s="5">
        <f t="shared" si="3"/>
        <v>8500</v>
      </c>
    </row>
    <row r="79" spans="1:11" x14ac:dyDescent="0.3">
      <c r="A79" s="4">
        <v>78</v>
      </c>
      <c r="B79" s="1" t="s">
        <v>205</v>
      </c>
      <c r="C79" s="13">
        <f t="shared" ca="1" si="2"/>
        <v>44063</v>
      </c>
      <c r="D79" s="1" t="str">
        <f ca="1">VLOOKUP(MONTH(Exp_Qtr2[[#This Row],[Month ]]),$M$2:$N$5,2,TRUE)</f>
        <v>Q3</v>
      </c>
      <c r="E79" s="1" t="str">
        <f ca="1">VLOOKUP(MONTH(Exp_Qtr2[[#This Row],[Month ]]),$P$2:$Q$5,2,TRUE)</f>
        <v>Q2</v>
      </c>
      <c r="F79" s="1" t="s">
        <v>50</v>
      </c>
      <c r="G79" s="2" t="s">
        <v>51</v>
      </c>
      <c r="H79" s="1" t="s">
        <v>52</v>
      </c>
      <c r="I79" s="1">
        <v>9600</v>
      </c>
      <c r="J79" s="1">
        <v>0</v>
      </c>
      <c r="K79" s="5">
        <f t="shared" si="3"/>
        <v>9600</v>
      </c>
    </row>
    <row r="80" spans="1:11" x14ac:dyDescent="0.3">
      <c r="A80" s="4">
        <v>79</v>
      </c>
      <c r="B80" s="3" t="s">
        <v>206</v>
      </c>
      <c r="C80" s="13">
        <f t="shared" ca="1" si="2"/>
        <v>44057</v>
      </c>
      <c r="D80" s="1" t="str">
        <f ca="1">VLOOKUP(MONTH(Exp_Qtr2[[#This Row],[Month ]]),$M$2:$N$5,2,TRUE)</f>
        <v>Q3</v>
      </c>
      <c r="E80" s="1" t="str">
        <f ca="1">VLOOKUP(MONTH(Exp_Qtr2[[#This Row],[Month ]]),$P$2:$Q$5,2,TRUE)</f>
        <v>Q2</v>
      </c>
      <c r="F80" s="1" t="s">
        <v>54</v>
      </c>
      <c r="G80" s="2" t="s">
        <v>55</v>
      </c>
      <c r="H80" s="1" t="s">
        <v>56</v>
      </c>
      <c r="I80" s="1">
        <v>8500</v>
      </c>
      <c r="J80" s="1">
        <v>8500</v>
      </c>
      <c r="K80" s="5">
        <f t="shared" si="3"/>
        <v>0</v>
      </c>
    </row>
    <row r="81" spans="1:11" x14ac:dyDescent="0.3">
      <c r="A81" s="4">
        <v>80</v>
      </c>
      <c r="B81" s="1" t="s">
        <v>207</v>
      </c>
      <c r="C81" s="13">
        <f t="shared" ca="1" si="2"/>
        <v>44089</v>
      </c>
      <c r="D81" s="1" t="str">
        <f ca="1">VLOOKUP(MONTH(Exp_Qtr2[[#This Row],[Month ]]),$M$2:$N$5,2,TRUE)</f>
        <v>Q3</v>
      </c>
      <c r="E81" s="1" t="str">
        <f ca="1">VLOOKUP(MONTH(Exp_Qtr2[[#This Row],[Month ]]),$P$2:$Q$5,2,TRUE)</f>
        <v>Q2</v>
      </c>
      <c r="F81" s="1" t="s">
        <v>11</v>
      </c>
      <c r="G81" s="2" t="s">
        <v>12</v>
      </c>
      <c r="H81" s="1" t="s">
        <v>13</v>
      </c>
      <c r="I81" s="1">
        <v>10880</v>
      </c>
      <c r="J81" s="1">
        <v>0</v>
      </c>
      <c r="K81" s="5">
        <f t="shared" si="3"/>
        <v>10880</v>
      </c>
    </row>
    <row r="82" spans="1:11" x14ac:dyDescent="0.3">
      <c r="A82" s="4">
        <v>81</v>
      </c>
      <c r="B82" s="1" t="s">
        <v>208</v>
      </c>
      <c r="C82" s="13">
        <f t="shared" ca="1" si="2"/>
        <v>44064</v>
      </c>
      <c r="D82" s="1" t="str">
        <f ca="1">VLOOKUP(MONTH(Exp_Qtr2[[#This Row],[Month ]]),$M$2:$N$5,2,TRUE)</f>
        <v>Q3</v>
      </c>
      <c r="E82" s="1" t="str">
        <f ca="1">VLOOKUP(MONTH(Exp_Qtr2[[#This Row],[Month ]]),$P$2:$Q$5,2,TRUE)</f>
        <v>Q2</v>
      </c>
      <c r="F82" s="1" t="s">
        <v>14</v>
      </c>
      <c r="G82" s="2" t="s">
        <v>15</v>
      </c>
      <c r="H82" s="1" t="s">
        <v>16</v>
      </c>
      <c r="I82" s="1">
        <v>10250</v>
      </c>
      <c r="J82" s="1">
        <v>10250</v>
      </c>
      <c r="K82" s="5">
        <f t="shared" si="3"/>
        <v>0</v>
      </c>
    </row>
    <row r="83" spans="1:11" x14ac:dyDescent="0.3">
      <c r="A83" s="4">
        <v>82</v>
      </c>
      <c r="B83" s="1" t="s">
        <v>209</v>
      </c>
      <c r="C83" s="13">
        <f t="shared" ca="1" si="2"/>
        <v>44050</v>
      </c>
      <c r="D83" s="1" t="str">
        <f ca="1">VLOOKUP(MONTH(Exp_Qtr2[[#This Row],[Month ]]),$M$2:$N$5,2,TRUE)</f>
        <v>Q3</v>
      </c>
      <c r="E83" s="1" t="str">
        <f ca="1">VLOOKUP(MONTH(Exp_Qtr2[[#This Row],[Month ]]),$P$2:$Q$5,2,TRUE)</f>
        <v>Q2</v>
      </c>
      <c r="F83" s="1" t="s">
        <v>14</v>
      </c>
      <c r="G83" s="2" t="s">
        <v>15</v>
      </c>
      <c r="H83" s="1" t="s">
        <v>16</v>
      </c>
      <c r="I83" s="1">
        <v>9852</v>
      </c>
      <c r="J83" s="1">
        <v>0</v>
      </c>
      <c r="K83" s="5">
        <f t="shared" si="3"/>
        <v>9852</v>
      </c>
    </row>
    <row r="84" spans="1:11" x14ac:dyDescent="0.3">
      <c r="A84" s="4">
        <v>83</v>
      </c>
      <c r="B84" s="3" t="s">
        <v>210</v>
      </c>
      <c r="C84" s="13">
        <f t="shared" ca="1" si="2"/>
        <v>44086</v>
      </c>
      <c r="D84" s="1" t="str">
        <f ca="1">VLOOKUP(MONTH(Exp_Qtr2[[#This Row],[Month ]]),$M$2:$N$5,2,TRUE)</f>
        <v>Q3</v>
      </c>
      <c r="E84" s="1" t="str">
        <f ca="1">VLOOKUP(MONTH(Exp_Qtr2[[#This Row],[Month ]]),$P$2:$Q$5,2,TRUE)</f>
        <v>Q2</v>
      </c>
      <c r="F84" s="1" t="s">
        <v>18</v>
      </c>
      <c r="G84" s="2" t="s">
        <v>19</v>
      </c>
      <c r="H84" s="1" t="s">
        <v>20</v>
      </c>
      <c r="I84" s="1">
        <v>12400</v>
      </c>
      <c r="J84" s="1">
        <v>0</v>
      </c>
      <c r="K84" s="5">
        <f t="shared" si="3"/>
        <v>12400</v>
      </c>
    </row>
    <row r="85" spans="1:11" x14ac:dyDescent="0.3">
      <c r="A85" s="4">
        <v>84</v>
      </c>
      <c r="B85" s="1" t="s">
        <v>211</v>
      </c>
      <c r="C85" s="13">
        <f t="shared" ca="1" si="2"/>
        <v>44073</v>
      </c>
      <c r="D85" s="1" t="str">
        <f ca="1">VLOOKUP(MONTH(Exp_Qtr2[[#This Row],[Month ]]),$M$2:$N$5,2,TRUE)</f>
        <v>Q3</v>
      </c>
      <c r="E85" s="1" t="str">
        <f ca="1">VLOOKUP(MONTH(Exp_Qtr2[[#This Row],[Month ]]),$P$2:$Q$5,2,TRUE)</f>
        <v>Q2</v>
      </c>
      <c r="F85" s="1" t="s">
        <v>22</v>
      </c>
      <c r="G85" s="2" t="s">
        <v>23</v>
      </c>
      <c r="H85" s="1" t="s">
        <v>24</v>
      </c>
      <c r="I85" s="1">
        <v>11200</v>
      </c>
      <c r="J85" s="1">
        <v>11200</v>
      </c>
      <c r="K85" s="5">
        <f t="shared" si="3"/>
        <v>0</v>
      </c>
    </row>
    <row r="86" spans="1:11" x14ac:dyDescent="0.3">
      <c r="A86" s="9">
        <v>85</v>
      </c>
      <c r="B86" s="3" t="s">
        <v>212</v>
      </c>
      <c r="C86" s="13">
        <f t="shared" ca="1" si="2"/>
        <v>44037</v>
      </c>
      <c r="D86" s="1" t="str">
        <f ca="1">VLOOKUP(MONTH(Exp_Qtr2[[#This Row],[Month ]]),$M$2:$N$5,2,TRUE)</f>
        <v>Q3</v>
      </c>
      <c r="E86" s="1" t="str">
        <f ca="1">VLOOKUP(MONTH(Exp_Qtr2[[#This Row],[Month ]]),$P$2:$Q$5,2,TRUE)</f>
        <v>Q2</v>
      </c>
      <c r="F86" s="3" t="s">
        <v>26</v>
      </c>
      <c r="G86" s="10" t="s">
        <v>27</v>
      </c>
      <c r="H86" s="3" t="s">
        <v>28</v>
      </c>
      <c r="I86" s="3">
        <v>10500</v>
      </c>
      <c r="J86" s="3">
        <v>0</v>
      </c>
      <c r="K86" s="11">
        <f t="shared" si="3"/>
        <v>10500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043FA-8BC9-4A64-AE2D-3CE26D8D5060}">
  <sheetPr codeName="Sheet3"/>
  <dimension ref="A1:Q22"/>
  <sheetViews>
    <sheetView workbookViewId="0">
      <selection activeCell="D9" sqref="A1:K22"/>
    </sheetView>
  </sheetViews>
  <sheetFormatPr defaultRowHeight="14.4" x14ac:dyDescent="0.3"/>
  <cols>
    <col min="1" max="1" width="11.6640625" customWidth="1"/>
    <col min="2" max="2" width="20" customWidth="1"/>
    <col min="3" max="3" width="9.88671875" bestFit="1" customWidth="1"/>
    <col min="4" max="5" width="10" customWidth="1"/>
    <col min="6" max="6" width="27.6640625" customWidth="1"/>
    <col min="7" max="7" width="19.6640625" customWidth="1"/>
    <col min="8" max="8" width="29.109375" customWidth="1"/>
    <col min="9" max="9" width="17.109375" customWidth="1"/>
    <col min="11" max="11" width="10.5546875" customWidth="1"/>
  </cols>
  <sheetData>
    <row r="1" spans="1:17" x14ac:dyDescent="0.3">
      <c r="A1" s="6" t="s">
        <v>0</v>
      </c>
      <c r="B1" s="7" t="s">
        <v>1</v>
      </c>
      <c r="C1" s="7" t="s">
        <v>2</v>
      </c>
      <c r="D1" s="7" t="s">
        <v>213</v>
      </c>
      <c r="E1" s="7" t="s">
        <v>214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8" t="s">
        <v>8</v>
      </c>
    </row>
    <row r="2" spans="1:17" x14ac:dyDescent="0.3">
      <c r="A2" s="4">
        <v>1</v>
      </c>
      <c r="B2" s="1" t="s">
        <v>105</v>
      </c>
      <c r="C2" s="13">
        <f t="shared" ref="C2:C22" ca="1" si="0">RANDBETWEEN(DATE(2020,10,1),DATE(2020,12,31))</f>
        <v>44105</v>
      </c>
      <c r="D2" s="1" t="str">
        <f ca="1">VLOOKUP(MONTH(Exp_Qtr3[[#This Row],[Month ]]),$M$2:$N$5,2,TRUE)</f>
        <v>Q4</v>
      </c>
      <c r="E2" s="1" t="str">
        <f ca="1">VLOOKUP(MONTH(Exp_Qtr3[[#This Row],[Month ]]),$P$2:$Q$5,2,TRUE)</f>
        <v>Q3</v>
      </c>
      <c r="F2" s="1" t="s">
        <v>18</v>
      </c>
      <c r="G2" s="2" t="s">
        <v>19</v>
      </c>
      <c r="H2" s="1" t="s">
        <v>20</v>
      </c>
      <c r="I2" s="1">
        <v>12400</v>
      </c>
      <c r="J2" s="1">
        <v>12400</v>
      </c>
      <c r="K2" s="5">
        <f t="shared" ref="K2:K22" si="1">I2-J2</f>
        <v>0</v>
      </c>
      <c r="M2">
        <v>1</v>
      </c>
      <c r="N2" t="s">
        <v>10</v>
      </c>
      <c r="P2">
        <v>1</v>
      </c>
      <c r="Q2" t="s">
        <v>128</v>
      </c>
    </row>
    <row r="3" spans="1:17" x14ac:dyDescent="0.3">
      <c r="A3" s="4">
        <v>2</v>
      </c>
      <c r="B3" s="1" t="s">
        <v>107</v>
      </c>
      <c r="C3" s="13">
        <f t="shared" ca="1" si="0"/>
        <v>44113</v>
      </c>
      <c r="D3" s="1" t="str">
        <f ca="1">VLOOKUP(MONTH(Exp_Qtr3[[#This Row],[Month ]]),$M$2:$N$5,2,TRUE)</f>
        <v>Q4</v>
      </c>
      <c r="E3" s="1" t="str">
        <f ca="1">VLOOKUP(MONTH(Exp_Qtr3[[#This Row],[Month ]]),$P$2:$Q$5,2,TRUE)</f>
        <v>Q3</v>
      </c>
      <c r="F3" s="1" t="s">
        <v>22</v>
      </c>
      <c r="G3" s="2" t="s">
        <v>23</v>
      </c>
      <c r="H3" s="1" t="s">
        <v>24</v>
      </c>
      <c r="I3" s="1">
        <v>11200</v>
      </c>
      <c r="J3" s="1">
        <v>11200</v>
      </c>
      <c r="K3" s="5">
        <f t="shared" si="1"/>
        <v>0</v>
      </c>
      <c r="M3">
        <v>4</v>
      </c>
      <c r="N3" t="s">
        <v>81</v>
      </c>
      <c r="P3">
        <v>4</v>
      </c>
      <c r="Q3" t="s">
        <v>10</v>
      </c>
    </row>
    <row r="4" spans="1:17" x14ac:dyDescent="0.3">
      <c r="A4" s="4">
        <v>3</v>
      </c>
      <c r="B4" s="1" t="s">
        <v>108</v>
      </c>
      <c r="C4" s="13">
        <f t="shared" ca="1" si="0"/>
        <v>44147</v>
      </c>
      <c r="D4" s="1" t="str">
        <f ca="1">VLOOKUP(MONTH(Exp_Qtr3[[#This Row],[Month ]]),$M$2:$N$5,2,TRUE)</f>
        <v>Q4</v>
      </c>
      <c r="E4" s="1" t="str">
        <f ca="1">VLOOKUP(MONTH(Exp_Qtr3[[#This Row],[Month ]]),$P$2:$Q$5,2,TRUE)</f>
        <v>Q3</v>
      </c>
      <c r="F4" s="1" t="s">
        <v>26</v>
      </c>
      <c r="G4" s="2" t="s">
        <v>27</v>
      </c>
      <c r="H4" s="1" t="s">
        <v>28</v>
      </c>
      <c r="I4" s="1">
        <v>10500</v>
      </c>
      <c r="J4" s="1">
        <v>10500</v>
      </c>
      <c r="K4" s="5">
        <f t="shared" si="1"/>
        <v>0</v>
      </c>
      <c r="M4">
        <v>7</v>
      </c>
      <c r="N4" t="s">
        <v>106</v>
      </c>
      <c r="P4">
        <v>7</v>
      </c>
      <c r="Q4" t="s">
        <v>81</v>
      </c>
    </row>
    <row r="5" spans="1:17" x14ac:dyDescent="0.3">
      <c r="A5" s="4">
        <v>4</v>
      </c>
      <c r="B5" s="1" t="s">
        <v>109</v>
      </c>
      <c r="C5" s="13">
        <f t="shared" ca="1" si="0"/>
        <v>44148</v>
      </c>
      <c r="D5" s="1" t="str">
        <f ca="1">VLOOKUP(MONTH(Exp_Qtr3[[#This Row],[Month ]]),$M$2:$N$5,2,TRUE)</f>
        <v>Q4</v>
      </c>
      <c r="E5" s="1" t="str">
        <f ca="1">VLOOKUP(MONTH(Exp_Qtr3[[#This Row],[Month ]]),$P$2:$Q$5,2,TRUE)</f>
        <v>Q3</v>
      </c>
      <c r="F5" s="1" t="s">
        <v>30</v>
      </c>
      <c r="G5" s="2" t="s">
        <v>31</v>
      </c>
      <c r="H5" s="1" t="s">
        <v>32</v>
      </c>
      <c r="I5" s="1">
        <v>13200</v>
      </c>
      <c r="J5" s="1">
        <v>0</v>
      </c>
      <c r="K5" s="5">
        <f t="shared" si="1"/>
        <v>13200</v>
      </c>
      <c r="M5">
        <v>10</v>
      </c>
      <c r="N5" t="s">
        <v>128</v>
      </c>
      <c r="P5">
        <v>10</v>
      </c>
      <c r="Q5" t="s">
        <v>106</v>
      </c>
    </row>
    <row r="6" spans="1:17" x14ac:dyDescent="0.3">
      <c r="A6" s="4">
        <v>5</v>
      </c>
      <c r="B6" s="1" t="s">
        <v>110</v>
      </c>
      <c r="C6" s="13">
        <f t="shared" ca="1" si="0"/>
        <v>44129</v>
      </c>
      <c r="D6" s="1" t="str">
        <f ca="1">VLOOKUP(MONTH(Exp_Qtr3[[#This Row],[Month ]]),$M$2:$N$5,2,TRUE)</f>
        <v>Q4</v>
      </c>
      <c r="E6" s="1" t="str">
        <f ca="1">VLOOKUP(MONTH(Exp_Qtr3[[#This Row],[Month ]]),$P$2:$Q$5,2,TRUE)</f>
        <v>Q3</v>
      </c>
      <c r="F6" s="1" t="s">
        <v>34</v>
      </c>
      <c r="G6" s="2" t="s">
        <v>35</v>
      </c>
      <c r="H6" s="1" t="s">
        <v>36</v>
      </c>
      <c r="I6" s="1">
        <v>6900</v>
      </c>
      <c r="J6" s="1">
        <v>6900</v>
      </c>
      <c r="K6" s="5">
        <f t="shared" si="1"/>
        <v>0</v>
      </c>
    </row>
    <row r="7" spans="1:17" x14ac:dyDescent="0.3">
      <c r="A7" s="4">
        <v>6</v>
      </c>
      <c r="B7" s="1" t="s">
        <v>111</v>
      </c>
      <c r="C7" s="13">
        <f t="shared" ca="1" si="0"/>
        <v>44175</v>
      </c>
      <c r="D7" s="1" t="str">
        <f ca="1">VLOOKUP(MONTH(Exp_Qtr3[[#This Row],[Month ]]),$M$2:$N$5,2,TRUE)</f>
        <v>Q4</v>
      </c>
      <c r="E7" s="1" t="str">
        <f ca="1">VLOOKUP(MONTH(Exp_Qtr3[[#This Row],[Month ]]),$P$2:$Q$5,2,TRUE)</f>
        <v>Q3</v>
      </c>
      <c r="F7" s="1" t="s">
        <v>38</v>
      </c>
      <c r="G7" s="2" t="s">
        <v>39</v>
      </c>
      <c r="H7" s="1" t="s">
        <v>40</v>
      </c>
      <c r="I7" s="1">
        <v>8500</v>
      </c>
      <c r="J7" s="1">
        <v>8500</v>
      </c>
      <c r="K7" s="5">
        <f t="shared" si="1"/>
        <v>0</v>
      </c>
    </row>
    <row r="8" spans="1:17" x14ac:dyDescent="0.3">
      <c r="A8" s="4">
        <v>7</v>
      </c>
      <c r="B8" s="1" t="s">
        <v>112</v>
      </c>
      <c r="C8" s="13">
        <f t="shared" ca="1" si="0"/>
        <v>44161</v>
      </c>
      <c r="D8" s="1" t="str">
        <f ca="1">VLOOKUP(MONTH(Exp_Qtr3[[#This Row],[Month ]]),$M$2:$N$5,2,TRUE)</f>
        <v>Q4</v>
      </c>
      <c r="E8" s="1" t="str">
        <f ca="1">VLOOKUP(MONTH(Exp_Qtr3[[#This Row],[Month ]]),$P$2:$Q$5,2,TRUE)</f>
        <v>Q3</v>
      </c>
      <c r="F8" s="1" t="s">
        <v>42</v>
      </c>
      <c r="G8" s="2" t="s">
        <v>43</v>
      </c>
      <c r="H8" s="1" t="s">
        <v>44</v>
      </c>
      <c r="I8" s="1">
        <v>9600</v>
      </c>
      <c r="J8" s="1">
        <v>9600</v>
      </c>
      <c r="K8" s="5">
        <f t="shared" si="1"/>
        <v>0</v>
      </c>
    </row>
    <row r="9" spans="1:17" x14ac:dyDescent="0.3">
      <c r="A9" s="4">
        <v>8</v>
      </c>
      <c r="B9" s="1" t="s">
        <v>113</v>
      </c>
      <c r="C9" s="13">
        <f t="shared" ca="1" si="0"/>
        <v>44141</v>
      </c>
      <c r="D9" s="1" t="str">
        <f ca="1">VLOOKUP(MONTH(Exp_Qtr3[[#This Row],[Month ]]),$M$2:$N$5,2,TRUE)</f>
        <v>Q4</v>
      </c>
      <c r="E9" s="1" t="str">
        <f ca="1">VLOOKUP(MONTH(Exp_Qtr3[[#This Row],[Month ]]),$P$2:$Q$5,2,TRUE)</f>
        <v>Q3</v>
      </c>
      <c r="F9" s="1" t="s">
        <v>46</v>
      </c>
      <c r="G9" s="2" t="s">
        <v>47</v>
      </c>
      <c r="H9" s="1" t="s">
        <v>48</v>
      </c>
      <c r="I9" s="1">
        <v>8500</v>
      </c>
      <c r="J9" s="1">
        <v>8500</v>
      </c>
      <c r="K9" s="5">
        <f t="shared" si="1"/>
        <v>0</v>
      </c>
    </row>
    <row r="10" spans="1:17" x14ac:dyDescent="0.3">
      <c r="A10" s="4">
        <v>9</v>
      </c>
      <c r="B10" s="1" t="s">
        <v>114</v>
      </c>
      <c r="C10" s="13">
        <f t="shared" ca="1" si="0"/>
        <v>44166</v>
      </c>
      <c r="D10" s="1" t="str">
        <f ca="1">VLOOKUP(MONTH(Exp_Qtr3[[#This Row],[Month ]]),$M$2:$N$5,2,TRUE)</f>
        <v>Q4</v>
      </c>
      <c r="E10" s="1" t="str">
        <f ca="1">VLOOKUP(MONTH(Exp_Qtr3[[#This Row],[Month ]]),$P$2:$Q$5,2,TRUE)</f>
        <v>Q3</v>
      </c>
      <c r="F10" s="1" t="s">
        <v>50</v>
      </c>
      <c r="G10" s="2" t="s">
        <v>51</v>
      </c>
      <c r="H10" s="1" t="s">
        <v>52</v>
      </c>
      <c r="I10" s="1">
        <v>10880</v>
      </c>
      <c r="J10" s="1">
        <v>10880</v>
      </c>
      <c r="K10" s="5">
        <f t="shared" si="1"/>
        <v>0</v>
      </c>
    </row>
    <row r="11" spans="1:17" x14ac:dyDescent="0.3">
      <c r="A11" s="4">
        <v>10</v>
      </c>
      <c r="B11" s="1" t="s">
        <v>115</v>
      </c>
      <c r="C11" s="13">
        <f t="shared" ca="1" si="0"/>
        <v>44128</v>
      </c>
      <c r="D11" s="1" t="str">
        <f ca="1">VLOOKUP(MONTH(Exp_Qtr3[[#This Row],[Month ]]),$M$2:$N$5,2,TRUE)</f>
        <v>Q4</v>
      </c>
      <c r="E11" s="1" t="str">
        <f ca="1">VLOOKUP(MONTH(Exp_Qtr3[[#This Row],[Month ]]),$P$2:$Q$5,2,TRUE)</f>
        <v>Q3</v>
      </c>
      <c r="F11" s="1" t="s">
        <v>54</v>
      </c>
      <c r="G11" s="2" t="s">
        <v>55</v>
      </c>
      <c r="H11" s="1" t="s">
        <v>56</v>
      </c>
      <c r="I11" s="1">
        <v>10250</v>
      </c>
      <c r="J11" s="1">
        <v>10250</v>
      </c>
      <c r="K11" s="5">
        <f t="shared" si="1"/>
        <v>0</v>
      </c>
    </row>
    <row r="12" spans="1:17" x14ac:dyDescent="0.3">
      <c r="A12" s="4">
        <v>11</v>
      </c>
      <c r="B12" s="1" t="s">
        <v>116</v>
      </c>
      <c r="C12" s="13">
        <f t="shared" ca="1" si="0"/>
        <v>44154</v>
      </c>
      <c r="D12" s="1" t="str">
        <f ca="1">VLOOKUP(MONTH(Exp_Qtr3[[#This Row],[Month ]]),$M$2:$N$5,2,TRUE)</f>
        <v>Q4</v>
      </c>
      <c r="E12" s="1" t="str">
        <f ca="1">VLOOKUP(MONTH(Exp_Qtr3[[#This Row],[Month ]]),$P$2:$Q$5,2,TRUE)</f>
        <v>Q3</v>
      </c>
      <c r="F12" s="1" t="s">
        <v>11</v>
      </c>
      <c r="G12" s="2" t="s">
        <v>12</v>
      </c>
      <c r="H12" s="1" t="s">
        <v>13</v>
      </c>
      <c r="I12" s="1">
        <v>9852</v>
      </c>
      <c r="J12" s="1">
        <v>9852</v>
      </c>
      <c r="K12" s="5">
        <f t="shared" si="1"/>
        <v>0</v>
      </c>
    </row>
    <row r="13" spans="1:17" x14ac:dyDescent="0.3">
      <c r="A13" s="4">
        <v>12</v>
      </c>
      <c r="B13" s="1" t="s">
        <v>117</v>
      </c>
      <c r="C13" s="13">
        <f t="shared" ca="1" si="0"/>
        <v>44166</v>
      </c>
      <c r="D13" s="1" t="str">
        <f ca="1">VLOOKUP(MONTH(Exp_Qtr3[[#This Row],[Month ]]),$M$2:$N$5,2,TRUE)</f>
        <v>Q4</v>
      </c>
      <c r="E13" s="1" t="str">
        <f ca="1">VLOOKUP(MONTH(Exp_Qtr3[[#This Row],[Month ]]),$P$2:$Q$5,2,TRUE)</f>
        <v>Q3</v>
      </c>
      <c r="F13" s="1" t="s">
        <v>14</v>
      </c>
      <c r="G13" s="2" t="s">
        <v>15</v>
      </c>
      <c r="H13" s="1" t="s">
        <v>16</v>
      </c>
      <c r="I13" s="1">
        <v>12400</v>
      </c>
      <c r="J13" s="1">
        <v>12400</v>
      </c>
      <c r="K13" s="5">
        <f t="shared" si="1"/>
        <v>0</v>
      </c>
    </row>
    <row r="14" spans="1:17" x14ac:dyDescent="0.3">
      <c r="A14" s="4">
        <v>13</v>
      </c>
      <c r="B14" s="1" t="s">
        <v>118</v>
      </c>
      <c r="C14" s="13">
        <f t="shared" ca="1" si="0"/>
        <v>44120</v>
      </c>
      <c r="D14" s="1" t="str">
        <f ca="1">VLOOKUP(MONTH(Exp_Qtr3[[#This Row],[Month ]]),$M$2:$N$5,2,TRUE)</f>
        <v>Q4</v>
      </c>
      <c r="E14" s="1" t="str">
        <f ca="1">VLOOKUP(MONTH(Exp_Qtr3[[#This Row],[Month ]]),$P$2:$Q$5,2,TRUE)</f>
        <v>Q3</v>
      </c>
      <c r="F14" s="1" t="s">
        <v>42</v>
      </c>
      <c r="G14" s="2" t="s">
        <v>43</v>
      </c>
      <c r="H14" s="1" t="s">
        <v>44</v>
      </c>
      <c r="I14" s="1">
        <v>11200</v>
      </c>
      <c r="J14" s="1">
        <v>11200</v>
      </c>
      <c r="K14" s="5">
        <f t="shared" si="1"/>
        <v>0</v>
      </c>
    </row>
    <row r="15" spans="1:17" x14ac:dyDescent="0.3">
      <c r="A15" s="4">
        <v>14</v>
      </c>
      <c r="B15" s="1" t="s">
        <v>119</v>
      </c>
      <c r="C15" s="13">
        <f t="shared" ca="1" si="0"/>
        <v>44193</v>
      </c>
      <c r="D15" s="1" t="str">
        <f ca="1">VLOOKUP(MONTH(Exp_Qtr3[[#This Row],[Month ]]),$M$2:$N$5,2,TRUE)</f>
        <v>Q4</v>
      </c>
      <c r="E15" s="1" t="str">
        <f ca="1">VLOOKUP(MONTH(Exp_Qtr3[[#This Row],[Month ]]),$P$2:$Q$5,2,TRUE)</f>
        <v>Q3</v>
      </c>
      <c r="F15" s="1" t="s">
        <v>46</v>
      </c>
      <c r="G15" s="2" t="s">
        <v>47</v>
      </c>
      <c r="H15" s="1" t="s">
        <v>48</v>
      </c>
      <c r="I15" s="1">
        <v>10500</v>
      </c>
      <c r="J15" s="1">
        <v>10500</v>
      </c>
      <c r="K15" s="5">
        <f t="shared" si="1"/>
        <v>0</v>
      </c>
    </row>
    <row r="16" spans="1:17" x14ac:dyDescent="0.3">
      <c r="A16" s="4">
        <v>15</v>
      </c>
      <c r="B16" s="1" t="s">
        <v>120</v>
      </c>
      <c r="C16" s="13">
        <f t="shared" ca="1" si="0"/>
        <v>44141</v>
      </c>
      <c r="D16" s="1" t="str">
        <f ca="1">VLOOKUP(MONTH(Exp_Qtr3[[#This Row],[Month ]]),$M$2:$N$5,2,TRUE)</f>
        <v>Q4</v>
      </c>
      <c r="E16" s="1" t="str">
        <f ca="1">VLOOKUP(MONTH(Exp_Qtr3[[#This Row],[Month ]]),$P$2:$Q$5,2,TRUE)</f>
        <v>Q3</v>
      </c>
      <c r="F16" s="1" t="s">
        <v>50</v>
      </c>
      <c r="G16" s="2" t="s">
        <v>51</v>
      </c>
      <c r="H16" s="1" t="s">
        <v>52</v>
      </c>
      <c r="I16" s="1">
        <v>13200</v>
      </c>
      <c r="J16" s="1">
        <v>0</v>
      </c>
      <c r="K16" s="5">
        <f t="shared" si="1"/>
        <v>13200</v>
      </c>
    </row>
    <row r="17" spans="1:11" x14ac:dyDescent="0.3">
      <c r="A17" s="4">
        <v>16</v>
      </c>
      <c r="B17" s="1" t="s">
        <v>121</v>
      </c>
      <c r="C17" s="13">
        <f t="shared" ca="1" si="0"/>
        <v>44106</v>
      </c>
      <c r="D17" s="1" t="str">
        <f ca="1">VLOOKUP(MONTH(Exp_Qtr3[[#This Row],[Month ]]),$M$2:$N$5,2,TRUE)</f>
        <v>Q4</v>
      </c>
      <c r="E17" s="1" t="str">
        <f ca="1">VLOOKUP(MONTH(Exp_Qtr3[[#This Row],[Month ]]),$P$2:$Q$5,2,TRUE)</f>
        <v>Q3</v>
      </c>
      <c r="F17" s="1" t="s">
        <v>54</v>
      </c>
      <c r="G17" s="2" t="s">
        <v>55</v>
      </c>
      <c r="H17" s="1" t="s">
        <v>56</v>
      </c>
      <c r="I17" s="1">
        <v>6900</v>
      </c>
      <c r="J17" s="1">
        <v>6900</v>
      </c>
      <c r="K17" s="5">
        <f t="shared" si="1"/>
        <v>0</v>
      </c>
    </row>
    <row r="18" spans="1:11" x14ac:dyDescent="0.3">
      <c r="A18" s="4">
        <v>17</v>
      </c>
      <c r="B18" s="1" t="s">
        <v>122</v>
      </c>
      <c r="C18" s="13">
        <f t="shared" ca="1" si="0"/>
        <v>44152</v>
      </c>
      <c r="D18" s="1" t="str">
        <f ca="1">VLOOKUP(MONTH(Exp_Qtr3[[#This Row],[Month ]]),$M$2:$N$5,2,TRUE)</f>
        <v>Q4</v>
      </c>
      <c r="E18" s="1" t="str">
        <f ca="1">VLOOKUP(MONTH(Exp_Qtr3[[#This Row],[Month ]]),$P$2:$Q$5,2,TRUE)</f>
        <v>Q3</v>
      </c>
      <c r="F18" s="1" t="s">
        <v>11</v>
      </c>
      <c r="G18" s="2" t="s">
        <v>12</v>
      </c>
      <c r="H18" s="1" t="s">
        <v>13</v>
      </c>
      <c r="I18" s="1">
        <v>8500</v>
      </c>
      <c r="J18" s="1">
        <v>8500</v>
      </c>
      <c r="K18" s="5">
        <f t="shared" si="1"/>
        <v>0</v>
      </c>
    </row>
    <row r="19" spans="1:11" x14ac:dyDescent="0.3">
      <c r="A19" s="4">
        <v>18</v>
      </c>
      <c r="B19" s="1" t="s">
        <v>123</v>
      </c>
      <c r="C19" s="13">
        <f t="shared" ca="1" si="0"/>
        <v>44126</v>
      </c>
      <c r="D19" s="1" t="str">
        <f ca="1">VLOOKUP(MONTH(Exp_Qtr3[[#This Row],[Month ]]),$M$2:$N$5,2,TRUE)</f>
        <v>Q4</v>
      </c>
      <c r="E19" s="1" t="str">
        <f ca="1">VLOOKUP(MONTH(Exp_Qtr3[[#This Row],[Month ]]),$P$2:$Q$5,2,TRUE)</f>
        <v>Q3</v>
      </c>
      <c r="F19" s="1" t="s">
        <v>14</v>
      </c>
      <c r="G19" s="2" t="s">
        <v>15</v>
      </c>
      <c r="H19" s="1" t="s">
        <v>16</v>
      </c>
      <c r="I19" s="1">
        <v>9600</v>
      </c>
      <c r="J19" s="1">
        <v>9600</v>
      </c>
      <c r="K19" s="5">
        <f t="shared" si="1"/>
        <v>0</v>
      </c>
    </row>
    <row r="20" spans="1:11" x14ac:dyDescent="0.3">
      <c r="A20" s="4">
        <v>19</v>
      </c>
      <c r="B20" s="1" t="s">
        <v>124</v>
      </c>
      <c r="C20" s="13">
        <f t="shared" ca="1" si="0"/>
        <v>44184</v>
      </c>
      <c r="D20" s="1" t="str">
        <f ca="1">VLOOKUP(MONTH(Exp_Qtr3[[#This Row],[Month ]]),$M$2:$N$5,2,TRUE)</f>
        <v>Q4</v>
      </c>
      <c r="E20" s="1" t="str">
        <f ca="1">VLOOKUP(MONTH(Exp_Qtr3[[#This Row],[Month ]]),$P$2:$Q$5,2,TRUE)</f>
        <v>Q3</v>
      </c>
      <c r="F20" s="1" t="s">
        <v>18</v>
      </c>
      <c r="G20" s="2" t="s">
        <v>19</v>
      </c>
      <c r="H20" s="1" t="s">
        <v>20</v>
      </c>
      <c r="I20" s="1">
        <v>8500</v>
      </c>
      <c r="J20" s="1">
        <v>8500</v>
      </c>
      <c r="K20" s="5">
        <f t="shared" si="1"/>
        <v>0</v>
      </c>
    </row>
    <row r="21" spans="1:11" x14ac:dyDescent="0.3">
      <c r="A21" s="4">
        <v>20</v>
      </c>
      <c r="B21" s="1" t="s">
        <v>125</v>
      </c>
      <c r="C21" s="13">
        <f t="shared" ca="1" si="0"/>
        <v>44185</v>
      </c>
      <c r="D21" s="1" t="str">
        <f ca="1">VLOOKUP(MONTH(Exp_Qtr3[[#This Row],[Month ]]),$M$2:$N$5,2,TRUE)</f>
        <v>Q4</v>
      </c>
      <c r="E21" s="1" t="str">
        <f ca="1">VLOOKUP(MONTH(Exp_Qtr3[[#This Row],[Month ]]),$P$2:$Q$5,2,TRUE)</f>
        <v>Q3</v>
      </c>
      <c r="F21" s="1" t="s">
        <v>22</v>
      </c>
      <c r="G21" s="2" t="s">
        <v>23</v>
      </c>
      <c r="H21" s="1" t="s">
        <v>24</v>
      </c>
      <c r="I21" s="1">
        <v>10880</v>
      </c>
      <c r="J21" s="1">
        <v>10880</v>
      </c>
      <c r="K21" s="5">
        <f t="shared" si="1"/>
        <v>0</v>
      </c>
    </row>
    <row r="22" spans="1:11" x14ac:dyDescent="0.3">
      <c r="A22" s="9">
        <v>21</v>
      </c>
      <c r="B22" s="3" t="s">
        <v>126</v>
      </c>
      <c r="C22" s="13">
        <f t="shared" ca="1" si="0"/>
        <v>44142</v>
      </c>
      <c r="D22" s="1" t="str">
        <f ca="1">VLOOKUP(MONTH(Exp_Qtr3[[#This Row],[Month ]]),$M$2:$N$5,2,TRUE)</f>
        <v>Q4</v>
      </c>
      <c r="E22" s="3" t="str">
        <f ca="1">VLOOKUP(MONTH(Exp_Qtr3[[#This Row],[Month ]]),$P$2:$Q$5,2,TRUE)</f>
        <v>Q3</v>
      </c>
      <c r="F22" s="3" t="s">
        <v>26</v>
      </c>
      <c r="G22" s="10" t="s">
        <v>27</v>
      </c>
      <c r="H22" s="3" t="s">
        <v>28</v>
      </c>
      <c r="I22" s="3">
        <v>10250</v>
      </c>
      <c r="J22" s="3">
        <v>10250</v>
      </c>
      <c r="K22" s="11">
        <f t="shared" si="1"/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7107F-E8DC-47BC-9408-69E6876CB3AE}">
  <sheetPr codeName="Sheet4"/>
  <dimension ref="A1:Q25"/>
  <sheetViews>
    <sheetView workbookViewId="0">
      <selection activeCell="C32" sqref="C32"/>
    </sheetView>
  </sheetViews>
  <sheetFormatPr defaultRowHeight="14.4" x14ac:dyDescent="0.3"/>
  <cols>
    <col min="1" max="1" width="11.6640625" customWidth="1"/>
    <col min="2" max="2" width="20.6640625" customWidth="1"/>
    <col min="3" max="3" width="9.6640625" bestFit="1" customWidth="1"/>
    <col min="4" max="5" width="10" customWidth="1"/>
    <col min="6" max="6" width="29.5546875" customWidth="1"/>
    <col min="7" max="7" width="23.6640625" customWidth="1"/>
    <col min="8" max="8" width="26.6640625" customWidth="1"/>
    <col min="9" max="9" width="17.5546875" customWidth="1"/>
    <col min="11" max="11" width="10.5546875" customWidth="1"/>
  </cols>
  <sheetData>
    <row r="1" spans="1:17" x14ac:dyDescent="0.3">
      <c r="A1" s="6" t="s">
        <v>0</v>
      </c>
      <c r="B1" s="7" t="s">
        <v>1</v>
      </c>
      <c r="C1" s="7" t="s">
        <v>2</v>
      </c>
      <c r="D1" s="7" t="s">
        <v>213</v>
      </c>
      <c r="E1" s="7" t="s">
        <v>214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8" t="s">
        <v>8</v>
      </c>
    </row>
    <row r="2" spans="1:17" x14ac:dyDescent="0.3">
      <c r="A2" s="4">
        <v>1</v>
      </c>
      <c r="B2" s="1" t="s">
        <v>80</v>
      </c>
      <c r="C2" s="13">
        <f t="shared" ref="C2:C25" ca="1" si="0">RANDBETWEEN(DATE(2021,1,1),DATE(2021,3,31))</f>
        <v>44260</v>
      </c>
      <c r="D2" s="1" t="str">
        <f ca="1">VLOOKUP(MONTH(Exp_Qtr4[[#This Row],[Month ]]),$M$2:$N$5,2,TRUE)</f>
        <v>Q1</v>
      </c>
      <c r="E2" s="1" t="str">
        <f ca="1">VLOOKUP(MONTH(Exp_Qtr4[[#This Row],[Month ]]),$P$2:$Q$5,2,TRUE)</f>
        <v>Q4</v>
      </c>
      <c r="F2" s="1" t="s">
        <v>18</v>
      </c>
      <c r="G2" s="2" t="s">
        <v>19</v>
      </c>
      <c r="H2" s="1" t="s">
        <v>20</v>
      </c>
      <c r="I2" s="1">
        <v>13200</v>
      </c>
      <c r="J2" s="1">
        <v>13200</v>
      </c>
      <c r="K2" s="5">
        <f t="shared" ref="K2:K25" si="1">I2-J2</f>
        <v>0</v>
      </c>
      <c r="M2">
        <v>1</v>
      </c>
      <c r="N2" t="s">
        <v>10</v>
      </c>
      <c r="P2">
        <v>1</v>
      </c>
      <c r="Q2" t="s">
        <v>128</v>
      </c>
    </row>
    <row r="3" spans="1:17" x14ac:dyDescent="0.3">
      <c r="A3" s="4">
        <v>2</v>
      </c>
      <c r="B3" s="1" t="s">
        <v>82</v>
      </c>
      <c r="C3" s="13">
        <f t="shared" ca="1" si="0"/>
        <v>44228</v>
      </c>
      <c r="D3" s="1" t="str">
        <f ca="1">VLOOKUP(MONTH(Exp_Qtr4[[#This Row],[Month ]]),$M$2:$N$5,2,TRUE)</f>
        <v>Q1</v>
      </c>
      <c r="E3" s="1" t="str">
        <f ca="1">VLOOKUP(MONTH(Exp_Qtr4[[#This Row],[Month ]]),$P$2:$Q$5,2,TRUE)</f>
        <v>Q4</v>
      </c>
      <c r="F3" s="1" t="s">
        <v>22</v>
      </c>
      <c r="G3" s="2" t="s">
        <v>23</v>
      </c>
      <c r="H3" s="1" t="s">
        <v>24</v>
      </c>
      <c r="I3" s="1">
        <v>6900</v>
      </c>
      <c r="J3" s="1">
        <v>0</v>
      </c>
      <c r="K3" s="5">
        <f t="shared" si="1"/>
        <v>6900</v>
      </c>
      <c r="M3">
        <v>4</v>
      </c>
      <c r="N3" t="s">
        <v>81</v>
      </c>
      <c r="P3">
        <v>4</v>
      </c>
      <c r="Q3" t="s">
        <v>10</v>
      </c>
    </row>
    <row r="4" spans="1:17" x14ac:dyDescent="0.3">
      <c r="A4" s="4">
        <v>3</v>
      </c>
      <c r="B4" s="1" t="s">
        <v>83</v>
      </c>
      <c r="C4" s="13">
        <f t="shared" ca="1" si="0"/>
        <v>44285</v>
      </c>
      <c r="D4" s="1" t="str">
        <f ca="1">VLOOKUP(MONTH(Exp_Qtr4[[#This Row],[Month ]]),$M$2:$N$5,2,TRUE)</f>
        <v>Q1</v>
      </c>
      <c r="E4" s="1" t="str">
        <f ca="1">VLOOKUP(MONTH(Exp_Qtr4[[#This Row],[Month ]]),$P$2:$Q$5,2,TRUE)</f>
        <v>Q4</v>
      </c>
      <c r="F4" s="1" t="s">
        <v>26</v>
      </c>
      <c r="G4" s="2" t="s">
        <v>27</v>
      </c>
      <c r="H4" s="1" t="s">
        <v>28</v>
      </c>
      <c r="I4" s="1">
        <v>8500</v>
      </c>
      <c r="J4" s="1">
        <v>8500</v>
      </c>
      <c r="K4" s="5">
        <f t="shared" si="1"/>
        <v>0</v>
      </c>
      <c r="M4">
        <v>7</v>
      </c>
      <c r="N4" t="s">
        <v>106</v>
      </c>
      <c r="P4">
        <v>7</v>
      </c>
      <c r="Q4" t="s">
        <v>81</v>
      </c>
    </row>
    <row r="5" spans="1:17" x14ac:dyDescent="0.3">
      <c r="A5" s="4">
        <v>4</v>
      </c>
      <c r="B5" s="1" t="s">
        <v>84</v>
      </c>
      <c r="C5" s="13">
        <f t="shared" ca="1" si="0"/>
        <v>44218</v>
      </c>
      <c r="D5" s="1" t="str">
        <f ca="1">VLOOKUP(MONTH(Exp_Qtr4[[#This Row],[Month ]]),$M$2:$N$5,2,TRUE)</f>
        <v>Q1</v>
      </c>
      <c r="E5" s="1" t="str">
        <f ca="1">VLOOKUP(MONTH(Exp_Qtr4[[#This Row],[Month ]]),$P$2:$Q$5,2,TRUE)</f>
        <v>Q4</v>
      </c>
      <c r="F5" s="1" t="s">
        <v>30</v>
      </c>
      <c r="G5" s="2" t="s">
        <v>31</v>
      </c>
      <c r="H5" s="1" t="s">
        <v>32</v>
      </c>
      <c r="I5" s="1">
        <v>9600</v>
      </c>
      <c r="J5" s="1">
        <v>9600</v>
      </c>
      <c r="K5" s="5">
        <f t="shared" si="1"/>
        <v>0</v>
      </c>
      <c r="M5">
        <v>10</v>
      </c>
      <c r="N5" t="s">
        <v>128</v>
      </c>
      <c r="P5">
        <v>10</v>
      </c>
      <c r="Q5" t="s">
        <v>106</v>
      </c>
    </row>
    <row r="6" spans="1:17" x14ac:dyDescent="0.3">
      <c r="A6" s="4">
        <v>5</v>
      </c>
      <c r="B6" s="1" t="s">
        <v>85</v>
      </c>
      <c r="C6" s="13">
        <f t="shared" ca="1" si="0"/>
        <v>44220</v>
      </c>
      <c r="D6" s="1" t="str">
        <f ca="1">VLOOKUP(MONTH(Exp_Qtr4[[#This Row],[Month ]]),$M$2:$N$5,2,TRUE)</f>
        <v>Q1</v>
      </c>
      <c r="E6" s="1" t="str">
        <f ca="1">VLOOKUP(MONTH(Exp_Qtr4[[#This Row],[Month ]]),$P$2:$Q$5,2,TRUE)</f>
        <v>Q4</v>
      </c>
      <c r="F6" s="1" t="s">
        <v>34</v>
      </c>
      <c r="G6" s="2" t="s">
        <v>35</v>
      </c>
      <c r="H6" s="1" t="s">
        <v>36</v>
      </c>
      <c r="I6" s="1">
        <v>8500</v>
      </c>
      <c r="J6" s="1">
        <v>8500</v>
      </c>
      <c r="K6" s="5">
        <f t="shared" si="1"/>
        <v>0</v>
      </c>
    </row>
    <row r="7" spans="1:17" x14ac:dyDescent="0.3">
      <c r="A7" s="4">
        <v>6</v>
      </c>
      <c r="B7" s="1" t="s">
        <v>86</v>
      </c>
      <c r="C7" s="13">
        <f t="shared" ca="1" si="0"/>
        <v>44218</v>
      </c>
      <c r="D7" s="1" t="str">
        <f ca="1">VLOOKUP(MONTH(Exp_Qtr4[[#This Row],[Month ]]),$M$2:$N$5,2,TRUE)</f>
        <v>Q1</v>
      </c>
      <c r="E7" s="1" t="str">
        <f ca="1">VLOOKUP(MONTH(Exp_Qtr4[[#This Row],[Month ]]),$P$2:$Q$5,2,TRUE)</f>
        <v>Q4</v>
      </c>
      <c r="F7" s="1" t="s">
        <v>38</v>
      </c>
      <c r="G7" s="2" t="s">
        <v>39</v>
      </c>
      <c r="H7" s="1" t="s">
        <v>40</v>
      </c>
      <c r="I7" s="1">
        <v>10880</v>
      </c>
      <c r="J7" s="1">
        <v>10880</v>
      </c>
      <c r="K7" s="5">
        <f t="shared" si="1"/>
        <v>0</v>
      </c>
    </row>
    <row r="8" spans="1:17" x14ac:dyDescent="0.3">
      <c r="A8" s="4">
        <v>7</v>
      </c>
      <c r="B8" s="1" t="s">
        <v>87</v>
      </c>
      <c r="C8" s="13">
        <f t="shared" ca="1" si="0"/>
        <v>44245</v>
      </c>
      <c r="D8" s="1" t="str">
        <f ca="1">VLOOKUP(MONTH(Exp_Qtr4[[#This Row],[Month ]]),$M$2:$N$5,2,TRUE)</f>
        <v>Q1</v>
      </c>
      <c r="E8" s="1" t="str">
        <f ca="1">VLOOKUP(MONTH(Exp_Qtr4[[#This Row],[Month ]]),$P$2:$Q$5,2,TRUE)</f>
        <v>Q4</v>
      </c>
      <c r="F8" s="1" t="s">
        <v>42</v>
      </c>
      <c r="G8" s="2" t="s">
        <v>43</v>
      </c>
      <c r="H8" s="1" t="s">
        <v>44</v>
      </c>
      <c r="I8" s="1">
        <v>10250</v>
      </c>
      <c r="J8" s="1">
        <v>10250</v>
      </c>
      <c r="K8" s="5">
        <f t="shared" si="1"/>
        <v>0</v>
      </c>
    </row>
    <row r="9" spans="1:17" x14ac:dyDescent="0.3">
      <c r="A9" s="4">
        <v>8</v>
      </c>
      <c r="B9" s="1" t="s">
        <v>88</v>
      </c>
      <c r="C9" s="13">
        <f t="shared" ca="1" si="0"/>
        <v>44219</v>
      </c>
      <c r="D9" s="1" t="str">
        <f ca="1">VLOOKUP(MONTH(Exp_Qtr4[[#This Row],[Month ]]),$M$2:$N$5,2,TRUE)</f>
        <v>Q1</v>
      </c>
      <c r="E9" s="1" t="str">
        <f ca="1">VLOOKUP(MONTH(Exp_Qtr4[[#This Row],[Month ]]),$P$2:$Q$5,2,TRUE)</f>
        <v>Q4</v>
      </c>
      <c r="F9" s="1" t="s">
        <v>46</v>
      </c>
      <c r="G9" s="2" t="s">
        <v>47</v>
      </c>
      <c r="H9" s="1" t="s">
        <v>48</v>
      </c>
      <c r="I9" s="1">
        <v>9852</v>
      </c>
      <c r="J9" s="1">
        <v>9852</v>
      </c>
      <c r="K9" s="5">
        <f t="shared" si="1"/>
        <v>0</v>
      </c>
    </row>
    <row r="10" spans="1:17" x14ac:dyDescent="0.3">
      <c r="A10" s="4">
        <v>9</v>
      </c>
      <c r="B10" s="1" t="s">
        <v>89</v>
      </c>
      <c r="C10" s="13">
        <f t="shared" ca="1" si="0"/>
        <v>44237</v>
      </c>
      <c r="D10" s="1" t="str">
        <f ca="1">VLOOKUP(MONTH(Exp_Qtr4[[#This Row],[Month ]]),$M$2:$N$5,2,TRUE)</f>
        <v>Q1</v>
      </c>
      <c r="E10" s="1" t="str">
        <f ca="1">VLOOKUP(MONTH(Exp_Qtr4[[#This Row],[Month ]]),$P$2:$Q$5,2,TRUE)</f>
        <v>Q4</v>
      </c>
      <c r="F10" s="1" t="s">
        <v>50</v>
      </c>
      <c r="G10" s="2" t="s">
        <v>51</v>
      </c>
      <c r="H10" s="1" t="s">
        <v>52</v>
      </c>
      <c r="I10" s="1">
        <v>12400</v>
      </c>
      <c r="J10" s="1">
        <v>12400</v>
      </c>
      <c r="K10" s="5">
        <f t="shared" si="1"/>
        <v>0</v>
      </c>
    </row>
    <row r="11" spans="1:17" x14ac:dyDescent="0.3">
      <c r="A11" s="4">
        <v>10</v>
      </c>
      <c r="B11" s="1" t="s">
        <v>90</v>
      </c>
      <c r="C11" s="13">
        <f t="shared" ca="1" si="0"/>
        <v>44235</v>
      </c>
      <c r="D11" s="1" t="str">
        <f ca="1">VLOOKUP(MONTH(Exp_Qtr4[[#This Row],[Month ]]),$M$2:$N$5,2,TRUE)</f>
        <v>Q1</v>
      </c>
      <c r="E11" s="1" t="str">
        <f ca="1">VLOOKUP(MONTH(Exp_Qtr4[[#This Row],[Month ]]),$P$2:$Q$5,2,TRUE)</f>
        <v>Q4</v>
      </c>
      <c r="F11" s="1" t="s">
        <v>54</v>
      </c>
      <c r="G11" s="2" t="s">
        <v>55</v>
      </c>
      <c r="H11" s="1" t="s">
        <v>56</v>
      </c>
      <c r="I11" s="1">
        <v>11200</v>
      </c>
      <c r="J11" s="1">
        <v>11200</v>
      </c>
      <c r="K11" s="5">
        <f t="shared" si="1"/>
        <v>0</v>
      </c>
    </row>
    <row r="12" spans="1:17" x14ac:dyDescent="0.3">
      <c r="A12" s="4">
        <v>11</v>
      </c>
      <c r="B12" s="1" t="s">
        <v>91</v>
      </c>
      <c r="C12" s="13">
        <f t="shared" ca="1" si="0"/>
        <v>44271</v>
      </c>
      <c r="D12" s="1" t="str">
        <f ca="1">VLOOKUP(MONTH(Exp_Qtr4[[#This Row],[Month ]]),$M$2:$N$5,2,TRUE)</f>
        <v>Q1</v>
      </c>
      <c r="E12" s="1" t="str">
        <f ca="1">VLOOKUP(MONTH(Exp_Qtr4[[#This Row],[Month ]]),$P$2:$Q$5,2,TRUE)</f>
        <v>Q4</v>
      </c>
      <c r="F12" s="1" t="s">
        <v>11</v>
      </c>
      <c r="G12" s="2" t="s">
        <v>12</v>
      </c>
      <c r="H12" s="1" t="s">
        <v>13</v>
      </c>
      <c r="I12" s="1">
        <v>10500</v>
      </c>
      <c r="J12" s="1">
        <v>10500</v>
      </c>
      <c r="K12" s="5">
        <f t="shared" si="1"/>
        <v>0</v>
      </c>
    </row>
    <row r="13" spans="1:17" x14ac:dyDescent="0.3">
      <c r="A13" s="4">
        <v>12</v>
      </c>
      <c r="B13" s="1" t="s">
        <v>92</v>
      </c>
      <c r="C13" s="13">
        <f t="shared" ca="1" si="0"/>
        <v>44264</v>
      </c>
      <c r="D13" s="1" t="str">
        <f ca="1">VLOOKUP(MONTH(Exp_Qtr4[[#This Row],[Month ]]),$M$2:$N$5,2,TRUE)</f>
        <v>Q1</v>
      </c>
      <c r="E13" s="1" t="str">
        <f ca="1">VLOOKUP(MONTH(Exp_Qtr4[[#This Row],[Month ]]),$P$2:$Q$5,2,TRUE)</f>
        <v>Q4</v>
      </c>
      <c r="F13" s="1" t="s">
        <v>14</v>
      </c>
      <c r="G13" s="2" t="s">
        <v>15</v>
      </c>
      <c r="H13" s="1" t="s">
        <v>16</v>
      </c>
      <c r="I13" s="1">
        <v>13200</v>
      </c>
      <c r="J13" s="1">
        <v>13200</v>
      </c>
      <c r="K13" s="5">
        <f t="shared" si="1"/>
        <v>0</v>
      </c>
    </row>
    <row r="14" spans="1:17" x14ac:dyDescent="0.3">
      <c r="A14" s="4">
        <v>13</v>
      </c>
      <c r="B14" s="1" t="s">
        <v>93</v>
      </c>
      <c r="C14" s="13">
        <f t="shared" ca="1" si="0"/>
        <v>44220</v>
      </c>
      <c r="D14" s="1" t="str">
        <f ca="1">VLOOKUP(MONTH(Exp_Qtr4[[#This Row],[Month ]]),$M$2:$N$5,2,TRUE)</f>
        <v>Q1</v>
      </c>
      <c r="E14" s="1" t="str">
        <f ca="1">VLOOKUP(MONTH(Exp_Qtr4[[#This Row],[Month ]]),$P$2:$Q$5,2,TRUE)</f>
        <v>Q4</v>
      </c>
      <c r="F14" s="1" t="s">
        <v>18</v>
      </c>
      <c r="G14" s="2" t="s">
        <v>19</v>
      </c>
      <c r="H14" s="1" t="s">
        <v>20</v>
      </c>
      <c r="I14" s="1">
        <v>6900</v>
      </c>
      <c r="J14" s="1">
        <v>0</v>
      </c>
      <c r="K14" s="5">
        <f t="shared" si="1"/>
        <v>6900</v>
      </c>
    </row>
    <row r="15" spans="1:17" x14ac:dyDescent="0.3">
      <c r="A15" s="4">
        <v>14</v>
      </c>
      <c r="B15" s="1" t="s">
        <v>94</v>
      </c>
      <c r="C15" s="13">
        <f t="shared" ca="1" si="0"/>
        <v>44254</v>
      </c>
      <c r="D15" s="1" t="str">
        <f ca="1">VLOOKUP(MONTH(Exp_Qtr4[[#This Row],[Month ]]),$M$2:$N$5,2,TRUE)</f>
        <v>Q1</v>
      </c>
      <c r="E15" s="1" t="str">
        <f ca="1">VLOOKUP(MONTH(Exp_Qtr4[[#This Row],[Month ]]),$P$2:$Q$5,2,TRUE)</f>
        <v>Q4</v>
      </c>
      <c r="F15" s="1" t="s">
        <v>22</v>
      </c>
      <c r="G15" s="2" t="s">
        <v>23</v>
      </c>
      <c r="H15" s="1" t="s">
        <v>24</v>
      </c>
      <c r="I15" s="1">
        <v>8500</v>
      </c>
      <c r="J15" s="1">
        <v>8500</v>
      </c>
      <c r="K15" s="5">
        <f t="shared" si="1"/>
        <v>0</v>
      </c>
    </row>
    <row r="16" spans="1:17" x14ac:dyDescent="0.3">
      <c r="A16" s="4">
        <v>15</v>
      </c>
      <c r="B16" s="1" t="s">
        <v>95</v>
      </c>
      <c r="C16" s="13">
        <f t="shared" ca="1" si="0"/>
        <v>44241</v>
      </c>
      <c r="D16" s="1" t="str">
        <f ca="1">VLOOKUP(MONTH(Exp_Qtr4[[#This Row],[Month ]]),$M$2:$N$5,2,TRUE)</f>
        <v>Q1</v>
      </c>
      <c r="E16" s="1" t="str">
        <f ca="1">VLOOKUP(MONTH(Exp_Qtr4[[#This Row],[Month ]]),$P$2:$Q$5,2,TRUE)</f>
        <v>Q4</v>
      </c>
      <c r="F16" s="1" t="s">
        <v>26</v>
      </c>
      <c r="G16" s="2" t="s">
        <v>27</v>
      </c>
      <c r="H16" s="1" t="s">
        <v>28</v>
      </c>
      <c r="I16" s="1">
        <v>9600</v>
      </c>
      <c r="J16" s="1">
        <v>9600</v>
      </c>
      <c r="K16" s="5">
        <f t="shared" si="1"/>
        <v>0</v>
      </c>
    </row>
    <row r="17" spans="1:11" x14ac:dyDescent="0.3">
      <c r="A17" s="4">
        <v>16</v>
      </c>
      <c r="B17" s="1" t="s">
        <v>96</v>
      </c>
      <c r="C17" s="13">
        <f t="shared" ca="1" si="0"/>
        <v>44264</v>
      </c>
      <c r="D17" s="1" t="str">
        <f ca="1">VLOOKUP(MONTH(Exp_Qtr4[[#This Row],[Month ]]),$M$2:$N$5,2,TRUE)</f>
        <v>Q1</v>
      </c>
      <c r="E17" s="1" t="str">
        <f ca="1">VLOOKUP(MONTH(Exp_Qtr4[[#This Row],[Month ]]),$P$2:$Q$5,2,TRUE)</f>
        <v>Q4</v>
      </c>
      <c r="F17" s="1" t="s">
        <v>30</v>
      </c>
      <c r="G17" s="2" t="s">
        <v>31</v>
      </c>
      <c r="H17" s="1" t="s">
        <v>32</v>
      </c>
      <c r="I17" s="1">
        <v>8500</v>
      </c>
      <c r="J17" s="1">
        <v>8500</v>
      </c>
      <c r="K17" s="5">
        <f t="shared" si="1"/>
        <v>0</v>
      </c>
    </row>
    <row r="18" spans="1:11" x14ac:dyDescent="0.3">
      <c r="A18" s="4">
        <v>17</v>
      </c>
      <c r="B18" s="1" t="s">
        <v>97</v>
      </c>
      <c r="C18" s="13">
        <f t="shared" ca="1" si="0"/>
        <v>44236</v>
      </c>
      <c r="D18" s="1" t="str">
        <f ca="1">VLOOKUP(MONTH(Exp_Qtr4[[#This Row],[Month ]]),$M$2:$N$5,2,TRUE)</f>
        <v>Q1</v>
      </c>
      <c r="E18" s="1" t="str">
        <f ca="1">VLOOKUP(MONTH(Exp_Qtr4[[#This Row],[Month ]]),$P$2:$Q$5,2,TRUE)</f>
        <v>Q4</v>
      </c>
      <c r="F18" s="1" t="s">
        <v>34</v>
      </c>
      <c r="G18" s="2" t="s">
        <v>35</v>
      </c>
      <c r="H18" s="1" t="s">
        <v>36</v>
      </c>
      <c r="I18" s="1">
        <v>10880</v>
      </c>
      <c r="J18" s="1">
        <v>10880</v>
      </c>
      <c r="K18" s="5">
        <f t="shared" si="1"/>
        <v>0</v>
      </c>
    </row>
    <row r="19" spans="1:11" x14ac:dyDescent="0.3">
      <c r="A19" s="4">
        <v>18</v>
      </c>
      <c r="B19" s="1" t="s">
        <v>98</v>
      </c>
      <c r="C19" s="13">
        <f t="shared" ca="1" si="0"/>
        <v>44282</v>
      </c>
      <c r="D19" s="1" t="str">
        <f ca="1">VLOOKUP(MONTH(Exp_Qtr4[[#This Row],[Month ]]),$M$2:$N$5,2,TRUE)</f>
        <v>Q1</v>
      </c>
      <c r="E19" s="1" t="str">
        <f ca="1">VLOOKUP(MONTH(Exp_Qtr4[[#This Row],[Month ]]),$P$2:$Q$5,2,TRUE)</f>
        <v>Q4</v>
      </c>
      <c r="F19" s="1" t="s">
        <v>38</v>
      </c>
      <c r="G19" s="2" t="s">
        <v>39</v>
      </c>
      <c r="H19" s="1" t="s">
        <v>40</v>
      </c>
      <c r="I19" s="1">
        <v>10250</v>
      </c>
      <c r="J19" s="1">
        <v>10250</v>
      </c>
      <c r="K19" s="5">
        <f t="shared" si="1"/>
        <v>0</v>
      </c>
    </row>
    <row r="20" spans="1:11" x14ac:dyDescent="0.3">
      <c r="A20" s="4">
        <v>19</v>
      </c>
      <c r="B20" s="1" t="s">
        <v>99</v>
      </c>
      <c r="C20" s="13">
        <f t="shared" ca="1" si="0"/>
        <v>44274</v>
      </c>
      <c r="D20" s="1" t="str">
        <f ca="1">VLOOKUP(MONTH(Exp_Qtr4[[#This Row],[Month ]]),$M$2:$N$5,2,TRUE)</f>
        <v>Q1</v>
      </c>
      <c r="E20" s="1" t="str">
        <f ca="1">VLOOKUP(MONTH(Exp_Qtr4[[#This Row],[Month ]]),$P$2:$Q$5,2,TRUE)</f>
        <v>Q4</v>
      </c>
      <c r="F20" s="1" t="s">
        <v>42</v>
      </c>
      <c r="G20" s="2" t="s">
        <v>43</v>
      </c>
      <c r="H20" s="1" t="s">
        <v>44</v>
      </c>
      <c r="I20" s="1">
        <v>9852</v>
      </c>
      <c r="J20" s="1">
        <v>9852</v>
      </c>
      <c r="K20" s="5">
        <f t="shared" si="1"/>
        <v>0</v>
      </c>
    </row>
    <row r="21" spans="1:11" x14ac:dyDescent="0.3">
      <c r="A21" s="4">
        <v>20</v>
      </c>
      <c r="B21" s="1" t="s">
        <v>100</v>
      </c>
      <c r="C21" s="13">
        <f t="shared" ca="1" si="0"/>
        <v>44244</v>
      </c>
      <c r="D21" s="1" t="str">
        <f ca="1">VLOOKUP(MONTH(Exp_Qtr4[[#This Row],[Month ]]),$M$2:$N$5,2,TRUE)</f>
        <v>Q1</v>
      </c>
      <c r="E21" s="1" t="str">
        <f ca="1">VLOOKUP(MONTH(Exp_Qtr4[[#This Row],[Month ]]),$P$2:$Q$5,2,TRUE)</f>
        <v>Q4</v>
      </c>
      <c r="F21" s="1" t="s">
        <v>46</v>
      </c>
      <c r="G21" s="2" t="s">
        <v>47</v>
      </c>
      <c r="H21" s="1" t="s">
        <v>48</v>
      </c>
      <c r="I21" s="1">
        <v>12400</v>
      </c>
      <c r="J21" s="1">
        <v>12400</v>
      </c>
      <c r="K21" s="5">
        <f t="shared" si="1"/>
        <v>0</v>
      </c>
    </row>
    <row r="22" spans="1:11" x14ac:dyDescent="0.3">
      <c r="A22" s="4">
        <v>21</v>
      </c>
      <c r="B22" s="1" t="s">
        <v>101</v>
      </c>
      <c r="C22" s="13">
        <f t="shared" ca="1" si="0"/>
        <v>44248</v>
      </c>
      <c r="D22" s="1" t="str">
        <f ca="1">VLOOKUP(MONTH(Exp_Qtr4[[#This Row],[Month ]]),$M$2:$N$5,2,TRUE)</f>
        <v>Q1</v>
      </c>
      <c r="E22" s="1" t="str">
        <f ca="1">VLOOKUP(MONTH(Exp_Qtr4[[#This Row],[Month ]]),$P$2:$Q$5,2,TRUE)</f>
        <v>Q4</v>
      </c>
      <c r="F22" s="1" t="s">
        <v>50</v>
      </c>
      <c r="G22" s="2" t="s">
        <v>51</v>
      </c>
      <c r="H22" s="1" t="s">
        <v>52</v>
      </c>
      <c r="I22" s="1">
        <v>11200</v>
      </c>
      <c r="J22" s="1">
        <v>0</v>
      </c>
      <c r="K22" s="5">
        <f t="shared" si="1"/>
        <v>11200</v>
      </c>
    </row>
    <row r="23" spans="1:11" x14ac:dyDescent="0.3">
      <c r="A23" s="4">
        <v>22</v>
      </c>
      <c r="B23" s="1" t="s">
        <v>102</v>
      </c>
      <c r="C23" s="13">
        <f t="shared" ca="1" si="0"/>
        <v>44261</v>
      </c>
      <c r="D23" s="1" t="str">
        <f ca="1">VLOOKUP(MONTH(Exp_Qtr4[[#This Row],[Month ]]),$M$2:$N$5,2,TRUE)</f>
        <v>Q1</v>
      </c>
      <c r="E23" s="1" t="str">
        <f ca="1">VLOOKUP(MONTH(Exp_Qtr4[[#This Row],[Month ]]),$P$2:$Q$5,2,TRUE)</f>
        <v>Q4</v>
      </c>
      <c r="F23" s="1" t="s">
        <v>54</v>
      </c>
      <c r="G23" s="2" t="s">
        <v>55</v>
      </c>
      <c r="H23" s="1" t="s">
        <v>56</v>
      </c>
      <c r="I23" s="1">
        <v>10500</v>
      </c>
      <c r="J23" s="1">
        <v>10500</v>
      </c>
      <c r="K23" s="5">
        <f t="shared" si="1"/>
        <v>0</v>
      </c>
    </row>
    <row r="24" spans="1:11" x14ac:dyDescent="0.3">
      <c r="A24" s="4">
        <v>23</v>
      </c>
      <c r="B24" s="1" t="s">
        <v>103</v>
      </c>
      <c r="C24" s="13">
        <f t="shared" ca="1" si="0"/>
        <v>44241</v>
      </c>
      <c r="D24" s="1" t="str">
        <f ca="1">VLOOKUP(MONTH(Exp_Qtr4[[#This Row],[Month ]]),$M$2:$N$5,2,TRUE)</f>
        <v>Q1</v>
      </c>
      <c r="E24" s="1" t="str">
        <f ca="1">VLOOKUP(MONTH(Exp_Qtr4[[#This Row],[Month ]]),$P$2:$Q$5,2,TRUE)</f>
        <v>Q4</v>
      </c>
      <c r="F24" s="1" t="s">
        <v>11</v>
      </c>
      <c r="G24" s="2" t="s">
        <v>12</v>
      </c>
      <c r="H24" s="1" t="s">
        <v>13</v>
      </c>
      <c r="I24" s="1">
        <v>10250</v>
      </c>
      <c r="J24" s="1">
        <v>10250</v>
      </c>
      <c r="K24" s="5">
        <f t="shared" si="1"/>
        <v>0</v>
      </c>
    </row>
    <row r="25" spans="1:11" x14ac:dyDescent="0.3">
      <c r="A25" s="9">
        <v>24</v>
      </c>
      <c r="B25" s="3" t="s">
        <v>104</v>
      </c>
      <c r="C25" s="13">
        <f t="shared" ca="1" si="0"/>
        <v>44261</v>
      </c>
      <c r="D25" s="1" t="str">
        <f ca="1">VLOOKUP(MONTH(Exp_Qtr4[[#This Row],[Month ]]),$M$2:$N$5,2,TRUE)</f>
        <v>Q1</v>
      </c>
      <c r="E25" s="3" t="str">
        <f ca="1">VLOOKUP(MONTH(Exp_Qtr4[[#This Row],[Month ]]),$P$2:$Q$5,2,TRUE)</f>
        <v>Q4</v>
      </c>
      <c r="F25" s="3" t="s">
        <v>14</v>
      </c>
      <c r="G25" s="10" t="s">
        <v>15</v>
      </c>
      <c r="H25" s="3" t="s">
        <v>16</v>
      </c>
      <c r="I25" s="3">
        <v>9852</v>
      </c>
      <c r="J25" s="3">
        <v>9852</v>
      </c>
      <c r="K25" s="11">
        <f t="shared" si="1"/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D A A B Q S w M E F A A C A A g A a b U i U 0 s w y + O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O z M D H S M 7 D R h 4 n Z + G b m I e S N g O 4 F y S I J 2 j i X 5 p S U F q X a p e b p h g b b 6 M O 4 N v p Q L 9 g B A F B L A w Q U A A I A C A B p t S J T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a b U i U y i K R 7 g O A A A A E Q A A A B M A H A B G b 3 J t d W x h c y 9 T Z W N 0 a W 9 u M S 5 t I K I Y A C i g F A A A A A A A A A A A A A A A A A A A A A A A A A A A A C t O T S 7 J z M 9 T C I b Q h t Y A U E s B A i 0 A F A A C A A g A a b U i U 0 s w y + O m A A A A 9 g A A A B I A A A A A A A A A A A A A A A A A A A A A A E N v b m Z p Z y 9 Q Y W N r Y W d l L n h t b F B L A Q I t A B Q A A g A I A G m 1 I l N T c j g s m w A A A O E A A A A T A A A A A A A A A A A A A A A A A P I A A A B b Q 2 9 u d G V u d F 9 U e X B l c 1 0 u e G 1 s U E s B A i 0 A F A A C A A g A a b U i U y i K R 7 g O A A A A E Q A A A B M A A A A A A A A A A A A A A A A A 2 g E A A E Z v c m 1 1 b G F z L 1 N l Y 3 R p b 2 4 x L m 1 Q S w U G A A A A A A M A A w D C A A A A N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+ R j N 9 9 t Z y Q 4 d b v t J r q X i x A A A A A A I A A A A A A B B m A A A A A Q A A I A A A A B 1 o 7 K E B R / G M W w u k f Q 2 Z 7 m H c q r c N i P u F M T n 5 X l 1 / C e + s A A A A A A 6 A A A A A A g A A I A A A A P 0 4 e s o Y P Z Z E t n n k l w o + K U B 9 e v X P 9 Z h e 2 Z d K y X q 5 h C r / U A A A A C I f f E d H n p E L x w b Q 8 c 3 d W U l i 4 n Y 3 p g 8 W H K y w K 8 A + 2 w 3 d 7 1 D F 7 G z s x u T C N p 2 F O f 8 M f e 7 e L I R B 6 k m C 3 4 B v d I 0 5 G s c j J 6 0 h P + 2 o I T 6 7 2 S 0 8 W w 1 h Q A A A A E u N O h 2 X 6 K Q C q R c q z w m 4 l s C + x c q l p 3 0 p h b f A f a 6 4 h C 0 2 s u D I O j Z r V / C t v K 7 4 T I b G F O M N P z l j f w w m E / 5 n O n 1 K Q g A = < / D a t a M a s h u p > 
</file>

<file path=customXml/itemProps1.xml><?xml version="1.0" encoding="utf-8"?>
<ds:datastoreItem xmlns:ds="http://schemas.openxmlformats.org/officeDocument/2006/customXml" ds:itemID="{CF704F09-9111-4A80-B3A4-A879D4D372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 Qtr-1 2020</vt:lpstr>
      <vt:lpstr>Exp Qtr-2 2020</vt:lpstr>
      <vt:lpstr>Exp Qtr-3 2020</vt:lpstr>
      <vt:lpstr>Exp Qtr-4 2020</vt:lpstr>
      <vt:lpstr>Qtr-1 2019</vt:lpstr>
      <vt:lpstr>Qtr-2 2019</vt:lpstr>
      <vt:lpstr>Qtr-3 2019</vt:lpstr>
      <vt:lpstr>Qtr4-2019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Techcraft</dc:creator>
  <cp:lastModifiedBy>jayshree tawari</cp:lastModifiedBy>
  <dcterms:created xsi:type="dcterms:W3CDTF">2021-09-02T16:41:02Z</dcterms:created>
  <dcterms:modified xsi:type="dcterms:W3CDTF">2024-09-10T09:59:26Z</dcterms:modified>
</cp:coreProperties>
</file>