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<sst xmlns="http://schemas.openxmlformats.org/spreadsheetml/2006/main" count="59" uniqueCount="47">
  <si>
    <t>Product</t>
  </si>
  <si>
    <t>Grey</t>
  </si>
  <si>
    <t>Black</t>
  </si>
  <si>
    <t>Blue</t>
  </si>
  <si>
    <t>Projected Stock at Amazon on 1st May 2020</t>
  </si>
  <si>
    <t>Projected Stock in Third Party Warehouse on 1st May 2020</t>
  </si>
  <si>
    <t>7 Day Sales</t>
  </si>
  <si>
    <t>30 Day Sales</t>
  </si>
  <si>
    <t>Calculation</t>
  </si>
  <si>
    <t>Product X - GREY Varient</t>
  </si>
  <si>
    <t xml:space="preserve">Per Day sale Based on last 7 days sales </t>
  </si>
  <si>
    <t>Per Day sale Based on the last 30 days sales</t>
  </si>
  <si>
    <t>So lets assume approx sales of Product X -Grey per day is 20 pcs</t>
  </si>
  <si>
    <t>20 Pcs / Day</t>
  </si>
  <si>
    <t xml:space="preserve">Projected Stock at Amazon on 1st May 2020 is </t>
  </si>
  <si>
    <t>1253 pcs</t>
  </si>
  <si>
    <t>So this stock will run out of stock in approx 62 Days</t>
  </si>
  <si>
    <t>on 2nd July 2020 ,the current stock will run out of stock</t>
  </si>
  <si>
    <t>New consignment takes 82 days to reach at Amazon Warehouse</t>
  </si>
  <si>
    <t>So if New Order is placed on 1st April 2020, then it will reach At Amazon warehouse by 22nd June 2020</t>
  </si>
  <si>
    <t>As of on 1 st Oct 2020 from 2 nd July there are 90 days</t>
  </si>
  <si>
    <t>So Approx Total sales during these time will be</t>
  </si>
  <si>
    <t>Buffer Quantities</t>
  </si>
  <si>
    <t>Total quantites need to be ordered on 1st April 2020</t>
  </si>
  <si>
    <t>PRODUCT X - BLACK VARIENT</t>
  </si>
  <si>
    <t>So lets assume approx sales of Product X -Black per day is 18 pcs</t>
  </si>
  <si>
    <t>18 Pcs / Day</t>
  </si>
  <si>
    <t>Total Projected stock at Amazon and  3rd party warehouse on 1st May 2020</t>
  </si>
  <si>
    <t>This quantity will run out of stock in 100 days</t>
  </si>
  <si>
    <t>9 th August 2020 on which current stock will go out of stock</t>
  </si>
  <si>
    <t>As of on 1 st Oct 2020 from 9th August 2020 there are 52 days</t>
  </si>
  <si>
    <t xml:space="preserve">Buffer Quantities </t>
  </si>
  <si>
    <t>PRODUCT X - BLUE VARIENT</t>
  </si>
  <si>
    <t>So lets assume approx sales of Product X -Blue per day is 10 pcs</t>
  </si>
  <si>
    <t>10 pcs/day</t>
  </si>
  <si>
    <t>This quantity will run out of stock in 152 days</t>
  </si>
  <si>
    <t>On 1st Oct 2020, the current stock will go out of stock.</t>
  </si>
  <si>
    <t>So if New Order is placed on 1st April 2020, then it will reach At Amazon warehouse on 22nd June 2020</t>
  </si>
  <si>
    <t>The Current stock at Amazon and Third party warehouse is expected enough to last untill 1st Oct 2020, But we can still order some quantities as Buffer quantities in case sales increases due to external factors or seasonality</t>
  </si>
  <si>
    <t>Final Result</t>
  </si>
  <si>
    <t>Varient</t>
  </si>
  <si>
    <t>Total Qty to be ordered on 1st April 2020</t>
  </si>
  <si>
    <t>Total Numbers of cartons</t>
  </si>
  <si>
    <t>Product X - Grey Varient</t>
  </si>
  <si>
    <t>Product X - Black Varient</t>
  </si>
  <si>
    <t>Product X - Blue Varient</t>
  </si>
  <si>
    <t>Note : Considering the external factors and seasonality and current scenario of sales we can suggest ordering additional Buffer quantites so that we dont run out of stock before 1st of oct 2020, as there is high lead time of approx 82 days for the product to reach from factory to Amazon warehouse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</si>
</sst>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d mmm yyyy"/>
  </numFmts>
  <fonts count="10">
    <font>
      <sz val="10.0"/>
      <color rgb="FF000000"/>
      <name val="Arial"/>
    </font>
    <font>
      <b/>
    </font>
    <font>
      <b/>
      <name val="Arial"/>
    </font>
    <font>
      <color theme="1"/>
      <name val="Arial"/>
    </font>
    <font>
      <name val="Arial"/>
    </font>
    <font>
      <b/>
      <sz val="12.0"/>
      <color theme="1"/>
      <name val="Arial"/>
    </font>
    <font>
      <b/>
      <color theme="1"/>
      <name val="Arial"/>
    </font>
    <font/>
    <font>
      <sz val="14.0"/>
      <color theme="1"/>
      <name val="Arial"/>
    </font>
    <font>
      <sz val="11.0"/>
      <color rgb="FFFF0000"/>
      <name val="Arial"/>
    </font>
  </fonts>
  <fills count="3">
    <fill>
      <patternFill patternType="none"/>
    </fill>
    <fill>
      <patternFill patternType="lightGray"/>
    </fill>
    <fill>
      <patternFill patternType="solid">
        <fgColor rgb="FFFFFF00"/>
        <bgColor rgb="FFFFFF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vertical="bottom"/>
    </xf>
    <xf borderId="0" fillId="0" fontId="3" numFmtId="0" xfId="0" applyAlignment="1" applyFont="1">
      <alignment vertical="bottom"/>
    </xf>
    <xf borderId="0" fillId="0" fontId="3" numFmtId="0" xfId="0" applyAlignment="1" applyFont="1">
      <alignment horizontal="center" vertical="bottom"/>
    </xf>
    <xf borderId="0" fillId="0" fontId="4" numFmtId="0" xfId="0" applyAlignment="1" applyFont="1">
      <alignment horizontal="center" vertical="bottom"/>
    </xf>
    <xf borderId="0" fillId="0" fontId="3" numFmtId="0" xfId="0" applyAlignment="1" applyFont="1">
      <alignment shrinkToFit="0" wrapText="1"/>
    </xf>
    <xf borderId="0" fillId="0" fontId="5" numFmtId="0" xfId="0" applyAlignment="1" applyFont="1">
      <alignment horizontal="center" readingOrder="0" shrinkToFit="0" wrapText="1"/>
    </xf>
    <xf borderId="0" fillId="0" fontId="3" numFmtId="0" xfId="0" applyAlignment="1" applyFont="1">
      <alignment horizontal="center" shrinkToFit="0" wrapText="1"/>
    </xf>
    <xf borderId="0" fillId="0" fontId="3" numFmtId="0" xfId="0" applyAlignment="1" applyFont="1">
      <alignment horizontal="center"/>
    </xf>
    <xf borderId="1" fillId="0" fontId="6" numFmtId="0" xfId="0" applyAlignment="1" applyBorder="1" applyFont="1">
      <alignment readingOrder="0"/>
    </xf>
    <xf borderId="1" fillId="0" fontId="3" numFmtId="0" xfId="0" applyAlignment="1" applyBorder="1" applyFont="1">
      <alignment horizontal="center"/>
    </xf>
    <xf borderId="1" fillId="0" fontId="3" numFmtId="0" xfId="0" applyBorder="1" applyFont="1"/>
    <xf borderId="0" fillId="0" fontId="7" numFmtId="164" xfId="0" applyAlignment="1" applyFont="1" applyNumberFormat="1">
      <alignment readingOrder="0"/>
    </xf>
    <xf borderId="1" fillId="0" fontId="3" numFmtId="0" xfId="0" applyAlignment="1" applyBorder="1" applyFont="1">
      <alignment readingOrder="0"/>
    </xf>
    <xf borderId="0" fillId="0" fontId="7" numFmtId="165" xfId="0" applyAlignment="1" applyFont="1" applyNumberFormat="1">
      <alignment readingOrder="0"/>
    </xf>
    <xf borderId="1" fillId="0" fontId="3" numFmtId="0" xfId="0" applyAlignment="1" applyBorder="1" applyFont="1">
      <alignment horizontal="center" readingOrder="0"/>
    </xf>
    <xf borderId="1" fillId="0" fontId="3" numFmtId="0" xfId="0" applyAlignment="1" applyBorder="1" applyFont="1">
      <alignment readingOrder="0" vertical="bottom"/>
    </xf>
    <xf borderId="1" fillId="0" fontId="7" numFmtId="0" xfId="0" applyAlignment="1" applyBorder="1" applyFont="1">
      <alignment readingOrder="0"/>
    </xf>
    <xf borderId="1" fillId="0" fontId="3" numFmtId="0" xfId="0" applyAlignment="1" applyBorder="1" applyFont="1">
      <alignment readingOrder="0" shrinkToFit="0" wrapText="1"/>
    </xf>
    <xf borderId="1" fillId="0" fontId="1" numFmtId="0" xfId="0" applyAlignment="1" applyBorder="1" applyFont="1">
      <alignment readingOrder="0"/>
    </xf>
    <xf borderId="1" fillId="0" fontId="1" numFmtId="0" xfId="0" applyAlignment="1" applyBorder="1" applyFont="1">
      <alignment horizontal="center" readingOrder="0"/>
    </xf>
    <xf borderId="1" fillId="0" fontId="6" numFmtId="0" xfId="0" applyAlignment="1" applyBorder="1" applyFont="1">
      <alignment horizontal="center"/>
    </xf>
    <xf borderId="1" fillId="0" fontId="6" numFmtId="0" xfId="0" applyAlignment="1" applyBorder="1" applyFont="1">
      <alignment horizontal="center" readingOrder="0"/>
    </xf>
    <xf borderId="1" fillId="0" fontId="7" numFmtId="0" xfId="0" applyAlignment="1" applyBorder="1" applyFont="1">
      <alignment horizontal="center" readingOrder="0"/>
    </xf>
    <xf borderId="1" fillId="0" fontId="1" numFmtId="0" xfId="0" applyAlignment="1" applyBorder="1" applyFont="1">
      <alignment readingOrder="0" shrinkToFit="0" wrapText="1"/>
    </xf>
    <xf borderId="2" fillId="2" fontId="8" numFmtId="0" xfId="0" applyAlignment="1" applyBorder="1" applyFill="1" applyFont="1">
      <alignment horizontal="center" readingOrder="0" vertical="center"/>
    </xf>
    <xf borderId="3" fillId="0" fontId="7" numFmtId="0" xfId="0" applyBorder="1" applyFont="1"/>
    <xf borderId="4" fillId="0" fontId="7" numFmtId="0" xfId="0" applyBorder="1" applyFont="1"/>
    <xf borderId="5" fillId="0" fontId="7" numFmtId="0" xfId="0" applyBorder="1" applyFont="1"/>
    <xf borderId="6" fillId="0" fontId="7" numFmtId="0" xfId="0" applyBorder="1" applyFont="1"/>
    <xf borderId="7" fillId="0" fontId="7" numFmtId="0" xfId="0" applyBorder="1" applyFont="1"/>
    <xf borderId="1" fillId="2" fontId="1" numFmtId="0" xfId="0" applyAlignment="1" applyBorder="1" applyFont="1">
      <alignment horizontal="center" readingOrder="0"/>
    </xf>
    <xf borderId="1" fillId="2" fontId="7" numFmtId="0" xfId="0" applyAlignment="1" applyBorder="1" applyFont="1">
      <alignment horizontal="center" readingOrder="0"/>
    </xf>
    <xf borderId="1" fillId="2" fontId="3" numFmtId="0" xfId="0" applyAlignment="1" applyBorder="1" applyFont="1">
      <alignment horizontal="center"/>
    </xf>
    <xf borderId="1" fillId="2" fontId="3" numFmtId="1" xfId="0" applyAlignment="1" applyBorder="1" applyFont="1" applyNumberFormat="1">
      <alignment horizontal="center"/>
    </xf>
    <xf borderId="0" fillId="0"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14"/>
    <col customWidth="1" min="2" max="2" width="50.0"/>
    <col customWidth="1" min="3" max="3" width="55.43"/>
  </cols>
  <sheetData>
    <row r="1">
      <c r="A1" s="1" t="s">
        <v>0</v>
      </c>
      <c r="B1" s="2" t="s">
        <v>1</v>
      </c>
      <c r="C1" s="2" t="s">
        <v>2</v>
      </c>
      <c r="D1" s="2" t="s">
        <v>3</v>
      </c>
    </row>
    <row r="2">
      <c r="A2" s="3" t="s">
        <v>4</v>
      </c>
      <c r="B2" s="4">
        <v>1253.0</v>
      </c>
      <c r="C2" s="5">
        <v>1450.0</v>
      </c>
      <c r="D2" s="5">
        <v>1271.0</v>
      </c>
    </row>
    <row r="3">
      <c r="A3" s="3" t="s">
        <v>5</v>
      </c>
      <c r="B3" s="4">
        <v>0.0</v>
      </c>
      <c r="C3" s="5">
        <v>350.0</v>
      </c>
      <c r="D3" s="5">
        <v>250.0</v>
      </c>
    </row>
    <row r="4">
      <c r="A4" s="3"/>
      <c r="B4" s="4"/>
      <c r="C4" s="5"/>
      <c r="D4" s="5"/>
    </row>
    <row r="5">
      <c r="A5" s="3" t="s">
        <v>6</v>
      </c>
      <c r="B5" s="4">
        <v>145.0</v>
      </c>
      <c r="C5" s="5">
        <v>152.0</v>
      </c>
      <c r="D5" s="5">
        <v>40.0</v>
      </c>
    </row>
    <row r="6">
      <c r="A6" s="3" t="s">
        <v>7</v>
      </c>
      <c r="B6" s="4">
        <v>596.0</v>
      </c>
      <c r="C6" s="5">
        <v>422.0</v>
      </c>
      <c r="D6" s="5">
        <v>365.0</v>
      </c>
    </row>
    <row r="7">
      <c r="A7" s="3"/>
      <c r="B7" s="4"/>
      <c r="C7" s="3"/>
      <c r="D7" s="3"/>
    </row>
    <row r="8">
      <c r="A8" s="6"/>
      <c r="B8" s="7" t="s">
        <v>8</v>
      </c>
      <c r="C8" s="6"/>
    </row>
    <row r="9">
      <c r="A9" s="6"/>
      <c r="B9" s="8"/>
      <c r="C9" s="6"/>
    </row>
    <row r="10">
      <c r="B10" s="9"/>
    </row>
    <row r="11">
      <c r="A11" s="10" t="s">
        <v>9</v>
      </c>
      <c r="B11" s="11"/>
      <c r="C11" s="12"/>
      <c r="E11" s="13"/>
    </row>
    <row r="12">
      <c r="A12" s="14" t="s">
        <v>10</v>
      </c>
      <c r="B12" s="11">
        <f>145/7</f>
        <v>20.71428571</v>
      </c>
      <c r="C12" s="12"/>
      <c r="F12" s="15"/>
    </row>
    <row r="13">
      <c r="A13" s="14" t="s">
        <v>11</v>
      </c>
      <c r="B13" s="11">
        <f>596/30</f>
        <v>19.86666667</v>
      </c>
      <c r="C13" s="12"/>
    </row>
    <row r="14">
      <c r="A14" s="14" t="s">
        <v>12</v>
      </c>
      <c r="B14" s="16" t="s">
        <v>13</v>
      </c>
      <c r="C14" s="12"/>
    </row>
    <row r="15">
      <c r="A15" s="17" t="s">
        <v>14</v>
      </c>
      <c r="B15" s="16" t="s">
        <v>15</v>
      </c>
      <c r="C15" s="12"/>
      <c r="E15" s="13"/>
    </row>
    <row r="16">
      <c r="A16" s="14" t="s">
        <v>16</v>
      </c>
      <c r="B16" s="11">
        <f>1253/20</f>
        <v>62.65</v>
      </c>
      <c r="C16" s="18" t="s">
        <v>17</v>
      </c>
    </row>
    <row r="17">
      <c r="A17" s="14" t="s">
        <v>18</v>
      </c>
      <c r="B17" s="11">
        <f>30+45+7</f>
        <v>82</v>
      </c>
      <c r="C17" s="19" t="s">
        <v>19</v>
      </c>
    </row>
    <row r="18">
      <c r="A18" s="20" t="s">
        <v>20</v>
      </c>
      <c r="B18" s="21" t="s">
        <v>21</v>
      </c>
      <c r="C18" s="22">
        <f>20*90</f>
        <v>1800</v>
      </c>
    </row>
    <row r="19">
      <c r="A19" s="12"/>
      <c r="B19" s="11"/>
      <c r="C19" s="11"/>
    </row>
    <row r="20">
      <c r="A20" s="12"/>
      <c r="B20" s="16" t="s">
        <v>22</v>
      </c>
      <c r="C20" s="16">
        <v>200.0</v>
      </c>
    </row>
    <row r="21">
      <c r="A21" s="12"/>
      <c r="B21" s="23" t="s">
        <v>23</v>
      </c>
      <c r="C21" s="23">
        <f>C20+C18</f>
        <v>2000</v>
      </c>
    </row>
    <row r="22">
      <c r="B22" s="9"/>
    </row>
    <row r="23">
      <c r="B23" s="9"/>
    </row>
    <row r="24">
      <c r="A24" s="10" t="s">
        <v>24</v>
      </c>
      <c r="B24" s="11"/>
      <c r="C24" s="12"/>
    </row>
    <row r="25">
      <c r="A25" s="14" t="s">
        <v>10</v>
      </c>
      <c r="B25" s="11">
        <f>152/7</f>
        <v>21.71428571</v>
      </c>
      <c r="C25" s="12"/>
    </row>
    <row r="26">
      <c r="A26" s="14" t="s">
        <v>11</v>
      </c>
      <c r="B26" s="16">
        <f>422/30</f>
        <v>14.06666667</v>
      </c>
      <c r="C26" s="12"/>
    </row>
    <row r="27">
      <c r="A27" s="14" t="s">
        <v>25</v>
      </c>
      <c r="B27" s="16" t="s">
        <v>26</v>
      </c>
      <c r="C27" s="12"/>
    </row>
    <row r="28">
      <c r="A28" s="14" t="s">
        <v>27</v>
      </c>
      <c r="B28" s="11">
        <f>1450+350</f>
        <v>1800</v>
      </c>
      <c r="C28" s="12"/>
    </row>
    <row r="29">
      <c r="A29" s="14" t="s">
        <v>28</v>
      </c>
      <c r="B29" s="16">
        <f>1800/18</f>
        <v>100</v>
      </c>
      <c r="C29" s="14" t="s">
        <v>29</v>
      </c>
    </row>
    <row r="30">
      <c r="A30" s="14" t="s">
        <v>18</v>
      </c>
      <c r="B30" s="11"/>
      <c r="C30" s="19" t="s">
        <v>19</v>
      </c>
    </row>
    <row r="31">
      <c r="A31" s="20" t="s">
        <v>30</v>
      </c>
      <c r="B31" s="21" t="s">
        <v>21</v>
      </c>
      <c r="C31" s="22">
        <f>52*18</f>
        <v>936</v>
      </c>
    </row>
    <row r="32">
      <c r="A32" s="19"/>
      <c r="B32" s="16"/>
      <c r="C32" s="11"/>
    </row>
    <row r="33">
      <c r="A33" s="12"/>
      <c r="B33" s="16" t="s">
        <v>31</v>
      </c>
      <c r="C33" s="24">
        <v>214.0</v>
      </c>
    </row>
    <row r="34">
      <c r="A34" s="12"/>
      <c r="B34" s="11"/>
      <c r="C34" s="11"/>
    </row>
    <row r="35">
      <c r="A35" s="12"/>
      <c r="B35" s="23" t="s">
        <v>23</v>
      </c>
      <c r="C35" s="22">
        <f>C33+C31</f>
        <v>1150</v>
      </c>
    </row>
    <row r="36">
      <c r="B36" s="9"/>
    </row>
    <row r="37">
      <c r="B37" s="9"/>
    </row>
    <row r="38">
      <c r="A38" s="10" t="s">
        <v>32</v>
      </c>
      <c r="B38" s="11"/>
      <c r="C38" s="12"/>
    </row>
    <row r="39">
      <c r="A39" s="14" t="s">
        <v>10</v>
      </c>
      <c r="B39" s="11">
        <f>40/7</f>
        <v>5.714285714</v>
      </c>
      <c r="C39" s="12"/>
    </row>
    <row r="40">
      <c r="A40" s="14" t="s">
        <v>11</v>
      </c>
      <c r="B40" s="16">
        <f>365/30</f>
        <v>12.16666667</v>
      </c>
      <c r="C40" s="12"/>
    </row>
    <row r="41">
      <c r="A41" s="14" t="s">
        <v>33</v>
      </c>
      <c r="B41" s="16" t="s">
        <v>34</v>
      </c>
      <c r="C41" s="12"/>
    </row>
    <row r="42">
      <c r="A42" s="14" t="s">
        <v>27</v>
      </c>
      <c r="B42" s="11">
        <f>1271+250</f>
        <v>1521</v>
      </c>
      <c r="C42" s="12"/>
    </row>
    <row r="43">
      <c r="A43" s="14" t="s">
        <v>35</v>
      </c>
      <c r="B43" s="11">
        <f>B42/10</f>
        <v>152.1</v>
      </c>
      <c r="C43" s="14" t="s">
        <v>36</v>
      </c>
    </row>
    <row r="44">
      <c r="A44" s="14" t="s">
        <v>18</v>
      </c>
      <c r="B44" s="11"/>
      <c r="C44" s="19" t="s">
        <v>37</v>
      </c>
    </row>
    <row r="45">
      <c r="A45" s="12"/>
      <c r="B45" s="11"/>
      <c r="C45" s="12"/>
    </row>
    <row r="46">
      <c r="A46" s="25" t="s">
        <v>38</v>
      </c>
    </row>
    <row r="47">
      <c r="A47" s="12"/>
      <c r="B47" s="24" t="s">
        <v>22</v>
      </c>
      <c r="C47" s="24">
        <v>200.0</v>
      </c>
    </row>
    <row r="48">
      <c r="A48" s="12"/>
      <c r="B48" s="23" t="s">
        <v>23</v>
      </c>
      <c r="C48" s="21">
        <v>200.0</v>
      </c>
    </row>
    <row r="49">
      <c r="B49" s="9"/>
    </row>
    <row r="50">
      <c r="B50" s="9"/>
    </row>
    <row r="51">
      <c r="B51" s="9"/>
    </row>
    <row r="52">
      <c r="A52" s="26" t="s">
        <v>39</v>
      </c>
      <c r="B52" s="27"/>
      <c r="C52" s="28"/>
    </row>
    <row r="53">
      <c r="A53" s="29"/>
      <c r="B53" s="30"/>
      <c r="C53" s="31"/>
    </row>
    <row r="54">
      <c r="A54" s="32" t="s">
        <v>40</v>
      </c>
      <c r="B54" s="32" t="s">
        <v>41</v>
      </c>
      <c r="C54" s="32" t="s">
        <v>42</v>
      </c>
    </row>
    <row r="55">
      <c r="A55" s="33" t="s">
        <v>43</v>
      </c>
      <c r="B55" s="33">
        <v>2000.0</v>
      </c>
      <c r="C55" s="34">
        <f t="shared" ref="C55:C57" si="1">B55/50</f>
        <v>40</v>
      </c>
    </row>
    <row r="56">
      <c r="A56" s="33" t="s">
        <v>44</v>
      </c>
      <c r="B56" s="33">
        <v>1150.0</v>
      </c>
      <c r="C56" s="35">
        <f t="shared" si="1"/>
        <v>23</v>
      </c>
    </row>
    <row r="57">
      <c r="A57" s="33" t="s">
        <v>45</v>
      </c>
      <c r="B57" s="33">
        <v>200.0</v>
      </c>
      <c r="C57" s="34">
        <f t="shared" si="1"/>
        <v>4</v>
      </c>
    </row>
    <row r="58">
      <c r="B58" s="9"/>
    </row>
    <row r="59">
      <c r="A59" s="36" t="s">
        <v>46</v>
      </c>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sheetData>
  <mergeCells count="2">
    <mergeCell ref="A52:C53"/>
    <mergeCell ref="A59:C59"/>
  </mergeCells>
  <drawing r:id="rId1"/>
</worksheet>
</file>