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jajfinance-my.sharepoint.com/personal/ajit_raut_bajajfinserv_in/Documents/Desktop/DASHBOARD/Coursera/Files/home/coder/coursera/"/>
    </mc:Choice>
  </mc:AlternateContent>
  <xr:revisionPtr revIDLastSave="200" documentId="11_BD24BD3CA12BCC5BB21326FC68F2A31A5AC16344" xr6:coauthVersionLast="47" xr6:coauthVersionMax="47" xr10:uidLastSave="{B80B2955-757B-481C-881A-44919D5013B8}"/>
  <bookViews>
    <workbookView xWindow="-110" yWindow="-110" windowWidth="19420" windowHeight="10300" xr2:uid="{00000000-000D-0000-FFFF-FFFF00000000}"/>
  </bookViews>
  <sheets>
    <sheet name="VOO" sheetId="1" r:id="rId1"/>
    <sheet name="BLV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4" i="3"/>
  <c r="L5" i="3"/>
  <c r="L6" i="3"/>
  <c r="L7" i="3"/>
  <c r="L8" i="3"/>
  <c r="L9" i="3"/>
  <c r="L10" i="3"/>
  <c r="L11" i="3"/>
  <c r="L12" i="3"/>
  <c r="L13" i="3"/>
  <c r="L14" i="3"/>
  <c r="L4" i="3"/>
  <c r="K5" i="3"/>
  <c r="K6" i="3"/>
  <c r="K7" i="3"/>
  <c r="K8" i="3"/>
  <c r="K9" i="3"/>
  <c r="K10" i="3"/>
  <c r="K11" i="3"/>
  <c r="K12" i="3"/>
  <c r="K13" i="3"/>
  <c r="K14" i="3"/>
  <c r="K4" i="3"/>
  <c r="B9" i="3"/>
  <c r="B8" i="3"/>
  <c r="D5" i="3"/>
  <c r="E5" i="3" s="1"/>
  <c r="C5" i="3"/>
  <c r="D4" i="3"/>
  <c r="E4" i="3" s="1"/>
  <c r="C4" i="3"/>
  <c r="B5" i="3"/>
  <c r="B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3" i="2"/>
  <c r="J5" i="3" l="1"/>
  <c r="J6" i="3"/>
  <c r="J12" i="3"/>
  <c r="J14" i="3"/>
  <c r="J11" i="3"/>
  <c r="J10" i="3"/>
  <c r="J9" i="3"/>
  <c r="J8" i="3"/>
  <c r="J4" i="3"/>
  <c r="J7" i="3"/>
  <c r="J13" i="3"/>
</calcChain>
</file>

<file path=xl/sharedStrings.xml><?xml version="1.0" encoding="utf-8"?>
<sst xmlns="http://schemas.openxmlformats.org/spreadsheetml/2006/main" count="35" uniqueCount="26">
  <si>
    <t>Date</t>
  </si>
  <si>
    <t>Open</t>
  </si>
  <si>
    <t>High</t>
  </si>
  <si>
    <t>Low</t>
  </si>
  <si>
    <t>Close</t>
  </si>
  <si>
    <t>Adj Close</t>
  </si>
  <si>
    <t>Volume</t>
  </si>
  <si>
    <t>Returns</t>
  </si>
  <si>
    <t>VOO</t>
  </si>
  <si>
    <t>BLO</t>
  </si>
  <si>
    <t>MEAN</t>
  </si>
  <si>
    <t>VAR</t>
  </si>
  <si>
    <t>Sharp</t>
  </si>
  <si>
    <t>STDEV</t>
  </si>
  <si>
    <t>Covariance</t>
  </si>
  <si>
    <t>Correlation</t>
  </si>
  <si>
    <t>BLV</t>
  </si>
  <si>
    <t>Mean</t>
  </si>
  <si>
    <t>Var</t>
  </si>
  <si>
    <t>Stdev</t>
  </si>
  <si>
    <t>this is for two separate asset</t>
  </si>
  <si>
    <t>Calc. sharp ratio for two asset portfolio</t>
  </si>
  <si>
    <t>diiff allocation</t>
  </si>
  <si>
    <t>Sharp ratio</t>
  </si>
  <si>
    <t>NOTE</t>
  </si>
  <si>
    <t>We use two asset portfolio over that of one asset portfolio because the effect of diversification reduces the volatility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</si>
</sst>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0" fontId="2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/>
    <xf numFmtId="10" fontId="0" fillId="0" borderId="0" xfId="1" applyNumberFormat="1" applyFont="1" applyAlignment="1"/>
    <xf numFmtId="165" fontId="0" fillId="0" borderId="0" xfId="0" applyNumberFormat="1" applyFont="1" applyAlignment="1"/>
    <xf numFmtId="165" fontId="0" fillId="0" borderId="0" xfId="0" applyNumberFormat="1" applyFont="1" applyAlignment="1">
      <alignment vertical="center"/>
    </xf>
    <xf numFmtId="9" fontId="1" fillId="0" borderId="0" xfId="1" applyFont="1" applyAlignment="1"/>
    <xf numFmtId="9" fontId="0" fillId="0" borderId="0" xfId="0" applyNumberFormat="1" applyFont="1" applyAlignment="1"/>
    <xf numFmtId="10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MODEL!$L$3</c:f>
              <c:strCache>
                <c:ptCount val="1"/>
                <c:pt idx="0">
                  <c:v>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DFB6-4C5B-B3B1-E0FE74B64896}"/>
              </c:ext>
            </c:extLst>
          </c:dPt>
          <c:xVal>
            <c:numRef>
              <c:f>MODEL!$L$4:$L$14</c:f>
              <c:numCache>
                <c:formatCode>0.00%</c:formatCode>
                <c:ptCount val="11"/>
                <c:pt idx="0">
                  <c:v>2.6214523024682843E-2</c:v>
                </c:pt>
                <c:pt idx="1">
                  <c:v>2.326230070769687E-2</c:v>
                </c:pt>
                <c:pt idx="2">
                  <c:v>2.094129833656079E-2</c:v>
                </c:pt>
                <c:pt idx="3">
                  <c:v>1.9478481532917667E-2</c:v>
                </c:pt>
                <c:pt idx="4">
                  <c:v>1.9072347381416575E-2</c:v>
                </c:pt>
                <c:pt idx="5">
                  <c:v>1.9788065884479022E-2</c:v>
                </c:pt>
                <c:pt idx="6">
                  <c:v>2.1513962751231564E-2</c:v>
                </c:pt>
                <c:pt idx="7">
                  <c:v>2.4033384282620661E-2</c:v>
                </c:pt>
                <c:pt idx="8">
                  <c:v>2.7126121209872567E-2</c:v>
                </c:pt>
                <c:pt idx="9">
                  <c:v>3.0618936439907912E-2</c:v>
                </c:pt>
                <c:pt idx="10">
                  <c:v>3.4390144090006146E-2</c:v>
                </c:pt>
              </c:numCache>
            </c:numRef>
          </c:xVal>
          <c:yVal>
            <c:numRef>
              <c:f>MODEL!$J$4:$J$14</c:f>
              <c:numCache>
                <c:formatCode>0.00%</c:formatCode>
                <c:ptCount val="11"/>
                <c:pt idx="0">
                  <c:v>6.2596661721699438E-3</c:v>
                </c:pt>
                <c:pt idx="1">
                  <c:v>6.7252522157273068E-3</c:v>
                </c:pt>
                <c:pt idx="2">
                  <c:v>7.190838259284669E-3</c:v>
                </c:pt>
                <c:pt idx="3">
                  <c:v>7.6564243028420294E-3</c:v>
                </c:pt>
                <c:pt idx="4">
                  <c:v>8.1220103463993925E-3</c:v>
                </c:pt>
                <c:pt idx="5">
                  <c:v>8.5875963899567538E-3</c:v>
                </c:pt>
                <c:pt idx="6">
                  <c:v>9.0531824335141169E-3</c:v>
                </c:pt>
                <c:pt idx="7">
                  <c:v>9.5187684770714782E-3</c:v>
                </c:pt>
                <c:pt idx="8">
                  <c:v>9.984354520628843E-3</c:v>
                </c:pt>
                <c:pt idx="9">
                  <c:v>1.0449940564186204E-2</c:v>
                </c:pt>
                <c:pt idx="10">
                  <c:v>1.0915526607743566E-2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6-4C5B-B3B1-E0FE74B6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224"/>
        <c:axId val="53705664"/>
      </c:scatterChart>
      <c:valAx>
        <c:axId val="537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664"/>
        <c:crosses val="autoZero"/>
        <c:crossBetween val="midCat"/>
      </c:valAx>
      <c:valAx>
        <c:axId val="53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549274</xdr:colOff>
      <xdr:row>3</xdr:row>
      <xdr:rowOff>0</xdr:rowOff>
    </xdr:from>
    <xdr:to>
      <xdr:col>28</xdr:col>
      <xdr:colOff>171449</xdr:colOff>
      <xdr:row>23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7D36F-DFC8-1C36-9410-B9866C056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selection activeCell="K8" sqref="K8"/>
    </sheetView>
  </sheetViews>
  <sheetFormatPr defaultColWidth="14.453125" defaultRowHeight="15.75" customHeight="1" x14ac:dyDescent="0.25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>
        <v>40544</v>
      </c>
      <c r="B2" s="7">
        <v>115.94000200000001</v>
      </c>
      <c r="C2" s="7">
        <v>119.220001</v>
      </c>
      <c r="D2" s="7">
        <v>115.480003</v>
      </c>
      <c r="E2" s="7">
        <v>117.699997</v>
      </c>
      <c r="F2" s="7">
        <v>97.554596000000004</v>
      </c>
      <c r="G2" s="7">
        <v>4401500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5">
        <v>40575</v>
      </c>
      <c r="B3" s="7">
        <v>118.480003</v>
      </c>
      <c r="C3" s="7">
        <v>123.220001</v>
      </c>
      <c r="D3" s="7">
        <v>118.379997</v>
      </c>
      <c r="E3" s="7">
        <v>121.779999</v>
      </c>
      <c r="F3" s="7">
        <v>100.936302</v>
      </c>
      <c r="G3" s="7">
        <v>2761000</v>
      </c>
      <c r="H3" s="8">
        <f>(F3-F2)/F2</f>
        <v>3.466475326288055E-2</v>
      </c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40603</v>
      </c>
      <c r="B4" s="7">
        <v>122.279999</v>
      </c>
      <c r="C4" s="7">
        <v>122.300003</v>
      </c>
      <c r="D4" s="7">
        <v>114.639999</v>
      </c>
      <c r="E4" s="7">
        <v>121.239998</v>
      </c>
      <c r="F4" s="7">
        <v>100.488731</v>
      </c>
      <c r="G4" s="7">
        <v>3866000</v>
      </c>
      <c r="H4" s="8">
        <f t="shared" ref="H4:H67" si="0">(F4-F3)/F3</f>
        <v>-4.4341925663176802E-3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5">
        <v>40634</v>
      </c>
      <c r="B5" s="7">
        <v>122.120003</v>
      </c>
      <c r="C5" s="7">
        <v>124.879997</v>
      </c>
      <c r="D5" s="7">
        <v>118.44000200000001</v>
      </c>
      <c r="E5" s="7">
        <v>124.800003</v>
      </c>
      <c r="F5" s="7">
        <v>103.90258</v>
      </c>
      <c r="G5" s="7">
        <v>2301800</v>
      </c>
      <c r="H5" s="8">
        <f t="shared" si="0"/>
        <v>3.3972456075696676E-2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5">
        <v>40664</v>
      </c>
      <c r="B6" s="7">
        <v>125.44000200000001</v>
      </c>
      <c r="C6" s="7">
        <v>125.44000200000001</v>
      </c>
      <c r="D6" s="7">
        <v>120.160004</v>
      </c>
      <c r="E6" s="7">
        <v>123.339996</v>
      </c>
      <c r="F6" s="7">
        <v>102.68703499999999</v>
      </c>
      <c r="G6" s="7">
        <v>2454700</v>
      </c>
      <c r="H6" s="8">
        <f t="shared" si="0"/>
        <v>-1.1698891403851625E-2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5">
        <v>40695</v>
      </c>
      <c r="B7" s="7">
        <v>123.040001</v>
      </c>
      <c r="C7" s="7">
        <v>123.040001</v>
      </c>
      <c r="D7" s="7">
        <v>115.540001</v>
      </c>
      <c r="E7" s="7">
        <v>120.68</v>
      </c>
      <c r="F7" s="7">
        <v>100.47244999999999</v>
      </c>
      <c r="G7" s="7">
        <v>2549200</v>
      </c>
      <c r="H7" s="8">
        <f t="shared" si="0"/>
        <v>-2.1566354506194475E-2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5">
        <v>40725</v>
      </c>
      <c r="B8" s="7">
        <v>120.739998</v>
      </c>
      <c r="C8" s="7">
        <v>124.099998</v>
      </c>
      <c r="D8" s="7">
        <v>117.44000200000001</v>
      </c>
      <c r="E8" s="7">
        <v>118.199997</v>
      </c>
      <c r="F8" s="7">
        <v>98.885955999999993</v>
      </c>
      <c r="G8" s="7">
        <v>2976900</v>
      </c>
      <c r="H8" s="8">
        <f t="shared" si="0"/>
        <v>-1.5790338545541609E-2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5">
        <v>40756</v>
      </c>
      <c r="B9" s="7">
        <v>119.779999</v>
      </c>
      <c r="C9" s="7">
        <v>119.82</v>
      </c>
      <c r="D9" s="7">
        <v>100.91999800000001</v>
      </c>
      <c r="E9" s="7">
        <v>111.68</v>
      </c>
      <c r="F9" s="7">
        <v>93.431319999999999</v>
      </c>
      <c r="G9" s="7">
        <v>9424400</v>
      </c>
      <c r="H9" s="8">
        <f t="shared" si="0"/>
        <v>-5.5160876434263262E-2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5">
        <v>40787</v>
      </c>
      <c r="B10" s="7">
        <v>111.739998</v>
      </c>
      <c r="C10" s="7">
        <v>112.800003</v>
      </c>
      <c r="D10" s="7">
        <v>102.379997</v>
      </c>
      <c r="E10" s="7">
        <v>103.519997</v>
      </c>
      <c r="F10" s="7">
        <v>86.604705999999993</v>
      </c>
      <c r="G10" s="7">
        <v>4570600</v>
      </c>
      <c r="H10" s="8">
        <f t="shared" si="0"/>
        <v>-7.3065584431430561E-2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5">
        <v>40817</v>
      </c>
      <c r="B11" s="7">
        <v>102.82</v>
      </c>
      <c r="C11" s="7">
        <v>118.300003</v>
      </c>
      <c r="D11" s="7">
        <v>98.239998</v>
      </c>
      <c r="E11" s="7">
        <v>114.639999</v>
      </c>
      <c r="F11" s="7">
        <v>96.446670999999995</v>
      </c>
      <c r="G11" s="7">
        <v>8389800</v>
      </c>
      <c r="H11" s="8">
        <f t="shared" si="0"/>
        <v>0.11364238105028614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5">
        <v>40848</v>
      </c>
      <c r="B12" s="7">
        <v>111.540001</v>
      </c>
      <c r="C12" s="7">
        <v>117.019997</v>
      </c>
      <c r="D12" s="7">
        <v>106.300003</v>
      </c>
      <c r="E12" s="7">
        <v>114.300003</v>
      </c>
      <c r="F12" s="7">
        <v>96.160645000000002</v>
      </c>
      <c r="G12" s="7">
        <v>5038200</v>
      </c>
      <c r="H12" s="8">
        <f t="shared" si="0"/>
        <v>-2.9656389073293423E-3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5">
        <v>40878</v>
      </c>
      <c r="B13" s="7">
        <v>114.139999</v>
      </c>
      <c r="C13" s="7">
        <v>118.160004</v>
      </c>
      <c r="D13" s="7">
        <v>110.44000200000001</v>
      </c>
      <c r="E13" s="7">
        <v>114.900002</v>
      </c>
      <c r="F13" s="7">
        <v>96.665436</v>
      </c>
      <c r="G13" s="7">
        <v>7915500</v>
      </c>
      <c r="H13" s="8">
        <f t="shared" si="0"/>
        <v>5.2494552215201686E-3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5">
        <v>40909</v>
      </c>
      <c r="B14" s="7">
        <v>116.900002</v>
      </c>
      <c r="C14" s="7">
        <v>122</v>
      </c>
      <c r="D14" s="7">
        <v>115.68</v>
      </c>
      <c r="E14" s="7">
        <v>120.040001</v>
      </c>
      <c r="F14" s="7">
        <v>101.59375</v>
      </c>
      <c r="G14" s="7">
        <v>4406100</v>
      </c>
      <c r="H14" s="8">
        <f t="shared" si="0"/>
        <v>5.09832076896648E-2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">
        <v>40940</v>
      </c>
      <c r="B15" s="7">
        <v>121</v>
      </c>
      <c r="C15" s="7">
        <v>126.400002</v>
      </c>
      <c r="D15" s="7">
        <v>120.860001</v>
      </c>
      <c r="E15" s="7">
        <v>125.18</v>
      </c>
      <c r="F15" s="7">
        <v>105.943909</v>
      </c>
      <c r="G15" s="7">
        <v>5165600</v>
      </c>
      <c r="H15" s="8">
        <f t="shared" si="0"/>
        <v>4.2819159643186763E-2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">
        <v>40969</v>
      </c>
      <c r="B16" s="7">
        <v>125.639999</v>
      </c>
      <c r="C16" s="7">
        <v>129.83999600000001</v>
      </c>
      <c r="D16" s="7">
        <v>122.900002</v>
      </c>
      <c r="E16" s="7">
        <v>128.740005</v>
      </c>
      <c r="F16" s="7">
        <v>108.95684799999999</v>
      </c>
      <c r="G16" s="7">
        <v>10064500</v>
      </c>
      <c r="H16" s="8">
        <f t="shared" si="0"/>
        <v>2.8439001623019107E-2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5">
        <v>41000</v>
      </c>
      <c r="B17" s="7">
        <v>128.740005</v>
      </c>
      <c r="C17" s="7">
        <v>130.11999499999999</v>
      </c>
      <c r="D17" s="7">
        <v>124.220001</v>
      </c>
      <c r="E17" s="7">
        <v>127.91999800000001</v>
      </c>
      <c r="F17" s="7">
        <v>108.74575</v>
      </c>
      <c r="G17" s="7">
        <v>9620100</v>
      </c>
      <c r="H17" s="8">
        <f t="shared" si="0"/>
        <v>-1.9374459143677936E-3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5">
        <v>41030</v>
      </c>
      <c r="B18" s="7">
        <v>127.959999</v>
      </c>
      <c r="C18" s="7">
        <v>129.60000600000001</v>
      </c>
      <c r="D18" s="7">
        <v>118.55999799999999</v>
      </c>
      <c r="E18" s="7">
        <v>120.239998</v>
      </c>
      <c r="F18" s="7">
        <v>102.216904</v>
      </c>
      <c r="G18" s="7">
        <v>10442700</v>
      </c>
      <c r="H18" s="8">
        <f t="shared" si="0"/>
        <v>-6.0037711818622809E-2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>
        <v>41061</v>
      </c>
      <c r="B19" s="7">
        <v>118.339996</v>
      </c>
      <c r="C19" s="7">
        <v>125.300003</v>
      </c>
      <c r="D19" s="7">
        <v>116.339996</v>
      </c>
      <c r="E19" s="7">
        <v>124.55999799999999</v>
      </c>
      <c r="F19" s="7">
        <v>105.889374</v>
      </c>
      <c r="G19" s="7">
        <v>7559400</v>
      </c>
      <c r="H19" s="8">
        <f t="shared" si="0"/>
        <v>3.592820616049968E-2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>
        <v>41091</v>
      </c>
      <c r="B20" s="7">
        <v>124.900002</v>
      </c>
      <c r="C20" s="7">
        <v>127.459999</v>
      </c>
      <c r="D20" s="7">
        <v>121.32</v>
      </c>
      <c r="E20" s="7">
        <v>126.05999799999999</v>
      </c>
      <c r="F20" s="7">
        <v>107.72623400000001</v>
      </c>
      <c r="G20" s="7">
        <v>8482500</v>
      </c>
      <c r="H20" s="8">
        <f t="shared" si="0"/>
        <v>1.7346971944512596E-2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5">
        <v>41122</v>
      </c>
      <c r="B21" s="7">
        <v>126.879997</v>
      </c>
      <c r="C21" s="7">
        <v>130.94000199999999</v>
      </c>
      <c r="D21" s="7">
        <v>124.08000199999999</v>
      </c>
      <c r="E21" s="7">
        <v>129.220001</v>
      </c>
      <c r="F21" s="7">
        <v>110.426682</v>
      </c>
      <c r="G21" s="7">
        <v>8237400</v>
      </c>
      <c r="H21" s="8">
        <f t="shared" si="0"/>
        <v>2.5067691496576353E-2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5">
        <v>41153</v>
      </c>
      <c r="B22" s="7">
        <v>129.13999899999999</v>
      </c>
      <c r="C22" s="7">
        <v>135.58000200000001</v>
      </c>
      <c r="D22" s="7">
        <v>128.240005</v>
      </c>
      <c r="E22" s="7">
        <v>131.83999600000001</v>
      </c>
      <c r="F22" s="7">
        <v>112.665634</v>
      </c>
      <c r="G22" s="7">
        <v>8056700</v>
      </c>
      <c r="H22" s="8">
        <f t="shared" si="0"/>
        <v>2.0275462048203147E-2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5">
        <v>41183</v>
      </c>
      <c r="B23" s="7">
        <v>132.300003</v>
      </c>
      <c r="C23" s="7">
        <v>134.720001</v>
      </c>
      <c r="D23" s="7">
        <v>128.53999300000001</v>
      </c>
      <c r="E23" s="7">
        <v>129.259995</v>
      </c>
      <c r="F23" s="7">
        <v>111.028336</v>
      </c>
      <c r="G23" s="7">
        <v>7821100</v>
      </c>
      <c r="H23" s="8">
        <f t="shared" si="0"/>
        <v>-1.4532363968235436E-2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5">
        <v>41214</v>
      </c>
      <c r="B24" s="7">
        <v>129.720001</v>
      </c>
      <c r="C24" s="7">
        <v>131.58000200000001</v>
      </c>
      <c r="D24" s="7">
        <v>123.379997</v>
      </c>
      <c r="E24" s="7">
        <v>130</v>
      </c>
      <c r="F24" s="7">
        <v>111.663948</v>
      </c>
      <c r="G24" s="7">
        <v>9390500</v>
      </c>
      <c r="H24" s="8">
        <f t="shared" si="0"/>
        <v>5.7247728183552078E-3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5">
        <v>41244</v>
      </c>
      <c r="B25" s="7">
        <v>130.740005</v>
      </c>
      <c r="C25" s="7">
        <v>133.320007</v>
      </c>
      <c r="D25" s="7">
        <v>127.800003</v>
      </c>
      <c r="E25" s="7">
        <v>130.38000500000001</v>
      </c>
      <c r="F25" s="7">
        <v>111.990364</v>
      </c>
      <c r="G25" s="7">
        <v>11729500</v>
      </c>
      <c r="H25" s="8">
        <f t="shared" si="0"/>
        <v>2.9231995272099342E-3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5">
        <v>41275</v>
      </c>
      <c r="B26" s="7">
        <v>132.94000199999999</v>
      </c>
      <c r="C26" s="7">
        <v>138.199997</v>
      </c>
      <c r="D26" s="7">
        <v>132.55999800000001</v>
      </c>
      <c r="E26" s="7">
        <v>137.11999499999999</v>
      </c>
      <c r="F26" s="7">
        <v>118.62649500000001</v>
      </c>
      <c r="G26" s="7">
        <v>18928600</v>
      </c>
      <c r="H26" s="8">
        <f t="shared" si="0"/>
        <v>5.9256267798183118E-2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5">
        <v>41306</v>
      </c>
      <c r="B27" s="7">
        <v>137.979996</v>
      </c>
      <c r="C27" s="7">
        <v>140.36000100000001</v>
      </c>
      <c r="D27" s="7">
        <v>136.220001</v>
      </c>
      <c r="E27" s="7">
        <v>138.94000199999999</v>
      </c>
      <c r="F27" s="7">
        <v>120.20105</v>
      </c>
      <c r="G27" s="7">
        <v>16918800</v>
      </c>
      <c r="H27" s="8">
        <f t="shared" si="0"/>
        <v>1.3273215229026109E-2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5">
        <v>41334</v>
      </c>
      <c r="B28" s="7">
        <v>138.320007</v>
      </c>
      <c r="C28" s="7">
        <v>143.61999499999999</v>
      </c>
      <c r="D28" s="7">
        <v>137.740005</v>
      </c>
      <c r="E28" s="7">
        <v>143.279999</v>
      </c>
      <c r="F28" s="7">
        <v>123.95571099999999</v>
      </c>
      <c r="G28" s="7">
        <v>14609000</v>
      </c>
      <c r="H28" s="8">
        <f t="shared" si="0"/>
        <v>3.123650750139037E-2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5">
        <v>41365</v>
      </c>
      <c r="B29" s="7">
        <v>143.39999399999999</v>
      </c>
      <c r="C29" s="7">
        <v>146.279999</v>
      </c>
      <c r="D29" s="7">
        <v>140.58000200000001</v>
      </c>
      <c r="E29" s="7">
        <v>146.279999</v>
      </c>
      <c r="F29" s="7">
        <v>127.15097799999999</v>
      </c>
      <c r="G29" s="7">
        <v>18848400</v>
      </c>
      <c r="H29" s="8">
        <f t="shared" si="0"/>
        <v>2.5777489187246899E-2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5">
        <v>41395</v>
      </c>
      <c r="B30" s="7">
        <v>145.91999799999999</v>
      </c>
      <c r="C30" s="7">
        <v>154.86000100000001</v>
      </c>
      <c r="D30" s="7">
        <v>144.779999</v>
      </c>
      <c r="E30" s="7">
        <v>149.679993</v>
      </c>
      <c r="F30" s="7">
        <v>130.106323</v>
      </c>
      <c r="G30" s="7">
        <v>14065600</v>
      </c>
      <c r="H30" s="8">
        <f t="shared" si="0"/>
        <v>2.3242801954696791E-2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5">
        <v>41426</v>
      </c>
      <c r="B31" s="7">
        <v>150.05999800000001</v>
      </c>
      <c r="C31" s="7">
        <v>152</v>
      </c>
      <c r="D31" s="7">
        <v>142.66000399999999</v>
      </c>
      <c r="E31" s="7">
        <v>146.679993</v>
      </c>
      <c r="F31" s="7">
        <v>127.498665</v>
      </c>
      <c r="G31" s="7">
        <v>26008800</v>
      </c>
      <c r="H31" s="8">
        <f t="shared" si="0"/>
        <v>-2.004251553554396E-2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5">
        <v>41456</v>
      </c>
      <c r="B32" s="7">
        <v>147.740005</v>
      </c>
      <c r="C32" s="7">
        <v>155.61999499999999</v>
      </c>
      <c r="D32" s="7">
        <v>146.759995</v>
      </c>
      <c r="E32" s="7">
        <v>154.46000699999999</v>
      </c>
      <c r="F32" s="7">
        <v>134.94152800000001</v>
      </c>
      <c r="G32" s="7">
        <v>16691300</v>
      </c>
      <c r="H32" s="8">
        <f t="shared" si="0"/>
        <v>5.8376007309566755E-2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5">
        <v>41487</v>
      </c>
      <c r="B33" s="7">
        <v>155.679993</v>
      </c>
      <c r="C33" s="7">
        <v>156.61999499999999</v>
      </c>
      <c r="D33" s="7">
        <v>149.33999600000001</v>
      </c>
      <c r="E33" s="7">
        <v>149.699997</v>
      </c>
      <c r="F33" s="7">
        <v>130.78303500000001</v>
      </c>
      <c r="G33" s="7">
        <v>14859500</v>
      </c>
      <c r="H33" s="8">
        <f t="shared" si="0"/>
        <v>-3.0816999493291589E-2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5">
        <v>41518</v>
      </c>
      <c r="B34" s="7">
        <v>151.320007</v>
      </c>
      <c r="C34" s="7">
        <v>159.03999300000001</v>
      </c>
      <c r="D34" s="7">
        <v>149.94000199999999</v>
      </c>
      <c r="E34" s="7">
        <v>154</v>
      </c>
      <c r="F34" s="7">
        <v>134.539658</v>
      </c>
      <c r="G34" s="7">
        <v>23482300</v>
      </c>
      <c r="H34" s="8">
        <f t="shared" si="0"/>
        <v>2.8724084893732509E-2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5">
        <v>41548</v>
      </c>
      <c r="B35" s="7">
        <v>154.03999300000001</v>
      </c>
      <c r="C35" s="7">
        <v>162.61999499999999</v>
      </c>
      <c r="D35" s="7">
        <v>150.720001</v>
      </c>
      <c r="E35" s="7">
        <v>160.88000500000001</v>
      </c>
      <c r="F35" s="7">
        <v>141.25692699999999</v>
      </c>
      <c r="G35" s="7">
        <v>33454000</v>
      </c>
      <c r="H35" s="8">
        <f t="shared" si="0"/>
        <v>4.9927798983999107E-2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5">
        <v>41579</v>
      </c>
      <c r="B36" s="7">
        <v>161.279999</v>
      </c>
      <c r="C36" s="7">
        <v>166.509995</v>
      </c>
      <c r="D36" s="7">
        <v>160.10000600000001</v>
      </c>
      <c r="E36" s="7">
        <v>165.699997</v>
      </c>
      <c r="F36" s="7">
        <v>145.48904400000001</v>
      </c>
      <c r="G36" s="7">
        <v>26113000</v>
      </c>
      <c r="H36" s="8">
        <f t="shared" si="0"/>
        <v>2.9960420985230812E-2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5">
        <v>41609</v>
      </c>
      <c r="B37" s="7">
        <v>165.949997</v>
      </c>
      <c r="C37" s="7">
        <v>169.229996</v>
      </c>
      <c r="D37" s="7">
        <v>162.009995</v>
      </c>
      <c r="E37" s="7">
        <v>169.14999399999999</v>
      </c>
      <c r="F37" s="7">
        <v>148.51823400000001</v>
      </c>
      <c r="G37" s="7">
        <v>31082700</v>
      </c>
      <c r="H37" s="8">
        <f t="shared" si="0"/>
        <v>2.0820743038218049E-2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5">
        <v>41640</v>
      </c>
      <c r="B38" s="7">
        <v>168.529999</v>
      </c>
      <c r="C38" s="7">
        <v>169.429993</v>
      </c>
      <c r="D38" s="7">
        <v>162.070007</v>
      </c>
      <c r="E38" s="7">
        <v>163.179993</v>
      </c>
      <c r="F38" s="7">
        <v>144.055725</v>
      </c>
      <c r="G38" s="7">
        <v>29636000</v>
      </c>
      <c r="H38" s="8">
        <f t="shared" si="0"/>
        <v>-3.004687626436503E-2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5">
        <v>41671</v>
      </c>
      <c r="B39" s="7">
        <v>163.020004</v>
      </c>
      <c r="C39" s="7">
        <v>171.470001</v>
      </c>
      <c r="D39" s="7">
        <v>159.179993</v>
      </c>
      <c r="E39" s="7">
        <v>170.63000500000001</v>
      </c>
      <c r="F39" s="7">
        <v>150.632645</v>
      </c>
      <c r="G39" s="7">
        <v>24164200</v>
      </c>
      <c r="H39" s="8">
        <f t="shared" si="0"/>
        <v>4.565538787160317E-2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5">
        <v>41699</v>
      </c>
      <c r="B40" s="7">
        <v>169.19000199999999</v>
      </c>
      <c r="C40" s="7">
        <v>173.19000199999999</v>
      </c>
      <c r="D40" s="7">
        <v>168.38000500000001</v>
      </c>
      <c r="E40" s="7">
        <v>171.35000600000001</v>
      </c>
      <c r="F40" s="7">
        <v>151.26821899999999</v>
      </c>
      <c r="G40" s="7">
        <v>24621000</v>
      </c>
      <c r="H40" s="8">
        <f t="shared" si="0"/>
        <v>4.2193642686151542E-3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5">
        <v>41730</v>
      </c>
      <c r="B41" s="7">
        <v>171.86999499999999</v>
      </c>
      <c r="C41" s="7">
        <v>173.820007</v>
      </c>
      <c r="D41" s="7">
        <v>166.11000100000001</v>
      </c>
      <c r="E41" s="7">
        <v>172.58999600000001</v>
      </c>
      <c r="F41" s="7">
        <v>153.058502</v>
      </c>
      <c r="G41" s="7">
        <v>27491700</v>
      </c>
      <c r="H41" s="8">
        <f t="shared" si="0"/>
        <v>1.1835156200259201E-2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5">
        <v>41760</v>
      </c>
      <c r="B42" s="7">
        <v>172.5</v>
      </c>
      <c r="C42" s="7">
        <v>176.69000199999999</v>
      </c>
      <c r="D42" s="7">
        <v>170.44000199999999</v>
      </c>
      <c r="E42" s="7">
        <v>176.550003</v>
      </c>
      <c r="F42" s="7">
        <v>156.570404</v>
      </c>
      <c r="G42" s="7">
        <v>20604100</v>
      </c>
      <c r="H42" s="8">
        <f t="shared" si="0"/>
        <v>2.2944834518241867E-2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5">
        <v>41791</v>
      </c>
      <c r="B43" s="7">
        <v>176.83000200000001</v>
      </c>
      <c r="C43" s="7">
        <v>180.570007</v>
      </c>
      <c r="D43" s="7">
        <v>175.94000199999999</v>
      </c>
      <c r="E43" s="7">
        <v>179.429993</v>
      </c>
      <c r="F43" s="7">
        <v>159.124405</v>
      </c>
      <c r="G43" s="7">
        <v>19356700</v>
      </c>
      <c r="H43" s="8">
        <f t="shared" si="0"/>
        <v>1.63121569259028E-2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5">
        <v>41821</v>
      </c>
      <c r="B44" s="7">
        <v>179.88000500000001</v>
      </c>
      <c r="C44" s="7">
        <v>182.5</v>
      </c>
      <c r="D44" s="7">
        <v>176.96000699999999</v>
      </c>
      <c r="E44" s="7">
        <v>176.96000699999999</v>
      </c>
      <c r="F44" s="7">
        <v>157.64070100000001</v>
      </c>
      <c r="G44" s="7">
        <v>18901400</v>
      </c>
      <c r="H44" s="8">
        <f t="shared" si="0"/>
        <v>-9.3241762632198938E-3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5">
        <v>41852</v>
      </c>
      <c r="B45" s="7">
        <v>176.520004</v>
      </c>
      <c r="C45" s="7">
        <v>184.16999799999999</v>
      </c>
      <c r="D45" s="7">
        <v>174.699997</v>
      </c>
      <c r="E45" s="7">
        <v>183.990005</v>
      </c>
      <c r="F45" s="7">
        <v>163.903198</v>
      </c>
      <c r="G45" s="7">
        <v>23864300</v>
      </c>
      <c r="H45" s="8">
        <f t="shared" si="0"/>
        <v>3.9726396547805229E-2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5">
        <v>41883</v>
      </c>
      <c r="B46" s="7">
        <v>184.300003</v>
      </c>
      <c r="C46" s="7">
        <v>185.83999600000001</v>
      </c>
      <c r="D46" s="7">
        <v>179.770004</v>
      </c>
      <c r="E46" s="7">
        <v>180.58999600000001</v>
      </c>
      <c r="F46" s="7">
        <v>160.87439000000001</v>
      </c>
      <c r="G46" s="7">
        <v>17064700</v>
      </c>
      <c r="H46" s="8">
        <f t="shared" si="0"/>
        <v>-1.8479248952787353E-2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5">
        <v>41913</v>
      </c>
      <c r="B47" s="7">
        <v>180.33999600000001</v>
      </c>
      <c r="C47" s="7">
        <v>185.050003</v>
      </c>
      <c r="D47" s="7">
        <v>166.85000600000001</v>
      </c>
      <c r="E47" s="7">
        <v>184.929993</v>
      </c>
      <c r="F47" s="7">
        <v>165.52494799999999</v>
      </c>
      <c r="G47" s="7">
        <v>47152300</v>
      </c>
      <c r="H47" s="8">
        <f t="shared" si="0"/>
        <v>2.8908007048231786E-2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5">
        <v>41944</v>
      </c>
      <c r="B48" s="7">
        <v>185.199997</v>
      </c>
      <c r="C48" s="7">
        <v>190.63000500000001</v>
      </c>
      <c r="D48" s="7">
        <v>183.449997</v>
      </c>
      <c r="E48" s="7">
        <v>190.029999</v>
      </c>
      <c r="F48" s="7">
        <v>170.089752</v>
      </c>
      <c r="G48" s="7">
        <v>27698100</v>
      </c>
      <c r="H48" s="8">
        <f t="shared" si="0"/>
        <v>2.7577740124105098E-2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5">
        <v>41974</v>
      </c>
      <c r="B49" s="7">
        <v>189.28999300000001</v>
      </c>
      <c r="C49" s="7">
        <v>191.63000500000001</v>
      </c>
      <c r="D49" s="7">
        <v>181.44000199999999</v>
      </c>
      <c r="E49" s="7">
        <v>188.39999399999999</v>
      </c>
      <c r="F49" s="7">
        <v>168.63082900000001</v>
      </c>
      <c r="G49" s="7">
        <v>49040300</v>
      </c>
      <c r="H49" s="8">
        <f t="shared" si="0"/>
        <v>-8.5773715514618348E-3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5">
        <v>42005</v>
      </c>
      <c r="B50" s="7">
        <v>189.28999300000001</v>
      </c>
      <c r="C50" s="7">
        <v>189.720001</v>
      </c>
      <c r="D50" s="7">
        <v>182.08999600000001</v>
      </c>
      <c r="E50" s="7">
        <v>182.990005</v>
      </c>
      <c r="F50" s="7">
        <v>164.70107999999999</v>
      </c>
      <c r="G50" s="7">
        <v>51629600</v>
      </c>
      <c r="H50" s="8">
        <f t="shared" si="0"/>
        <v>-2.3303858631923201E-2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5">
        <v>42036</v>
      </c>
      <c r="B51" s="7">
        <v>183.5</v>
      </c>
      <c r="C51" s="7">
        <v>194.64999399999999</v>
      </c>
      <c r="D51" s="7">
        <v>181.470001</v>
      </c>
      <c r="E51" s="7">
        <v>193.199997</v>
      </c>
      <c r="F51" s="7">
        <v>173.890625</v>
      </c>
      <c r="G51" s="7">
        <v>30737100</v>
      </c>
      <c r="H51" s="8">
        <f t="shared" si="0"/>
        <v>5.5795292902754555E-2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5">
        <v>42064</v>
      </c>
      <c r="B52" s="7">
        <v>193.30999800000001</v>
      </c>
      <c r="C52" s="7">
        <v>194.470001</v>
      </c>
      <c r="D52" s="7">
        <v>187.14999399999999</v>
      </c>
      <c r="E52" s="7">
        <v>189.199997</v>
      </c>
      <c r="F52" s="7">
        <v>170.29037500000001</v>
      </c>
      <c r="G52" s="7">
        <v>35632400</v>
      </c>
      <c r="H52" s="8">
        <f t="shared" si="0"/>
        <v>-2.0704106388714102E-2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5">
        <v>42095</v>
      </c>
      <c r="B53" s="7">
        <v>189.16999799999999</v>
      </c>
      <c r="C53" s="7">
        <v>194.740005</v>
      </c>
      <c r="D53" s="7">
        <v>187.470001</v>
      </c>
      <c r="E53" s="7">
        <v>191.10000600000001</v>
      </c>
      <c r="F53" s="7">
        <v>172.878052</v>
      </c>
      <c r="G53" s="7">
        <v>30252000</v>
      </c>
      <c r="H53" s="8">
        <f t="shared" si="0"/>
        <v>1.5195673860016957E-2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5">
        <v>42125</v>
      </c>
      <c r="B54" s="7">
        <v>191.96000699999999</v>
      </c>
      <c r="C54" s="7">
        <v>195.949997</v>
      </c>
      <c r="D54" s="7">
        <v>189.529999</v>
      </c>
      <c r="E54" s="7">
        <v>193.490005</v>
      </c>
      <c r="F54" s="7">
        <v>175.040176</v>
      </c>
      <c r="G54" s="7">
        <v>25759100</v>
      </c>
      <c r="H54" s="8">
        <f t="shared" si="0"/>
        <v>1.2506642543612221E-2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5">
        <v>42156</v>
      </c>
      <c r="B55" s="7">
        <v>194.229996</v>
      </c>
      <c r="C55" s="7">
        <v>195.529999</v>
      </c>
      <c r="D55" s="7">
        <v>188.240005</v>
      </c>
      <c r="E55" s="7">
        <v>188.83999600000001</v>
      </c>
      <c r="F55" s="7">
        <v>170.833527</v>
      </c>
      <c r="G55" s="7">
        <v>32509600</v>
      </c>
      <c r="H55" s="8">
        <f t="shared" si="0"/>
        <v>-2.4032476978313816E-2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5">
        <v>42186</v>
      </c>
      <c r="B56" s="7">
        <v>190.64999399999999</v>
      </c>
      <c r="C56" s="7">
        <v>195.46000699999999</v>
      </c>
      <c r="D56" s="7">
        <v>187.19000199999999</v>
      </c>
      <c r="E56" s="7">
        <v>192.949997</v>
      </c>
      <c r="F56" s="7">
        <v>175.36762999999999</v>
      </c>
      <c r="G56" s="7">
        <v>35084700</v>
      </c>
      <c r="H56" s="8">
        <f t="shared" si="0"/>
        <v>2.6541060643207274E-2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5">
        <v>42217</v>
      </c>
      <c r="B57" s="7">
        <v>193</v>
      </c>
      <c r="C57" s="7">
        <v>193.75</v>
      </c>
      <c r="D57" s="7">
        <v>168.08000200000001</v>
      </c>
      <c r="E57" s="7">
        <v>181.11000100000001</v>
      </c>
      <c r="F57" s="7">
        <v>164.60656700000001</v>
      </c>
      <c r="G57" s="7">
        <v>75872400</v>
      </c>
      <c r="H57" s="8">
        <f t="shared" si="0"/>
        <v>-6.1362880937605072E-2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5">
        <v>42248</v>
      </c>
      <c r="B58" s="7">
        <v>177.11000100000001</v>
      </c>
      <c r="C58" s="7">
        <v>185.990005</v>
      </c>
      <c r="D58" s="7">
        <v>171.36000100000001</v>
      </c>
      <c r="E58" s="7">
        <v>175.71000699999999</v>
      </c>
      <c r="F58" s="7">
        <v>159.69863900000001</v>
      </c>
      <c r="G58" s="7">
        <v>57666300</v>
      </c>
      <c r="H58" s="8">
        <f t="shared" si="0"/>
        <v>-2.9816112986549303E-2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5">
        <v>42278</v>
      </c>
      <c r="B59" s="7">
        <v>175.970001</v>
      </c>
      <c r="C59" s="7">
        <v>192</v>
      </c>
      <c r="D59" s="7">
        <v>173.35000600000001</v>
      </c>
      <c r="E59" s="7">
        <v>190.55999800000001</v>
      </c>
      <c r="F59" s="7">
        <v>174.116623</v>
      </c>
      <c r="G59" s="7">
        <v>38175300</v>
      </c>
      <c r="H59" s="8">
        <f t="shared" si="0"/>
        <v>9.0282447554233619E-2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5">
        <v>42309</v>
      </c>
      <c r="B60" s="7">
        <v>190.979996</v>
      </c>
      <c r="C60" s="7">
        <v>194.05999800000001</v>
      </c>
      <c r="D60" s="7">
        <v>185.36000100000001</v>
      </c>
      <c r="E60" s="7">
        <v>191.36999499999999</v>
      </c>
      <c r="F60" s="7">
        <v>174.85675000000001</v>
      </c>
      <c r="G60" s="7">
        <v>38629500</v>
      </c>
      <c r="H60" s="8">
        <f t="shared" si="0"/>
        <v>4.2507543923592014E-3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5">
        <v>42339</v>
      </c>
      <c r="B61" s="7">
        <v>192.050003</v>
      </c>
      <c r="C61" s="7">
        <v>193.449997</v>
      </c>
      <c r="D61" s="7">
        <v>183.30999800000001</v>
      </c>
      <c r="E61" s="7">
        <v>186.929993</v>
      </c>
      <c r="F61" s="7">
        <v>170.799789</v>
      </c>
      <c r="G61" s="7">
        <v>62486000</v>
      </c>
      <c r="H61" s="8">
        <f t="shared" si="0"/>
        <v>-2.3201626474242492E-2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5">
        <v>42370</v>
      </c>
      <c r="B62" s="7">
        <v>183.770004</v>
      </c>
      <c r="C62" s="7">
        <v>185.11999499999999</v>
      </c>
      <c r="D62" s="7">
        <v>165.96000699999999</v>
      </c>
      <c r="E62" s="7">
        <v>177.75</v>
      </c>
      <c r="F62" s="7">
        <v>163.379501</v>
      </c>
      <c r="G62" s="7">
        <v>82617200</v>
      </c>
      <c r="H62" s="8">
        <f t="shared" si="0"/>
        <v>-4.3444362803047719E-2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5">
        <v>42401</v>
      </c>
      <c r="B63" s="7">
        <v>176.61000100000001</v>
      </c>
      <c r="C63" s="7">
        <v>180.36000100000001</v>
      </c>
      <c r="D63" s="7">
        <v>166.050003</v>
      </c>
      <c r="E63" s="7">
        <v>177.38000500000001</v>
      </c>
      <c r="F63" s="7">
        <v>163.03938299999999</v>
      </c>
      <c r="G63" s="7">
        <v>54708700</v>
      </c>
      <c r="H63" s="8">
        <f t="shared" si="0"/>
        <v>-2.0817666715729419E-3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5">
        <v>42430</v>
      </c>
      <c r="B64" s="7">
        <v>178.83999600000001</v>
      </c>
      <c r="C64" s="7">
        <v>189.720001</v>
      </c>
      <c r="D64" s="7">
        <v>178.33000200000001</v>
      </c>
      <c r="E64" s="7">
        <v>188.55999800000001</v>
      </c>
      <c r="F64" s="7">
        <v>173.31552099999999</v>
      </c>
      <c r="G64" s="7">
        <v>50007300</v>
      </c>
      <c r="H64" s="8">
        <f t="shared" si="0"/>
        <v>6.3028562859563833E-2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5">
        <v>42461</v>
      </c>
      <c r="B65" s="7">
        <v>187.39999399999999</v>
      </c>
      <c r="C65" s="7">
        <v>193.429993</v>
      </c>
      <c r="D65" s="7">
        <v>186.259995</v>
      </c>
      <c r="E65" s="7">
        <v>189.220001</v>
      </c>
      <c r="F65" s="7">
        <v>174.85562100000001</v>
      </c>
      <c r="G65" s="7">
        <v>42415400</v>
      </c>
      <c r="H65" s="8">
        <f t="shared" si="0"/>
        <v>8.8861054746506157E-3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5">
        <v>42491</v>
      </c>
      <c r="B66" s="7">
        <v>189.80999800000001</v>
      </c>
      <c r="C66" s="7">
        <v>193.270004</v>
      </c>
      <c r="D66" s="7">
        <v>185.970001</v>
      </c>
      <c r="E66" s="7">
        <v>192.53999300000001</v>
      </c>
      <c r="F66" s="7">
        <v>177.92358400000001</v>
      </c>
      <c r="G66" s="7">
        <v>38163000</v>
      </c>
      <c r="H66" s="8">
        <f t="shared" si="0"/>
        <v>1.7545692740412341E-2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5">
        <v>42522</v>
      </c>
      <c r="B67" s="7">
        <v>191.88000500000001</v>
      </c>
      <c r="C67" s="7">
        <v>194.949997</v>
      </c>
      <c r="D67" s="7">
        <v>182.270004</v>
      </c>
      <c r="E67" s="7">
        <v>192.199997</v>
      </c>
      <c r="F67" s="7">
        <v>177.60938999999999</v>
      </c>
      <c r="G67" s="7">
        <v>61825000</v>
      </c>
      <c r="H67" s="8">
        <f t="shared" si="0"/>
        <v>-1.765892935250308E-3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5">
        <v>42552</v>
      </c>
      <c r="B68" s="7">
        <v>192.08999600000001</v>
      </c>
      <c r="C68" s="7">
        <v>199.60000600000001</v>
      </c>
      <c r="D68" s="7">
        <v>189.970001</v>
      </c>
      <c r="E68" s="7">
        <v>199.279999</v>
      </c>
      <c r="F68" s="7">
        <v>185.07221999999999</v>
      </c>
      <c r="G68" s="7">
        <v>41945100</v>
      </c>
      <c r="H68" s="8">
        <f t="shared" ref="H68:H109" si="1">(F68-F67)/F67</f>
        <v>4.2018217617886065E-2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5">
        <v>42583</v>
      </c>
      <c r="B69" s="7">
        <v>199.33000200000001</v>
      </c>
      <c r="C69" s="7">
        <v>201.509995</v>
      </c>
      <c r="D69" s="7">
        <v>196.88000500000001</v>
      </c>
      <c r="E69" s="7">
        <v>199.520004</v>
      </c>
      <c r="F69" s="7">
        <v>185.29510500000001</v>
      </c>
      <c r="G69" s="7">
        <v>43949700</v>
      </c>
      <c r="H69" s="8">
        <f t="shared" si="1"/>
        <v>1.2043136457757914E-3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5">
        <v>42614</v>
      </c>
      <c r="B70" s="7">
        <v>199.5</v>
      </c>
      <c r="C70" s="7">
        <v>201.14999399999999</v>
      </c>
      <c r="D70" s="7">
        <v>194.11999499999999</v>
      </c>
      <c r="E70" s="7">
        <v>198.69000199999999</v>
      </c>
      <c r="F70" s="7">
        <v>184.524261</v>
      </c>
      <c r="G70" s="7">
        <v>44978100</v>
      </c>
      <c r="H70" s="8">
        <f t="shared" si="1"/>
        <v>-4.1600883088628322E-3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5">
        <v>42644</v>
      </c>
      <c r="B71" s="7">
        <v>198.179993</v>
      </c>
      <c r="C71" s="7">
        <v>198.949997</v>
      </c>
      <c r="D71" s="7">
        <v>193.91999799999999</v>
      </c>
      <c r="E71" s="7">
        <v>195.13000500000001</v>
      </c>
      <c r="F71" s="7">
        <v>182.02792400000001</v>
      </c>
      <c r="G71" s="7">
        <v>33929400</v>
      </c>
      <c r="H71" s="8">
        <f t="shared" si="1"/>
        <v>-1.352850289968094E-2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5">
        <v>42675</v>
      </c>
      <c r="B72" s="7">
        <v>195.520004</v>
      </c>
      <c r="C72" s="7">
        <v>203.69000199999999</v>
      </c>
      <c r="D72" s="7">
        <v>191.320007</v>
      </c>
      <c r="E72" s="7">
        <v>202.39999399999999</v>
      </c>
      <c r="F72" s="7">
        <v>188.809753</v>
      </c>
      <c r="G72" s="7">
        <v>52732400</v>
      </c>
      <c r="H72" s="8">
        <f t="shared" si="1"/>
        <v>3.725708040267485E-2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5">
        <v>42705</v>
      </c>
      <c r="B73" s="7">
        <v>202.679993</v>
      </c>
      <c r="C73" s="7">
        <v>209.699997</v>
      </c>
      <c r="D73" s="7">
        <v>201.240005</v>
      </c>
      <c r="E73" s="7">
        <v>205.30999800000001</v>
      </c>
      <c r="F73" s="7">
        <v>191.524384</v>
      </c>
      <c r="G73" s="7">
        <v>52301600</v>
      </c>
      <c r="H73" s="8">
        <f t="shared" si="1"/>
        <v>1.4377599445299826E-2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5">
        <v>42736</v>
      </c>
      <c r="B74" s="7">
        <v>206.679993</v>
      </c>
      <c r="C74" s="7">
        <v>210.89999399999999</v>
      </c>
      <c r="D74" s="7">
        <v>205.55999800000001</v>
      </c>
      <c r="E74" s="7">
        <v>208.970001</v>
      </c>
      <c r="F74" s="7">
        <v>196.15748600000001</v>
      </c>
      <c r="G74" s="7">
        <v>57281100</v>
      </c>
      <c r="H74" s="8">
        <f t="shared" si="1"/>
        <v>2.4190663889565145E-2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5">
        <v>42767</v>
      </c>
      <c r="B75" s="7">
        <v>209.61999499999999</v>
      </c>
      <c r="C75" s="7">
        <v>217.89999399999999</v>
      </c>
      <c r="D75" s="7">
        <v>208.229996</v>
      </c>
      <c r="E75" s="7">
        <v>217.070007</v>
      </c>
      <c r="F75" s="7">
        <v>203.76084900000001</v>
      </c>
      <c r="G75" s="7">
        <v>35460000</v>
      </c>
      <c r="H75" s="8">
        <f t="shared" si="1"/>
        <v>3.8761523483228172E-2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5">
        <v>42795</v>
      </c>
      <c r="B76" s="7">
        <v>218.89999399999999</v>
      </c>
      <c r="C76" s="7">
        <v>220.66000399999999</v>
      </c>
      <c r="D76" s="7">
        <v>212.61999499999999</v>
      </c>
      <c r="E76" s="7">
        <v>216.35000600000001</v>
      </c>
      <c r="F76" s="7">
        <v>203.08500699999999</v>
      </c>
      <c r="G76" s="7">
        <v>47641500</v>
      </c>
      <c r="H76" s="8">
        <f t="shared" si="1"/>
        <v>-3.3168393404172415E-3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5">
        <v>42826</v>
      </c>
      <c r="B77" s="7">
        <v>216.509995</v>
      </c>
      <c r="C77" s="7">
        <v>219.89999399999999</v>
      </c>
      <c r="D77" s="7">
        <v>213.470001</v>
      </c>
      <c r="E77" s="7">
        <v>218.60000600000001</v>
      </c>
      <c r="F77" s="7">
        <v>206.15141299999999</v>
      </c>
      <c r="G77" s="7">
        <v>39168600</v>
      </c>
      <c r="H77" s="8">
        <f t="shared" si="1"/>
        <v>1.5099125461290211E-2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5">
        <v>42856</v>
      </c>
      <c r="B78" s="7">
        <v>219.16000399999999</v>
      </c>
      <c r="C78" s="7">
        <v>222.240005</v>
      </c>
      <c r="D78" s="7">
        <v>216.13000500000001</v>
      </c>
      <c r="E78" s="7">
        <v>221.66999799999999</v>
      </c>
      <c r="F78" s="7">
        <v>209.04655500000001</v>
      </c>
      <c r="G78" s="7">
        <v>40652300</v>
      </c>
      <c r="H78" s="8">
        <f t="shared" si="1"/>
        <v>1.4043765006840004E-2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5">
        <v>42887</v>
      </c>
      <c r="B79" s="7">
        <v>222.13999899999999</v>
      </c>
      <c r="C79" s="7">
        <v>225.770004</v>
      </c>
      <c r="D79" s="7">
        <v>220.41999799999999</v>
      </c>
      <c r="E79" s="7">
        <v>222.05999800000001</v>
      </c>
      <c r="F79" s="7">
        <v>209.414368</v>
      </c>
      <c r="G79" s="7">
        <v>43549300</v>
      </c>
      <c r="H79" s="8">
        <f t="shared" si="1"/>
        <v>1.7594788873702507E-3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5">
        <v>42917</v>
      </c>
      <c r="B80" s="7">
        <v>223.08999600000001</v>
      </c>
      <c r="C80" s="7">
        <v>227.779999</v>
      </c>
      <c r="D80" s="7">
        <v>220.720001</v>
      </c>
      <c r="E80" s="7">
        <v>226.63999899999999</v>
      </c>
      <c r="F80" s="7">
        <v>214.70161400000001</v>
      </c>
      <c r="G80" s="7">
        <v>37712000</v>
      </c>
      <c r="H80" s="8">
        <f t="shared" si="1"/>
        <v>2.5247770964788866E-2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5">
        <v>42948</v>
      </c>
      <c r="B81" s="7">
        <v>227.300003</v>
      </c>
      <c r="C81" s="7">
        <v>228.61999499999999</v>
      </c>
      <c r="D81" s="7">
        <v>222.11999499999999</v>
      </c>
      <c r="E81" s="7">
        <v>227.300003</v>
      </c>
      <c r="F81" s="7">
        <v>215.32685900000001</v>
      </c>
      <c r="G81" s="7">
        <v>37622400</v>
      </c>
      <c r="H81" s="8">
        <f t="shared" si="1"/>
        <v>2.912157893698958E-3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5">
        <v>42979</v>
      </c>
      <c r="B82" s="7">
        <v>227.759995</v>
      </c>
      <c r="C82" s="7">
        <v>230.89999399999999</v>
      </c>
      <c r="D82" s="7">
        <v>224.979996</v>
      </c>
      <c r="E82" s="7">
        <v>230.759995</v>
      </c>
      <c r="F82" s="7">
        <v>218.604614</v>
      </c>
      <c r="G82" s="7">
        <v>33381500</v>
      </c>
      <c r="H82" s="8">
        <f t="shared" si="1"/>
        <v>1.5222230125968562E-2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5">
        <v>43009</v>
      </c>
      <c r="B83" s="7">
        <v>231</v>
      </c>
      <c r="C83" s="7">
        <v>236.88000500000001</v>
      </c>
      <c r="D83" s="7">
        <v>230.91000399999999</v>
      </c>
      <c r="E83" s="7">
        <v>236.13000500000001</v>
      </c>
      <c r="F83" s="7">
        <v>224.83750900000001</v>
      </c>
      <c r="G83" s="7">
        <v>33049800</v>
      </c>
      <c r="H83" s="8">
        <f t="shared" si="1"/>
        <v>2.8512184102390509E-2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5">
        <v>43040</v>
      </c>
      <c r="B84" s="7">
        <v>237.029999</v>
      </c>
      <c r="C84" s="7">
        <v>244.39999399999999</v>
      </c>
      <c r="D84" s="7">
        <v>234.820007</v>
      </c>
      <c r="E84" s="7">
        <v>243.35000600000001</v>
      </c>
      <c r="F84" s="7">
        <v>231.71220400000001</v>
      </c>
      <c r="G84" s="7">
        <v>43311300</v>
      </c>
      <c r="H84" s="8">
        <f t="shared" si="1"/>
        <v>3.0576281647027154E-2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5">
        <v>43070</v>
      </c>
      <c r="B85" s="7">
        <v>243.25</v>
      </c>
      <c r="C85" s="7">
        <v>248.009995</v>
      </c>
      <c r="D85" s="7">
        <v>239.520004</v>
      </c>
      <c r="E85" s="7">
        <v>245.28999300000001</v>
      </c>
      <c r="F85" s="7">
        <v>233.55941799999999</v>
      </c>
      <c r="G85" s="7">
        <v>44190300</v>
      </c>
      <c r="H85" s="8">
        <f t="shared" si="1"/>
        <v>7.972018599417317E-3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5">
        <v>43101</v>
      </c>
      <c r="B86" s="7">
        <v>246.14999399999999</v>
      </c>
      <c r="C86" s="7">
        <v>263.36999500000002</v>
      </c>
      <c r="D86" s="7">
        <v>245.740005</v>
      </c>
      <c r="E86" s="7">
        <v>258.98998999999998</v>
      </c>
      <c r="F86" s="7">
        <v>247.79199199999999</v>
      </c>
      <c r="G86" s="7">
        <v>63544700</v>
      </c>
      <c r="H86" s="8">
        <f t="shared" si="1"/>
        <v>6.093770108641048E-2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5">
        <v>43132</v>
      </c>
      <c r="B87" s="7">
        <v>258.290009</v>
      </c>
      <c r="C87" s="7">
        <v>260.11999500000002</v>
      </c>
      <c r="D87" s="7">
        <v>232.41999799999999</v>
      </c>
      <c r="E87" s="7">
        <v>249.33999600000001</v>
      </c>
      <c r="F87" s="7">
        <v>238.559235</v>
      </c>
      <c r="G87" s="7">
        <v>88662700</v>
      </c>
      <c r="H87" s="8">
        <f t="shared" si="1"/>
        <v>-3.7260110488154891E-2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5">
        <v>43160</v>
      </c>
      <c r="B88" s="7">
        <v>249.529999</v>
      </c>
      <c r="C88" s="7">
        <v>257.709991</v>
      </c>
      <c r="D88" s="7">
        <v>237.529999</v>
      </c>
      <c r="E88" s="7">
        <v>242.08000200000001</v>
      </c>
      <c r="F88" s="7">
        <v>231.61314400000001</v>
      </c>
      <c r="G88" s="7">
        <v>63873500</v>
      </c>
      <c r="H88" s="8">
        <f t="shared" si="1"/>
        <v>-2.9116839681347886E-2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5">
        <v>43191</v>
      </c>
      <c r="B89" s="7">
        <v>241.19000199999999</v>
      </c>
      <c r="C89" s="7">
        <v>249.220001</v>
      </c>
      <c r="D89" s="7">
        <v>233.91999799999999</v>
      </c>
      <c r="E89" s="7">
        <v>242.91999799999999</v>
      </c>
      <c r="F89" s="7">
        <v>233.47985800000001</v>
      </c>
      <c r="G89" s="7">
        <v>57319400</v>
      </c>
      <c r="H89" s="8">
        <f t="shared" si="1"/>
        <v>8.0596203123947125E-3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5">
        <v>43221</v>
      </c>
      <c r="B90" s="7">
        <v>242.449997</v>
      </c>
      <c r="C90" s="7">
        <v>251.94000199999999</v>
      </c>
      <c r="D90" s="7">
        <v>237.91999799999999</v>
      </c>
      <c r="E90" s="7">
        <v>248.78999300000001</v>
      </c>
      <c r="F90" s="7">
        <v>239.12171900000001</v>
      </c>
      <c r="G90" s="7">
        <v>43981400</v>
      </c>
      <c r="H90" s="8">
        <f t="shared" si="1"/>
        <v>2.4164230046773479E-2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5">
        <v>43252</v>
      </c>
      <c r="B91" s="7">
        <v>250.229996</v>
      </c>
      <c r="C91" s="7">
        <v>256.76998900000001</v>
      </c>
      <c r="D91" s="7">
        <v>246.63000500000001</v>
      </c>
      <c r="E91" s="7">
        <v>249.509995</v>
      </c>
      <c r="F91" s="7">
        <v>239.81372099999999</v>
      </c>
      <c r="G91" s="7">
        <v>54654400</v>
      </c>
      <c r="H91" s="8">
        <f t="shared" si="1"/>
        <v>2.8939320229626393E-3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5">
        <v>43282</v>
      </c>
      <c r="B92" s="7">
        <v>247.55999800000001</v>
      </c>
      <c r="C92" s="7">
        <v>261.25</v>
      </c>
      <c r="D92" s="7">
        <v>247.320007</v>
      </c>
      <c r="E92" s="7">
        <v>258.39999399999999</v>
      </c>
      <c r="F92" s="7">
        <v>249.51985199999999</v>
      </c>
      <c r="G92" s="7">
        <v>45574600</v>
      </c>
      <c r="H92" s="8">
        <f t="shared" si="1"/>
        <v>4.0473626611214626E-2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5">
        <v>43313</v>
      </c>
      <c r="B93" s="7">
        <v>258.64001500000001</v>
      </c>
      <c r="C93" s="7">
        <v>268.04998799999998</v>
      </c>
      <c r="D93" s="7">
        <v>256.48001099999999</v>
      </c>
      <c r="E93" s="7">
        <v>266.72000100000002</v>
      </c>
      <c r="F93" s="7">
        <v>257.55392499999999</v>
      </c>
      <c r="G93" s="7">
        <v>49555700</v>
      </c>
      <c r="H93" s="8">
        <f t="shared" si="1"/>
        <v>3.2198131473723406E-2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5">
        <v>43344</v>
      </c>
      <c r="B94" s="7">
        <v>266.35000600000001</v>
      </c>
      <c r="C94" s="7">
        <v>270.67001299999998</v>
      </c>
      <c r="D94" s="7">
        <v>263.45001200000002</v>
      </c>
      <c r="E94" s="7">
        <v>267.04998799999998</v>
      </c>
      <c r="F94" s="7">
        <v>257.872589</v>
      </c>
      <c r="G94" s="7">
        <v>48732300</v>
      </c>
      <c r="H94" s="8">
        <f t="shared" si="1"/>
        <v>1.2372709909197171E-3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5">
        <v>43374</v>
      </c>
      <c r="B95" s="7">
        <v>268.459991</v>
      </c>
      <c r="C95" s="7">
        <v>269.47000100000002</v>
      </c>
      <c r="D95" s="7">
        <v>238.78999300000001</v>
      </c>
      <c r="E95" s="7">
        <v>248.78999300000001</v>
      </c>
      <c r="F95" s="7">
        <v>241.325638</v>
      </c>
      <c r="G95" s="7">
        <v>91439900</v>
      </c>
      <c r="H95" s="8">
        <f t="shared" si="1"/>
        <v>-6.4167157370882896E-2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5">
        <v>43405</v>
      </c>
      <c r="B96" s="7">
        <v>249.63000500000001</v>
      </c>
      <c r="C96" s="7">
        <v>258.44000199999999</v>
      </c>
      <c r="D96" s="7">
        <v>241.729996</v>
      </c>
      <c r="E96" s="7">
        <v>253.479996</v>
      </c>
      <c r="F96" s="7">
        <v>245.87493900000001</v>
      </c>
      <c r="G96" s="7">
        <v>61115400</v>
      </c>
      <c r="H96" s="8">
        <f t="shared" si="1"/>
        <v>1.8851295857757203E-2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5">
        <v>43435</v>
      </c>
      <c r="B97" s="7">
        <v>257.64999399999999</v>
      </c>
      <c r="C97" s="7">
        <v>257.73998999999998</v>
      </c>
      <c r="D97" s="7">
        <v>214.83000200000001</v>
      </c>
      <c r="E97" s="7">
        <v>229.80999800000001</v>
      </c>
      <c r="F97" s="7">
        <v>222.9151</v>
      </c>
      <c r="G97" s="7">
        <v>128542800</v>
      </c>
      <c r="H97" s="8">
        <f t="shared" si="1"/>
        <v>-9.3380151280891693E-2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5">
        <v>43466</v>
      </c>
      <c r="B98" s="7">
        <v>226.179993</v>
      </c>
      <c r="C98" s="7">
        <v>248.529999</v>
      </c>
      <c r="D98" s="7">
        <v>223.970001</v>
      </c>
      <c r="E98" s="7">
        <v>248.009995</v>
      </c>
      <c r="F98" s="7">
        <v>241.87144499999999</v>
      </c>
      <c r="G98" s="7">
        <v>81247700</v>
      </c>
      <c r="H98" s="8">
        <f t="shared" si="1"/>
        <v>8.5038406998897781E-2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5">
        <v>43497</v>
      </c>
      <c r="B99" s="7">
        <v>248.30999800000001</v>
      </c>
      <c r="C99" s="7">
        <v>258.60998499999999</v>
      </c>
      <c r="D99" s="7">
        <v>246.199997</v>
      </c>
      <c r="E99" s="7">
        <v>256.07000699999998</v>
      </c>
      <c r="F99" s="7">
        <v>249.73199500000001</v>
      </c>
      <c r="G99" s="7">
        <v>57656000</v>
      </c>
      <c r="H99" s="8">
        <f t="shared" si="1"/>
        <v>3.2498875590709013E-2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5">
        <v>43525</v>
      </c>
      <c r="B100" s="7">
        <v>257.80999800000001</v>
      </c>
      <c r="C100" s="7">
        <v>262.58999599999999</v>
      </c>
      <c r="D100" s="7">
        <v>250.33999600000001</v>
      </c>
      <c r="E100" s="7">
        <v>259.540009</v>
      </c>
      <c r="F100" s="7">
        <v>253.11605800000001</v>
      </c>
      <c r="G100" s="7">
        <v>62970600</v>
      </c>
      <c r="H100" s="8">
        <f t="shared" si="1"/>
        <v>1.3550778705788169E-2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5">
        <v>43556</v>
      </c>
      <c r="B101" s="7">
        <v>261.459991</v>
      </c>
      <c r="C101" s="7">
        <v>270.41000400000001</v>
      </c>
      <c r="D101" s="7">
        <v>261.19000199999999</v>
      </c>
      <c r="E101" s="7">
        <v>270.01001000000002</v>
      </c>
      <c r="F101" s="7">
        <v>264.809235</v>
      </c>
      <c r="G101" s="7">
        <v>41351400</v>
      </c>
      <c r="H101" s="8">
        <f t="shared" si="1"/>
        <v>4.6196899131543803E-2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5">
        <v>43586</v>
      </c>
      <c r="B102" s="7">
        <v>270.67999300000002</v>
      </c>
      <c r="C102" s="7">
        <v>270.86999500000002</v>
      </c>
      <c r="D102" s="7">
        <v>252.770004</v>
      </c>
      <c r="E102" s="7">
        <v>252.86999499999999</v>
      </c>
      <c r="F102" s="7">
        <v>247.99937399999999</v>
      </c>
      <c r="G102" s="7">
        <v>72318000</v>
      </c>
      <c r="H102" s="8">
        <f t="shared" si="1"/>
        <v>-6.347913432852903E-2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5">
        <v>43617</v>
      </c>
      <c r="B103" s="7">
        <v>252.83000200000001</v>
      </c>
      <c r="C103" s="7">
        <v>272.790009</v>
      </c>
      <c r="D103" s="7">
        <v>250.770004</v>
      </c>
      <c r="E103" s="7">
        <v>269.14999399999999</v>
      </c>
      <c r="F103" s="7">
        <v>263.96579000000003</v>
      </c>
      <c r="G103" s="7">
        <v>48686500</v>
      </c>
      <c r="H103" s="8">
        <f t="shared" si="1"/>
        <v>6.4380872187201732E-2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5">
        <v>43647</v>
      </c>
      <c r="B104" s="7">
        <v>272.459991</v>
      </c>
      <c r="C104" s="7">
        <v>277.54998799999998</v>
      </c>
      <c r="D104" s="7">
        <v>270.29998799999998</v>
      </c>
      <c r="E104" s="7">
        <v>273.07998700000002</v>
      </c>
      <c r="F104" s="7">
        <v>269.21173099999999</v>
      </c>
      <c r="G104" s="7">
        <v>55490400</v>
      </c>
      <c r="H104" s="8">
        <f t="shared" si="1"/>
        <v>1.9873563919021321E-2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5">
        <v>43678</v>
      </c>
      <c r="B105" s="7">
        <v>273.27999899999998</v>
      </c>
      <c r="C105" s="7">
        <v>276.27999899999998</v>
      </c>
      <c r="D105" s="7">
        <v>258.70001200000002</v>
      </c>
      <c r="E105" s="7">
        <v>268.60000600000001</v>
      </c>
      <c r="F105" s="7">
        <v>264.79522700000001</v>
      </c>
      <c r="G105" s="7">
        <v>76101400</v>
      </c>
      <c r="H105" s="8">
        <f t="shared" si="1"/>
        <v>-1.6405317790553396E-2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5">
        <v>43709</v>
      </c>
      <c r="B106" s="7">
        <v>266.82998700000002</v>
      </c>
      <c r="C106" s="7">
        <v>277.98001099999999</v>
      </c>
      <c r="D106" s="7">
        <v>265.67999300000002</v>
      </c>
      <c r="E106" s="7">
        <v>272.60000600000001</v>
      </c>
      <c r="F106" s="7">
        <v>268.73855600000002</v>
      </c>
      <c r="G106" s="7">
        <v>45894200</v>
      </c>
      <c r="H106" s="8">
        <f t="shared" si="1"/>
        <v>1.4891994257887457E-2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5">
        <v>43739</v>
      </c>
      <c r="B107" s="7">
        <v>273.44000199999999</v>
      </c>
      <c r="C107" s="7">
        <v>279.69000199999999</v>
      </c>
      <c r="D107" s="7">
        <v>261.58999599999999</v>
      </c>
      <c r="E107" s="7">
        <v>278.54998799999998</v>
      </c>
      <c r="F107" s="7">
        <v>275.91134599999998</v>
      </c>
      <c r="G107" s="7">
        <v>52876500</v>
      </c>
      <c r="H107" s="8">
        <f t="shared" si="1"/>
        <v>2.6690587710086391E-2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5">
        <v>43770</v>
      </c>
      <c r="B108" s="7">
        <v>280.04998799999998</v>
      </c>
      <c r="C108" s="7">
        <v>289.77999899999998</v>
      </c>
      <c r="D108" s="7">
        <v>279.91000400000001</v>
      </c>
      <c r="E108" s="7">
        <v>288.64999399999999</v>
      </c>
      <c r="F108" s="7">
        <v>285.91564899999997</v>
      </c>
      <c r="G108" s="7">
        <v>43686600</v>
      </c>
      <c r="H108" s="8">
        <f t="shared" si="1"/>
        <v>3.6259121435332324E-2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5">
        <v>43800</v>
      </c>
      <c r="B109" s="7">
        <v>289.02999899999998</v>
      </c>
      <c r="C109" s="7">
        <v>297.51001000000002</v>
      </c>
      <c r="D109" s="7">
        <v>282.10000600000001</v>
      </c>
      <c r="E109" s="7">
        <v>295.79998799999998</v>
      </c>
      <c r="F109" s="7">
        <v>292.99792500000001</v>
      </c>
      <c r="G109" s="7">
        <v>56497300</v>
      </c>
      <c r="H109" s="8">
        <f t="shared" si="1"/>
        <v>2.4770508451602929E-2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88"/>
  <sheetViews>
    <sheetView workbookViewId="0">
      <selection activeCell="H2" sqref="H2"/>
    </sheetView>
  </sheetViews>
  <sheetFormatPr defaultColWidth="14.453125" defaultRowHeight="15.75" customHeight="1" x14ac:dyDescent="0.25"/>
  <sheetData>
    <row r="1" spans="1:8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</row>
    <row r="2" spans="1:8" ht="15.75" customHeight="1" x14ac:dyDescent="0.25">
      <c r="A2" s="4">
        <v>40544</v>
      </c>
      <c r="B2" s="2">
        <v>78.5</v>
      </c>
      <c r="C2" s="2">
        <v>79.400002000000001</v>
      </c>
      <c r="D2" s="2">
        <v>77.25</v>
      </c>
      <c r="E2" s="2">
        <v>78.019997000000004</v>
      </c>
      <c r="F2" s="2">
        <v>52.395947</v>
      </c>
      <c r="G2" s="2">
        <v>474400</v>
      </c>
      <c r="H2" s="6"/>
    </row>
    <row r="3" spans="1:8" ht="15.75" customHeight="1" x14ac:dyDescent="0.25">
      <c r="A3" s="4">
        <v>40575</v>
      </c>
      <c r="B3" s="2">
        <v>77.339995999999999</v>
      </c>
      <c r="C3" s="2">
        <v>78.910004000000001</v>
      </c>
      <c r="D3" s="2">
        <v>76</v>
      </c>
      <c r="E3" s="2">
        <v>78.819999999999993</v>
      </c>
      <c r="F3" s="2">
        <v>52.933182000000002</v>
      </c>
      <c r="G3" s="2">
        <v>602000</v>
      </c>
      <c r="H3" s="6">
        <f>(F3-F2)/F2</f>
        <v>1.0253369406607014E-2</v>
      </c>
    </row>
    <row r="4" spans="1:8" ht="15.75" customHeight="1" x14ac:dyDescent="0.25">
      <c r="A4" s="4">
        <v>40603</v>
      </c>
      <c r="B4" s="2">
        <v>78.169998000000007</v>
      </c>
      <c r="C4" s="2">
        <v>80</v>
      </c>
      <c r="D4" s="2">
        <v>77.160004000000001</v>
      </c>
      <c r="E4" s="2">
        <v>78.220000999999996</v>
      </c>
      <c r="F4" s="2">
        <v>52.756104000000001</v>
      </c>
      <c r="G4" s="2">
        <v>897600</v>
      </c>
      <c r="H4" s="6">
        <f t="shared" ref="H4:H67" si="0">(F4-F3)/F3</f>
        <v>-3.3453118310552655E-3</v>
      </c>
    </row>
    <row r="5" spans="1:8" ht="15.75" customHeight="1" x14ac:dyDescent="0.25">
      <c r="A5" s="4">
        <v>40634</v>
      </c>
      <c r="B5" s="2">
        <v>77.879997000000003</v>
      </c>
      <c r="C5" s="2">
        <v>80.059997999999993</v>
      </c>
      <c r="D5" s="2">
        <v>77</v>
      </c>
      <c r="E5" s="2">
        <v>80.050003000000004</v>
      </c>
      <c r="F5" s="2">
        <v>54.199393999999998</v>
      </c>
      <c r="G5" s="2">
        <v>459000</v>
      </c>
      <c r="H5" s="6">
        <f t="shared" si="0"/>
        <v>2.7357782144033938E-2</v>
      </c>
    </row>
    <row r="6" spans="1:8" ht="15.75" customHeight="1" x14ac:dyDescent="0.25">
      <c r="A6" s="4">
        <v>40664</v>
      </c>
      <c r="B6" s="2">
        <v>79.599997999999999</v>
      </c>
      <c r="C6" s="2">
        <v>82.150002000000001</v>
      </c>
      <c r="D6" s="2">
        <v>79.569999999999993</v>
      </c>
      <c r="E6" s="2">
        <v>82.089995999999999</v>
      </c>
      <c r="F6" s="2">
        <v>55.821102000000003</v>
      </c>
      <c r="G6" s="2">
        <v>644300</v>
      </c>
      <c r="H6" s="6">
        <f t="shared" si="0"/>
        <v>2.9921146350824612E-2</v>
      </c>
    </row>
    <row r="7" spans="1:8" ht="15.75" customHeight="1" x14ac:dyDescent="0.25">
      <c r="A7" s="4">
        <v>40695</v>
      </c>
      <c r="B7" s="2">
        <v>82.190002000000007</v>
      </c>
      <c r="C7" s="2">
        <v>82.699996999999996</v>
      </c>
      <c r="D7" s="2">
        <v>79.309997999999993</v>
      </c>
      <c r="E7" s="2">
        <v>79.959998999999996</v>
      </c>
      <c r="F7" s="2">
        <v>54.596409000000001</v>
      </c>
      <c r="G7" s="2">
        <v>1189700</v>
      </c>
      <c r="H7" s="6">
        <f t="shared" si="0"/>
        <v>-2.1939606280076698E-2</v>
      </c>
    </row>
    <row r="8" spans="1:8" ht="15.75" customHeight="1" x14ac:dyDescent="0.25">
      <c r="A8" s="4">
        <v>40725</v>
      </c>
      <c r="B8" s="2">
        <v>80.019997000000004</v>
      </c>
      <c r="C8" s="2">
        <v>83.120002999999997</v>
      </c>
      <c r="D8" s="2">
        <v>79.449996999999996</v>
      </c>
      <c r="E8" s="2">
        <v>83.080001999999993</v>
      </c>
      <c r="F8" s="2">
        <v>56.949440000000003</v>
      </c>
      <c r="G8" s="2">
        <v>841900</v>
      </c>
      <c r="H8" s="6">
        <f t="shared" si="0"/>
        <v>4.3098640425233856E-2</v>
      </c>
    </row>
    <row r="9" spans="1:8" ht="15.75" customHeight="1" x14ac:dyDescent="0.25">
      <c r="A9" s="4">
        <v>40756</v>
      </c>
      <c r="B9" s="2">
        <v>82.849997999999999</v>
      </c>
      <c r="C9" s="2">
        <v>89.660004000000001</v>
      </c>
      <c r="D9" s="2">
        <v>82.760002</v>
      </c>
      <c r="E9" s="2">
        <v>86.949996999999996</v>
      </c>
      <c r="F9" s="2">
        <v>59.845455000000001</v>
      </c>
      <c r="G9" s="2">
        <v>1556900</v>
      </c>
      <c r="H9" s="6">
        <f t="shared" si="0"/>
        <v>5.0852387661757488E-2</v>
      </c>
    </row>
    <row r="10" spans="1:8" ht="15.75" customHeight="1" x14ac:dyDescent="0.25">
      <c r="A10" s="4">
        <v>40787</v>
      </c>
      <c r="B10" s="2">
        <v>86.699996999999996</v>
      </c>
      <c r="C10" s="2">
        <v>94.25</v>
      </c>
      <c r="D10" s="2">
        <v>86</v>
      </c>
      <c r="E10" s="2">
        <v>91.769997000000004</v>
      </c>
      <c r="F10" s="2">
        <v>63.425578999999999</v>
      </c>
      <c r="G10" s="2">
        <v>1400600</v>
      </c>
      <c r="H10" s="6">
        <f t="shared" si="0"/>
        <v>5.9822821967014835E-2</v>
      </c>
    </row>
    <row r="11" spans="1:8" ht="15.75" customHeight="1" x14ac:dyDescent="0.25">
      <c r="A11" s="4">
        <v>40817</v>
      </c>
      <c r="B11" s="2">
        <v>92.230002999999996</v>
      </c>
      <c r="C11" s="2">
        <v>93.68</v>
      </c>
      <c r="D11" s="2">
        <v>87.75</v>
      </c>
      <c r="E11" s="2">
        <v>91.269997000000004</v>
      </c>
      <c r="F11" s="2">
        <v>63.321052999999999</v>
      </c>
      <c r="G11" s="2">
        <v>1406900</v>
      </c>
      <c r="H11" s="6">
        <f t="shared" si="0"/>
        <v>-1.6480101821380283E-3</v>
      </c>
    </row>
    <row r="12" spans="1:8" ht="15.75" customHeight="1" x14ac:dyDescent="0.25">
      <c r="A12" s="4">
        <v>40848</v>
      </c>
      <c r="B12" s="2">
        <v>92.220000999999996</v>
      </c>
      <c r="C12" s="2">
        <v>92.900002000000001</v>
      </c>
      <c r="D12" s="2">
        <v>89.68</v>
      </c>
      <c r="E12" s="2">
        <v>90.160004000000001</v>
      </c>
      <c r="F12" s="2">
        <v>62.759563</v>
      </c>
      <c r="G12" s="2">
        <v>1593800</v>
      </c>
      <c r="H12" s="6">
        <f t="shared" si="0"/>
        <v>-8.8673509582981695E-3</v>
      </c>
    </row>
    <row r="13" spans="1:8" ht="15.75" customHeight="1" x14ac:dyDescent="0.25">
      <c r="A13" s="4">
        <v>40878</v>
      </c>
      <c r="B13" s="2">
        <v>89.43</v>
      </c>
      <c r="C13" s="2">
        <v>93.82</v>
      </c>
      <c r="D13" s="2">
        <v>88.589995999999999</v>
      </c>
      <c r="E13" s="2">
        <v>92.010002</v>
      </c>
      <c r="F13" s="2">
        <v>64.275475</v>
      </c>
      <c r="G13" s="2">
        <v>1501900</v>
      </c>
      <c r="H13" s="6">
        <f t="shared" si="0"/>
        <v>2.4154279085722763E-2</v>
      </c>
    </row>
    <row r="14" spans="1:8" ht="15.75" customHeight="1" x14ac:dyDescent="0.25">
      <c r="A14" s="4">
        <v>40909</v>
      </c>
      <c r="B14" s="2">
        <v>91.239998</v>
      </c>
      <c r="C14" s="2">
        <v>92.900002000000001</v>
      </c>
      <c r="D14" s="2">
        <v>89.510002</v>
      </c>
      <c r="E14" s="2">
        <v>92.849997999999999</v>
      </c>
      <c r="F14" s="2">
        <v>65.904906999999994</v>
      </c>
      <c r="G14" s="2">
        <v>2442800</v>
      </c>
      <c r="H14" s="6">
        <f t="shared" si="0"/>
        <v>2.5350757812369246E-2</v>
      </c>
    </row>
    <row r="15" spans="1:8" ht="15.75" customHeight="1" x14ac:dyDescent="0.25">
      <c r="A15" s="4">
        <v>40940</v>
      </c>
      <c r="B15" s="2">
        <v>92.169998000000007</v>
      </c>
      <c r="C15" s="2">
        <v>92.550003000000004</v>
      </c>
      <c r="D15" s="2">
        <v>89.699996999999996</v>
      </c>
      <c r="E15" s="2">
        <v>91.860000999999997</v>
      </c>
      <c r="F15" s="2">
        <v>65.202208999999996</v>
      </c>
      <c r="G15" s="2">
        <v>1274700</v>
      </c>
      <c r="H15" s="6">
        <f t="shared" si="0"/>
        <v>-1.0662301670496222E-2</v>
      </c>
    </row>
    <row r="16" spans="1:8" ht="15.75" customHeight="1" x14ac:dyDescent="0.25">
      <c r="A16" s="4">
        <v>40969</v>
      </c>
      <c r="B16" s="2">
        <v>90.870002999999997</v>
      </c>
      <c r="C16" s="2">
        <v>91.82</v>
      </c>
      <c r="D16" s="2">
        <v>87.230002999999996</v>
      </c>
      <c r="E16" s="2">
        <v>88.910004000000001</v>
      </c>
      <c r="F16" s="2">
        <v>63.312859000000003</v>
      </c>
      <c r="G16" s="2">
        <v>1112300</v>
      </c>
      <c r="H16" s="6">
        <f t="shared" si="0"/>
        <v>-2.897677899225766E-2</v>
      </c>
    </row>
    <row r="17" spans="1:8" ht="15.75" customHeight="1" x14ac:dyDescent="0.25">
      <c r="A17" s="4">
        <v>41000</v>
      </c>
      <c r="B17" s="2">
        <v>89.019997000000004</v>
      </c>
      <c r="C17" s="2">
        <v>91.879997000000003</v>
      </c>
      <c r="D17" s="2">
        <v>87.620002999999997</v>
      </c>
      <c r="E17" s="2">
        <v>91.489998</v>
      </c>
      <c r="F17" s="2">
        <v>65.368530000000007</v>
      </c>
      <c r="G17" s="2">
        <v>1158900</v>
      </c>
      <c r="H17" s="6">
        <f t="shared" si="0"/>
        <v>3.2468459527313462E-2</v>
      </c>
    </row>
    <row r="18" spans="1:8" ht="15.75" customHeight="1" x14ac:dyDescent="0.25">
      <c r="A18" s="4">
        <v>41030</v>
      </c>
      <c r="B18" s="2">
        <v>91.5</v>
      </c>
      <c r="C18" s="2">
        <v>96.190002000000007</v>
      </c>
      <c r="D18" s="2">
        <v>90.82</v>
      </c>
      <c r="E18" s="2">
        <v>95.669998000000007</v>
      </c>
      <c r="F18" s="2">
        <v>68.719916999999995</v>
      </c>
      <c r="G18" s="2">
        <v>1411100</v>
      </c>
      <c r="H18" s="6">
        <f t="shared" si="0"/>
        <v>5.1269119865476366E-2</v>
      </c>
    </row>
    <row r="19" spans="1:8" ht="15.75" customHeight="1" x14ac:dyDescent="0.25">
      <c r="A19" s="4">
        <v>41061</v>
      </c>
      <c r="B19" s="2">
        <v>95.940002000000007</v>
      </c>
      <c r="C19" s="2">
        <v>96.980002999999996</v>
      </c>
      <c r="D19" s="2">
        <v>93.75</v>
      </c>
      <c r="E19" s="2">
        <v>94.949996999999996</v>
      </c>
      <c r="F19" s="2">
        <v>68.441315000000003</v>
      </c>
      <c r="G19" s="2">
        <v>1332000</v>
      </c>
      <c r="H19" s="6">
        <f t="shared" si="0"/>
        <v>-4.0541667126866915E-3</v>
      </c>
    </row>
    <row r="20" spans="1:8" ht="15.75" customHeight="1" x14ac:dyDescent="0.25">
      <c r="A20" s="4">
        <v>41091</v>
      </c>
      <c r="B20" s="2">
        <v>94.940002000000007</v>
      </c>
      <c r="C20" s="2">
        <v>99.660004000000001</v>
      </c>
      <c r="D20" s="2">
        <v>94.860000999999997</v>
      </c>
      <c r="E20" s="2">
        <v>98.720000999999996</v>
      </c>
      <c r="F20" s="2">
        <v>71.390891999999994</v>
      </c>
      <c r="G20" s="2">
        <v>1314800</v>
      </c>
      <c r="H20" s="6">
        <f t="shared" si="0"/>
        <v>4.3096439628607236E-2</v>
      </c>
    </row>
    <row r="21" spans="1:8" ht="12.5" x14ac:dyDescent="0.25">
      <c r="A21" s="4">
        <v>41122</v>
      </c>
      <c r="B21" s="2">
        <v>98.040001000000004</v>
      </c>
      <c r="C21" s="2">
        <v>99</v>
      </c>
      <c r="D21" s="2">
        <v>93.5</v>
      </c>
      <c r="E21" s="2">
        <v>97.720000999999996</v>
      </c>
      <c r="F21" s="2">
        <v>70.900695999999996</v>
      </c>
      <c r="G21" s="2">
        <v>1601200</v>
      </c>
      <c r="H21" s="6">
        <f t="shared" si="0"/>
        <v>-6.8663660905091007E-3</v>
      </c>
    </row>
    <row r="22" spans="1:8" ht="12.5" x14ac:dyDescent="0.25">
      <c r="A22" s="4">
        <v>41153</v>
      </c>
      <c r="B22" s="2">
        <v>97.309997999999993</v>
      </c>
      <c r="C22" s="2">
        <v>97.540001000000004</v>
      </c>
      <c r="D22" s="2">
        <v>92.860000999999997</v>
      </c>
      <c r="E22" s="2">
        <v>96.669998000000007</v>
      </c>
      <c r="F22" s="2">
        <v>70.366966000000005</v>
      </c>
      <c r="G22" s="2">
        <v>1776000</v>
      </c>
      <c r="H22" s="6">
        <f t="shared" si="0"/>
        <v>-7.5278527590193385E-3</v>
      </c>
    </row>
    <row r="23" spans="1:8" ht="12.5" x14ac:dyDescent="0.25">
      <c r="A23" s="4">
        <v>41183</v>
      </c>
      <c r="B23" s="2">
        <v>96.349997999999999</v>
      </c>
      <c r="C23" s="2">
        <v>97.419998000000007</v>
      </c>
      <c r="D23" s="2">
        <v>95.190002000000007</v>
      </c>
      <c r="E23" s="2">
        <v>96.82</v>
      </c>
      <c r="F23" s="2">
        <v>70.708466000000001</v>
      </c>
      <c r="G23" s="2">
        <v>1746500</v>
      </c>
      <c r="H23" s="6">
        <f t="shared" si="0"/>
        <v>4.8531295210311656E-3</v>
      </c>
    </row>
    <row r="24" spans="1:8" ht="12.5" x14ac:dyDescent="0.25">
      <c r="A24" s="4">
        <v>41214</v>
      </c>
      <c r="B24" s="2">
        <v>96.379997000000003</v>
      </c>
      <c r="C24" s="2">
        <v>98</v>
      </c>
      <c r="D24" s="2">
        <v>95.57</v>
      </c>
      <c r="E24" s="2">
        <v>96.889999000000003</v>
      </c>
      <c r="F24" s="2">
        <v>70.987198000000006</v>
      </c>
      <c r="G24" s="2">
        <v>1372000</v>
      </c>
      <c r="H24" s="6">
        <f t="shared" si="0"/>
        <v>3.9419890681832229E-3</v>
      </c>
    </row>
    <row r="25" spans="1:8" ht="12.5" x14ac:dyDescent="0.25">
      <c r="A25" s="4">
        <v>41244</v>
      </c>
      <c r="B25" s="2">
        <v>96.110000999999997</v>
      </c>
      <c r="C25" s="2">
        <v>97.540001000000004</v>
      </c>
      <c r="D25" s="2">
        <v>93.139999000000003</v>
      </c>
      <c r="E25" s="2">
        <v>93.870002999999997</v>
      </c>
      <c r="F25" s="2">
        <v>68.774567000000005</v>
      </c>
      <c r="G25" s="2">
        <v>1221700</v>
      </c>
      <c r="H25" s="6">
        <f t="shared" si="0"/>
        <v>-3.1169437058214379E-2</v>
      </c>
    </row>
    <row r="26" spans="1:8" ht="12.5" x14ac:dyDescent="0.25">
      <c r="A26" s="4">
        <v>41275</v>
      </c>
      <c r="B26" s="2">
        <v>92.93</v>
      </c>
      <c r="C26" s="2">
        <v>93.809997999999993</v>
      </c>
      <c r="D26" s="2">
        <v>90.959998999999996</v>
      </c>
      <c r="E26" s="2">
        <v>91.139999000000003</v>
      </c>
      <c r="F26" s="2">
        <v>67.975425999999999</v>
      </c>
      <c r="G26" s="2">
        <v>2757500</v>
      </c>
      <c r="H26" s="6">
        <f t="shared" si="0"/>
        <v>-1.1619716922390886E-2</v>
      </c>
    </row>
    <row r="27" spans="1:8" ht="12.5" x14ac:dyDescent="0.25">
      <c r="A27" s="4">
        <v>41306</v>
      </c>
      <c r="B27" s="2">
        <v>91.589995999999999</v>
      </c>
      <c r="C27" s="2">
        <v>93.099997999999999</v>
      </c>
      <c r="D27" s="2">
        <v>90.330001999999993</v>
      </c>
      <c r="E27" s="2">
        <v>92.459998999999996</v>
      </c>
      <c r="F27" s="2">
        <v>68.959907999999999</v>
      </c>
      <c r="G27" s="2">
        <v>1341200</v>
      </c>
      <c r="H27" s="6">
        <f t="shared" si="0"/>
        <v>1.4482910338803907E-2</v>
      </c>
    </row>
    <row r="28" spans="1:8" ht="12.5" x14ac:dyDescent="0.25">
      <c r="A28" s="4">
        <v>41334</v>
      </c>
      <c r="B28" s="2">
        <v>92.400002000000001</v>
      </c>
      <c r="C28" s="2">
        <v>92.57</v>
      </c>
      <c r="D28" s="2">
        <v>90.110000999999997</v>
      </c>
      <c r="E28" s="2">
        <v>91.650002000000001</v>
      </c>
      <c r="F28" s="2">
        <v>68.589080999999993</v>
      </c>
      <c r="G28" s="2">
        <v>1027500</v>
      </c>
      <c r="H28" s="6">
        <f t="shared" si="0"/>
        <v>-5.3774288677996144E-3</v>
      </c>
    </row>
    <row r="29" spans="1:8" ht="12.5" x14ac:dyDescent="0.25">
      <c r="A29" s="4">
        <v>41365</v>
      </c>
      <c r="B29" s="2">
        <v>91.230002999999996</v>
      </c>
      <c r="C29" s="2">
        <v>95.089995999999999</v>
      </c>
      <c r="D29" s="2">
        <v>91.019997000000004</v>
      </c>
      <c r="E29" s="2">
        <v>94.739998</v>
      </c>
      <c r="F29" s="2">
        <v>71.123131000000001</v>
      </c>
      <c r="G29" s="2">
        <v>1805800</v>
      </c>
      <c r="H29" s="6">
        <f t="shared" si="0"/>
        <v>3.6945384936707459E-2</v>
      </c>
    </row>
    <row r="30" spans="1:8" ht="12.5" x14ac:dyDescent="0.25">
      <c r="A30" s="4">
        <v>41395</v>
      </c>
      <c r="B30" s="2">
        <v>94.660004000000001</v>
      </c>
      <c r="C30" s="2">
        <v>95.25</v>
      </c>
      <c r="D30" s="2">
        <v>88.629997000000003</v>
      </c>
      <c r="E30" s="2">
        <v>89.010002</v>
      </c>
      <c r="F30" s="2">
        <v>67.189521999999997</v>
      </c>
      <c r="G30" s="2">
        <v>1637100</v>
      </c>
      <c r="H30" s="6">
        <f t="shared" si="0"/>
        <v>-5.5307028032835111E-2</v>
      </c>
    </row>
    <row r="31" spans="1:8" ht="12.5" x14ac:dyDescent="0.25">
      <c r="A31" s="4">
        <v>41426</v>
      </c>
      <c r="B31" s="2">
        <v>88.629997000000003</v>
      </c>
      <c r="C31" s="2">
        <v>89.720000999999996</v>
      </c>
      <c r="D31" s="2">
        <v>82.5</v>
      </c>
      <c r="E31" s="2">
        <v>85.160004000000001</v>
      </c>
      <c r="F31" s="2">
        <v>64.490989999999996</v>
      </c>
      <c r="G31" s="2">
        <v>2260200</v>
      </c>
      <c r="H31" s="6">
        <f t="shared" si="0"/>
        <v>-4.0162988508833271E-2</v>
      </c>
    </row>
    <row r="32" spans="1:8" ht="12.5" x14ac:dyDescent="0.25">
      <c r="A32" s="4">
        <v>41456</v>
      </c>
      <c r="B32" s="2">
        <v>84.849997999999999</v>
      </c>
      <c r="C32" s="2">
        <v>85.709998999999996</v>
      </c>
      <c r="D32" s="2">
        <v>82.970000999999996</v>
      </c>
      <c r="E32" s="2">
        <v>84.309997999999993</v>
      </c>
      <c r="F32" s="2">
        <v>64.071098000000006</v>
      </c>
      <c r="G32" s="2">
        <v>2077700</v>
      </c>
      <c r="H32" s="6">
        <f t="shared" si="0"/>
        <v>-6.5108629903183404E-3</v>
      </c>
    </row>
    <row r="33" spans="1:8" ht="12.5" x14ac:dyDescent="0.25">
      <c r="A33" s="4">
        <v>41487</v>
      </c>
      <c r="B33" s="2">
        <v>83.529999000000004</v>
      </c>
      <c r="C33" s="2">
        <v>84.080001999999993</v>
      </c>
      <c r="D33" s="2">
        <v>80.360000999999997</v>
      </c>
      <c r="E33" s="2">
        <v>82.849997999999999</v>
      </c>
      <c r="F33" s="2">
        <v>63.191642999999999</v>
      </c>
      <c r="G33" s="2">
        <v>1385000</v>
      </c>
      <c r="H33" s="6">
        <f t="shared" si="0"/>
        <v>-1.3726235813845536E-2</v>
      </c>
    </row>
    <row r="34" spans="1:8" ht="12.5" x14ac:dyDescent="0.25">
      <c r="A34" s="4">
        <v>41518</v>
      </c>
      <c r="B34" s="2">
        <v>82.110000999999997</v>
      </c>
      <c r="C34" s="2">
        <v>83.559997999999993</v>
      </c>
      <c r="D34" s="2">
        <v>80.360000999999997</v>
      </c>
      <c r="E34" s="2">
        <v>83.019997000000004</v>
      </c>
      <c r="F34" s="2">
        <v>63.567855999999999</v>
      </c>
      <c r="G34" s="2">
        <v>2811900</v>
      </c>
      <c r="H34" s="6">
        <f t="shared" si="0"/>
        <v>5.9535245823565614E-3</v>
      </c>
    </row>
    <row r="35" spans="1:8" ht="12.5" x14ac:dyDescent="0.25">
      <c r="A35" s="4">
        <v>41548</v>
      </c>
      <c r="B35" s="2">
        <v>82.529999000000004</v>
      </c>
      <c r="C35" s="2">
        <v>85.129997000000003</v>
      </c>
      <c r="D35" s="2">
        <v>82.089995999999999</v>
      </c>
      <c r="E35" s="2">
        <v>84.620002999999997</v>
      </c>
      <c r="F35" s="2">
        <v>65.044196999999997</v>
      </c>
      <c r="G35" s="2">
        <v>1283300</v>
      </c>
      <c r="H35" s="6">
        <f t="shared" si="0"/>
        <v>2.3224646745990583E-2</v>
      </c>
    </row>
    <row r="36" spans="1:8" ht="12.5" x14ac:dyDescent="0.25">
      <c r="A36" s="4">
        <v>41579</v>
      </c>
      <c r="B36" s="2">
        <v>84.099997999999999</v>
      </c>
      <c r="C36" s="2">
        <v>84.099997999999999</v>
      </c>
      <c r="D36" s="2">
        <v>81.449996999999996</v>
      </c>
      <c r="E36" s="2">
        <v>82.809997999999993</v>
      </c>
      <c r="F36" s="2">
        <v>63.902270999999999</v>
      </c>
      <c r="G36" s="2">
        <v>1875700</v>
      </c>
      <c r="H36" s="6">
        <f t="shared" si="0"/>
        <v>-1.7556154932622168E-2</v>
      </c>
    </row>
    <row r="37" spans="1:8" ht="12.5" x14ac:dyDescent="0.25">
      <c r="A37" s="4">
        <v>41609</v>
      </c>
      <c r="B37" s="2">
        <v>82.5</v>
      </c>
      <c r="C37" s="2">
        <v>83.269997000000004</v>
      </c>
      <c r="D37" s="2">
        <v>81.360000999999997</v>
      </c>
      <c r="E37" s="2">
        <v>81.650002000000001</v>
      </c>
      <c r="F37" s="2">
        <v>63.245583000000003</v>
      </c>
      <c r="G37" s="2">
        <v>1622100</v>
      </c>
      <c r="H37" s="6">
        <f t="shared" si="0"/>
        <v>-1.0276442287943029E-2</v>
      </c>
    </row>
    <row r="38" spans="1:8" ht="12.5" x14ac:dyDescent="0.25">
      <c r="A38" s="4">
        <v>41640</v>
      </c>
      <c r="B38" s="2">
        <v>81.650002000000001</v>
      </c>
      <c r="C38" s="2">
        <v>85.760002</v>
      </c>
      <c r="D38" s="2">
        <v>81.650002000000001</v>
      </c>
      <c r="E38" s="2">
        <v>85.699996999999996</v>
      </c>
      <c r="F38" s="2">
        <v>66.904235999999997</v>
      </c>
      <c r="G38" s="2">
        <v>1348800</v>
      </c>
      <c r="H38" s="6">
        <f t="shared" si="0"/>
        <v>5.7848355987168205E-2</v>
      </c>
    </row>
    <row r="39" spans="1:8" ht="12.5" x14ac:dyDescent="0.25">
      <c r="A39" s="4">
        <v>41671</v>
      </c>
      <c r="B39" s="2">
        <v>85.550003000000004</v>
      </c>
      <c r="C39" s="2">
        <v>86.389999000000003</v>
      </c>
      <c r="D39" s="2">
        <v>84.43</v>
      </c>
      <c r="E39" s="2">
        <v>86.239998</v>
      </c>
      <c r="F39" s="2">
        <v>67.325798000000006</v>
      </c>
      <c r="G39" s="2">
        <v>2737100</v>
      </c>
      <c r="H39" s="6">
        <f t="shared" si="0"/>
        <v>6.3009762192039482E-3</v>
      </c>
    </row>
    <row r="40" spans="1:8" ht="12.5" x14ac:dyDescent="0.25">
      <c r="A40" s="4">
        <v>41699</v>
      </c>
      <c r="B40" s="2">
        <v>86.120002999999997</v>
      </c>
      <c r="C40" s="2">
        <v>87.349997999999999</v>
      </c>
      <c r="D40" s="2">
        <v>84.220000999999996</v>
      </c>
      <c r="E40" s="2">
        <v>86.730002999999996</v>
      </c>
      <c r="F40" s="2">
        <v>67.962104999999994</v>
      </c>
      <c r="G40" s="2">
        <v>2356200</v>
      </c>
      <c r="H40" s="6">
        <f t="shared" si="0"/>
        <v>9.4511616483177498E-3</v>
      </c>
    </row>
    <row r="41" spans="1:8" ht="12.5" x14ac:dyDescent="0.25">
      <c r="A41" s="4">
        <v>41730</v>
      </c>
      <c r="B41" s="2">
        <v>86.019997000000004</v>
      </c>
      <c r="C41" s="2">
        <v>88.599997999999999</v>
      </c>
      <c r="D41" s="2">
        <v>85.589995999999999</v>
      </c>
      <c r="E41" s="2">
        <v>88.480002999999996</v>
      </c>
      <c r="F41" s="2">
        <v>69.562507999999994</v>
      </c>
      <c r="G41" s="2">
        <v>1181600</v>
      </c>
      <c r="H41" s="6">
        <f t="shared" si="0"/>
        <v>2.3548461307959782E-2</v>
      </c>
    </row>
    <row r="42" spans="1:8" ht="12.5" x14ac:dyDescent="0.25">
      <c r="A42" s="4">
        <v>41760</v>
      </c>
      <c r="B42" s="2">
        <v>88.120002999999997</v>
      </c>
      <c r="C42" s="2">
        <v>90.690002000000007</v>
      </c>
      <c r="D42" s="2">
        <v>88.019997000000004</v>
      </c>
      <c r="E42" s="2">
        <v>90.010002</v>
      </c>
      <c r="F42" s="2">
        <v>71.033180000000002</v>
      </c>
      <c r="G42" s="2">
        <v>1513100</v>
      </c>
      <c r="H42" s="6">
        <f t="shared" si="0"/>
        <v>2.1141733417662394E-2</v>
      </c>
    </row>
    <row r="43" spans="1:8" ht="12.5" x14ac:dyDescent="0.25">
      <c r="A43" s="4">
        <v>41791</v>
      </c>
      <c r="B43" s="2">
        <v>89.220000999999996</v>
      </c>
      <c r="C43" s="2">
        <v>90</v>
      </c>
      <c r="D43" s="2">
        <v>88</v>
      </c>
      <c r="E43" s="2">
        <v>89.889999000000003</v>
      </c>
      <c r="F43" s="2">
        <v>71.179801999999995</v>
      </c>
      <c r="G43" s="2">
        <v>1344300</v>
      </c>
      <c r="H43" s="6">
        <f t="shared" si="0"/>
        <v>2.0641339723210137E-3</v>
      </c>
    </row>
    <row r="44" spans="1:8" ht="12.5" x14ac:dyDescent="0.25">
      <c r="A44" s="4">
        <v>41821</v>
      </c>
      <c r="B44" s="2">
        <v>89.190002000000007</v>
      </c>
      <c r="C44" s="2">
        <v>91.099997999999999</v>
      </c>
      <c r="D44" s="2">
        <v>87.790001000000004</v>
      </c>
      <c r="E44" s="2">
        <v>89.57</v>
      </c>
      <c r="F44" s="2">
        <v>71.176292000000004</v>
      </c>
      <c r="G44" s="2">
        <v>1437800</v>
      </c>
      <c r="H44" s="6">
        <f t="shared" si="0"/>
        <v>-4.9311741552631247E-5</v>
      </c>
    </row>
    <row r="45" spans="1:8" ht="12.5" x14ac:dyDescent="0.25">
      <c r="A45" s="4">
        <v>41852</v>
      </c>
      <c r="B45" s="2">
        <v>89.269997000000004</v>
      </c>
      <c r="C45" s="2">
        <v>93</v>
      </c>
      <c r="D45" s="2">
        <v>88.870002999999997</v>
      </c>
      <c r="E45" s="2">
        <v>92.82</v>
      </c>
      <c r="F45" s="2">
        <v>74.013306</v>
      </c>
      <c r="G45" s="2">
        <v>13564600</v>
      </c>
      <c r="H45" s="6">
        <f t="shared" si="0"/>
        <v>3.9858974389955525E-2</v>
      </c>
    </row>
    <row r="46" spans="1:8" ht="12.5" x14ac:dyDescent="0.25">
      <c r="A46" s="4">
        <v>41883</v>
      </c>
      <c r="B46" s="2">
        <v>91.669998000000007</v>
      </c>
      <c r="C46" s="2">
        <v>91.790001000000004</v>
      </c>
      <c r="D46" s="2">
        <v>88.510002</v>
      </c>
      <c r="E46" s="2">
        <v>90.230002999999996</v>
      </c>
      <c r="F46" s="2">
        <v>72.193129999999996</v>
      </c>
      <c r="G46" s="2">
        <v>5418500</v>
      </c>
      <c r="H46" s="6">
        <f t="shared" si="0"/>
        <v>-2.4592550966443839E-2</v>
      </c>
    </row>
    <row r="47" spans="1:8" ht="12.5" x14ac:dyDescent="0.25">
      <c r="A47" s="4">
        <v>41913</v>
      </c>
      <c r="B47" s="2">
        <v>90.480002999999996</v>
      </c>
      <c r="C47" s="2">
        <v>96.370002999999997</v>
      </c>
      <c r="D47" s="2">
        <v>90.370002999999997</v>
      </c>
      <c r="E47" s="2">
        <v>91.669998000000007</v>
      </c>
      <c r="F47" s="2">
        <v>73.567183999999997</v>
      </c>
      <c r="G47" s="2">
        <v>3612100</v>
      </c>
      <c r="H47" s="6">
        <f t="shared" si="0"/>
        <v>1.9033029874172252E-2</v>
      </c>
    </row>
    <row r="48" spans="1:8" ht="12.5" x14ac:dyDescent="0.25">
      <c r="A48" s="4">
        <v>41944</v>
      </c>
      <c r="B48" s="2">
        <v>91.400002000000001</v>
      </c>
      <c r="C48" s="2">
        <v>93</v>
      </c>
      <c r="D48" s="2">
        <v>90.669998000000007</v>
      </c>
      <c r="E48" s="2">
        <v>92.919998000000007</v>
      </c>
      <c r="F48" s="2">
        <v>74.813286000000005</v>
      </c>
      <c r="G48" s="2">
        <v>1919600</v>
      </c>
      <c r="H48" s="6">
        <f t="shared" si="0"/>
        <v>1.6938285961849615E-2</v>
      </c>
    </row>
    <row r="49" spans="1:8" ht="12.5" x14ac:dyDescent="0.25">
      <c r="A49" s="4">
        <v>41974</v>
      </c>
      <c r="B49" s="2">
        <v>92.889999000000003</v>
      </c>
      <c r="C49" s="2">
        <v>94.830001999999993</v>
      </c>
      <c r="D49" s="2">
        <v>91.400002000000001</v>
      </c>
      <c r="E49" s="2">
        <v>94.269997000000004</v>
      </c>
      <c r="F49" s="2">
        <v>76.150253000000006</v>
      </c>
      <c r="G49" s="2">
        <v>3895900</v>
      </c>
      <c r="H49" s="6">
        <f t="shared" si="0"/>
        <v>1.787071617199118E-2</v>
      </c>
    </row>
    <row r="50" spans="1:8" ht="12.5" x14ac:dyDescent="0.25">
      <c r="A50" s="4">
        <v>42005</v>
      </c>
      <c r="B50" s="2">
        <v>94.400002000000001</v>
      </c>
      <c r="C50" s="2">
        <v>100.489998</v>
      </c>
      <c r="D50" s="2">
        <v>94.309997999999993</v>
      </c>
      <c r="E50" s="2">
        <v>100.449997</v>
      </c>
      <c r="F50" s="2">
        <v>81.686736999999994</v>
      </c>
      <c r="G50" s="2">
        <v>3154500</v>
      </c>
      <c r="H50" s="6">
        <f t="shared" si="0"/>
        <v>7.2704735465553699E-2</v>
      </c>
    </row>
    <row r="51" spans="1:8" ht="12.5" x14ac:dyDescent="0.25">
      <c r="A51" s="4">
        <v>42036</v>
      </c>
      <c r="B51" s="2">
        <v>99.559997999999993</v>
      </c>
      <c r="C51" s="2">
        <v>100.18</v>
      </c>
      <c r="D51" s="2">
        <v>93.809997999999993</v>
      </c>
      <c r="E51" s="2">
        <v>95.970000999999996</v>
      </c>
      <c r="F51" s="2">
        <v>78.043587000000002</v>
      </c>
      <c r="G51" s="2">
        <v>3183600</v>
      </c>
      <c r="H51" s="6">
        <f t="shared" si="0"/>
        <v>-4.459903937649011E-2</v>
      </c>
    </row>
    <row r="52" spans="1:8" ht="12.5" x14ac:dyDescent="0.25">
      <c r="A52" s="4">
        <v>42064</v>
      </c>
      <c r="B52" s="2">
        <v>95.879997000000003</v>
      </c>
      <c r="C52" s="2">
        <v>97.699996999999996</v>
      </c>
      <c r="D52" s="2">
        <v>92.389999000000003</v>
      </c>
      <c r="E52" s="2">
        <v>96.32</v>
      </c>
      <c r="F52" s="2">
        <v>78.569884999999999</v>
      </c>
      <c r="G52" s="2">
        <v>2573400</v>
      </c>
      <c r="H52" s="6">
        <f t="shared" si="0"/>
        <v>6.743641857466098E-3</v>
      </c>
    </row>
    <row r="53" spans="1:8" ht="12.5" x14ac:dyDescent="0.25">
      <c r="A53" s="4">
        <v>42095</v>
      </c>
      <c r="B53" s="2">
        <v>96.620002999999997</v>
      </c>
      <c r="C53" s="2">
        <v>97.25</v>
      </c>
      <c r="D53" s="2">
        <v>92.830001999999993</v>
      </c>
      <c r="E53" s="2">
        <v>93.550003000000004</v>
      </c>
      <c r="F53" s="2">
        <v>76.532844999999995</v>
      </c>
      <c r="G53" s="2">
        <v>2549300</v>
      </c>
      <c r="H53" s="6">
        <f t="shared" si="0"/>
        <v>-2.5926472973710025E-2</v>
      </c>
    </row>
    <row r="54" spans="1:8" ht="12.5" x14ac:dyDescent="0.25">
      <c r="A54" s="4">
        <v>42125</v>
      </c>
      <c r="B54" s="2">
        <v>92.580001999999993</v>
      </c>
      <c r="C54" s="2">
        <v>92.830001999999993</v>
      </c>
      <c r="D54" s="2">
        <v>89.080001999999993</v>
      </c>
      <c r="E54" s="2">
        <v>91.029999000000004</v>
      </c>
      <c r="F54" s="2">
        <v>74.782584999999997</v>
      </c>
      <c r="G54" s="2">
        <v>8709600</v>
      </c>
      <c r="H54" s="6">
        <f t="shared" si="0"/>
        <v>-2.2869396792971664E-2</v>
      </c>
    </row>
    <row r="55" spans="1:8" ht="12.5" x14ac:dyDescent="0.25">
      <c r="A55" s="4">
        <v>42156</v>
      </c>
      <c r="B55" s="2">
        <v>90.699996999999996</v>
      </c>
      <c r="C55" s="2">
        <v>90.790001000000004</v>
      </c>
      <c r="D55" s="2">
        <v>86.410004000000001</v>
      </c>
      <c r="E55" s="2">
        <v>87.610000999999997</v>
      </c>
      <c r="F55" s="2">
        <v>72.202972000000003</v>
      </c>
      <c r="G55" s="2">
        <v>2944100</v>
      </c>
      <c r="H55" s="6">
        <f t="shared" si="0"/>
        <v>-3.4494835930049692E-2</v>
      </c>
    </row>
    <row r="56" spans="1:8" ht="12.5" x14ac:dyDescent="0.25">
      <c r="A56" s="4">
        <v>42186</v>
      </c>
      <c r="B56" s="2">
        <v>86.709998999999996</v>
      </c>
      <c r="C56" s="2">
        <v>90</v>
      </c>
      <c r="D56" s="2">
        <v>86.379997000000003</v>
      </c>
      <c r="E56" s="2">
        <v>89.989998</v>
      </c>
      <c r="F56" s="2">
        <v>74.417877000000004</v>
      </c>
      <c r="G56" s="2">
        <v>1679800</v>
      </c>
      <c r="H56" s="6">
        <f t="shared" si="0"/>
        <v>3.0676091837327717E-2</v>
      </c>
    </row>
    <row r="57" spans="1:8" ht="12.5" x14ac:dyDescent="0.25">
      <c r="A57" s="4">
        <v>42217</v>
      </c>
      <c r="B57" s="2">
        <v>89.550003000000004</v>
      </c>
      <c r="C57" s="2">
        <v>91.830001999999993</v>
      </c>
      <c r="D57" s="2">
        <v>88.440002000000007</v>
      </c>
      <c r="E57" s="2">
        <v>88.68</v>
      </c>
      <c r="F57" s="2">
        <v>73.588218999999995</v>
      </c>
      <c r="G57" s="2">
        <v>7524300</v>
      </c>
      <c r="H57" s="6">
        <f t="shared" si="0"/>
        <v>-1.1148638384295874E-2</v>
      </c>
    </row>
    <row r="58" spans="1:8" ht="12.5" x14ac:dyDescent="0.25">
      <c r="A58" s="4">
        <v>42248</v>
      </c>
      <c r="B58" s="2">
        <v>88.620002999999997</v>
      </c>
      <c r="C58" s="2">
        <v>89.75</v>
      </c>
      <c r="D58" s="2">
        <v>87.160004000000001</v>
      </c>
      <c r="E58" s="2">
        <v>89.339995999999999</v>
      </c>
      <c r="F58" s="2">
        <v>74.399651000000006</v>
      </c>
      <c r="G58" s="2">
        <v>5485800</v>
      </c>
      <c r="H58" s="6">
        <f t="shared" si="0"/>
        <v>1.1026656318452423E-2</v>
      </c>
    </row>
    <row r="59" spans="1:8" ht="12.5" x14ac:dyDescent="0.25">
      <c r="A59" s="4">
        <v>42278</v>
      </c>
      <c r="B59" s="2">
        <v>89.410004000000001</v>
      </c>
      <c r="C59" s="2">
        <v>90.849997999999999</v>
      </c>
      <c r="D59" s="2">
        <v>88.790001000000004</v>
      </c>
      <c r="E59" s="2">
        <v>89.660004000000001</v>
      </c>
      <c r="F59" s="2">
        <v>74.871284000000003</v>
      </c>
      <c r="G59" s="2">
        <v>2746800</v>
      </c>
      <c r="H59" s="6">
        <f t="shared" si="0"/>
        <v>6.339182962027564E-3</v>
      </c>
    </row>
    <row r="60" spans="1:8" ht="12.5" x14ac:dyDescent="0.25">
      <c r="A60" s="4">
        <v>42309</v>
      </c>
      <c r="B60" s="2">
        <v>88.830001999999993</v>
      </c>
      <c r="C60" s="2">
        <v>89.190002000000007</v>
      </c>
      <c r="D60" s="2">
        <v>86.830001999999993</v>
      </c>
      <c r="E60" s="2">
        <v>88.589995999999999</v>
      </c>
      <c r="F60" s="2">
        <v>74.215355000000002</v>
      </c>
      <c r="G60" s="2">
        <v>4021700</v>
      </c>
      <c r="H60" s="6">
        <f t="shared" si="0"/>
        <v>-8.7607553250990105E-3</v>
      </c>
    </row>
    <row r="61" spans="1:8" ht="12.5" x14ac:dyDescent="0.25">
      <c r="A61" s="4">
        <v>42339</v>
      </c>
      <c r="B61" s="2">
        <v>88.459998999999996</v>
      </c>
      <c r="C61" s="2">
        <v>89.339995999999999</v>
      </c>
      <c r="D61" s="2">
        <v>86.300003000000004</v>
      </c>
      <c r="E61" s="2">
        <v>86.809997999999993</v>
      </c>
      <c r="F61" s="2">
        <v>72.969161999999997</v>
      </c>
      <c r="G61" s="2">
        <v>2943600</v>
      </c>
      <c r="H61" s="6">
        <f t="shared" si="0"/>
        <v>-1.6791579047220149E-2</v>
      </c>
    </row>
    <row r="62" spans="1:8" ht="12.5" x14ac:dyDescent="0.25">
      <c r="A62" s="4">
        <v>42370</v>
      </c>
      <c r="B62" s="2">
        <v>87.529999000000004</v>
      </c>
      <c r="C62" s="2">
        <v>89.279999000000004</v>
      </c>
      <c r="D62" s="2">
        <v>86.809997999999993</v>
      </c>
      <c r="E62" s="2">
        <v>88.839995999999999</v>
      </c>
      <c r="F62" s="2">
        <v>75.311356000000004</v>
      </c>
      <c r="G62" s="2">
        <v>2565100</v>
      </c>
      <c r="H62" s="6">
        <f t="shared" si="0"/>
        <v>3.2098408914165773E-2</v>
      </c>
    </row>
    <row r="63" spans="1:8" ht="12.5" x14ac:dyDescent="0.25">
      <c r="A63" s="4">
        <v>42401</v>
      </c>
      <c r="B63" s="2">
        <v>88.699996999999996</v>
      </c>
      <c r="C63" s="2">
        <v>91.489998</v>
      </c>
      <c r="D63" s="2">
        <v>88.029999000000004</v>
      </c>
      <c r="E63" s="2">
        <v>90.410004000000001</v>
      </c>
      <c r="F63" s="2">
        <v>76.642273000000003</v>
      </c>
      <c r="G63" s="2">
        <v>3478700</v>
      </c>
      <c r="H63" s="6">
        <f t="shared" si="0"/>
        <v>1.7672195412335948E-2</v>
      </c>
    </row>
    <row r="64" spans="1:8" ht="12.5" x14ac:dyDescent="0.25">
      <c r="A64" s="4">
        <v>42430</v>
      </c>
      <c r="B64" s="2">
        <v>90.410004000000001</v>
      </c>
      <c r="C64" s="2">
        <v>93.139999000000003</v>
      </c>
      <c r="D64" s="2">
        <v>89.150002000000001</v>
      </c>
      <c r="E64" s="2">
        <v>93.040001000000004</v>
      </c>
      <c r="F64" s="2">
        <v>79.140747000000005</v>
      </c>
      <c r="G64" s="2">
        <v>3902600</v>
      </c>
      <c r="H64" s="6">
        <f t="shared" si="0"/>
        <v>3.2599163649543662E-2</v>
      </c>
    </row>
    <row r="65" spans="1:8" ht="12.5" x14ac:dyDescent="0.25">
      <c r="A65" s="4">
        <v>42461</v>
      </c>
      <c r="B65" s="2">
        <v>93.010002</v>
      </c>
      <c r="C65" s="2">
        <v>94.489998</v>
      </c>
      <c r="D65" s="2">
        <v>92.18</v>
      </c>
      <c r="E65" s="2">
        <v>93.779999000000004</v>
      </c>
      <c r="F65" s="2">
        <v>80.019394000000005</v>
      </c>
      <c r="G65" s="2">
        <v>4080100</v>
      </c>
      <c r="H65" s="6">
        <f t="shared" si="0"/>
        <v>1.1102333921614371E-2</v>
      </c>
    </row>
    <row r="66" spans="1:8" ht="12.5" x14ac:dyDescent="0.25">
      <c r="A66" s="4">
        <v>42491</v>
      </c>
      <c r="B66" s="2">
        <v>93.309997999999993</v>
      </c>
      <c r="C66" s="2">
        <v>94.860000999999997</v>
      </c>
      <c r="D66" s="2">
        <v>92.800003000000004</v>
      </c>
      <c r="E66" s="2">
        <v>93.550003000000004</v>
      </c>
      <c r="F66" s="2">
        <v>80.079643000000004</v>
      </c>
      <c r="G66" s="2">
        <v>3132500</v>
      </c>
      <c r="H66" s="6">
        <f t="shared" si="0"/>
        <v>7.5292997095177802E-4</v>
      </c>
    </row>
    <row r="67" spans="1:8" ht="12.5" x14ac:dyDescent="0.25">
      <c r="A67" s="4">
        <v>42522</v>
      </c>
      <c r="B67" s="2">
        <v>93.730002999999996</v>
      </c>
      <c r="C67" s="2">
        <v>98.660004000000001</v>
      </c>
      <c r="D67" s="2">
        <v>93.269997000000004</v>
      </c>
      <c r="E67" s="2">
        <v>98.050003000000004</v>
      </c>
      <c r="F67" s="2">
        <v>84.192054999999996</v>
      </c>
      <c r="G67" s="2">
        <v>4640800</v>
      </c>
      <c r="H67" s="6">
        <f t="shared" si="0"/>
        <v>5.1354025142194899E-2</v>
      </c>
    </row>
    <row r="68" spans="1:8" ht="12.5" x14ac:dyDescent="0.25">
      <c r="A68" s="4">
        <v>42552</v>
      </c>
      <c r="B68" s="2">
        <v>99.160004000000001</v>
      </c>
      <c r="C68" s="2">
        <v>101.239998</v>
      </c>
      <c r="D68" s="2">
        <v>97.959998999999996</v>
      </c>
      <c r="E68" s="2">
        <v>100.44000200000001</v>
      </c>
      <c r="F68" s="2">
        <v>86.514258999999996</v>
      </c>
      <c r="G68" s="2">
        <v>9040100</v>
      </c>
      <c r="H68" s="6">
        <f t="shared" ref="H68:H109" si="1">(F68-F67)/F67</f>
        <v>2.7582222574327225E-2</v>
      </c>
    </row>
    <row r="69" spans="1:8" ht="12.5" x14ac:dyDescent="0.25">
      <c r="A69" s="4">
        <v>42583</v>
      </c>
      <c r="B69" s="2">
        <v>99.379997000000003</v>
      </c>
      <c r="C69" s="2">
        <v>100.25</v>
      </c>
      <c r="D69" s="2">
        <v>97.660004000000001</v>
      </c>
      <c r="E69" s="2">
        <v>99.790001000000004</v>
      </c>
      <c r="F69" s="2">
        <v>86.202331999999998</v>
      </c>
      <c r="G69" s="2">
        <v>3476200</v>
      </c>
      <c r="H69" s="6">
        <f t="shared" si="1"/>
        <v>-3.6054981410636273E-3</v>
      </c>
    </row>
    <row r="70" spans="1:8" ht="12.5" x14ac:dyDescent="0.25">
      <c r="A70" s="4">
        <v>42614</v>
      </c>
      <c r="B70" s="2">
        <v>98.93</v>
      </c>
      <c r="C70" s="2">
        <v>100.16999800000001</v>
      </c>
      <c r="D70" s="2">
        <v>95.830001999999993</v>
      </c>
      <c r="E70" s="2">
        <v>98.599997999999999</v>
      </c>
      <c r="F70" s="2">
        <v>85.461112999999997</v>
      </c>
      <c r="G70" s="2">
        <v>6864600</v>
      </c>
      <c r="H70" s="6">
        <f t="shared" si="1"/>
        <v>-8.5985956853232345E-3</v>
      </c>
    </row>
    <row r="71" spans="1:8" ht="12.5" x14ac:dyDescent="0.25">
      <c r="A71" s="4">
        <v>42644</v>
      </c>
      <c r="B71" s="2">
        <v>98.389999000000003</v>
      </c>
      <c r="C71" s="2">
        <v>98.519997000000004</v>
      </c>
      <c r="D71" s="2">
        <v>94.760002</v>
      </c>
      <c r="E71" s="2">
        <v>95.300003000000004</v>
      </c>
      <c r="F71" s="2">
        <v>82.850753999999995</v>
      </c>
      <c r="G71" s="2">
        <v>3526200</v>
      </c>
      <c r="H71" s="6">
        <f t="shared" si="1"/>
        <v>-3.0544406787681347E-2</v>
      </c>
    </row>
    <row r="72" spans="1:8" ht="12.5" x14ac:dyDescent="0.25">
      <c r="A72" s="4">
        <v>42675</v>
      </c>
      <c r="B72" s="2">
        <v>94.699996999999996</v>
      </c>
      <c r="C72" s="2">
        <v>95.339995999999999</v>
      </c>
      <c r="D72" s="2">
        <v>88.25</v>
      </c>
      <c r="E72" s="2">
        <v>89.019997000000004</v>
      </c>
      <c r="F72" s="2">
        <v>77.614677</v>
      </c>
      <c r="G72" s="2">
        <v>4879100</v>
      </c>
      <c r="H72" s="6">
        <f t="shared" si="1"/>
        <v>-6.3198905830114657E-2</v>
      </c>
    </row>
    <row r="73" spans="1:8" ht="12.5" x14ac:dyDescent="0.25">
      <c r="A73" s="4">
        <v>42705</v>
      </c>
      <c r="B73" s="2">
        <v>87.830001999999993</v>
      </c>
      <c r="C73" s="2">
        <v>89.440002000000007</v>
      </c>
      <c r="D73" s="2">
        <v>87.220000999999996</v>
      </c>
      <c r="E73" s="2">
        <v>89.129997000000003</v>
      </c>
      <c r="F73" s="2">
        <v>77.950226000000001</v>
      </c>
      <c r="G73" s="2">
        <v>6697500</v>
      </c>
      <c r="H73" s="6">
        <f t="shared" si="1"/>
        <v>4.323267363465293E-3</v>
      </c>
    </row>
    <row r="74" spans="1:8" ht="12.5" x14ac:dyDescent="0.25">
      <c r="A74" s="4">
        <v>42736</v>
      </c>
      <c r="B74" s="2">
        <v>88.550003000000004</v>
      </c>
      <c r="C74" s="2">
        <v>91.449996999999996</v>
      </c>
      <c r="D74" s="2">
        <v>88.5</v>
      </c>
      <c r="E74" s="2">
        <v>89.629997000000003</v>
      </c>
      <c r="F74" s="2">
        <v>79.055069000000003</v>
      </c>
      <c r="G74" s="2">
        <v>4956100</v>
      </c>
      <c r="H74" s="6">
        <f t="shared" si="1"/>
        <v>1.4173698482926817E-2</v>
      </c>
    </row>
    <row r="75" spans="1:8" ht="12.5" x14ac:dyDescent="0.25">
      <c r="A75" s="4">
        <v>42767</v>
      </c>
      <c r="B75" s="2">
        <v>88.949996999999996</v>
      </c>
      <c r="C75" s="2">
        <v>91.150002000000001</v>
      </c>
      <c r="D75" s="2">
        <v>88.620002999999997</v>
      </c>
      <c r="E75" s="2">
        <v>90.949996999999996</v>
      </c>
      <c r="F75" s="2">
        <v>80.219314999999995</v>
      </c>
      <c r="G75" s="2">
        <v>2526000</v>
      </c>
      <c r="H75" s="6">
        <f t="shared" si="1"/>
        <v>1.4727025284109125E-2</v>
      </c>
    </row>
    <row r="76" spans="1:8" ht="12.5" x14ac:dyDescent="0.25">
      <c r="A76" s="4">
        <v>42795</v>
      </c>
      <c r="B76" s="2">
        <v>89.559997999999993</v>
      </c>
      <c r="C76" s="2">
        <v>90.769997000000004</v>
      </c>
      <c r="D76" s="2">
        <v>87.370002999999997</v>
      </c>
      <c r="E76" s="2">
        <v>90.040001000000004</v>
      </c>
      <c r="F76" s="2">
        <v>79.673569000000001</v>
      </c>
      <c r="G76" s="2">
        <v>4453600</v>
      </c>
      <c r="H76" s="6">
        <f t="shared" si="1"/>
        <v>-6.8031745222455978E-3</v>
      </c>
    </row>
    <row r="77" spans="1:8" ht="12.5" x14ac:dyDescent="0.25">
      <c r="A77" s="4">
        <v>42826</v>
      </c>
      <c r="B77" s="2">
        <v>89.800003000000004</v>
      </c>
      <c r="C77" s="2">
        <v>92.489998</v>
      </c>
      <c r="D77" s="2">
        <v>89.800003000000004</v>
      </c>
      <c r="E77" s="2">
        <v>91.169998000000007</v>
      </c>
      <c r="F77" s="2">
        <v>80.912803999999994</v>
      </c>
      <c r="G77" s="2">
        <v>2894400</v>
      </c>
      <c r="H77" s="6">
        <f t="shared" si="1"/>
        <v>1.5553903453226674E-2</v>
      </c>
    </row>
    <row r="78" spans="1:8" ht="12.5" x14ac:dyDescent="0.25">
      <c r="A78" s="4">
        <v>42856</v>
      </c>
      <c r="B78" s="2">
        <v>90.779999000000004</v>
      </c>
      <c r="C78" s="2">
        <v>92.809997999999993</v>
      </c>
      <c r="D78" s="2">
        <v>89.900002000000001</v>
      </c>
      <c r="E78" s="2">
        <v>92.610000999999997</v>
      </c>
      <c r="F78" s="2">
        <v>82.457245</v>
      </c>
      <c r="G78" s="2">
        <v>2516600</v>
      </c>
      <c r="H78" s="6">
        <f t="shared" si="1"/>
        <v>1.9087720652963731E-2</v>
      </c>
    </row>
    <row r="79" spans="1:8" ht="12.5" x14ac:dyDescent="0.25">
      <c r="A79" s="4">
        <v>42887</v>
      </c>
      <c r="B79" s="2">
        <v>92.029999000000004</v>
      </c>
      <c r="C79" s="2">
        <v>95.120002999999997</v>
      </c>
      <c r="D79" s="2">
        <v>92</v>
      </c>
      <c r="E79" s="2">
        <v>93.139999000000003</v>
      </c>
      <c r="F79" s="2">
        <v>83.191970999999995</v>
      </c>
      <c r="G79" s="2">
        <v>3810700</v>
      </c>
      <c r="H79" s="6">
        <f t="shared" si="1"/>
        <v>8.9103874377563178E-3</v>
      </c>
    </row>
    <row r="80" spans="1:8" ht="12.5" x14ac:dyDescent="0.25">
      <c r="A80" s="4">
        <v>42917</v>
      </c>
      <c r="B80" s="2">
        <v>93.160004000000001</v>
      </c>
      <c r="C80" s="2">
        <v>94.339995999999999</v>
      </c>
      <c r="D80" s="2">
        <v>91.849997999999999</v>
      </c>
      <c r="E80" s="2">
        <v>93.220000999999996</v>
      </c>
      <c r="F80" s="2">
        <v>83.528580000000005</v>
      </c>
      <c r="G80" s="2">
        <v>3808600</v>
      </c>
      <c r="H80" s="6">
        <f t="shared" si="1"/>
        <v>4.0461717152970198E-3</v>
      </c>
    </row>
    <row r="81" spans="1:8" ht="12.5" x14ac:dyDescent="0.25">
      <c r="A81" s="4">
        <v>42948</v>
      </c>
      <c r="B81" s="2">
        <v>92.709998999999996</v>
      </c>
      <c r="C81" s="2">
        <v>95.010002</v>
      </c>
      <c r="D81" s="2">
        <v>92.660004000000001</v>
      </c>
      <c r="E81" s="2">
        <v>94.860000999999997</v>
      </c>
      <c r="F81" s="2">
        <v>85.255318000000003</v>
      </c>
      <c r="G81" s="2">
        <v>3411200</v>
      </c>
      <c r="H81" s="6">
        <f t="shared" si="1"/>
        <v>2.067242134368856E-2</v>
      </c>
    </row>
    <row r="82" spans="1:8" ht="12.5" x14ac:dyDescent="0.25">
      <c r="A82" s="4">
        <v>42979</v>
      </c>
      <c r="B82" s="2">
        <v>94.209998999999996</v>
      </c>
      <c r="C82" s="2">
        <v>95.360000999999997</v>
      </c>
      <c r="D82" s="2">
        <v>93.080001999999993</v>
      </c>
      <c r="E82" s="2">
        <v>93.769997000000004</v>
      </c>
      <c r="F82" s="2">
        <v>84.538651000000002</v>
      </c>
      <c r="G82" s="2">
        <v>3929600</v>
      </c>
      <c r="H82" s="6">
        <f t="shared" si="1"/>
        <v>-8.4061266418594682E-3</v>
      </c>
    </row>
    <row r="83" spans="1:8" ht="12.5" x14ac:dyDescent="0.25">
      <c r="A83" s="4">
        <v>43009</v>
      </c>
      <c r="B83" s="2">
        <v>93.769997000000004</v>
      </c>
      <c r="C83" s="2">
        <v>94.339995999999999</v>
      </c>
      <c r="D83" s="2">
        <v>92.449996999999996</v>
      </c>
      <c r="E83" s="2">
        <v>93.5</v>
      </c>
      <c r="F83" s="2">
        <v>84.560005000000004</v>
      </c>
      <c r="G83" s="2">
        <v>4327300</v>
      </c>
      <c r="H83" s="6">
        <f t="shared" si="1"/>
        <v>2.5259452034552001E-4</v>
      </c>
    </row>
    <row r="84" spans="1:8" ht="12.5" x14ac:dyDescent="0.25">
      <c r="A84" s="4">
        <v>43040</v>
      </c>
      <c r="B84" s="2">
        <v>93.480002999999996</v>
      </c>
      <c r="C84" s="2">
        <v>94.959998999999996</v>
      </c>
      <c r="D84" s="2">
        <v>92.699996999999996</v>
      </c>
      <c r="E84" s="2">
        <v>93.910004000000001</v>
      </c>
      <c r="F84" s="2">
        <v>85.192436000000001</v>
      </c>
      <c r="G84" s="2">
        <v>3215200</v>
      </c>
      <c r="H84" s="6">
        <f t="shared" si="1"/>
        <v>7.4790795010004647E-3</v>
      </c>
    </row>
    <row r="85" spans="1:8" ht="12.5" x14ac:dyDescent="0.25">
      <c r="A85" s="4">
        <v>43070</v>
      </c>
      <c r="B85" s="2">
        <v>94.269997000000004</v>
      </c>
      <c r="C85" s="2">
        <v>95.980002999999996</v>
      </c>
      <c r="D85" s="2">
        <v>93.339995999999999</v>
      </c>
      <c r="E85" s="2">
        <v>95.080001999999993</v>
      </c>
      <c r="F85" s="2">
        <v>86.524970999999994</v>
      </c>
      <c r="G85" s="2">
        <v>2719400</v>
      </c>
      <c r="H85" s="6">
        <f t="shared" si="1"/>
        <v>1.5641470799121097E-2</v>
      </c>
    </row>
    <row r="86" spans="1:8" ht="12.5" x14ac:dyDescent="0.25">
      <c r="A86" s="4">
        <v>43101</v>
      </c>
      <c r="B86" s="2">
        <v>94.879997000000003</v>
      </c>
      <c r="C86" s="2">
        <v>94.879997000000003</v>
      </c>
      <c r="D86" s="2">
        <v>92.440002000000007</v>
      </c>
      <c r="E86" s="2">
        <v>93.019997000000004</v>
      </c>
      <c r="F86" s="2">
        <v>85.171654000000004</v>
      </c>
      <c r="G86" s="2">
        <v>4542200</v>
      </c>
      <c r="H86" s="6">
        <f t="shared" si="1"/>
        <v>-1.5640768027532653E-2</v>
      </c>
    </row>
    <row r="87" spans="1:8" ht="12.5" x14ac:dyDescent="0.25">
      <c r="A87" s="4">
        <v>43132</v>
      </c>
      <c r="B87" s="2">
        <v>92.650002000000001</v>
      </c>
      <c r="C87" s="2">
        <v>92.730002999999996</v>
      </c>
      <c r="D87" s="2">
        <v>88.690002000000007</v>
      </c>
      <c r="E87" s="2">
        <v>89.830001999999993</v>
      </c>
      <c r="F87" s="2">
        <v>82.250809000000004</v>
      </c>
      <c r="G87" s="2">
        <v>7357400</v>
      </c>
      <c r="H87" s="6">
        <f t="shared" si="1"/>
        <v>-3.4293627783722504E-2</v>
      </c>
    </row>
    <row r="88" spans="1:8" ht="12.5" x14ac:dyDescent="0.25">
      <c r="A88" s="4">
        <v>43160</v>
      </c>
      <c r="B88" s="2">
        <v>89.379997000000003</v>
      </c>
      <c r="C88" s="2">
        <v>91.199996999999996</v>
      </c>
      <c r="D88" s="2">
        <v>88.790001000000004</v>
      </c>
      <c r="E88" s="2">
        <v>90.910004000000001</v>
      </c>
      <c r="F88" s="2">
        <v>83.488311999999993</v>
      </c>
      <c r="G88" s="2">
        <v>4203900</v>
      </c>
      <c r="H88" s="6">
        <f t="shared" si="1"/>
        <v>1.5045481193990318E-2</v>
      </c>
    </row>
    <row r="89" spans="1:8" ht="12.5" x14ac:dyDescent="0.25">
      <c r="A89" s="4">
        <v>43191</v>
      </c>
      <c r="B89" s="2">
        <v>90.480002999999996</v>
      </c>
      <c r="C89" s="2">
        <v>91.339995999999999</v>
      </c>
      <c r="D89" s="2">
        <v>87.459998999999996</v>
      </c>
      <c r="E89" s="2">
        <v>88.620002999999997</v>
      </c>
      <c r="F89" s="2">
        <v>81.632430999999997</v>
      </c>
      <c r="G89" s="2">
        <v>2294100</v>
      </c>
      <c r="H89" s="6">
        <f t="shared" si="1"/>
        <v>-2.2229231320427183E-2</v>
      </c>
    </row>
    <row r="90" spans="1:8" ht="12.5" x14ac:dyDescent="0.25">
      <c r="A90" s="4">
        <v>43221</v>
      </c>
      <c r="B90" s="2">
        <v>88.260002</v>
      </c>
      <c r="C90" s="2">
        <v>89.980002999999996</v>
      </c>
      <c r="D90" s="2">
        <v>86.510002</v>
      </c>
      <c r="E90" s="2">
        <v>89.459998999999996</v>
      </c>
      <c r="F90" s="2">
        <v>82.806968999999995</v>
      </c>
      <c r="G90" s="2">
        <v>4110400</v>
      </c>
      <c r="H90" s="6">
        <f t="shared" si="1"/>
        <v>1.4388129639309631E-2</v>
      </c>
    </row>
    <row r="91" spans="1:8" ht="12.5" x14ac:dyDescent="0.25">
      <c r="A91" s="4">
        <v>43252</v>
      </c>
      <c r="B91" s="2">
        <v>88.519997000000004</v>
      </c>
      <c r="C91" s="2">
        <v>89.050003000000004</v>
      </c>
      <c r="D91" s="2">
        <v>87.330001999999993</v>
      </c>
      <c r="E91" s="2">
        <v>88.639999000000003</v>
      </c>
      <c r="F91" s="2">
        <v>82.313598999999996</v>
      </c>
      <c r="G91" s="2">
        <v>4058800</v>
      </c>
      <c r="H91" s="6">
        <f t="shared" si="1"/>
        <v>-5.9580734080485276E-3</v>
      </c>
    </row>
    <row r="92" spans="1:8" ht="12.5" x14ac:dyDescent="0.25">
      <c r="A92" s="4">
        <v>43282</v>
      </c>
      <c r="B92" s="2">
        <v>88.440002000000007</v>
      </c>
      <c r="C92" s="2">
        <v>89.889999000000003</v>
      </c>
      <c r="D92" s="2">
        <v>87.879997000000003</v>
      </c>
      <c r="E92" s="2">
        <v>88.720000999999996</v>
      </c>
      <c r="F92" s="2">
        <v>82.660469000000006</v>
      </c>
      <c r="G92" s="2">
        <v>1714400</v>
      </c>
      <c r="H92" s="6">
        <f t="shared" si="1"/>
        <v>4.2140059991789425E-3</v>
      </c>
    </row>
    <row r="93" spans="1:8" ht="12.5" x14ac:dyDescent="0.25">
      <c r="A93" s="4">
        <v>43313</v>
      </c>
      <c r="B93" s="2">
        <v>87.800003000000004</v>
      </c>
      <c r="C93" s="2">
        <v>89.779999000000004</v>
      </c>
      <c r="D93" s="2">
        <v>87.629997000000003</v>
      </c>
      <c r="E93" s="2">
        <v>88.849997999999999</v>
      </c>
      <c r="F93" s="2">
        <v>83.051406999999998</v>
      </c>
      <c r="G93" s="2">
        <v>1873500</v>
      </c>
      <c r="H93" s="6">
        <f t="shared" si="1"/>
        <v>4.7294432844312961E-3</v>
      </c>
    </row>
    <row r="94" spans="1:8" ht="12.5" x14ac:dyDescent="0.25">
      <c r="A94" s="4">
        <v>43344</v>
      </c>
      <c r="B94" s="2">
        <v>88.349997999999999</v>
      </c>
      <c r="C94" s="2">
        <v>88.470000999999996</v>
      </c>
      <c r="D94" s="2">
        <v>86.540001000000004</v>
      </c>
      <c r="E94" s="2">
        <v>87.43</v>
      </c>
      <c r="F94" s="2">
        <v>81.994904000000005</v>
      </c>
      <c r="G94" s="2">
        <v>2062200</v>
      </c>
      <c r="H94" s="6">
        <f t="shared" si="1"/>
        <v>-1.2721072865147152E-2</v>
      </c>
    </row>
    <row r="95" spans="1:8" ht="12.5" x14ac:dyDescent="0.25">
      <c r="A95" s="4">
        <v>43374</v>
      </c>
      <c r="B95" s="2">
        <v>87.110000999999997</v>
      </c>
      <c r="C95" s="2">
        <v>87.260002</v>
      </c>
      <c r="D95" s="2">
        <v>84.209998999999996</v>
      </c>
      <c r="E95" s="2">
        <v>84.339995999999999</v>
      </c>
      <c r="F95" s="2">
        <v>79.357772999999995</v>
      </c>
      <c r="G95" s="2">
        <v>2509100</v>
      </c>
      <c r="H95" s="6">
        <f t="shared" si="1"/>
        <v>-3.2162132905235313E-2</v>
      </c>
    </row>
    <row r="96" spans="1:8" ht="12.5" x14ac:dyDescent="0.25">
      <c r="A96" s="4">
        <v>43405</v>
      </c>
      <c r="B96" s="2">
        <v>83.769997000000004</v>
      </c>
      <c r="C96" s="2">
        <v>84.790001000000004</v>
      </c>
      <c r="D96" s="2">
        <v>83.459998999999996</v>
      </c>
      <c r="E96" s="2">
        <v>84.389999000000003</v>
      </c>
      <c r="F96" s="2">
        <v>79.660865999999999</v>
      </c>
      <c r="G96" s="2">
        <v>2978000</v>
      </c>
      <c r="H96" s="6">
        <f t="shared" si="1"/>
        <v>3.8193234076768267E-3</v>
      </c>
    </row>
    <row r="97" spans="1:8" ht="12.5" x14ac:dyDescent="0.25">
      <c r="A97" s="4">
        <v>43435</v>
      </c>
      <c r="B97" s="2">
        <v>84.160004000000001</v>
      </c>
      <c r="C97" s="2">
        <v>88.25</v>
      </c>
      <c r="D97" s="2">
        <v>84.160004000000001</v>
      </c>
      <c r="E97" s="2">
        <v>87.510002</v>
      </c>
      <c r="F97" s="2">
        <v>82.891029000000003</v>
      </c>
      <c r="G97" s="2">
        <v>12169300</v>
      </c>
      <c r="H97" s="6">
        <f t="shared" si="1"/>
        <v>4.0548931516762629E-2</v>
      </c>
    </row>
    <row r="98" spans="1:8" ht="12.5" x14ac:dyDescent="0.25">
      <c r="A98" s="4">
        <v>43466</v>
      </c>
      <c r="B98" s="2">
        <v>87.589995999999999</v>
      </c>
      <c r="C98" s="2">
        <v>89.279999000000004</v>
      </c>
      <c r="D98" s="2">
        <v>86.769997000000004</v>
      </c>
      <c r="E98" s="2">
        <v>89.139999000000003</v>
      </c>
      <c r="F98" s="2">
        <v>84.977431999999993</v>
      </c>
      <c r="G98" s="2">
        <v>7038500</v>
      </c>
      <c r="H98" s="6">
        <f t="shared" si="1"/>
        <v>2.5170431893178573E-2</v>
      </c>
    </row>
    <row r="99" spans="1:8" ht="12.5" x14ac:dyDescent="0.25">
      <c r="A99" s="4">
        <v>43497</v>
      </c>
      <c r="B99" s="2">
        <v>88.769997000000004</v>
      </c>
      <c r="C99" s="2">
        <v>89.339995999999999</v>
      </c>
      <c r="D99" s="2">
        <v>87.949996999999996</v>
      </c>
      <c r="E99" s="2">
        <v>88.150002000000001</v>
      </c>
      <c r="F99" s="2">
        <v>84.033683999999994</v>
      </c>
      <c r="G99" s="2">
        <v>13656900</v>
      </c>
      <c r="H99" s="6">
        <f t="shared" si="1"/>
        <v>-1.1105866319895375E-2</v>
      </c>
    </row>
    <row r="100" spans="1:8" ht="12.5" x14ac:dyDescent="0.25">
      <c r="A100" s="4">
        <v>43525</v>
      </c>
      <c r="B100" s="2">
        <v>87.739998</v>
      </c>
      <c r="C100" s="2">
        <v>92.209998999999996</v>
      </c>
      <c r="D100" s="2">
        <v>87.389999000000003</v>
      </c>
      <c r="E100" s="2">
        <v>92.139999000000003</v>
      </c>
      <c r="F100" s="2">
        <v>88.119086999999993</v>
      </c>
      <c r="G100" s="2">
        <v>5099500</v>
      </c>
      <c r="H100" s="6">
        <f t="shared" si="1"/>
        <v>4.8616254881792401E-2</v>
      </c>
    </row>
    <row r="101" spans="1:8" ht="12.5" x14ac:dyDescent="0.25">
      <c r="A101" s="4">
        <v>43556</v>
      </c>
      <c r="B101" s="2">
        <v>91.419998000000007</v>
      </c>
      <c r="C101" s="2">
        <v>91.660004000000001</v>
      </c>
      <c r="D101" s="2">
        <v>90.279999000000004</v>
      </c>
      <c r="E101" s="2">
        <v>91.290001000000004</v>
      </c>
      <c r="F101" s="2">
        <v>87.597342999999995</v>
      </c>
      <c r="G101" s="2">
        <v>11256600</v>
      </c>
      <c r="H101" s="6">
        <f t="shared" si="1"/>
        <v>-5.9208965703423395E-3</v>
      </c>
    </row>
    <row r="102" spans="1:8" ht="12.5" x14ac:dyDescent="0.25">
      <c r="A102" s="4">
        <v>43586</v>
      </c>
      <c r="B102" s="2">
        <v>91.290001000000004</v>
      </c>
      <c r="C102" s="2">
        <v>94.82</v>
      </c>
      <c r="D102" s="2">
        <v>90.650002000000001</v>
      </c>
      <c r="E102" s="2">
        <v>94.800003000000004</v>
      </c>
      <c r="F102" s="2">
        <v>91.260529000000005</v>
      </c>
      <c r="G102" s="2">
        <v>7049000</v>
      </c>
      <c r="H102" s="6">
        <f t="shared" si="1"/>
        <v>4.1818460178638189E-2</v>
      </c>
    </row>
    <row r="103" spans="1:8" ht="12.5" x14ac:dyDescent="0.25">
      <c r="A103" s="4">
        <v>43617</v>
      </c>
      <c r="B103" s="2">
        <v>94.809997999999993</v>
      </c>
      <c r="C103" s="2">
        <v>97.209998999999996</v>
      </c>
      <c r="D103" s="2">
        <v>94.059997999999993</v>
      </c>
      <c r="E103" s="2">
        <v>97.059997999999993</v>
      </c>
      <c r="F103" s="2">
        <v>93.718459999999993</v>
      </c>
      <c r="G103" s="2">
        <v>8091000</v>
      </c>
      <c r="H103" s="6">
        <f t="shared" si="1"/>
        <v>2.6933122423605366E-2</v>
      </c>
    </row>
    <row r="104" spans="1:8" ht="12.5" x14ac:dyDescent="0.25">
      <c r="A104" s="4">
        <v>43647</v>
      </c>
      <c r="B104" s="2">
        <v>97.080001999999993</v>
      </c>
      <c r="C104" s="2">
        <v>98.040001000000004</v>
      </c>
      <c r="D104" s="2">
        <v>95.269997000000004</v>
      </c>
      <c r="E104" s="2">
        <v>97.269997000000004</v>
      </c>
      <c r="F104" s="2">
        <v>94.203445000000002</v>
      </c>
      <c r="G104" s="2">
        <v>7367200</v>
      </c>
      <c r="H104" s="6">
        <f t="shared" si="1"/>
        <v>5.1749143125058702E-3</v>
      </c>
    </row>
    <row r="105" spans="1:8" ht="12.5" x14ac:dyDescent="0.25">
      <c r="A105" s="4">
        <v>43678</v>
      </c>
      <c r="B105" s="2">
        <v>97.900002000000001</v>
      </c>
      <c r="C105" s="2">
        <v>106.07</v>
      </c>
      <c r="D105" s="2">
        <v>97.580001999999993</v>
      </c>
      <c r="E105" s="2">
        <v>104.989998</v>
      </c>
      <c r="F105" s="2">
        <v>101.977394</v>
      </c>
      <c r="G105" s="2">
        <v>8494700</v>
      </c>
      <c r="H105" s="6">
        <f t="shared" si="1"/>
        <v>8.2522979918621883E-2</v>
      </c>
    </row>
    <row r="106" spans="1:8" ht="12.5" x14ac:dyDescent="0.25">
      <c r="A106" s="4">
        <v>43709</v>
      </c>
      <c r="B106" s="2">
        <v>104.790001</v>
      </c>
      <c r="C106" s="2">
        <v>105.470001</v>
      </c>
      <c r="D106" s="2">
        <v>98.830001999999993</v>
      </c>
      <c r="E106" s="2">
        <v>102.66999800000001</v>
      </c>
      <c r="F106" s="2">
        <v>100.020111</v>
      </c>
      <c r="G106" s="2">
        <v>5726100</v>
      </c>
      <c r="H106" s="6">
        <f t="shared" si="1"/>
        <v>-1.9193302782379434E-2</v>
      </c>
    </row>
    <row r="107" spans="1:8" ht="12.5" x14ac:dyDescent="0.25">
      <c r="A107" s="4">
        <v>43739</v>
      </c>
      <c r="B107" s="2">
        <v>101.610001</v>
      </c>
      <c r="C107" s="2">
        <v>104.18</v>
      </c>
      <c r="D107" s="2">
        <v>100.05999799999999</v>
      </c>
      <c r="E107" s="2">
        <v>102.089996</v>
      </c>
      <c r="F107" s="2">
        <v>99.726737999999997</v>
      </c>
      <c r="G107" s="2">
        <v>8072900</v>
      </c>
      <c r="H107" s="6">
        <f t="shared" si="1"/>
        <v>-2.9331401161912583E-3</v>
      </c>
    </row>
    <row r="108" spans="1:8" ht="12.5" x14ac:dyDescent="0.25">
      <c r="A108" s="4">
        <v>43770</v>
      </c>
      <c r="B108" s="2">
        <v>101.94000200000001</v>
      </c>
      <c r="C108" s="2">
        <v>102.660004</v>
      </c>
      <c r="D108" s="2">
        <v>98.639999000000003</v>
      </c>
      <c r="E108" s="2">
        <v>102.129997</v>
      </c>
      <c r="F108" s="2">
        <v>100.038635</v>
      </c>
      <c r="G108" s="2">
        <v>8864900</v>
      </c>
      <c r="H108" s="6">
        <f t="shared" si="1"/>
        <v>3.1275163136289677E-3</v>
      </c>
    </row>
    <row r="109" spans="1:8" ht="12.5" x14ac:dyDescent="0.25">
      <c r="A109" s="4">
        <v>43800</v>
      </c>
      <c r="B109" s="2">
        <v>100.80999799999999</v>
      </c>
      <c r="C109" s="2">
        <v>102.629997</v>
      </c>
      <c r="D109" s="2">
        <v>100.220001</v>
      </c>
      <c r="E109" s="2">
        <v>100.339996</v>
      </c>
      <c r="F109" s="2">
        <v>98.557541000000001</v>
      </c>
      <c r="G109" s="2">
        <v>8603600</v>
      </c>
      <c r="H109" s="6">
        <f t="shared" si="1"/>
        <v>-1.4805220003251731E-2</v>
      </c>
    </row>
    <row r="110" spans="1:8" ht="12.5" x14ac:dyDescent="0.25">
      <c r="H110" s="6"/>
    </row>
    <row r="111" spans="1:8" ht="12.5" x14ac:dyDescent="0.25">
      <c r="H111" s="6"/>
    </row>
    <row r="112" spans="1:8" ht="12.5" x14ac:dyDescent="0.25">
      <c r="H112" s="6"/>
    </row>
    <row r="113" spans="8:8" ht="12.5" x14ac:dyDescent="0.25">
      <c r="H113" s="6"/>
    </row>
    <row r="114" spans="8:8" ht="12.5" x14ac:dyDescent="0.25">
      <c r="H114" s="6"/>
    </row>
    <row r="115" spans="8:8" ht="12.5" x14ac:dyDescent="0.25">
      <c r="H115" s="6"/>
    </row>
    <row r="116" spans="8:8" ht="12.5" x14ac:dyDescent="0.25">
      <c r="H116" s="6"/>
    </row>
    <row r="117" spans="8:8" ht="12.5" x14ac:dyDescent="0.25">
      <c r="H117" s="6"/>
    </row>
    <row r="118" spans="8:8" ht="12.5" x14ac:dyDescent="0.25">
      <c r="H118" s="6"/>
    </row>
    <row r="119" spans="8:8" ht="12.5" x14ac:dyDescent="0.25">
      <c r="H119" s="6"/>
    </row>
    <row r="120" spans="8:8" ht="12.5" x14ac:dyDescent="0.25">
      <c r="H120" s="6"/>
    </row>
    <row r="121" spans="8:8" ht="12.5" x14ac:dyDescent="0.25">
      <c r="H121" s="6"/>
    </row>
    <row r="122" spans="8:8" ht="12.5" x14ac:dyDescent="0.25">
      <c r="H122" s="6"/>
    </row>
    <row r="123" spans="8:8" ht="12.5" x14ac:dyDescent="0.25">
      <c r="H123" s="6"/>
    </row>
    <row r="124" spans="8:8" ht="12.5" x14ac:dyDescent="0.25">
      <c r="H124" s="6"/>
    </row>
    <row r="125" spans="8:8" ht="12.5" x14ac:dyDescent="0.25">
      <c r="H125" s="6"/>
    </row>
    <row r="126" spans="8:8" ht="12.5" x14ac:dyDescent="0.25">
      <c r="H126" s="6"/>
    </row>
    <row r="127" spans="8:8" ht="12.5" x14ac:dyDescent="0.25">
      <c r="H127" s="6"/>
    </row>
    <row r="128" spans="8:8" ht="12.5" x14ac:dyDescent="0.25">
      <c r="H128" s="6"/>
    </row>
    <row r="129" spans="8:8" ht="12.5" x14ac:dyDescent="0.25">
      <c r="H129" s="6"/>
    </row>
    <row r="130" spans="8:8" ht="12.5" x14ac:dyDescent="0.25">
      <c r="H130" s="6"/>
    </row>
    <row r="131" spans="8:8" ht="12.5" x14ac:dyDescent="0.25">
      <c r="H131" s="6"/>
    </row>
    <row r="132" spans="8:8" ht="12.5" x14ac:dyDescent="0.25">
      <c r="H132" s="6"/>
    </row>
    <row r="133" spans="8:8" ht="12.5" x14ac:dyDescent="0.25">
      <c r="H133" s="6"/>
    </row>
    <row r="134" spans="8:8" ht="12.5" x14ac:dyDescent="0.25">
      <c r="H134" s="6"/>
    </row>
    <row r="135" spans="8:8" ht="12.5" x14ac:dyDescent="0.25">
      <c r="H135" s="6"/>
    </row>
    <row r="136" spans="8:8" ht="12.5" x14ac:dyDescent="0.25">
      <c r="H136" s="6"/>
    </row>
    <row r="137" spans="8:8" ht="12.5" x14ac:dyDescent="0.25">
      <c r="H137" s="6"/>
    </row>
    <row r="138" spans="8:8" ht="12.5" x14ac:dyDescent="0.25">
      <c r="H138" s="6"/>
    </row>
    <row r="139" spans="8:8" ht="12.5" x14ac:dyDescent="0.25">
      <c r="H139" s="6"/>
    </row>
    <row r="140" spans="8:8" ht="12.5" x14ac:dyDescent="0.25">
      <c r="H140" s="6"/>
    </row>
    <row r="141" spans="8:8" ht="12.5" x14ac:dyDescent="0.25">
      <c r="H141" s="6"/>
    </row>
    <row r="142" spans="8:8" ht="12.5" x14ac:dyDescent="0.25">
      <c r="H142" s="6"/>
    </row>
    <row r="143" spans="8:8" ht="12.5" x14ac:dyDescent="0.25">
      <c r="H143" s="6"/>
    </row>
    <row r="144" spans="8:8" ht="12.5" x14ac:dyDescent="0.25">
      <c r="H144" s="6"/>
    </row>
    <row r="145" spans="8:8" ht="12.5" x14ac:dyDescent="0.25">
      <c r="H145" s="6"/>
    </row>
    <row r="146" spans="8:8" ht="12.5" x14ac:dyDescent="0.25">
      <c r="H146" s="6"/>
    </row>
    <row r="147" spans="8:8" ht="12.5" x14ac:dyDescent="0.25">
      <c r="H147" s="6"/>
    </row>
    <row r="148" spans="8:8" ht="12.5" x14ac:dyDescent="0.25">
      <c r="H148" s="6"/>
    </row>
    <row r="149" spans="8:8" ht="12.5" x14ac:dyDescent="0.25">
      <c r="H149" s="6"/>
    </row>
    <row r="150" spans="8:8" ht="12.5" x14ac:dyDescent="0.25">
      <c r="H150" s="6"/>
    </row>
    <row r="151" spans="8:8" ht="12.5" x14ac:dyDescent="0.25">
      <c r="H151" s="6"/>
    </row>
    <row r="152" spans="8:8" ht="12.5" x14ac:dyDescent="0.25">
      <c r="H152" s="6"/>
    </row>
    <row r="153" spans="8:8" ht="12.5" x14ac:dyDescent="0.25">
      <c r="H153" s="6"/>
    </row>
    <row r="154" spans="8:8" ht="12.5" x14ac:dyDescent="0.25">
      <c r="H154" s="6"/>
    </row>
    <row r="155" spans="8:8" ht="12.5" x14ac:dyDescent="0.25">
      <c r="H155" s="6"/>
    </row>
    <row r="156" spans="8:8" ht="12.5" x14ac:dyDescent="0.25">
      <c r="H156" s="6"/>
    </row>
    <row r="157" spans="8:8" ht="12.5" x14ac:dyDescent="0.25">
      <c r="H157" s="6"/>
    </row>
    <row r="158" spans="8:8" ht="12.5" x14ac:dyDescent="0.25">
      <c r="H158" s="6"/>
    </row>
    <row r="159" spans="8:8" ht="12.5" x14ac:dyDescent="0.25">
      <c r="H159" s="6"/>
    </row>
    <row r="160" spans="8:8" ht="12.5" x14ac:dyDescent="0.25">
      <c r="H160" s="6"/>
    </row>
    <row r="161" spans="8:8" ht="12.5" x14ac:dyDescent="0.25">
      <c r="H161" s="6"/>
    </row>
    <row r="162" spans="8:8" ht="12.5" x14ac:dyDescent="0.25">
      <c r="H162" s="6"/>
    </row>
    <row r="163" spans="8:8" ht="12.5" x14ac:dyDescent="0.25">
      <c r="H163" s="6"/>
    </row>
    <row r="164" spans="8:8" ht="12.5" x14ac:dyDescent="0.25">
      <c r="H164" s="6"/>
    </row>
    <row r="165" spans="8:8" ht="12.5" x14ac:dyDescent="0.25">
      <c r="H165" s="6"/>
    </row>
    <row r="166" spans="8:8" ht="12.5" x14ac:dyDescent="0.25">
      <c r="H166" s="6"/>
    </row>
    <row r="167" spans="8:8" ht="12.5" x14ac:dyDescent="0.25">
      <c r="H167" s="6"/>
    </row>
    <row r="168" spans="8:8" ht="12.5" x14ac:dyDescent="0.25">
      <c r="H168" s="6"/>
    </row>
    <row r="169" spans="8:8" ht="12.5" x14ac:dyDescent="0.25">
      <c r="H169" s="6"/>
    </row>
    <row r="170" spans="8:8" ht="12.5" x14ac:dyDescent="0.25">
      <c r="H170" s="6"/>
    </row>
    <row r="171" spans="8:8" ht="12.5" x14ac:dyDescent="0.25">
      <c r="H171" s="6"/>
    </row>
    <row r="172" spans="8:8" ht="12.5" x14ac:dyDescent="0.25">
      <c r="H172" s="6"/>
    </row>
    <row r="173" spans="8:8" ht="12.5" x14ac:dyDescent="0.25">
      <c r="H173" s="6"/>
    </row>
    <row r="174" spans="8:8" ht="12.5" x14ac:dyDescent="0.25">
      <c r="H174" s="6"/>
    </row>
    <row r="175" spans="8:8" ht="12.5" x14ac:dyDescent="0.25">
      <c r="H175" s="6"/>
    </row>
    <row r="176" spans="8:8" ht="12.5" x14ac:dyDescent="0.25">
      <c r="H176" s="6"/>
    </row>
    <row r="177" spans="8:8" ht="12.5" x14ac:dyDescent="0.25">
      <c r="H177" s="6"/>
    </row>
    <row r="178" spans="8:8" ht="12.5" x14ac:dyDescent="0.25">
      <c r="H178" s="6"/>
    </row>
    <row r="179" spans="8:8" ht="12.5" x14ac:dyDescent="0.25">
      <c r="H179" s="6"/>
    </row>
    <row r="180" spans="8:8" ht="12.5" x14ac:dyDescent="0.25">
      <c r="H180" s="6"/>
    </row>
    <row r="181" spans="8:8" ht="12.5" x14ac:dyDescent="0.25">
      <c r="H181" s="6"/>
    </row>
    <row r="182" spans="8:8" ht="12.5" x14ac:dyDescent="0.25">
      <c r="H182" s="6"/>
    </row>
    <row r="183" spans="8:8" ht="12.5" x14ac:dyDescent="0.25">
      <c r="H183" s="6"/>
    </row>
    <row r="184" spans="8:8" ht="12.5" x14ac:dyDescent="0.25">
      <c r="H184" s="6"/>
    </row>
    <row r="185" spans="8:8" ht="12.5" x14ac:dyDescent="0.25">
      <c r="H185" s="6"/>
    </row>
    <row r="186" spans="8:8" ht="12.5" x14ac:dyDescent="0.25">
      <c r="H186" s="6"/>
    </row>
    <row r="187" spans="8:8" ht="12.5" x14ac:dyDescent="0.25">
      <c r="H187" s="6"/>
    </row>
    <row r="188" spans="8:8" ht="12.5" x14ac:dyDescent="0.25">
      <c r="H188" s="6"/>
    </row>
    <row r="189" spans="8:8" ht="12.5" x14ac:dyDescent="0.25">
      <c r="H189" s="6"/>
    </row>
    <row r="190" spans="8:8" ht="12.5" x14ac:dyDescent="0.25">
      <c r="H190" s="6"/>
    </row>
    <row r="191" spans="8:8" ht="12.5" x14ac:dyDescent="0.25">
      <c r="H191" s="6"/>
    </row>
    <row r="192" spans="8:8" ht="12.5" x14ac:dyDescent="0.25">
      <c r="H192" s="6"/>
    </row>
    <row r="193" spans="8:8" ht="12.5" x14ac:dyDescent="0.25">
      <c r="H193" s="6"/>
    </row>
    <row r="194" spans="8:8" ht="12.5" x14ac:dyDescent="0.25">
      <c r="H194" s="6"/>
    </row>
    <row r="195" spans="8:8" ht="12.5" x14ac:dyDescent="0.25">
      <c r="H195" s="6"/>
    </row>
    <row r="196" spans="8:8" ht="12.5" x14ac:dyDescent="0.25">
      <c r="H196" s="6"/>
    </row>
    <row r="197" spans="8:8" ht="12.5" x14ac:dyDescent="0.25">
      <c r="H197" s="6"/>
    </row>
    <row r="198" spans="8:8" ht="12.5" x14ac:dyDescent="0.25">
      <c r="H198" s="6"/>
    </row>
    <row r="199" spans="8:8" ht="12.5" x14ac:dyDescent="0.25">
      <c r="H199" s="6"/>
    </row>
    <row r="200" spans="8:8" ht="12.5" x14ac:dyDescent="0.25">
      <c r="H200" s="6"/>
    </row>
    <row r="201" spans="8:8" ht="12.5" x14ac:dyDescent="0.25">
      <c r="H201" s="6"/>
    </row>
    <row r="202" spans="8:8" ht="12.5" x14ac:dyDescent="0.25">
      <c r="H202" s="6"/>
    </row>
    <row r="203" spans="8:8" ht="12.5" x14ac:dyDescent="0.25">
      <c r="H203" s="6"/>
    </row>
    <row r="204" spans="8:8" ht="12.5" x14ac:dyDescent="0.25">
      <c r="H204" s="6"/>
    </row>
    <row r="205" spans="8:8" ht="12.5" x14ac:dyDescent="0.25">
      <c r="H205" s="6"/>
    </row>
    <row r="206" spans="8:8" ht="12.5" x14ac:dyDescent="0.25">
      <c r="H206" s="6"/>
    </row>
    <row r="207" spans="8:8" ht="12.5" x14ac:dyDescent="0.25">
      <c r="H207" s="6"/>
    </row>
    <row r="208" spans="8:8" ht="12.5" x14ac:dyDescent="0.25">
      <c r="H208" s="6"/>
    </row>
    <row r="209" spans="8:8" ht="12.5" x14ac:dyDescent="0.25">
      <c r="H209" s="6"/>
    </row>
    <row r="210" spans="8:8" ht="12.5" x14ac:dyDescent="0.25">
      <c r="H210" s="6"/>
    </row>
    <row r="211" spans="8:8" ht="12.5" x14ac:dyDescent="0.25">
      <c r="H211" s="6"/>
    </row>
    <row r="212" spans="8:8" ht="12.5" x14ac:dyDescent="0.25">
      <c r="H212" s="6"/>
    </row>
    <row r="213" spans="8:8" ht="12.5" x14ac:dyDescent="0.25">
      <c r="H213" s="6"/>
    </row>
    <row r="214" spans="8:8" ht="12.5" x14ac:dyDescent="0.25">
      <c r="H214" s="6"/>
    </row>
    <row r="215" spans="8:8" ht="12.5" x14ac:dyDescent="0.25">
      <c r="H215" s="6"/>
    </row>
    <row r="216" spans="8:8" ht="12.5" x14ac:dyDescent="0.25">
      <c r="H216" s="6"/>
    </row>
    <row r="217" spans="8:8" ht="12.5" x14ac:dyDescent="0.25">
      <c r="H217" s="6"/>
    </row>
    <row r="218" spans="8:8" ht="12.5" x14ac:dyDescent="0.25">
      <c r="H218" s="6"/>
    </row>
    <row r="219" spans="8:8" ht="12.5" x14ac:dyDescent="0.25">
      <c r="H219" s="6"/>
    </row>
    <row r="220" spans="8:8" ht="12.5" x14ac:dyDescent="0.25">
      <c r="H220" s="6"/>
    </row>
    <row r="221" spans="8:8" ht="12.5" x14ac:dyDescent="0.25">
      <c r="H221" s="6"/>
    </row>
    <row r="222" spans="8:8" ht="12.5" x14ac:dyDescent="0.25">
      <c r="H222" s="6"/>
    </row>
    <row r="223" spans="8:8" ht="12.5" x14ac:dyDescent="0.25">
      <c r="H223" s="6"/>
    </row>
    <row r="224" spans="8:8" ht="12.5" x14ac:dyDescent="0.25">
      <c r="H224" s="6"/>
    </row>
    <row r="225" spans="8:8" ht="12.5" x14ac:dyDescent="0.25">
      <c r="H225" s="6"/>
    </row>
    <row r="226" spans="8:8" ht="12.5" x14ac:dyDescent="0.25">
      <c r="H226" s="6"/>
    </row>
    <row r="227" spans="8:8" ht="12.5" x14ac:dyDescent="0.25">
      <c r="H227" s="6"/>
    </row>
    <row r="228" spans="8:8" ht="12.5" x14ac:dyDescent="0.25">
      <c r="H228" s="6"/>
    </row>
    <row r="229" spans="8:8" ht="12.5" x14ac:dyDescent="0.25">
      <c r="H229" s="6"/>
    </row>
    <row r="230" spans="8:8" ht="12.5" x14ac:dyDescent="0.25">
      <c r="H230" s="6"/>
    </row>
    <row r="231" spans="8:8" ht="12.5" x14ac:dyDescent="0.25">
      <c r="H231" s="6"/>
    </row>
    <row r="232" spans="8:8" ht="12.5" x14ac:dyDescent="0.25">
      <c r="H232" s="6"/>
    </row>
    <row r="233" spans="8:8" ht="12.5" x14ac:dyDescent="0.25">
      <c r="H233" s="6"/>
    </row>
    <row r="234" spans="8:8" ht="12.5" x14ac:dyDescent="0.25">
      <c r="H234" s="6"/>
    </row>
    <row r="235" spans="8:8" ht="12.5" x14ac:dyDescent="0.25">
      <c r="H235" s="6"/>
    </row>
    <row r="236" spans="8:8" ht="12.5" x14ac:dyDescent="0.25">
      <c r="H236" s="6"/>
    </row>
    <row r="237" spans="8:8" ht="12.5" x14ac:dyDescent="0.25">
      <c r="H237" s="6"/>
    </row>
    <row r="238" spans="8:8" ht="12.5" x14ac:dyDescent="0.25">
      <c r="H238" s="6"/>
    </row>
    <row r="239" spans="8:8" ht="12.5" x14ac:dyDescent="0.25">
      <c r="H239" s="6"/>
    </row>
    <row r="240" spans="8:8" ht="12.5" x14ac:dyDescent="0.25">
      <c r="H240" s="6"/>
    </row>
    <row r="241" spans="8:8" ht="12.5" x14ac:dyDescent="0.25">
      <c r="H241" s="6"/>
    </row>
    <row r="242" spans="8:8" ht="12.5" x14ac:dyDescent="0.25">
      <c r="H242" s="6"/>
    </row>
    <row r="243" spans="8:8" ht="12.5" x14ac:dyDescent="0.25">
      <c r="H243" s="6"/>
    </row>
    <row r="244" spans="8:8" ht="12.5" x14ac:dyDescent="0.25">
      <c r="H244" s="6"/>
    </row>
    <row r="245" spans="8:8" ht="12.5" x14ac:dyDescent="0.25">
      <c r="H245" s="6"/>
    </row>
    <row r="246" spans="8:8" ht="12.5" x14ac:dyDescent="0.25">
      <c r="H246" s="6"/>
    </row>
    <row r="247" spans="8:8" ht="12.5" x14ac:dyDescent="0.25">
      <c r="H247" s="6"/>
    </row>
    <row r="248" spans="8:8" ht="12.5" x14ac:dyDescent="0.25">
      <c r="H248" s="6"/>
    </row>
    <row r="249" spans="8:8" ht="12.5" x14ac:dyDescent="0.25">
      <c r="H249" s="6"/>
    </row>
    <row r="250" spans="8:8" ht="12.5" x14ac:dyDescent="0.25">
      <c r="H250" s="6"/>
    </row>
    <row r="251" spans="8:8" ht="12.5" x14ac:dyDescent="0.25">
      <c r="H251" s="6"/>
    </row>
    <row r="252" spans="8:8" ht="12.5" x14ac:dyDescent="0.25">
      <c r="H252" s="6"/>
    </row>
    <row r="253" spans="8:8" ht="12.5" x14ac:dyDescent="0.25">
      <c r="H253" s="6"/>
    </row>
    <row r="254" spans="8:8" ht="12.5" x14ac:dyDescent="0.25">
      <c r="H254" s="6"/>
    </row>
    <row r="255" spans="8:8" ht="12.5" x14ac:dyDescent="0.25">
      <c r="H255" s="6"/>
    </row>
    <row r="256" spans="8:8" ht="12.5" x14ac:dyDescent="0.25">
      <c r="H256" s="6"/>
    </row>
    <row r="257" spans="8:8" ht="12.5" x14ac:dyDescent="0.25">
      <c r="H257" s="6"/>
    </row>
    <row r="258" spans="8:8" ht="12.5" x14ac:dyDescent="0.25">
      <c r="H258" s="6"/>
    </row>
    <row r="259" spans="8:8" ht="12.5" x14ac:dyDescent="0.25">
      <c r="H259" s="6"/>
    </row>
    <row r="260" spans="8:8" ht="12.5" x14ac:dyDescent="0.25">
      <c r="H260" s="6"/>
    </row>
    <row r="261" spans="8:8" ht="12.5" x14ac:dyDescent="0.25">
      <c r="H261" s="6"/>
    </row>
    <row r="262" spans="8:8" ht="12.5" x14ac:dyDescent="0.25">
      <c r="H262" s="6"/>
    </row>
    <row r="263" spans="8:8" ht="12.5" x14ac:dyDescent="0.25">
      <c r="H263" s="6"/>
    </row>
    <row r="264" spans="8:8" ht="12.5" x14ac:dyDescent="0.25">
      <c r="H264" s="6"/>
    </row>
    <row r="265" spans="8:8" ht="12.5" x14ac:dyDescent="0.25">
      <c r="H265" s="6"/>
    </row>
    <row r="266" spans="8:8" ht="12.5" x14ac:dyDescent="0.25">
      <c r="H266" s="6"/>
    </row>
    <row r="267" spans="8:8" ht="12.5" x14ac:dyDescent="0.25">
      <c r="H267" s="6"/>
    </row>
    <row r="268" spans="8:8" ht="12.5" x14ac:dyDescent="0.25">
      <c r="H268" s="6"/>
    </row>
    <row r="269" spans="8:8" ht="12.5" x14ac:dyDescent="0.25">
      <c r="H269" s="6"/>
    </row>
    <row r="270" spans="8:8" ht="12.5" x14ac:dyDescent="0.25">
      <c r="H270" s="6"/>
    </row>
    <row r="271" spans="8:8" ht="12.5" x14ac:dyDescent="0.25">
      <c r="H271" s="6"/>
    </row>
    <row r="272" spans="8:8" ht="12.5" x14ac:dyDescent="0.25">
      <c r="H272" s="6"/>
    </row>
    <row r="273" spans="8:8" ht="12.5" x14ac:dyDescent="0.25">
      <c r="H273" s="6"/>
    </row>
    <row r="274" spans="8:8" ht="12.5" x14ac:dyDescent="0.25">
      <c r="H274" s="6"/>
    </row>
    <row r="275" spans="8:8" ht="12.5" x14ac:dyDescent="0.25">
      <c r="H275" s="6"/>
    </row>
    <row r="276" spans="8:8" ht="12.5" x14ac:dyDescent="0.25">
      <c r="H276" s="6"/>
    </row>
    <row r="277" spans="8:8" ht="12.5" x14ac:dyDescent="0.25">
      <c r="H277" s="6"/>
    </row>
    <row r="278" spans="8:8" ht="12.5" x14ac:dyDescent="0.25">
      <c r="H278" s="6"/>
    </row>
    <row r="279" spans="8:8" ht="12.5" x14ac:dyDescent="0.25">
      <c r="H279" s="6"/>
    </row>
    <row r="280" spans="8:8" ht="12.5" x14ac:dyDescent="0.25">
      <c r="H280" s="6"/>
    </row>
    <row r="281" spans="8:8" ht="12.5" x14ac:dyDescent="0.25">
      <c r="H281" s="6"/>
    </row>
    <row r="282" spans="8:8" ht="12.5" x14ac:dyDescent="0.25">
      <c r="H282" s="6"/>
    </row>
    <row r="283" spans="8:8" ht="12.5" x14ac:dyDescent="0.25">
      <c r="H283" s="6"/>
    </row>
    <row r="284" spans="8:8" ht="12.5" x14ac:dyDescent="0.25">
      <c r="H284" s="6"/>
    </row>
    <row r="285" spans="8:8" ht="12.5" x14ac:dyDescent="0.25">
      <c r="H285" s="6"/>
    </row>
    <row r="286" spans="8:8" ht="12.5" x14ac:dyDescent="0.25">
      <c r="H286" s="6"/>
    </row>
    <row r="287" spans="8:8" ht="12.5" x14ac:dyDescent="0.25">
      <c r="H287" s="6"/>
    </row>
    <row r="288" spans="8:8" ht="12.5" x14ac:dyDescent="0.25">
      <c r="H288" s="6"/>
    </row>
    <row r="289" spans="8:8" ht="12.5" x14ac:dyDescent="0.25">
      <c r="H289" s="6"/>
    </row>
    <row r="290" spans="8:8" ht="12.5" x14ac:dyDescent="0.25">
      <c r="H290" s="6"/>
    </row>
    <row r="291" spans="8:8" ht="12.5" x14ac:dyDescent="0.25">
      <c r="H291" s="6"/>
    </row>
    <row r="292" spans="8:8" ht="12.5" x14ac:dyDescent="0.25">
      <c r="H292" s="6"/>
    </row>
    <row r="293" spans="8:8" ht="12.5" x14ac:dyDescent="0.25">
      <c r="H293" s="6"/>
    </row>
    <row r="294" spans="8:8" ht="12.5" x14ac:dyDescent="0.25">
      <c r="H294" s="6"/>
    </row>
    <row r="295" spans="8:8" ht="12.5" x14ac:dyDescent="0.25">
      <c r="H295" s="6"/>
    </row>
    <row r="296" spans="8:8" ht="12.5" x14ac:dyDescent="0.25">
      <c r="H296" s="6"/>
    </row>
    <row r="297" spans="8:8" ht="12.5" x14ac:dyDescent="0.25">
      <c r="H297" s="6"/>
    </row>
    <row r="298" spans="8:8" ht="12.5" x14ac:dyDescent="0.25">
      <c r="H298" s="6"/>
    </row>
    <row r="299" spans="8:8" ht="12.5" x14ac:dyDescent="0.25">
      <c r="H299" s="6"/>
    </row>
    <row r="300" spans="8:8" ht="12.5" x14ac:dyDescent="0.25">
      <c r="H300" s="6"/>
    </row>
    <row r="301" spans="8:8" ht="12.5" x14ac:dyDescent="0.25">
      <c r="H301" s="6"/>
    </row>
    <row r="302" spans="8:8" ht="12.5" x14ac:dyDescent="0.25">
      <c r="H302" s="6"/>
    </row>
    <row r="303" spans="8:8" ht="12.5" x14ac:dyDescent="0.25">
      <c r="H303" s="6"/>
    </row>
    <row r="304" spans="8:8" ht="12.5" x14ac:dyDescent="0.25">
      <c r="H304" s="6"/>
    </row>
    <row r="305" spans="8:8" ht="12.5" x14ac:dyDescent="0.25">
      <c r="H305" s="6"/>
    </row>
    <row r="306" spans="8:8" ht="12.5" x14ac:dyDescent="0.25">
      <c r="H306" s="6"/>
    </row>
    <row r="307" spans="8:8" ht="12.5" x14ac:dyDescent="0.25">
      <c r="H307" s="6"/>
    </row>
    <row r="308" spans="8:8" ht="12.5" x14ac:dyDescent="0.25">
      <c r="H308" s="6"/>
    </row>
    <row r="309" spans="8:8" ht="12.5" x14ac:dyDescent="0.25">
      <c r="H309" s="6"/>
    </row>
    <row r="310" spans="8:8" ht="12.5" x14ac:dyDescent="0.25">
      <c r="H310" s="6"/>
    </row>
    <row r="311" spans="8:8" ht="12.5" x14ac:dyDescent="0.25">
      <c r="H311" s="6"/>
    </row>
    <row r="312" spans="8:8" ht="12.5" x14ac:dyDescent="0.25">
      <c r="H312" s="6"/>
    </row>
    <row r="313" spans="8:8" ht="12.5" x14ac:dyDescent="0.25">
      <c r="H313" s="6"/>
    </row>
    <row r="314" spans="8:8" ht="12.5" x14ac:dyDescent="0.25">
      <c r="H314" s="6"/>
    </row>
    <row r="315" spans="8:8" ht="12.5" x14ac:dyDescent="0.25">
      <c r="H315" s="6"/>
    </row>
    <row r="316" spans="8:8" ht="12.5" x14ac:dyDescent="0.25">
      <c r="H316" s="6"/>
    </row>
    <row r="317" spans="8:8" ht="12.5" x14ac:dyDescent="0.25">
      <c r="H317" s="6"/>
    </row>
    <row r="318" spans="8:8" ht="12.5" x14ac:dyDescent="0.25">
      <c r="H318" s="6"/>
    </row>
    <row r="319" spans="8:8" ht="12.5" x14ac:dyDescent="0.25">
      <c r="H319" s="6"/>
    </row>
    <row r="320" spans="8:8" ht="12.5" x14ac:dyDescent="0.25">
      <c r="H320" s="6"/>
    </row>
    <row r="321" spans="8:8" ht="12.5" x14ac:dyDescent="0.25">
      <c r="H321" s="6"/>
    </row>
    <row r="322" spans="8:8" ht="12.5" x14ac:dyDescent="0.25">
      <c r="H322" s="6"/>
    </row>
    <row r="323" spans="8:8" ht="12.5" x14ac:dyDescent="0.25">
      <c r="H323" s="6"/>
    </row>
    <row r="324" spans="8:8" ht="12.5" x14ac:dyDescent="0.25">
      <c r="H324" s="6"/>
    </row>
    <row r="325" spans="8:8" ht="12.5" x14ac:dyDescent="0.25">
      <c r="H325" s="6"/>
    </row>
    <row r="326" spans="8:8" ht="12.5" x14ac:dyDescent="0.25">
      <c r="H326" s="6"/>
    </row>
    <row r="327" spans="8:8" ht="12.5" x14ac:dyDescent="0.25">
      <c r="H327" s="6"/>
    </row>
    <row r="328" spans="8:8" ht="12.5" x14ac:dyDescent="0.25">
      <c r="H328" s="6"/>
    </row>
    <row r="329" spans="8:8" ht="12.5" x14ac:dyDescent="0.25">
      <c r="H329" s="6"/>
    </row>
    <row r="330" spans="8:8" ht="12.5" x14ac:dyDescent="0.25">
      <c r="H330" s="6"/>
    </row>
    <row r="331" spans="8:8" ht="12.5" x14ac:dyDescent="0.25">
      <c r="H331" s="6"/>
    </row>
    <row r="332" spans="8:8" ht="12.5" x14ac:dyDescent="0.25">
      <c r="H332" s="6"/>
    </row>
    <row r="333" spans="8:8" ht="12.5" x14ac:dyDescent="0.25">
      <c r="H333" s="6"/>
    </row>
    <row r="334" spans="8:8" ht="12.5" x14ac:dyDescent="0.25">
      <c r="H334" s="6"/>
    </row>
    <row r="335" spans="8:8" ht="12.5" x14ac:dyDescent="0.25">
      <c r="H335" s="6"/>
    </row>
    <row r="336" spans="8:8" ht="12.5" x14ac:dyDescent="0.25">
      <c r="H336" s="6"/>
    </row>
    <row r="337" spans="8:8" ht="12.5" x14ac:dyDescent="0.25">
      <c r="H337" s="6"/>
    </row>
    <row r="338" spans="8:8" ht="12.5" x14ac:dyDescent="0.25">
      <c r="H338" s="6"/>
    </row>
    <row r="339" spans="8:8" ht="12.5" x14ac:dyDescent="0.25">
      <c r="H339" s="6"/>
    </row>
    <row r="340" spans="8:8" ht="12.5" x14ac:dyDescent="0.25">
      <c r="H340" s="6"/>
    </row>
    <row r="341" spans="8:8" ht="12.5" x14ac:dyDescent="0.25">
      <c r="H341" s="6"/>
    </row>
    <row r="342" spans="8:8" ht="12.5" x14ac:dyDescent="0.25">
      <c r="H342" s="6"/>
    </row>
    <row r="343" spans="8:8" ht="12.5" x14ac:dyDescent="0.25">
      <c r="H343" s="6"/>
    </row>
    <row r="344" spans="8:8" ht="12.5" x14ac:dyDescent="0.25">
      <c r="H344" s="6"/>
    </row>
    <row r="345" spans="8:8" ht="12.5" x14ac:dyDescent="0.25">
      <c r="H345" s="6"/>
    </row>
    <row r="346" spans="8:8" ht="12.5" x14ac:dyDescent="0.25">
      <c r="H346" s="6"/>
    </row>
    <row r="347" spans="8:8" ht="12.5" x14ac:dyDescent="0.25">
      <c r="H347" s="6"/>
    </row>
    <row r="348" spans="8:8" ht="12.5" x14ac:dyDescent="0.25">
      <c r="H348" s="6"/>
    </row>
    <row r="349" spans="8:8" ht="12.5" x14ac:dyDescent="0.25">
      <c r="H349" s="6"/>
    </row>
    <row r="350" spans="8:8" ht="12.5" x14ac:dyDescent="0.25">
      <c r="H350" s="6"/>
    </row>
    <row r="351" spans="8:8" ht="12.5" x14ac:dyDescent="0.25">
      <c r="H351" s="6"/>
    </row>
    <row r="352" spans="8:8" ht="12.5" x14ac:dyDescent="0.25">
      <c r="H352" s="6"/>
    </row>
    <row r="353" spans="8:8" ht="12.5" x14ac:dyDescent="0.25">
      <c r="H353" s="6"/>
    </row>
    <row r="354" spans="8:8" ht="12.5" x14ac:dyDescent="0.25">
      <c r="H354" s="6"/>
    </row>
    <row r="355" spans="8:8" ht="12.5" x14ac:dyDescent="0.25">
      <c r="H355" s="6"/>
    </row>
    <row r="356" spans="8:8" ht="12.5" x14ac:dyDescent="0.25">
      <c r="H356" s="6"/>
    </row>
    <row r="357" spans="8:8" ht="12.5" x14ac:dyDescent="0.25">
      <c r="H357" s="6"/>
    </row>
    <row r="358" spans="8:8" ht="12.5" x14ac:dyDescent="0.25">
      <c r="H358" s="6"/>
    </row>
    <row r="359" spans="8:8" ht="12.5" x14ac:dyDescent="0.25">
      <c r="H359" s="6"/>
    </row>
    <row r="360" spans="8:8" ht="12.5" x14ac:dyDescent="0.25">
      <c r="H360" s="6"/>
    </row>
    <row r="361" spans="8:8" ht="12.5" x14ac:dyDescent="0.25">
      <c r="H361" s="6"/>
    </row>
    <row r="362" spans="8:8" ht="12.5" x14ac:dyDescent="0.25">
      <c r="H362" s="6"/>
    </row>
    <row r="363" spans="8:8" ht="12.5" x14ac:dyDescent="0.25">
      <c r="H363" s="6"/>
    </row>
    <row r="364" spans="8:8" ht="12.5" x14ac:dyDescent="0.25">
      <c r="H364" s="6"/>
    </row>
    <row r="365" spans="8:8" ht="12.5" x14ac:dyDescent="0.25">
      <c r="H365" s="6"/>
    </row>
    <row r="366" spans="8:8" ht="12.5" x14ac:dyDescent="0.25">
      <c r="H366" s="6"/>
    </row>
    <row r="367" spans="8:8" ht="12.5" x14ac:dyDescent="0.25">
      <c r="H367" s="6"/>
    </row>
    <row r="368" spans="8:8" ht="12.5" x14ac:dyDescent="0.25">
      <c r="H368" s="6"/>
    </row>
    <row r="369" spans="8:8" ht="12.5" x14ac:dyDescent="0.25">
      <c r="H369" s="6"/>
    </row>
    <row r="370" spans="8:8" ht="12.5" x14ac:dyDescent="0.25">
      <c r="H370" s="6"/>
    </row>
    <row r="371" spans="8:8" ht="12.5" x14ac:dyDescent="0.25">
      <c r="H371" s="6"/>
    </row>
    <row r="372" spans="8:8" ht="12.5" x14ac:dyDescent="0.25">
      <c r="H372" s="6"/>
    </row>
    <row r="373" spans="8:8" ht="12.5" x14ac:dyDescent="0.25">
      <c r="H373" s="6"/>
    </row>
    <row r="374" spans="8:8" ht="12.5" x14ac:dyDescent="0.25">
      <c r="H374" s="6"/>
    </row>
    <row r="375" spans="8:8" ht="12.5" x14ac:dyDescent="0.25">
      <c r="H375" s="6"/>
    </row>
    <row r="376" spans="8:8" ht="12.5" x14ac:dyDescent="0.25">
      <c r="H376" s="6"/>
    </row>
    <row r="377" spans="8:8" ht="12.5" x14ac:dyDescent="0.25">
      <c r="H377" s="6"/>
    </row>
    <row r="378" spans="8:8" ht="12.5" x14ac:dyDescent="0.25">
      <c r="H378" s="6"/>
    </row>
    <row r="379" spans="8:8" ht="12.5" x14ac:dyDescent="0.25">
      <c r="H379" s="6"/>
    </row>
    <row r="380" spans="8:8" ht="12.5" x14ac:dyDescent="0.25">
      <c r="H380" s="6"/>
    </row>
    <row r="381" spans="8:8" ht="12.5" x14ac:dyDescent="0.25">
      <c r="H381" s="6"/>
    </row>
    <row r="382" spans="8:8" ht="12.5" x14ac:dyDescent="0.25">
      <c r="H382" s="6"/>
    </row>
    <row r="383" spans="8:8" ht="12.5" x14ac:dyDescent="0.25">
      <c r="H383" s="6"/>
    </row>
    <row r="384" spans="8:8" ht="12.5" x14ac:dyDescent="0.25">
      <c r="H384" s="6"/>
    </row>
    <row r="385" spans="8:8" ht="12.5" x14ac:dyDescent="0.25">
      <c r="H385" s="6"/>
    </row>
    <row r="386" spans="8:8" ht="12.5" x14ac:dyDescent="0.25">
      <c r="H386" s="6"/>
    </row>
    <row r="387" spans="8:8" ht="12.5" x14ac:dyDescent="0.25">
      <c r="H387" s="6"/>
    </row>
    <row r="388" spans="8:8" ht="12.5" x14ac:dyDescent="0.25">
      <c r="H388" s="6"/>
    </row>
    <row r="389" spans="8:8" ht="12.5" x14ac:dyDescent="0.25">
      <c r="H389" s="6"/>
    </row>
    <row r="390" spans="8:8" ht="12.5" x14ac:dyDescent="0.25">
      <c r="H390" s="6"/>
    </row>
    <row r="391" spans="8:8" ht="12.5" x14ac:dyDescent="0.25">
      <c r="H391" s="6"/>
    </row>
    <row r="392" spans="8:8" ht="12.5" x14ac:dyDescent="0.25">
      <c r="H392" s="6"/>
    </row>
    <row r="393" spans="8:8" ht="12.5" x14ac:dyDescent="0.25">
      <c r="H393" s="6"/>
    </row>
    <row r="394" spans="8:8" ht="12.5" x14ac:dyDescent="0.25">
      <c r="H394" s="6"/>
    </row>
    <row r="395" spans="8:8" ht="12.5" x14ac:dyDescent="0.25">
      <c r="H395" s="6"/>
    </row>
    <row r="396" spans="8:8" ht="12.5" x14ac:dyDescent="0.25">
      <c r="H396" s="6"/>
    </row>
    <row r="397" spans="8:8" ht="12.5" x14ac:dyDescent="0.25">
      <c r="H397" s="6"/>
    </row>
    <row r="398" spans="8:8" ht="12.5" x14ac:dyDescent="0.25">
      <c r="H398" s="6"/>
    </row>
    <row r="399" spans="8:8" ht="12.5" x14ac:dyDescent="0.25">
      <c r="H399" s="6"/>
    </row>
    <row r="400" spans="8:8" ht="12.5" x14ac:dyDescent="0.25">
      <c r="H400" s="6"/>
    </row>
    <row r="401" spans="8:8" ht="12.5" x14ac:dyDescent="0.25">
      <c r="H401" s="6"/>
    </row>
    <row r="402" spans="8:8" ht="12.5" x14ac:dyDescent="0.25">
      <c r="H402" s="6"/>
    </row>
    <row r="403" spans="8:8" ht="12.5" x14ac:dyDescent="0.25">
      <c r="H403" s="6"/>
    </row>
    <row r="404" spans="8:8" ht="12.5" x14ac:dyDescent="0.25">
      <c r="H404" s="6"/>
    </row>
    <row r="405" spans="8:8" ht="12.5" x14ac:dyDescent="0.25">
      <c r="H405" s="6"/>
    </row>
    <row r="406" spans="8:8" ht="12.5" x14ac:dyDescent="0.25">
      <c r="H406" s="6"/>
    </row>
    <row r="407" spans="8:8" ht="12.5" x14ac:dyDescent="0.25">
      <c r="H407" s="6"/>
    </row>
    <row r="408" spans="8:8" ht="12.5" x14ac:dyDescent="0.25">
      <c r="H408" s="6"/>
    </row>
    <row r="409" spans="8:8" ht="12.5" x14ac:dyDescent="0.25">
      <c r="H409" s="6"/>
    </row>
    <row r="410" spans="8:8" ht="12.5" x14ac:dyDescent="0.25">
      <c r="H410" s="6"/>
    </row>
    <row r="411" spans="8:8" ht="12.5" x14ac:dyDescent="0.25">
      <c r="H411" s="6"/>
    </row>
    <row r="412" spans="8:8" ht="12.5" x14ac:dyDescent="0.25">
      <c r="H412" s="6"/>
    </row>
    <row r="413" spans="8:8" ht="12.5" x14ac:dyDescent="0.25">
      <c r="H413" s="6"/>
    </row>
    <row r="414" spans="8:8" ht="12.5" x14ac:dyDescent="0.25">
      <c r="H414" s="6"/>
    </row>
    <row r="415" spans="8:8" ht="12.5" x14ac:dyDescent="0.25">
      <c r="H415" s="6"/>
    </row>
    <row r="416" spans="8:8" ht="12.5" x14ac:dyDescent="0.25">
      <c r="H416" s="6"/>
    </row>
    <row r="417" spans="8:8" ht="12.5" x14ac:dyDescent="0.25">
      <c r="H417" s="6"/>
    </row>
    <row r="418" spans="8:8" ht="12.5" x14ac:dyDescent="0.25">
      <c r="H418" s="6"/>
    </row>
    <row r="419" spans="8:8" ht="12.5" x14ac:dyDescent="0.25">
      <c r="H419" s="6"/>
    </row>
    <row r="420" spans="8:8" ht="12.5" x14ac:dyDescent="0.25">
      <c r="H420" s="6"/>
    </row>
    <row r="421" spans="8:8" ht="12.5" x14ac:dyDescent="0.25">
      <c r="H421" s="6"/>
    </row>
    <row r="422" spans="8:8" ht="12.5" x14ac:dyDescent="0.25">
      <c r="H422" s="6"/>
    </row>
    <row r="423" spans="8:8" ht="12.5" x14ac:dyDescent="0.25">
      <c r="H423" s="6"/>
    </row>
    <row r="424" spans="8:8" ht="12.5" x14ac:dyDescent="0.25">
      <c r="H424" s="6"/>
    </row>
    <row r="425" spans="8:8" ht="12.5" x14ac:dyDescent="0.25">
      <c r="H425" s="6"/>
    </row>
    <row r="426" spans="8:8" ht="12.5" x14ac:dyDescent="0.25">
      <c r="H426" s="6"/>
    </row>
    <row r="427" spans="8:8" ht="12.5" x14ac:dyDescent="0.25">
      <c r="H427" s="6"/>
    </row>
    <row r="428" spans="8:8" ht="12.5" x14ac:dyDescent="0.25">
      <c r="H428" s="6"/>
    </row>
    <row r="429" spans="8:8" ht="12.5" x14ac:dyDescent="0.25">
      <c r="H429" s="6"/>
    </row>
    <row r="430" spans="8:8" ht="12.5" x14ac:dyDescent="0.25">
      <c r="H430" s="6"/>
    </row>
    <row r="431" spans="8:8" ht="12.5" x14ac:dyDescent="0.25">
      <c r="H431" s="6"/>
    </row>
    <row r="432" spans="8:8" ht="12.5" x14ac:dyDescent="0.25">
      <c r="H432" s="6"/>
    </row>
    <row r="433" spans="8:8" ht="12.5" x14ac:dyDescent="0.25">
      <c r="H433" s="6"/>
    </row>
    <row r="434" spans="8:8" ht="12.5" x14ac:dyDescent="0.25">
      <c r="H434" s="6"/>
    </row>
    <row r="435" spans="8:8" ht="12.5" x14ac:dyDescent="0.25">
      <c r="H435" s="6"/>
    </row>
    <row r="436" spans="8:8" ht="12.5" x14ac:dyDescent="0.25">
      <c r="H436" s="6"/>
    </row>
    <row r="437" spans="8:8" ht="12.5" x14ac:dyDescent="0.25">
      <c r="H437" s="6"/>
    </row>
    <row r="438" spans="8:8" ht="12.5" x14ac:dyDescent="0.25">
      <c r="H438" s="6"/>
    </row>
    <row r="439" spans="8:8" ht="12.5" x14ac:dyDescent="0.25">
      <c r="H439" s="6"/>
    </row>
    <row r="440" spans="8:8" ht="12.5" x14ac:dyDescent="0.25">
      <c r="H440" s="6"/>
    </row>
    <row r="441" spans="8:8" ht="12.5" x14ac:dyDescent="0.25">
      <c r="H441" s="6"/>
    </row>
    <row r="442" spans="8:8" ht="12.5" x14ac:dyDescent="0.25">
      <c r="H442" s="6"/>
    </row>
    <row r="443" spans="8:8" ht="12.5" x14ac:dyDescent="0.25">
      <c r="H443" s="6"/>
    </row>
    <row r="444" spans="8:8" ht="12.5" x14ac:dyDescent="0.25">
      <c r="H444" s="6"/>
    </row>
    <row r="445" spans="8:8" ht="12.5" x14ac:dyDescent="0.25">
      <c r="H445" s="6"/>
    </row>
    <row r="446" spans="8:8" ht="12.5" x14ac:dyDescent="0.25">
      <c r="H446" s="6"/>
    </row>
    <row r="447" spans="8:8" ht="12.5" x14ac:dyDescent="0.25">
      <c r="H447" s="6"/>
    </row>
    <row r="448" spans="8:8" ht="12.5" x14ac:dyDescent="0.25">
      <c r="H448" s="6"/>
    </row>
    <row r="449" spans="8:8" ht="12.5" x14ac:dyDescent="0.25">
      <c r="H449" s="6"/>
    </row>
    <row r="450" spans="8:8" ht="12.5" x14ac:dyDescent="0.25">
      <c r="H450" s="6"/>
    </row>
    <row r="451" spans="8:8" ht="12.5" x14ac:dyDescent="0.25">
      <c r="H451" s="6"/>
    </row>
    <row r="452" spans="8:8" ht="12.5" x14ac:dyDescent="0.25">
      <c r="H452" s="6"/>
    </row>
    <row r="453" spans="8:8" ht="12.5" x14ac:dyDescent="0.25">
      <c r="H453" s="6"/>
    </row>
    <row r="454" spans="8:8" ht="12.5" x14ac:dyDescent="0.25">
      <c r="H454" s="6"/>
    </row>
    <row r="455" spans="8:8" ht="12.5" x14ac:dyDescent="0.25">
      <c r="H455" s="6"/>
    </row>
    <row r="456" spans="8:8" ht="12.5" x14ac:dyDescent="0.25">
      <c r="H456" s="6"/>
    </row>
    <row r="457" spans="8:8" ht="12.5" x14ac:dyDescent="0.25">
      <c r="H457" s="6"/>
    </row>
    <row r="458" spans="8:8" ht="12.5" x14ac:dyDescent="0.25">
      <c r="H458" s="6"/>
    </row>
    <row r="459" spans="8:8" ht="12.5" x14ac:dyDescent="0.25">
      <c r="H459" s="6"/>
    </row>
    <row r="460" spans="8:8" ht="12.5" x14ac:dyDescent="0.25">
      <c r="H460" s="6"/>
    </row>
    <row r="461" spans="8:8" ht="12.5" x14ac:dyDescent="0.25">
      <c r="H461" s="6"/>
    </row>
    <row r="462" spans="8:8" ht="12.5" x14ac:dyDescent="0.25">
      <c r="H462" s="6"/>
    </row>
    <row r="463" spans="8:8" ht="12.5" x14ac:dyDescent="0.25">
      <c r="H463" s="6"/>
    </row>
    <row r="464" spans="8:8" ht="12.5" x14ac:dyDescent="0.25">
      <c r="H464" s="6"/>
    </row>
    <row r="465" spans="8:8" ht="12.5" x14ac:dyDescent="0.25">
      <c r="H465" s="6"/>
    </row>
    <row r="466" spans="8:8" ht="12.5" x14ac:dyDescent="0.25">
      <c r="H466" s="6"/>
    </row>
    <row r="467" spans="8:8" ht="12.5" x14ac:dyDescent="0.25">
      <c r="H467" s="6"/>
    </row>
    <row r="468" spans="8:8" ht="12.5" x14ac:dyDescent="0.25">
      <c r="H468" s="6"/>
    </row>
    <row r="469" spans="8:8" ht="12.5" x14ac:dyDescent="0.25">
      <c r="H469" s="6"/>
    </row>
    <row r="470" spans="8:8" ht="12.5" x14ac:dyDescent="0.25">
      <c r="H470" s="6"/>
    </row>
    <row r="471" spans="8:8" ht="12.5" x14ac:dyDescent="0.25">
      <c r="H471" s="6"/>
    </row>
    <row r="472" spans="8:8" ht="12.5" x14ac:dyDescent="0.25">
      <c r="H472" s="6"/>
    </row>
    <row r="473" spans="8:8" ht="12.5" x14ac:dyDescent="0.25">
      <c r="H473" s="6"/>
    </row>
    <row r="474" spans="8:8" ht="12.5" x14ac:dyDescent="0.25">
      <c r="H474" s="6"/>
    </row>
    <row r="475" spans="8:8" ht="12.5" x14ac:dyDescent="0.25">
      <c r="H475" s="6"/>
    </row>
    <row r="476" spans="8:8" ht="12.5" x14ac:dyDescent="0.25">
      <c r="H476" s="6"/>
    </row>
    <row r="477" spans="8:8" ht="12.5" x14ac:dyDescent="0.25">
      <c r="H477" s="6"/>
    </row>
    <row r="478" spans="8:8" ht="12.5" x14ac:dyDescent="0.25">
      <c r="H478" s="6"/>
    </row>
    <row r="479" spans="8:8" ht="12.5" x14ac:dyDescent="0.25">
      <c r="H479" s="6"/>
    </row>
    <row r="480" spans="8:8" ht="12.5" x14ac:dyDescent="0.25">
      <c r="H480" s="6"/>
    </row>
    <row r="481" spans="8:8" ht="12.5" x14ac:dyDescent="0.25">
      <c r="H481" s="6"/>
    </row>
    <row r="482" spans="8:8" ht="12.5" x14ac:dyDescent="0.25">
      <c r="H482" s="6"/>
    </row>
    <row r="483" spans="8:8" ht="12.5" x14ac:dyDescent="0.25">
      <c r="H483" s="6"/>
    </row>
    <row r="484" spans="8:8" ht="12.5" x14ac:dyDescent="0.25">
      <c r="H484" s="6"/>
    </row>
    <row r="485" spans="8:8" ht="12.5" x14ac:dyDescent="0.25">
      <c r="H485" s="6"/>
    </row>
    <row r="486" spans="8:8" ht="12.5" x14ac:dyDescent="0.25">
      <c r="H486" s="6"/>
    </row>
    <row r="487" spans="8:8" ht="12.5" x14ac:dyDescent="0.25">
      <c r="H487" s="6"/>
    </row>
    <row r="488" spans="8:8" ht="12.5" x14ac:dyDescent="0.25">
      <c r="H488" s="6"/>
    </row>
    <row r="489" spans="8:8" ht="12.5" x14ac:dyDescent="0.25">
      <c r="H489" s="6"/>
    </row>
    <row r="490" spans="8:8" ht="12.5" x14ac:dyDescent="0.25">
      <c r="H490" s="6"/>
    </row>
    <row r="491" spans="8:8" ht="12.5" x14ac:dyDescent="0.25">
      <c r="H491" s="6"/>
    </row>
    <row r="492" spans="8:8" ht="12.5" x14ac:dyDescent="0.25">
      <c r="H492" s="6"/>
    </row>
    <row r="493" spans="8:8" ht="12.5" x14ac:dyDescent="0.25">
      <c r="H493" s="6"/>
    </row>
    <row r="494" spans="8:8" ht="12.5" x14ac:dyDescent="0.25">
      <c r="H494" s="6"/>
    </row>
    <row r="495" spans="8:8" ht="12.5" x14ac:dyDescent="0.25">
      <c r="H495" s="6"/>
    </row>
    <row r="496" spans="8:8" ht="12.5" x14ac:dyDescent="0.25">
      <c r="H496" s="6"/>
    </row>
    <row r="497" spans="8:8" ht="12.5" x14ac:dyDescent="0.25">
      <c r="H497" s="6"/>
    </row>
    <row r="498" spans="8:8" ht="12.5" x14ac:dyDescent="0.25">
      <c r="H498" s="6"/>
    </row>
    <row r="499" spans="8:8" ht="12.5" x14ac:dyDescent="0.25">
      <c r="H499" s="6"/>
    </row>
    <row r="500" spans="8:8" ht="12.5" x14ac:dyDescent="0.25">
      <c r="H500" s="6"/>
    </row>
    <row r="501" spans="8:8" ht="12.5" x14ac:dyDescent="0.25">
      <c r="H501" s="6"/>
    </row>
    <row r="502" spans="8:8" ht="12.5" x14ac:dyDescent="0.25">
      <c r="H502" s="6"/>
    </row>
    <row r="503" spans="8:8" ht="12.5" x14ac:dyDescent="0.25">
      <c r="H503" s="6"/>
    </row>
    <row r="504" spans="8:8" ht="12.5" x14ac:dyDescent="0.25">
      <c r="H504" s="6"/>
    </row>
    <row r="505" spans="8:8" ht="12.5" x14ac:dyDescent="0.25">
      <c r="H505" s="6"/>
    </row>
    <row r="506" spans="8:8" ht="12.5" x14ac:dyDescent="0.25">
      <c r="H506" s="6"/>
    </row>
    <row r="507" spans="8:8" ht="12.5" x14ac:dyDescent="0.25">
      <c r="H507" s="6"/>
    </row>
    <row r="508" spans="8:8" ht="12.5" x14ac:dyDescent="0.25">
      <c r="H508" s="6"/>
    </row>
    <row r="509" spans="8:8" ht="12.5" x14ac:dyDescent="0.25">
      <c r="H509" s="6"/>
    </row>
    <row r="510" spans="8:8" ht="12.5" x14ac:dyDescent="0.25">
      <c r="H510" s="6"/>
    </row>
    <row r="511" spans="8:8" ht="12.5" x14ac:dyDescent="0.25">
      <c r="H511" s="6"/>
    </row>
    <row r="512" spans="8:8" ht="12.5" x14ac:dyDescent="0.25">
      <c r="H512" s="6"/>
    </row>
    <row r="513" spans="8:8" ht="12.5" x14ac:dyDescent="0.25">
      <c r="H513" s="6"/>
    </row>
    <row r="514" spans="8:8" ht="12.5" x14ac:dyDescent="0.25">
      <c r="H514" s="6"/>
    </row>
    <row r="515" spans="8:8" ht="12.5" x14ac:dyDescent="0.25">
      <c r="H515" s="6"/>
    </row>
    <row r="516" spans="8:8" ht="12.5" x14ac:dyDescent="0.25">
      <c r="H516" s="6"/>
    </row>
    <row r="517" spans="8:8" ht="12.5" x14ac:dyDescent="0.25">
      <c r="H517" s="6"/>
    </row>
    <row r="518" spans="8:8" ht="12.5" x14ac:dyDescent="0.25">
      <c r="H518" s="6"/>
    </row>
    <row r="519" spans="8:8" ht="12.5" x14ac:dyDescent="0.25">
      <c r="H519" s="6"/>
    </row>
    <row r="520" spans="8:8" ht="12.5" x14ac:dyDescent="0.25">
      <c r="H520" s="6"/>
    </row>
    <row r="521" spans="8:8" ht="12.5" x14ac:dyDescent="0.25">
      <c r="H521" s="6"/>
    </row>
    <row r="522" spans="8:8" ht="12.5" x14ac:dyDescent="0.25">
      <c r="H522" s="6"/>
    </row>
    <row r="523" spans="8:8" ht="12.5" x14ac:dyDescent="0.25">
      <c r="H523" s="6"/>
    </row>
    <row r="524" spans="8:8" ht="12.5" x14ac:dyDescent="0.25">
      <c r="H524" s="6"/>
    </row>
    <row r="525" spans="8:8" ht="12.5" x14ac:dyDescent="0.25">
      <c r="H525" s="6"/>
    </row>
    <row r="526" spans="8:8" ht="12.5" x14ac:dyDescent="0.25">
      <c r="H526" s="6"/>
    </row>
    <row r="527" spans="8:8" ht="12.5" x14ac:dyDescent="0.25">
      <c r="H527" s="6"/>
    </row>
    <row r="528" spans="8:8" ht="12.5" x14ac:dyDescent="0.25">
      <c r="H528" s="6"/>
    </row>
    <row r="529" spans="8:8" ht="12.5" x14ac:dyDescent="0.25">
      <c r="H529" s="6"/>
    </row>
    <row r="530" spans="8:8" ht="12.5" x14ac:dyDescent="0.25">
      <c r="H530" s="6"/>
    </row>
    <row r="531" spans="8:8" ht="12.5" x14ac:dyDescent="0.25">
      <c r="H531" s="6"/>
    </row>
    <row r="532" spans="8:8" ht="12.5" x14ac:dyDescent="0.25">
      <c r="H532" s="6"/>
    </row>
    <row r="533" spans="8:8" ht="12.5" x14ac:dyDescent="0.25">
      <c r="H533" s="6"/>
    </row>
    <row r="534" spans="8:8" ht="12.5" x14ac:dyDescent="0.25">
      <c r="H534" s="6"/>
    </row>
    <row r="535" spans="8:8" ht="12.5" x14ac:dyDescent="0.25">
      <c r="H535" s="6"/>
    </row>
    <row r="536" spans="8:8" ht="12.5" x14ac:dyDescent="0.25">
      <c r="H536" s="6"/>
    </row>
    <row r="537" spans="8:8" ht="12.5" x14ac:dyDescent="0.25">
      <c r="H537" s="6"/>
    </row>
    <row r="538" spans="8:8" ht="12.5" x14ac:dyDescent="0.25">
      <c r="H538" s="6"/>
    </row>
    <row r="539" spans="8:8" ht="12.5" x14ac:dyDescent="0.25">
      <c r="H539" s="6"/>
    </row>
    <row r="540" spans="8:8" ht="12.5" x14ac:dyDescent="0.25">
      <c r="H540" s="6"/>
    </row>
    <row r="541" spans="8:8" ht="12.5" x14ac:dyDescent="0.25">
      <c r="H541" s="6"/>
    </row>
    <row r="542" spans="8:8" ht="12.5" x14ac:dyDescent="0.25">
      <c r="H542" s="6"/>
    </row>
    <row r="543" spans="8:8" ht="12.5" x14ac:dyDescent="0.25">
      <c r="H543" s="6"/>
    </row>
    <row r="544" spans="8:8" ht="12.5" x14ac:dyDescent="0.25">
      <c r="H544" s="6"/>
    </row>
    <row r="545" spans="8:8" ht="12.5" x14ac:dyDescent="0.25">
      <c r="H545" s="6"/>
    </row>
    <row r="546" spans="8:8" ht="12.5" x14ac:dyDescent="0.25">
      <c r="H546" s="6"/>
    </row>
    <row r="547" spans="8:8" ht="12.5" x14ac:dyDescent="0.25">
      <c r="H547" s="6"/>
    </row>
    <row r="548" spans="8:8" ht="12.5" x14ac:dyDescent="0.25">
      <c r="H548" s="6"/>
    </row>
    <row r="549" spans="8:8" ht="12.5" x14ac:dyDescent="0.25">
      <c r="H549" s="6"/>
    </row>
    <row r="550" spans="8:8" ht="12.5" x14ac:dyDescent="0.25">
      <c r="H550" s="6"/>
    </row>
    <row r="551" spans="8:8" ht="12.5" x14ac:dyDescent="0.25">
      <c r="H551" s="6"/>
    </row>
    <row r="552" spans="8:8" ht="12.5" x14ac:dyDescent="0.25">
      <c r="H552" s="6"/>
    </row>
    <row r="553" spans="8:8" ht="12.5" x14ac:dyDescent="0.25">
      <c r="H553" s="6"/>
    </row>
    <row r="554" spans="8:8" ht="12.5" x14ac:dyDescent="0.25">
      <c r="H554" s="6"/>
    </row>
    <row r="555" spans="8:8" ht="12.5" x14ac:dyDescent="0.25">
      <c r="H555" s="6"/>
    </row>
    <row r="556" spans="8:8" ht="12.5" x14ac:dyDescent="0.25">
      <c r="H556" s="6"/>
    </row>
    <row r="557" spans="8:8" ht="12.5" x14ac:dyDescent="0.25">
      <c r="H557" s="6"/>
    </row>
    <row r="558" spans="8:8" ht="12.5" x14ac:dyDescent="0.25">
      <c r="H558" s="6"/>
    </row>
    <row r="559" spans="8:8" ht="12.5" x14ac:dyDescent="0.25">
      <c r="H559" s="6"/>
    </row>
    <row r="560" spans="8:8" ht="12.5" x14ac:dyDescent="0.25">
      <c r="H560" s="6"/>
    </row>
    <row r="561" spans="8:8" ht="12.5" x14ac:dyDescent="0.25">
      <c r="H561" s="6"/>
    </row>
    <row r="562" spans="8:8" ht="12.5" x14ac:dyDescent="0.25">
      <c r="H562" s="6"/>
    </row>
    <row r="563" spans="8:8" ht="12.5" x14ac:dyDescent="0.25">
      <c r="H563" s="6"/>
    </row>
    <row r="564" spans="8:8" ht="12.5" x14ac:dyDescent="0.25">
      <c r="H564" s="6"/>
    </row>
    <row r="565" spans="8:8" ht="12.5" x14ac:dyDescent="0.25">
      <c r="H565" s="6"/>
    </row>
    <row r="566" spans="8:8" ht="12.5" x14ac:dyDescent="0.25">
      <c r="H566" s="6"/>
    </row>
    <row r="567" spans="8:8" ht="12.5" x14ac:dyDescent="0.25">
      <c r="H567" s="6"/>
    </row>
    <row r="568" spans="8:8" ht="12.5" x14ac:dyDescent="0.25">
      <c r="H568" s="6"/>
    </row>
    <row r="569" spans="8:8" ht="12.5" x14ac:dyDescent="0.25">
      <c r="H569" s="6"/>
    </row>
    <row r="570" spans="8:8" ht="12.5" x14ac:dyDescent="0.25">
      <c r="H570" s="6"/>
    </row>
    <row r="571" spans="8:8" ht="12.5" x14ac:dyDescent="0.25">
      <c r="H571" s="6"/>
    </row>
    <row r="572" spans="8:8" ht="12.5" x14ac:dyDescent="0.25">
      <c r="H572" s="6"/>
    </row>
    <row r="573" spans="8:8" ht="12.5" x14ac:dyDescent="0.25">
      <c r="H573" s="6"/>
    </row>
    <row r="574" spans="8:8" ht="12.5" x14ac:dyDescent="0.25">
      <c r="H574" s="6"/>
    </row>
    <row r="575" spans="8:8" ht="12.5" x14ac:dyDescent="0.25">
      <c r="H575" s="6"/>
    </row>
    <row r="576" spans="8:8" ht="12.5" x14ac:dyDescent="0.25">
      <c r="H576" s="6"/>
    </row>
    <row r="577" spans="8:8" ht="12.5" x14ac:dyDescent="0.25">
      <c r="H577" s="6"/>
    </row>
    <row r="578" spans="8:8" ht="12.5" x14ac:dyDescent="0.25">
      <c r="H578" s="6"/>
    </row>
    <row r="579" spans="8:8" ht="12.5" x14ac:dyDescent="0.25">
      <c r="H579" s="6"/>
    </row>
    <row r="580" spans="8:8" ht="12.5" x14ac:dyDescent="0.25">
      <c r="H580" s="6"/>
    </row>
    <row r="581" spans="8:8" ht="12.5" x14ac:dyDescent="0.25">
      <c r="H581" s="6"/>
    </row>
    <row r="582" spans="8:8" ht="12.5" x14ac:dyDescent="0.25">
      <c r="H582" s="6"/>
    </row>
    <row r="583" spans="8:8" ht="12.5" x14ac:dyDescent="0.25">
      <c r="H583" s="6"/>
    </row>
    <row r="584" spans="8:8" ht="12.5" x14ac:dyDescent="0.25">
      <c r="H584" s="6"/>
    </row>
    <row r="585" spans="8:8" ht="12.5" x14ac:dyDescent="0.25">
      <c r="H585" s="6"/>
    </row>
    <row r="586" spans="8:8" ht="12.5" x14ac:dyDescent="0.25">
      <c r="H586" s="6"/>
    </row>
    <row r="587" spans="8:8" ht="12.5" x14ac:dyDescent="0.25">
      <c r="H587" s="6"/>
    </row>
    <row r="588" spans="8:8" ht="12.5" x14ac:dyDescent="0.25">
      <c r="H588" s="6"/>
    </row>
    <row r="589" spans="8:8" ht="12.5" x14ac:dyDescent="0.25">
      <c r="H589" s="6"/>
    </row>
    <row r="590" spans="8:8" ht="12.5" x14ac:dyDescent="0.25">
      <c r="H590" s="6"/>
    </row>
    <row r="591" spans="8:8" ht="12.5" x14ac:dyDescent="0.25">
      <c r="H591" s="6"/>
    </row>
    <row r="592" spans="8:8" ht="12.5" x14ac:dyDescent="0.25">
      <c r="H592" s="6"/>
    </row>
    <row r="593" spans="8:8" ht="12.5" x14ac:dyDescent="0.25">
      <c r="H593" s="6"/>
    </row>
    <row r="594" spans="8:8" ht="12.5" x14ac:dyDescent="0.25">
      <c r="H594" s="6"/>
    </row>
    <row r="595" spans="8:8" ht="12.5" x14ac:dyDescent="0.25">
      <c r="H595" s="6"/>
    </row>
    <row r="596" spans="8:8" ht="12.5" x14ac:dyDescent="0.25">
      <c r="H596" s="6"/>
    </row>
    <row r="597" spans="8:8" ht="12.5" x14ac:dyDescent="0.25">
      <c r="H597" s="6"/>
    </row>
    <row r="598" spans="8:8" ht="12.5" x14ac:dyDescent="0.25">
      <c r="H598" s="6"/>
    </row>
    <row r="599" spans="8:8" ht="12.5" x14ac:dyDescent="0.25">
      <c r="H599" s="6"/>
    </row>
    <row r="600" spans="8:8" ht="12.5" x14ac:dyDescent="0.25">
      <c r="H600" s="6"/>
    </row>
    <row r="601" spans="8:8" ht="12.5" x14ac:dyDescent="0.25">
      <c r="H601" s="6"/>
    </row>
    <row r="602" spans="8:8" ht="12.5" x14ac:dyDescent="0.25">
      <c r="H602" s="6"/>
    </row>
    <row r="603" spans="8:8" ht="12.5" x14ac:dyDescent="0.25">
      <c r="H603" s="6"/>
    </row>
    <row r="604" spans="8:8" ht="12.5" x14ac:dyDescent="0.25">
      <c r="H604" s="6"/>
    </row>
    <row r="605" spans="8:8" ht="12.5" x14ac:dyDescent="0.25">
      <c r="H605" s="6"/>
    </row>
    <row r="606" spans="8:8" ht="12.5" x14ac:dyDescent="0.25">
      <c r="H606" s="6"/>
    </row>
    <row r="607" spans="8:8" ht="12.5" x14ac:dyDescent="0.25">
      <c r="H607" s="6"/>
    </row>
    <row r="608" spans="8:8" ht="12.5" x14ac:dyDescent="0.25">
      <c r="H608" s="6"/>
    </row>
    <row r="609" spans="8:8" ht="12.5" x14ac:dyDescent="0.25">
      <c r="H609" s="6"/>
    </row>
    <row r="610" spans="8:8" ht="12.5" x14ac:dyDescent="0.25">
      <c r="H610" s="6"/>
    </row>
    <row r="611" spans="8:8" ht="12.5" x14ac:dyDescent="0.25">
      <c r="H611" s="6"/>
    </row>
    <row r="612" spans="8:8" ht="12.5" x14ac:dyDescent="0.25">
      <c r="H612" s="6"/>
    </row>
    <row r="613" spans="8:8" ht="12.5" x14ac:dyDescent="0.25">
      <c r="H613" s="6"/>
    </row>
    <row r="614" spans="8:8" ht="12.5" x14ac:dyDescent="0.25">
      <c r="H614" s="6"/>
    </row>
    <row r="615" spans="8:8" ht="12.5" x14ac:dyDescent="0.25">
      <c r="H615" s="6"/>
    </row>
    <row r="616" spans="8:8" ht="12.5" x14ac:dyDescent="0.25">
      <c r="H616" s="6"/>
    </row>
    <row r="617" spans="8:8" ht="12.5" x14ac:dyDescent="0.25">
      <c r="H617" s="6"/>
    </row>
    <row r="618" spans="8:8" ht="12.5" x14ac:dyDescent="0.25">
      <c r="H618" s="6"/>
    </row>
    <row r="619" spans="8:8" ht="12.5" x14ac:dyDescent="0.25">
      <c r="H619" s="6"/>
    </row>
    <row r="620" spans="8:8" ht="12.5" x14ac:dyDescent="0.25">
      <c r="H620" s="6"/>
    </row>
    <row r="621" spans="8:8" ht="12.5" x14ac:dyDescent="0.25">
      <c r="H621" s="6"/>
    </row>
    <row r="622" spans="8:8" ht="12.5" x14ac:dyDescent="0.25">
      <c r="H622" s="6"/>
    </row>
    <row r="623" spans="8:8" ht="12.5" x14ac:dyDescent="0.25">
      <c r="H623" s="6"/>
    </row>
    <row r="624" spans="8:8" ht="12.5" x14ac:dyDescent="0.25">
      <c r="H624" s="6"/>
    </row>
    <row r="625" spans="8:8" ht="12.5" x14ac:dyDescent="0.25">
      <c r="H625" s="6"/>
    </row>
    <row r="626" spans="8:8" ht="12.5" x14ac:dyDescent="0.25">
      <c r="H626" s="6"/>
    </row>
    <row r="627" spans="8:8" ht="12.5" x14ac:dyDescent="0.25">
      <c r="H627" s="6"/>
    </row>
    <row r="628" spans="8:8" ht="12.5" x14ac:dyDescent="0.25">
      <c r="H628" s="6"/>
    </row>
    <row r="629" spans="8:8" ht="12.5" x14ac:dyDescent="0.25">
      <c r="H629" s="6"/>
    </row>
    <row r="630" spans="8:8" ht="12.5" x14ac:dyDescent="0.25">
      <c r="H630" s="6"/>
    </row>
    <row r="631" spans="8:8" ht="12.5" x14ac:dyDescent="0.25">
      <c r="H631" s="6"/>
    </row>
    <row r="632" spans="8:8" ht="12.5" x14ac:dyDescent="0.25">
      <c r="H632" s="6"/>
    </row>
    <row r="633" spans="8:8" ht="12.5" x14ac:dyDescent="0.25">
      <c r="H633" s="6"/>
    </row>
    <row r="634" spans="8:8" ht="12.5" x14ac:dyDescent="0.25">
      <c r="H634" s="6"/>
    </row>
    <row r="635" spans="8:8" ht="12.5" x14ac:dyDescent="0.25">
      <c r="H635" s="6"/>
    </row>
    <row r="636" spans="8:8" ht="12.5" x14ac:dyDescent="0.25">
      <c r="H636" s="6"/>
    </row>
    <row r="637" spans="8:8" ht="12.5" x14ac:dyDescent="0.25">
      <c r="H637" s="6"/>
    </row>
    <row r="638" spans="8:8" ht="12.5" x14ac:dyDescent="0.25">
      <c r="H638" s="6"/>
    </row>
    <row r="639" spans="8:8" ht="12.5" x14ac:dyDescent="0.25">
      <c r="H639" s="6"/>
    </row>
    <row r="640" spans="8:8" ht="12.5" x14ac:dyDescent="0.25">
      <c r="H640" s="6"/>
    </row>
    <row r="641" spans="8:8" ht="12.5" x14ac:dyDescent="0.25">
      <c r="H641" s="6"/>
    </row>
    <row r="642" spans="8:8" ht="12.5" x14ac:dyDescent="0.25">
      <c r="H642" s="6"/>
    </row>
    <row r="643" spans="8:8" ht="12.5" x14ac:dyDescent="0.25">
      <c r="H643" s="6"/>
    </row>
    <row r="644" spans="8:8" ht="12.5" x14ac:dyDescent="0.25">
      <c r="H644" s="6"/>
    </row>
    <row r="645" spans="8:8" ht="12.5" x14ac:dyDescent="0.25">
      <c r="H645" s="6"/>
    </row>
    <row r="646" spans="8:8" ht="12.5" x14ac:dyDescent="0.25">
      <c r="H646" s="6"/>
    </row>
    <row r="647" spans="8:8" ht="12.5" x14ac:dyDescent="0.25">
      <c r="H647" s="6"/>
    </row>
    <row r="648" spans="8:8" ht="12.5" x14ac:dyDescent="0.25">
      <c r="H648" s="6"/>
    </row>
    <row r="649" spans="8:8" ht="12.5" x14ac:dyDescent="0.25">
      <c r="H649" s="6"/>
    </row>
    <row r="650" spans="8:8" ht="12.5" x14ac:dyDescent="0.25">
      <c r="H650" s="6"/>
    </row>
    <row r="651" spans="8:8" ht="12.5" x14ac:dyDescent="0.25">
      <c r="H651" s="6"/>
    </row>
    <row r="652" spans="8:8" ht="12.5" x14ac:dyDescent="0.25">
      <c r="H652" s="6"/>
    </row>
    <row r="653" spans="8:8" ht="12.5" x14ac:dyDescent="0.25">
      <c r="H653" s="6"/>
    </row>
    <row r="654" spans="8:8" ht="12.5" x14ac:dyDescent="0.25">
      <c r="H654" s="6"/>
    </row>
    <row r="655" spans="8:8" ht="12.5" x14ac:dyDescent="0.25">
      <c r="H655" s="6"/>
    </row>
    <row r="656" spans="8:8" ht="12.5" x14ac:dyDescent="0.25">
      <c r="H656" s="6"/>
    </row>
    <row r="657" spans="8:8" ht="12.5" x14ac:dyDescent="0.25">
      <c r="H657" s="6"/>
    </row>
    <row r="658" spans="8:8" ht="12.5" x14ac:dyDescent="0.25">
      <c r="H658" s="6"/>
    </row>
    <row r="659" spans="8:8" ht="12.5" x14ac:dyDescent="0.25">
      <c r="H659" s="6"/>
    </row>
    <row r="660" spans="8:8" ht="12.5" x14ac:dyDescent="0.25">
      <c r="H660" s="6"/>
    </row>
    <row r="661" spans="8:8" ht="12.5" x14ac:dyDescent="0.25">
      <c r="H661" s="6"/>
    </row>
    <row r="662" spans="8:8" ht="12.5" x14ac:dyDescent="0.25">
      <c r="H662" s="6"/>
    </row>
    <row r="663" spans="8:8" ht="12.5" x14ac:dyDescent="0.25">
      <c r="H663" s="6"/>
    </row>
    <row r="664" spans="8:8" ht="12.5" x14ac:dyDescent="0.25">
      <c r="H664" s="6"/>
    </row>
    <row r="665" spans="8:8" ht="12.5" x14ac:dyDescent="0.25">
      <c r="H665" s="6"/>
    </row>
    <row r="666" spans="8:8" ht="12.5" x14ac:dyDescent="0.25">
      <c r="H666" s="6"/>
    </row>
    <row r="667" spans="8:8" ht="12.5" x14ac:dyDescent="0.25">
      <c r="H667" s="6"/>
    </row>
    <row r="668" spans="8:8" ht="12.5" x14ac:dyDescent="0.25">
      <c r="H668" s="6"/>
    </row>
    <row r="669" spans="8:8" ht="12.5" x14ac:dyDescent="0.25">
      <c r="H669" s="6"/>
    </row>
    <row r="670" spans="8:8" ht="12.5" x14ac:dyDescent="0.25">
      <c r="H670" s="6"/>
    </row>
    <row r="671" spans="8:8" ht="12.5" x14ac:dyDescent="0.25">
      <c r="H671" s="6"/>
    </row>
    <row r="672" spans="8:8" ht="12.5" x14ac:dyDescent="0.25">
      <c r="H672" s="6"/>
    </row>
    <row r="673" spans="8:8" ht="12.5" x14ac:dyDescent="0.25">
      <c r="H673" s="6"/>
    </row>
    <row r="674" spans="8:8" ht="12.5" x14ac:dyDescent="0.25">
      <c r="H674" s="6"/>
    </row>
    <row r="675" spans="8:8" ht="12.5" x14ac:dyDescent="0.25">
      <c r="H675" s="6"/>
    </row>
    <row r="676" spans="8:8" ht="12.5" x14ac:dyDescent="0.25">
      <c r="H676" s="6"/>
    </row>
    <row r="677" spans="8:8" ht="12.5" x14ac:dyDescent="0.25">
      <c r="H677" s="6"/>
    </row>
    <row r="678" spans="8:8" ht="12.5" x14ac:dyDescent="0.25">
      <c r="H678" s="6"/>
    </row>
    <row r="679" spans="8:8" ht="12.5" x14ac:dyDescent="0.25">
      <c r="H679" s="6"/>
    </row>
    <row r="680" spans="8:8" ht="12.5" x14ac:dyDescent="0.25">
      <c r="H680" s="6"/>
    </row>
    <row r="681" spans="8:8" ht="12.5" x14ac:dyDescent="0.25">
      <c r="H681" s="6"/>
    </row>
    <row r="682" spans="8:8" ht="12.5" x14ac:dyDescent="0.25">
      <c r="H682" s="6"/>
    </row>
    <row r="683" spans="8:8" ht="12.5" x14ac:dyDescent="0.25">
      <c r="H683" s="6"/>
    </row>
    <row r="684" spans="8:8" ht="12.5" x14ac:dyDescent="0.25">
      <c r="H684" s="6"/>
    </row>
    <row r="685" spans="8:8" ht="12.5" x14ac:dyDescent="0.25">
      <c r="H685" s="6"/>
    </row>
    <row r="686" spans="8:8" ht="12.5" x14ac:dyDescent="0.25">
      <c r="H686" s="6"/>
    </row>
    <row r="687" spans="8:8" ht="12.5" x14ac:dyDescent="0.25">
      <c r="H687" s="6"/>
    </row>
    <row r="688" spans="8:8" ht="12.5" x14ac:dyDescent="0.25">
      <c r="H688" s="6"/>
    </row>
    <row r="689" spans="8:8" ht="12.5" x14ac:dyDescent="0.25">
      <c r="H689" s="6"/>
    </row>
    <row r="690" spans="8:8" ht="12.5" x14ac:dyDescent="0.25">
      <c r="H690" s="6"/>
    </row>
    <row r="691" spans="8:8" ht="12.5" x14ac:dyDescent="0.25">
      <c r="H691" s="6"/>
    </row>
    <row r="692" spans="8:8" ht="12.5" x14ac:dyDescent="0.25">
      <c r="H692" s="6"/>
    </row>
    <row r="693" spans="8:8" ht="12.5" x14ac:dyDescent="0.25">
      <c r="H693" s="6"/>
    </row>
    <row r="694" spans="8:8" ht="12.5" x14ac:dyDescent="0.25">
      <c r="H694" s="6"/>
    </row>
    <row r="695" spans="8:8" ht="12.5" x14ac:dyDescent="0.25">
      <c r="H695" s="6"/>
    </row>
    <row r="696" spans="8:8" ht="12.5" x14ac:dyDescent="0.25">
      <c r="H696" s="6"/>
    </row>
    <row r="697" spans="8:8" ht="12.5" x14ac:dyDescent="0.25">
      <c r="H697" s="6"/>
    </row>
    <row r="698" spans="8:8" ht="12.5" x14ac:dyDescent="0.25">
      <c r="H698" s="6"/>
    </row>
    <row r="699" spans="8:8" ht="12.5" x14ac:dyDescent="0.25">
      <c r="H699" s="6"/>
    </row>
    <row r="700" spans="8:8" ht="12.5" x14ac:dyDescent="0.25">
      <c r="H700" s="6"/>
    </row>
    <row r="701" spans="8:8" ht="12.5" x14ac:dyDescent="0.25">
      <c r="H701" s="6"/>
    </row>
    <row r="702" spans="8:8" ht="12.5" x14ac:dyDescent="0.25">
      <c r="H702" s="6"/>
    </row>
    <row r="703" spans="8:8" ht="12.5" x14ac:dyDescent="0.25">
      <c r="H703" s="6"/>
    </row>
    <row r="704" spans="8:8" ht="12.5" x14ac:dyDescent="0.25">
      <c r="H704" s="6"/>
    </row>
    <row r="705" spans="8:8" ht="12.5" x14ac:dyDescent="0.25">
      <c r="H705" s="6"/>
    </row>
    <row r="706" spans="8:8" ht="12.5" x14ac:dyDescent="0.25">
      <c r="H706" s="6"/>
    </row>
    <row r="707" spans="8:8" ht="12.5" x14ac:dyDescent="0.25">
      <c r="H707" s="6"/>
    </row>
    <row r="708" spans="8:8" ht="12.5" x14ac:dyDescent="0.25">
      <c r="H708" s="6"/>
    </row>
    <row r="709" spans="8:8" ht="12.5" x14ac:dyDescent="0.25">
      <c r="H709" s="6"/>
    </row>
    <row r="710" spans="8:8" ht="12.5" x14ac:dyDescent="0.25">
      <c r="H710" s="6"/>
    </row>
    <row r="711" spans="8:8" ht="12.5" x14ac:dyDescent="0.25">
      <c r="H711" s="6"/>
    </row>
    <row r="712" spans="8:8" ht="12.5" x14ac:dyDescent="0.25">
      <c r="H712" s="6"/>
    </row>
    <row r="713" spans="8:8" ht="12.5" x14ac:dyDescent="0.25">
      <c r="H713" s="6"/>
    </row>
    <row r="714" spans="8:8" ht="12.5" x14ac:dyDescent="0.25">
      <c r="H714" s="6"/>
    </row>
    <row r="715" spans="8:8" ht="12.5" x14ac:dyDescent="0.25">
      <c r="H715" s="6"/>
    </row>
    <row r="716" spans="8:8" ht="12.5" x14ac:dyDescent="0.25">
      <c r="H716" s="6"/>
    </row>
    <row r="717" spans="8:8" ht="12.5" x14ac:dyDescent="0.25">
      <c r="H717" s="6"/>
    </row>
    <row r="718" spans="8:8" ht="12.5" x14ac:dyDescent="0.25">
      <c r="H718" s="6"/>
    </row>
    <row r="719" spans="8:8" ht="12.5" x14ac:dyDescent="0.25">
      <c r="H719" s="6"/>
    </row>
    <row r="720" spans="8:8" ht="12.5" x14ac:dyDescent="0.25">
      <c r="H720" s="6"/>
    </row>
    <row r="721" spans="8:8" ht="12.5" x14ac:dyDescent="0.25">
      <c r="H721" s="6"/>
    </row>
    <row r="722" spans="8:8" ht="12.5" x14ac:dyDescent="0.25">
      <c r="H722" s="6"/>
    </row>
    <row r="723" spans="8:8" ht="12.5" x14ac:dyDescent="0.25">
      <c r="H723" s="6"/>
    </row>
    <row r="724" spans="8:8" ht="12.5" x14ac:dyDescent="0.25">
      <c r="H724" s="6"/>
    </row>
    <row r="725" spans="8:8" ht="12.5" x14ac:dyDescent="0.25">
      <c r="H725" s="6"/>
    </row>
    <row r="726" spans="8:8" ht="12.5" x14ac:dyDescent="0.25">
      <c r="H726" s="6"/>
    </row>
    <row r="727" spans="8:8" ht="12.5" x14ac:dyDescent="0.25">
      <c r="H727" s="6"/>
    </row>
    <row r="728" spans="8:8" ht="12.5" x14ac:dyDescent="0.25">
      <c r="H728" s="6"/>
    </row>
    <row r="729" spans="8:8" ht="12.5" x14ac:dyDescent="0.25">
      <c r="H729" s="6"/>
    </row>
    <row r="730" spans="8:8" ht="12.5" x14ac:dyDescent="0.25">
      <c r="H730" s="6"/>
    </row>
    <row r="731" spans="8:8" ht="12.5" x14ac:dyDescent="0.25">
      <c r="H731" s="6"/>
    </row>
    <row r="732" spans="8:8" ht="12.5" x14ac:dyDescent="0.25">
      <c r="H732" s="6"/>
    </row>
    <row r="733" spans="8:8" ht="12.5" x14ac:dyDescent="0.25">
      <c r="H733" s="6"/>
    </row>
    <row r="734" spans="8:8" ht="12.5" x14ac:dyDescent="0.25">
      <c r="H734" s="6"/>
    </row>
    <row r="735" spans="8:8" ht="12.5" x14ac:dyDescent="0.25">
      <c r="H735" s="6"/>
    </row>
    <row r="736" spans="8:8" ht="12.5" x14ac:dyDescent="0.25">
      <c r="H736" s="6"/>
    </row>
    <row r="737" spans="8:8" ht="12.5" x14ac:dyDescent="0.25">
      <c r="H737" s="6"/>
    </row>
    <row r="738" spans="8:8" ht="12.5" x14ac:dyDescent="0.25">
      <c r="H738" s="6"/>
    </row>
    <row r="739" spans="8:8" ht="12.5" x14ac:dyDescent="0.25">
      <c r="H739" s="6"/>
    </row>
    <row r="740" spans="8:8" ht="12.5" x14ac:dyDescent="0.25">
      <c r="H740" s="6"/>
    </row>
    <row r="741" spans="8:8" ht="12.5" x14ac:dyDescent="0.25">
      <c r="H741" s="6"/>
    </row>
    <row r="742" spans="8:8" ht="12.5" x14ac:dyDescent="0.25">
      <c r="H742" s="6"/>
    </row>
    <row r="743" spans="8:8" ht="12.5" x14ac:dyDescent="0.25">
      <c r="H743" s="6"/>
    </row>
    <row r="744" spans="8:8" ht="12.5" x14ac:dyDescent="0.25">
      <c r="H744" s="6"/>
    </row>
    <row r="745" spans="8:8" ht="12.5" x14ac:dyDescent="0.25">
      <c r="H745" s="6"/>
    </row>
    <row r="746" spans="8:8" ht="12.5" x14ac:dyDescent="0.25">
      <c r="H746" s="6"/>
    </row>
    <row r="747" spans="8:8" ht="12.5" x14ac:dyDescent="0.25">
      <c r="H747" s="6"/>
    </row>
    <row r="748" spans="8:8" ht="12.5" x14ac:dyDescent="0.25">
      <c r="H748" s="6"/>
    </row>
    <row r="749" spans="8:8" ht="12.5" x14ac:dyDescent="0.25">
      <c r="H749" s="6"/>
    </row>
    <row r="750" spans="8:8" ht="12.5" x14ac:dyDescent="0.25">
      <c r="H750" s="6"/>
    </row>
    <row r="751" spans="8:8" ht="12.5" x14ac:dyDescent="0.25">
      <c r="H751" s="6"/>
    </row>
    <row r="752" spans="8:8" ht="12.5" x14ac:dyDescent="0.25">
      <c r="H752" s="6"/>
    </row>
    <row r="753" spans="8:8" ht="12.5" x14ac:dyDescent="0.25">
      <c r="H753" s="6"/>
    </row>
    <row r="754" spans="8:8" ht="12.5" x14ac:dyDescent="0.25">
      <c r="H754" s="6"/>
    </row>
    <row r="755" spans="8:8" ht="12.5" x14ac:dyDescent="0.25">
      <c r="H755" s="6"/>
    </row>
    <row r="756" spans="8:8" ht="12.5" x14ac:dyDescent="0.25">
      <c r="H756" s="6"/>
    </row>
    <row r="757" spans="8:8" ht="12.5" x14ac:dyDescent="0.25">
      <c r="H757" s="6"/>
    </row>
    <row r="758" spans="8:8" ht="12.5" x14ac:dyDescent="0.25">
      <c r="H758" s="6"/>
    </row>
    <row r="759" spans="8:8" ht="12.5" x14ac:dyDescent="0.25">
      <c r="H759" s="6"/>
    </row>
    <row r="760" spans="8:8" ht="12.5" x14ac:dyDescent="0.25">
      <c r="H760" s="6"/>
    </row>
    <row r="761" spans="8:8" ht="12.5" x14ac:dyDescent="0.25">
      <c r="H761" s="6"/>
    </row>
    <row r="762" spans="8:8" ht="12.5" x14ac:dyDescent="0.25">
      <c r="H762" s="6"/>
    </row>
    <row r="763" spans="8:8" ht="12.5" x14ac:dyDescent="0.25">
      <c r="H763" s="6"/>
    </row>
    <row r="764" spans="8:8" ht="12.5" x14ac:dyDescent="0.25">
      <c r="H764" s="6"/>
    </row>
    <row r="765" spans="8:8" ht="12.5" x14ac:dyDescent="0.25">
      <c r="H765" s="6"/>
    </row>
    <row r="766" spans="8:8" ht="12.5" x14ac:dyDescent="0.25">
      <c r="H766" s="6"/>
    </row>
    <row r="767" spans="8:8" ht="12.5" x14ac:dyDescent="0.25">
      <c r="H767" s="6"/>
    </row>
    <row r="768" spans="8:8" ht="12.5" x14ac:dyDescent="0.25">
      <c r="H768" s="6"/>
    </row>
    <row r="769" spans="8:8" ht="12.5" x14ac:dyDescent="0.25">
      <c r="H769" s="6"/>
    </row>
    <row r="770" spans="8:8" ht="12.5" x14ac:dyDescent="0.25">
      <c r="H770" s="6"/>
    </row>
    <row r="771" spans="8:8" ht="12.5" x14ac:dyDescent="0.25">
      <c r="H771" s="6"/>
    </row>
    <row r="772" spans="8:8" ht="12.5" x14ac:dyDescent="0.25">
      <c r="H772" s="6"/>
    </row>
    <row r="773" spans="8:8" ht="12.5" x14ac:dyDescent="0.25">
      <c r="H773" s="6"/>
    </row>
    <row r="774" spans="8:8" ht="12.5" x14ac:dyDescent="0.25">
      <c r="H774" s="6"/>
    </row>
    <row r="775" spans="8:8" ht="12.5" x14ac:dyDescent="0.25">
      <c r="H775" s="6"/>
    </row>
    <row r="776" spans="8:8" ht="12.5" x14ac:dyDescent="0.25">
      <c r="H776" s="6"/>
    </row>
    <row r="777" spans="8:8" ht="12.5" x14ac:dyDescent="0.25">
      <c r="H777" s="6"/>
    </row>
    <row r="778" spans="8:8" ht="12.5" x14ac:dyDescent="0.25">
      <c r="H778" s="6"/>
    </row>
    <row r="779" spans="8:8" ht="12.5" x14ac:dyDescent="0.25">
      <c r="H779" s="6"/>
    </row>
    <row r="780" spans="8:8" ht="12.5" x14ac:dyDescent="0.25">
      <c r="H780" s="6"/>
    </row>
    <row r="781" spans="8:8" ht="12.5" x14ac:dyDescent="0.25">
      <c r="H781" s="6"/>
    </row>
    <row r="782" spans="8:8" ht="12.5" x14ac:dyDescent="0.25">
      <c r="H782" s="6"/>
    </row>
    <row r="783" spans="8:8" ht="12.5" x14ac:dyDescent="0.25">
      <c r="H783" s="6"/>
    </row>
    <row r="784" spans="8:8" ht="12.5" x14ac:dyDescent="0.25">
      <c r="H784" s="6"/>
    </row>
    <row r="785" spans="8:8" ht="12.5" x14ac:dyDescent="0.25">
      <c r="H785" s="6"/>
    </row>
    <row r="786" spans="8:8" ht="12.5" x14ac:dyDescent="0.25">
      <c r="H786" s="6"/>
    </row>
    <row r="787" spans="8:8" ht="12.5" x14ac:dyDescent="0.25">
      <c r="H787" s="6"/>
    </row>
    <row r="788" spans="8:8" ht="12.5" x14ac:dyDescent="0.25">
      <c r="H788" s="6"/>
    </row>
    <row r="789" spans="8:8" ht="12.5" x14ac:dyDescent="0.25">
      <c r="H789" s="6"/>
    </row>
    <row r="790" spans="8:8" ht="12.5" x14ac:dyDescent="0.25">
      <c r="H790" s="6"/>
    </row>
    <row r="791" spans="8:8" ht="12.5" x14ac:dyDescent="0.25">
      <c r="H791" s="6"/>
    </row>
    <row r="792" spans="8:8" ht="12.5" x14ac:dyDescent="0.25">
      <c r="H792" s="6"/>
    </row>
    <row r="793" spans="8:8" ht="12.5" x14ac:dyDescent="0.25">
      <c r="H793" s="6"/>
    </row>
    <row r="794" spans="8:8" ht="12.5" x14ac:dyDescent="0.25">
      <c r="H794" s="6"/>
    </row>
    <row r="795" spans="8:8" ht="12.5" x14ac:dyDescent="0.25">
      <c r="H795" s="6"/>
    </row>
    <row r="796" spans="8:8" ht="12.5" x14ac:dyDescent="0.25">
      <c r="H796" s="6"/>
    </row>
    <row r="797" spans="8:8" ht="12.5" x14ac:dyDescent="0.25">
      <c r="H797" s="6"/>
    </row>
    <row r="798" spans="8:8" ht="12.5" x14ac:dyDescent="0.25">
      <c r="H798" s="6"/>
    </row>
    <row r="799" spans="8:8" ht="12.5" x14ac:dyDescent="0.25">
      <c r="H799" s="6"/>
    </row>
    <row r="800" spans="8:8" ht="12.5" x14ac:dyDescent="0.25">
      <c r="H800" s="6"/>
    </row>
    <row r="801" spans="8:8" ht="12.5" x14ac:dyDescent="0.25">
      <c r="H801" s="6"/>
    </row>
    <row r="802" spans="8:8" ht="12.5" x14ac:dyDescent="0.25">
      <c r="H802" s="6"/>
    </row>
    <row r="803" spans="8:8" ht="12.5" x14ac:dyDescent="0.25">
      <c r="H803" s="6"/>
    </row>
    <row r="804" spans="8:8" ht="12.5" x14ac:dyDescent="0.25">
      <c r="H804" s="6"/>
    </row>
    <row r="805" spans="8:8" ht="12.5" x14ac:dyDescent="0.25">
      <c r="H805" s="6"/>
    </row>
    <row r="806" spans="8:8" ht="12.5" x14ac:dyDescent="0.25">
      <c r="H806" s="6"/>
    </row>
    <row r="807" spans="8:8" ht="12.5" x14ac:dyDescent="0.25">
      <c r="H807" s="6"/>
    </row>
    <row r="808" spans="8:8" ht="12.5" x14ac:dyDescent="0.25">
      <c r="H808" s="6"/>
    </row>
    <row r="809" spans="8:8" ht="12.5" x14ac:dyDescent="0.25">
      <c r="H809" s="6"/>
    </row>
    <row r="810" spans="8:8" ht="12.5" x14ac:dyDescent="0.25">
      <c r="H810" s="6"/>
    </row>
    <row r="811" spans="8:8" ht="12.5" x14ac:dyDescent="0.25">
      <c r="H811" s="6"/>
    </row>
    <row r="812" spans="8:8" ht="12.5" x14ac:dyDescent="0.25">
      <c r="H812" s="6"/>
    </row>
    <row r="813" spans="8:8" ht="12.5" x14ac:dyDescent="0.25">
      <c r="H813" s="6"/>
    </row>
    <row r="814" spans="8:8" ht="12.5" x14ac:dyDescent="0.25">
      <c r="H814" s="6"/>
    </row>
    <row r="815" spans="8:8" ht="12.5" x14ac:dyDescent="0.25">
      <c r="H815" s="6"/>
    </row>
    <row r="816" spans="8:8" ht="12.5" x14ac:dyDescent="0.25">
      <c r="H816" s="6"/>
    </row>
    <row r="817" spans="8:8" ht="12.5" x14ac:dyDescent="0.25">
      <c r="H817" s="6"/>
    </row>
    <row r="818" spans="8:8" ht="12.5" x14ac:dyDescent="0.25">
      <c r="H818" s="6"/>
    </row>
    <row r="819" spans="8:8" ht="12.5" x14ac:dyDescent="0.25">
      <c r="H819" s="6"/>
    </row>
    <row r="820" spans="8:8" ht="12.5" x14ac:dyDescent="0.25">
      <c r="H820" s="6"/>
    </row>
    <row r="821" spans="8:8" ht="12.5" x14ac:dyDescent="0.25">
      <c r="H821" s="6"/>
    </row>
    <row r="822" spans="8:8" ht="12.5" x14ac:dyDescent="0.25">
      <c r="H822" s="6"/>
    </row>
    <row r="823" spans="8:8" ht="12.5" x14ac:dyDescent="0.25">
      <c r="H823" s="6"/>
    </row>
    <row r="824" spans="8:8" ht="12.5" x14ac:dyDescent="0.25">
      <c r="H824" s="6"/>
    </row>
    <row r="825" spans="8:8" ht="12.5" x14ac:dyDescent="0.25">
      <c r="H825" s="6"/>
    </row>
    <row r="826" spans="8:8" ht="12.5" x14ac:dyDescent="0.25">
      <c r="H826" s="6"/>
    </row>
    <row r="827" spans="8:8" ht="12.5" x14ac:dyDescent="0.25">
      <c r="H827" s="6"/>
    </row>
    <row r="828" spans="8:8" ht="12.5" x14ac:dyDescent="0.25">
      <c r="H828" s="6"/>
    </row>
    <row r="829" spans="8:8" ht="12.5" x14ac:dyDescent="0.25">
      <c r="H829" s="6"/>
    </row>
    <row r="830" spans="8:8" ht="12.5" x14ac:dyDescent="0.25">
      <c r="H830" s="6"/>
    </row>
    <row r="831" spans="8:8" ht="12.5" x14ac:dyDescent="0.25">
      <c r="H831" s="6"/>
    </row>
    <row r="832" spans="8:8" ht="12.5" x14ac:dyDescent="0.25">
      <c r="H832" s="6"/>
    </row>
    <row r="833" spans="8:8" ht="12.5" x14ac:dyDescent="0.25">
      <c r="H833" s="6"/>
    </row>
    <row r="834" spans="8:8" ht="12.5" x14ac:dyDescent="0.25">
      <c r="H834" s="6"/>
    </row>
    <row r="835" spans="8:8" ht="12.5" x14ac:dyDescent="0.25">
      <c r="H835" s="6"/>
    </row>
    <row r="836" spans="8:8" ht="12.5" x14ac:dyDescent="0.25">
      <c r="H836" s="6"/>
    </row>
    <row r="837" spans="8:8" ht="12.5" x14ac:dyDescent="0.25">
      <c r="H837" s="6"/>
    </row>
    <row r="838" spans="8:8" ht="12.5" x14ac:dyDescent="0.25">
      <c r="H838" s="6"/>
    </row>
    <row r="839" spans="8:8" ht="12.5" x14ac:dyDescent="0.25">
      <c r="H839" s="6"/>
    </row>
    <row r="840" spans="8:8" ht="12.5" x14ac:dyDescent="0.25">
      <c r="H840" s="6"/>
    </row>
    <row r="841" spans="8:8" ht="12.5" x14ac:dyDescent="0.25">
      <c r="H841" s="6"/>
    </row>
    <row r="842" spans="8:8" ht="12.5" x14ac:dyDescent="0.25">
      <c r="H842" s="6"/>
    </row>
    <row r="843" spans="8:8" ht="12.5" x14ac:dyDescent="0.25">
      <c r="H843" s="6"/>
    </row>
    <row r="844" spans="8:8" ht="12.5" x14ac:dyDescent="0.25">
      <c r="H844" s="6"/>
    </row>
    <row r="845" spans="8:8" ht="12.5" x14ac:dyDescent="0.25">
      <c r="H845" s="6"/>
    </row>
    <row r="846" spans="8:8" ht="12.5" x14ac:dyDescent="0.25">
      <c r="H846" s="6"/>
    </row>
    <row r="847" spans="8:8" ht="12.5" x14ac:dyDescent="0.25">
      <c r="H847" s="6"/>
    </row>
    <row r="848" spans="8:8" ht="12.5" x14ac:dyDescent="0.25">
      <c r="H848" s="6"/>
    </row>
    <row r="849" spans="8:8" ht="12.5" x14ac:dyDescent="0.25">
      <c r="H849" s="6"/>
    </row>
    <row r="850" spans="8:8" ht="12.5" x14ac:dyDescent="0.25">
      <c r="H850" s="6"/>
    </row>
    <row r="851" spans="8:8" ht="12.5" x14ac:dyDescent="0.25">
      <c r="H851" s="6"/>
    </row>
    <row r="852" spans="8:8" ht="12.5" x14ac:dyDescent="0.25">
      <c r="H852" s="6"/>
    </row>
    <row r="853" spans="8:8" ht="12.5" x14ac:dyDescent="0.25">
      <c r="H853" s="6"/>
    </row>
    <row r="854" spans="8:8" ht="12.5" x14ac:dyDescent="0.25">
      <c r="H854" s="6"/>
    </row>
    <row r="855" spans="8:8" ht="12.5" x14ac:dyDescent="0.25">
      <c r="H855" s="6"/>
    </row>
    <row r="856" spans="8:8" ht="12.5" x14ac:dyDescent="0.25">
      <c r="H856" s="6"/>
    </row>
    <row r="857" spans="8:8" ht="12.5" x14ac:dyDescent="0.25">
      <c r="H857" s="6"/>
    </row>
    <row r="858" spans="8:8" ht="12.5" x14ac:dyDescent="0.25">
      <c r="H858" s="6"/>
    </row>
    <row r="859" spans="8:8" ht="12.5" x14ac:dyDescent="0.25">
      <c r="H859" s="6"/>
    </row>
    <row r="860" spans="8:8" ht="12.5" x14ac:dyDescent="0.25">
      <c r="H860" s="6"/>
    </row>
    <row r="861" spans="8:8" ht="12.5" x14ac:dyDescent="0.25">
      <c r="H861" s="6"/>
    </row>
    <row r="862" spans="8:8" ht="12.5" x14ac:dyDescent="0.25">
      <c r="H862" s="6"/>
    </row>
    <row r="863" spans="8:8" ht="12.5" x14ac:dyDescent="0.25">
      <c r="H863" s="6"/>
    </row>
    <row r="864" spans="8:8" ht="12.5" x14ac:dyDescent="0.25">
      <c r="H864" s="6"/>
    </row>
    <row r="865" spans="8:8" ht="12.5" x14ac:dyDescent="0.25">
      <c r="H865" s="6"/>
    </row>
    <row r="866" spans="8:8" ht="12.5" x14ac:dyDescent="0.25">
      <c r="H866" s="6"/>
    </row>
    <row r="867" spans="8:8" ht="12.5" x14ac:dyDescent="0.25">
      <c r="H867" s="6"/>
    </row>
    <row r="868" spans="8:8" ht="12.5" x14ac:dyDescent="0.25">
      <c r="H868" s="6"/>
    </row>
    <row r="869" spans="8:8" ht="12.5" x14ac:dyDescent="0.25">
      <c r="H869" s="6"/>
    </row>
    <row r="870" spans="8:8" ht="12.5" x14ac:dyDescent="0.25">
      <c r="H870" s="6"/>
    </row>
    <row r="871" spans="8:8" ht="12.5" x14ac:dyDescent="0.25">
      <c r="H871" s="6"/>
    </row>
    <row r="872" spans="8:8" ht="12.5" x14ac:dyDescent="0.25">
      <c r="H872" s="6"/>
    </row>
    <row r="873" spans="8:8" ht="12.5" x14ac:dyDescent="0.25">
      <c r="H873" s="6"/>
    </row>
    <row r="874" spans="8:8" ht="12.5" x14ac:dyDescent="0.25">
      <c r="H874" s="6"/>
    </row>
    <row r="875" spans="8:8" ht="12.5" x14ac:dyDescent="0.25">
      <c r="H875" s="6"/>
    </row>
    <row r="876" spans="8:8" ht="12.5" x14ac:dyDescent="0.25">
      <c r="H876" s="6"/>
    </row>
    <row r="877" spans="8:8" ht="12.5" x14ac:dyDescent="0.25">
      <c r="H877" s="6"/>
    </row>
    <row r="878" spans="8:8" ht="12.5" x14ac:dyDescent="0.25">
      <c r="H878" s="6"/>
    </row>
    <row r="879" spans="8:8" ht="12.5" x14ac:dyDescent="0.25">
      <c r="H879" s="6"/>
    </row>
    <row r="880" spans="8:8" ht="12.5" x14ac:dyDescent="0.25">
      <c r="H880" s="6"/>
    </row>
    <row r="881" spans="8:8" ht="12.5" x14ac:dyDescent="0.25">
      <c r="H881" s="6"/>
    </row>
    <row r="882" spans="8:8" ht="12.5" x14ac:dyDescent="0.25">
      <c r="H882" s="6"/>
    </row>
    <row r="883" spans="8:8" ht="12.5" x14ac:dyDescent="0.25">
      <c r="H883" s="6"/>
    </row>
    <row r="884" spans="8:8" ht="12.5" x14ac:dyDescent="0.25">
      <c r="H884" s="6"/>
    </row>
    <row r="885" spans="8:8" ht="12.5" x14ac:dyDescent="0.25">
      <c r="H885" s="6"/>
    </row>
    <row r="886" spans="8:8" ht="12.5" x14ac:dyDescent="0.25">
      <c r="H886" s="6"/>
    </row>
    <row r="887" spans="8:8" ht="12.5" x14ac:dyDescent="0.25">
      <c r="H887" s="6"/>
    </row>
    <row r="888" spans="8:8" ht="12.5" x14ac:dyDescent="0.25">
      <c r="H888" s="6"/>
    </row>
    <row r="889" spans="8:8" ht="12.5" x14ac:dyDescent="0.25">
      <c r="H889" s="6"/>
    </row>
    <row r="890" spans="8:8" ht="12.5" x14ac:dyDescent="0.25">
      <c r="H890" s="6"/>
    </row>
    <row r="891" spans="8:8" ht="12.5" x14ac:dyDescent="0.25">
      <c r="H891" s="6"/>
    </row>
    <row r="892" spans="8:8" ht="12.5" x14ac:dyDescent="0.25">
      <c r="H892" s="6"/>
    </row>
    <row r="893" spans="8:8" ht="12.5" x14ac:dyDescent="0.25">
      <c r="H893" s="6"/>
    </row>
    <row r="894" spans="8:8" ht="12.5" x14ac:dyDescent="0.25">
      <c r="H894" s="6"/>
    </row>
    <row r="895" spans="8:8" ht="12.5" x14ac:dyDescent="0.25">
      <c r="H895" s="6"/>
    </row>
    <row r="896" spans="8:8" ht="12.5" x14ac:dyDescent="0.25">
      <c r="H896" s="6"/>
    </row>
    <row r="897" spans="8:8" ht="12.5" x14ac:dyDescent="0.25">
      <c r="H897" s="6"/>
    </row>
    <row r="898" spans="8:8" ht="12.5" x14ac:dyDescent="0.25">
      <c r="H898" s="6"/>
    </row>
    <row r="899" spans="8:8" ht="12.5" x14ac:dyDescent="0.25">
      <c r="H899" s="6"/>
    </row>
    <row r="900" spans="8:8" ht="12.5" x14ac:dyDescent="0.25">
      <c r="H900" s="6"/>
    </row>
    <row r="901" spans="8:8" ht="12.5" x14ac:dyDescent="0.25">
      <c r="H901" s="6"/>
    </row>
    <row r="902" spans="8:8" ht="12.5" x14ac:dyDescent="0.25">
      <c r="H902" s="6"/>
    </row>
    <row r="903" spans="8:8" ht="12.5" x14ac:dyDescent="0.25">
      <c r="H903" s="6"/>
    </row>
    <row r="904" spans="8:8" ht="12.5" x14ac:dyDescent="0.25">
      <c r="H904" s="6"/>
    </row>
    <row r="905" spans="8:8" ht="12.5" x14ac:dyDescent="0.25">
      <c r="H905" s="6"/>
    </row>
    <row r="906" spans="8:8" ht="12.5" x14ac:dyDescent="0.25">
      <c r="H906" s="6"/>
    </row>
    <row r="907" spans="8:8" ht="12.5" x14ac:dyDescent="0.25">
      <c r="H907" s="6"/>
    </row>
    <row r="908" spans="8:8" ht="12.5" x14ac:dyDescent="0.25">
      <c r="H908" s="6"/>
    </row>
    <row r="909" spans="8:8" ht="12.5" x14ac:dyDescent="0.25">
      <c r="H909" s="6"/>
    </row>
    <row r="910" spans="8:8" ht="12.5" x14ac:dyDescent="0.25">
      <c r="H910" s="6"/>
    </row>
    <row r="911" spans="8:8" ht="12.5" x14ac:dyDescent="0.25">
      <c r="H911" s="6"/>
    </row>
    <row r="912" spans="8:8" ht="12.5" x14ac:dyDescent="0.25">
      <c r="H912" s="6"/>
    </row>
    <row r="913" spans="8:8" ht="12.5" x14ac:dyDescent="0.25">
      <c r="H913" s="6"/>
    </row>
    <row r="914" spans="8:8" ht="12.5" x14ac:dyDescent="0.25">
      <c r="H914" s="6"/>
    </row>
    <row r="915" spans="8:8" ht="12.5" x14ac:dyDescent="0.25">
      <c r="H915" s="6"/>
    </row>
    <row r="916" spans="8:8" ht="12.5" x14ac:dyDescent="0.25">
      <c r="H916" s="6"/>
    </row>
    <row r="917" spans="8:8" ht="12.5" x14ac:dyDescent="0.25">
      <c r="H917" s="6"/>
    </row>
    <row r="918" spans="8:8" ht="12.5" x14ac:dyDescent="0.25">
      <c r="H918" s="6"/>
    </row>
    <row r="919" spans="8:8" ht="12.5" x14ac:dyDescent="0.25">
      <c r="H919" s="6"/>
    </row>
    <row r="920" spans="8:8" ht="12.5" x14ac:dyDescent="0.25">
      <c r="H920" s="6"/>
    </row>
    <row r="921" spans="8:8" ht="12.5" x14ac:dyDescent="0.25">
      <c r="H921" s="6"/>
    </row>
    <row r="922" spans="8:8" ht="12.5" x14ac:dyDescent="0.25">
      <c r="H922" s="6"/>
    </row>
    <row r="923" spans="8:8" ht="12.5" x14ac:dyDescent="0.25">
      <c r="H923" s="6"/>
    </row>
    <row r="924" spans="8:8" ht="12.5" x14ac:dyDescent="0.25">
      <c r="H924" s="6"/>
    </row>
    <row r="925" spans="8:8" ht="12.5" x14ac:dyDescent="0.25">
      <c r="H925" s="6"/>
    </row>
    <row r="926" spans="8:8" ht="12.5" x14ac:dyDescent="0.25">
      <c r="H926" s="6"/>
    </row>
    <row r="927" spans="8:8" ht="12.5" x14ac:dyDescent="0.25">
      <c r="H927" s="6"/>
    </row>
    <row r="928" spans="8:8" ht="12.5" x14ac:dyDescent="0.25">
      <c r="H928" s="6"/>
    </row>
    <row r="929" spans="8:8" ht="12.5" x14ac:dyDescent="0.25">
      <c r="H929" s="6"/>
    </row>
    <row r="930" spans="8:8" ht="12.5" x14ac:dyDescent="0.25">
      <c r="H930" s="6"/>
    </row>
    <row r="931" spans="8:8" ht="12.5" x14ac:dyDescent="0.25">
      <c r="H931" s="6"/>
    </row>
    <row r="932" spans="8:8" ht="12.5" x14ac:dyDescent="0.25">
      <c r="H932" s="6"/>
    </row>
    <row r="933" spans="8:8" ht="12.5" x14ac:dyDescent="0.25">
      <c r="H933" s="6"/>
    </row>
    <row r="934" spans="8:8" ht="12.5" x14ac:dyDescent="0.25">
      <c r="H934" s="6"/>
    </row>
    <row r="935" spans="8:8" ht="12.5" x14ac:dyDescent="0.25">
      <c r="H935" s="6"/>
    </row>
    <row r="936" spans="8:8" ht="12.5" x14ac:dyDescent="0.25">
      <c r="H936" s="6"/>
    </row>
    <row r="937" spans="8:8" ht="12.5" x14ac:dyDescent="0.25">
      <c r="H937" s="6"/>
    </row>
    <row r="938" spans="8:8" ht="12.5" x14ac:dyDescent="0.25">
      <c r="H938" s="6"/>
    </row>
    <row r="939" spans="8:8" ht="12.5" x14ac:dyDescent="0.25">
      <c r="H939" s="6"/>
    </row>
    <row r="940" spans="8:8" ht="12.5" x14ac:dyDescent="0.25">
      <c r="H940" s="6"/>
    </row>
    <row r="941" spans="8:8" ht="12.5" x14ac:dyDescent="0.25">
      <c r="H941" s="6"/>
    </row>
    <row r="942" spans="8:8" ht="12.5" x14ac:dyDescent="0.25">
      <c r="H942" s="6"/>
    </row>
    <row r="943" spans="8:8" ht="12.5" x14ac:dyDescent="0.25">
      <c r="H943" s="6"/>
    </row>
    <row r="944" spans="8:8" ht="12.5" x14ac:dyDescent="0.25">
      <c r="H944" s="6"/>
    </row>
    <row r="945" spans="8:8" ht="12.5" x14ac:dyDescent="0.25">
      <c r="H945" s="6"/>
    </row>
    <row r="946" spans="8:8" ht="12.5" x14ac:dyDescent="0.25">
      <c r="H946" s="6"/>
    </row>
    <row r="947" spans="8:8" ht="12.5" x14ac:dyDescent="0.25">
      <c r="H947" s="6"/>
    </row>
    <row r="948" spans="8:8" ht="12.5" x14ac:dyDescent="0.25">
      <c r="H948" s="6"/>
    </row>
    <row r="949" spans="8:8" ht="12.5" x14ac:dyDescent="0.25">
      <c r="H949" s="6"/>
    </row>
    <row r="950" spans="8:8" ht="12.5" x14ac:dyDescent="0.25">
      <c r="H950" s="6"/>
    </row>
    <row r="951" spans="8:8" ht="12.5" x14ac:dyDescent="0.25">
      <c r="H951" s="6"/>
    </row>
    <row r="952" spans="8:8" ht="12.5" x14ac:dyDescent="0.25">
      <c r="H952" s="6"/>
    </row>
    <row r="953" spans="8:8" ht="12.5" x14ac:dyDescent="0.25">
      <c r="H953" s="6"/>
    </row>
    <row r="954" spans="8:8" ht="12.5" x14ac:dyDescent="0.25">
      <c r="H954" s="6"/>
    </row>
    <row r="955" spans="8:8" ht="12.5" x14ac:dyDescent="0.25">
      <c r="H955" s="6"/>
    </row>
    <row r="956" spans="8:8" ht="12.5" x14ac:dyDescent="0.25">
      <c r="H956" s="6"/>
    </row>
    <row r="957" spans="8:8" ht="12.5" x14ac:dyDescent="0.25">
      <c r="H957" s="6"/>
    </row>
    <row r="958" spans="8:8" ht="12.5" x14ac:dyDescent="0.25">
      <c r="H958" s="6"/>
    </row>
    <row r="959" spans="8:8" ht="12.5" x14ac:dyDescent="0.25">
      <c r="H959" s="6"/>
    </row>
    <row r="960" spans="8:8" ht="12.5" x14ac:dyDescent="0.25">
      <c r="H960" s="6"/>
    </row>
    <row r="961" spans="8:8" ht="12.5" x14ac:dyDescent="0.25">
      <c r="H961" s="6"/>
    </row>
    <row r="962" spans="8:8" ht="12.5" x14ac:dyDescent="0.25">
      <c r="H962" s="6"/>
    </row>
    <row r="963" spans="8:8" ht="12.5" x14ac:dyDescent="0.25">
      <c r="H963" s="6"/>
    </row>
    <row r="964" spans="8:8" ht="12.5" x14ac:dyDescent="0.25">
      <c r="H964" s="6"/>
    </row>
    <row r="965" spans="8:8" ht="12.5" x14ac:dyDescent="0.25">
      <c r="H965" s="6"/>
    </row>
    <row r="966" spans="8:8" ht="12.5" x14ac:dyDescent="0.25">
      <c r="H966" s="6"/>
    </row>
    <row r="967" spans="8:8" ht="12.5" x14ac:dyDescent="0.25">
      <c r="H967" s="6"/>
    </row>
    <row r="968" spans="8:8" ht="12.5" x14ac:dyDescent="0.25">
      <c r="H968" s="6"/>
    </row>
    <row r="969" spans="8:8" ht="12.5" x14ac:dyDescent="0.25">
      <c r="H969" s="6"/>
    </row>
    <row r="970" spans="8:8" ht="12.5" x14ac:dyDescent="0.25">
      <c r="H970" s="6"/>
    </row>
    <row r="971" spans="8:8" ht="12.5" x14ac:dyDescent="0.25">
      <c r="H971" s="6"/>
    </row>
    <row r="972" spans="8:8" ht="12.5" x14ac:dyDescent="0.25">
      <c r="H972" s="6"/>
    </row>
    <row r="973" spans="8:8" ht="12.5" x14ac:dyDescent="0.25">
      <c r="H973" s="6"/>
    </row>
    <row r="974" spans="8:8" ht="12.5" x14ac:dyDescent="0.25">
      <c r="H974" s="6"/>
    </row>
    <row r="975" spans="8:8" ht="12.5" x14ac:dyDescent="0.25">
      <c r="H975" s="6"/>
    </row>
    <row r="976" spans="8:8" ht="12.5" x14ac:dyDescent="0.25">
      <c r="H976" s="6"/>
    </row>
    <row r="977" spans="8:8" ht="12.5" x14ac:dyDescent="0.25">
      <c r="H977" s="6"/>
    </row>
    <row r="978" spans="8:8" ht="12.5" x14ac:dyDescent="0.25">
      <c r="H978" s="6"/>
    </row>
    <row r="979" spans="8:8" ht="12.5" x14ac:dyDescent="0.25">
      <c r="H979" s="6"/>
    </row>
    <row r="980" spans="8:8" ht="12.5" x14ac:dyDescent="0.25">
      <c r="H980" s="6"/>
    </row>
    <row r="981" spans="8:8" ht="12.5" x14ac:dyDescent="0.25">
      <c r="H981" s="6"/>
    </row>
    <row r="982" spans="8:8" ht="12.5" x14ac:dyDescent="0.25">
      <c r="H982" s="6"/>
    </row>
    <row r="983" spans="8:8" ht="12.5" x14ac:dyDescent="0.25">
      <c r="H983" s="6"/>
    </row>
    <row r="984" spans="8:8" ht="12.5" x14ac:dyDescent="0.25">
      <c r="H984" s="6"/>
    </row>
    <row r="985" spans="8:8" ht="12.5" x14ac:dyDescent="0.25">
      <c r="H985" s="6"/>
    </row>
    <row r="986" spans="8:8" ht="12.5" x14ac:dyDescent="0.25">
      <c r="H986" s="6"/>
    </row>
    <row r="987" spans="8:8" ht="12.5" x14ac:dyDescent="0.25">
      <c r="H987" s="6"/>
    </row>
    <row r="988" spans="8:8" ht="12.5" x14ac:dyDescent="0.25">
      <c r="H98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015A-5958-4CD0-B636-D29AD751BACA}">
  <dimension ref="A1:M19"/>
  <sheetViews>
    <sheetView workbookViewId="0">
      <selection activeCell="F8" sqref="F8"/>
    </sheetView>
  </sheetViews>
  <sheetFormatPr defaultRowHeight="12.5" x14ac:dyDescent="0.25"/>
  <cols>
    <col min="1" max="1" width="9.7265625" bestFit="1" customWidth="1"/>
    <col min="3" max="3" width="15.7265625" bestFit="1" customWidth="1"/>
    <col min="4" max="4" width="15.453125" bestFit="1" customWidth="1"/>
    <col min="5" max="5" width="9.36328125" bestFit="1" customWidth="1"/>
    <col min="10" max="10" width="7.7265625" customWidth="1"/>
    <col min="13" max="13" width="9.6328125" bestFit="1" customWidth="1"/>
  </cols>
  <sheetData>
    <row r="1" spans="1:13" x14ac:dyDescent="0.25">
      <c r="B1" t="s">
        <v>20</v>
      </c>
      <c r="I1" t="s">
        <v>21</v>
      </c>
      <c r="L1" t="s">
        <v>22</v>
      </c>
    </row>
    <row r="3" spans="1:13" x14ac:dyDescent="0.25">
      <c r="B3" t="s">
        <v>10</v>
      </c>
      <c r="C3" t="s">
        <v>11</v>
      </c>
      <c r="D3" t="s">
        <v>13</v>
      </c>
      <c r="E3" t="s">
        <v>12</v>
      </c>
      <c r="H3" t="s">
        <v>8</v>
      </c>
      <c r="I3" t="s">
        <v>16</v>
      </c>
      <c r="J3" t="s">
        <v>17</v>
      </c>
      <c r="K3" t="s">
        <v>18</v>
      </c>
      <c r="L3" t="s">
        <v>19</v>
      </c>
      <c r="M3" t="s">
        <v>23</v>
      </c>
    </row>
    <row r="4" spans="1:13" x14ac:dyDescent="0.25">
      <c r="A4" t="s">
        <v>8</v>
      </c>
      <c r="B4" s="9">
        <f>AVERAGE(VOO!H3:'VOO'!H109)</f>
        <v>1.0915526607743566E-2</v>
      </c>
      <c r="C4" s="11">
        <f>VAR(VOO!H3:'VOO'!H109)</f>
        <v>1.1826820105313846E-3</v>
      </c>
      <c r="D4" s="11">
        <f>STDEV(VOO!H3:'VOO'!H109)</f>
        <v>3.4390144090006146E-2</v>
      </c>
      <c r="E4" s="10">
        <f>(B4-0.19%)/D4</f>
        <v>0.26215437144281978</v>
      </c>
      <c r="H4" s="13">
        <v>0</v>
      </c>
      <c r="I4" s="13">
        <v>1</v>
      </c>
      <c r="J4" s="14">
        <f>H4*$B$4+I4*$B$5</f>
        <v>6.2596661721699438E-3</v>
      </c>
      <c r="K4" s="10">
        <f>H4^2*$C$4+I4^2*$C$5+2*H4*I4*$B$8</f>
        <v>6.8720121741162692E-4</v>
      </c>
      <c r="L4" s="9">
        <f>SQRT(K4)</f>
        <v>2.6214523024682843E-2</v>
      </c>
      <c r="M4">
        <f>(J4-0.19%)/L4</f>
        <v>0.16630728577685763</v>
      </c>
    </row>
    <row r="5" spans="1:13" x14ac:dyDescent="0.25">
      <c r="A5" t="s">
        <v>9</v>
      </c>
      <c r="B5" s="9">
        <f>AVERAGE(BLV!H3:'BLV'!H109)</f>
        <v>6.2596661721699438E-3</v>
      </c>
      <c r="C5" s="11">
        <f>VAR(BLV!H3:'BLV'!H109)</f>
        <v>6.8720121741162692E-4</v>
      </c>
      <c r="D5" s="11">
        <f>STDEV(BLV!H3:'BLV'!H109)</f>
        <v>2.6214523024682843E-2</v>
      </c>
      <c r="E5" s="10">
        <f>(B5-0.19%)/D5</f>
        <v>0.16630728577685763</v>
      </c>
      <c r="H5" s="13">
        <v>0.1</v>
      </c>
      <c r="I5" s="13">
        <v>0.9</v>
      </c>
      <c r="J5" s="14">
        <f t="shared" ref="J5:J14" si="0">H5*$B$4+I5*$B$5</f>
        <v>6.7252522157273068E-3</v>
      </c>
      <c r="K5" s="10">
        <f t="shared" ref="K5:K14" si="1">H5^2*$C$4+I5^2*$C$5+2*H5*I5*$B$8</f>
        <v>5.4113463421531435E-4</v>
      </c>
      <c r="L5" s="9">
        <f t="shared" ref="L5:L14" si="2">SQRT(K5)</f>
        <v>2.326230070769687E-2</v>
      </c>
      <c r="M5">
        <f t="shared" ref="M5:M14" si="3">(J5-0.19%)/L5</f>
        <v>0.20742798729838277</v>
      </c>
    </row>
    <row r="6" spans="1:13" x14ac:dyDescent="0.25">
      <c r="H6" s="13">
        <v>0.2</v>
      </c>
      <c r="I6" s="13">
        <v>0.8</v>
      </c>
      <c r="J6" s="14">
        <f t="shared" si="0"/>
        <v>7.190838259284669E-3</v>
      </c>
      <c r="K6" s="10">
        <f t="shared" si="1"/>
        <v>4.3853797602084365E-4</v>
      </c>
      <c r="L6" s="9">
        <f t="shared" si="2"/>
        <v>2.094129833656079E-2</v>
      </c>
      <c r="M6">
        <f t="shared" si="3"/>
        <v>0.25265091849857046</v>
      </c>
    </row>
    <row r="7" spans="1:13" x14ac:dyDescent="0.25">
      <c r="H7" s="13">
        <v>0.3</v>
      </c>
      <c r="I7" s="13">
        <v>0.7</v>
      </c>
      <c r="J7" s="14">
        <f t="shared" si="0"/>
        <v>7.6564243028420294E-3</v>
      </c>
      <c r="K7" s="10">
        <f t="shared" si="1"/>
        <v>3.7941124282821464E-4</v>
      </c>
      <c r="L7" s="9">
        <f t="shared" si="2"/>
        <v>1.9478481532917667E-2</v>
      </c>
      <c r="M7">
        <f t="shared" si="3"/>
        <v>0.29552736403574159</v>
      </c>
    </row>
    <row r="8" spans="1:13" x14ac:dyDescent="0.25">
      <c r="A8" t="s">
        <v>14</v>
      </c>
      <c r="B8">
        <f>COVAR(VOO!H3:H109,BLV!H3:H109)</f>
        <v>-1.5180651107454072E-4</v>
      </c>
      <c r="H8" s="13">
        <v>0.4</v>
      </c>
      <c r="I8" s="13">
        <v>0.6</v>
      </c>
      <c r="J8" s="14">
        <f t="shared" si="0"/>
        <v>8.1220103463993925E-3</v>
      </c>
      <c r="K8" s="10">
        <f t="shared" si="1"/>
        <v>3.6375443463742771E-4</v>
      </c>
      <c r="L8" s="9">
        <f t="shared" si="2"/>
        <v>1.9072347381416575E-2</v>
      </c>
      <c r="M8">
        <f t="shared" si="3"/>
        <v>0.32623201654044437</v>
      </c>
    </row>
    <row r="9" spans="1:13" x14ac:dyDescent="0.25">
      <c r="A9" t="s">
        <v>15</v>
      </c>
      <c r="B9">
        <f>CORREL(VOO!H3:H109,BLV!H3:H109)</f>
        <v>-0.16997785951141989</v>
      </c>
      <c r="H9" s="13">
        <v>0.5</v>
      </c>
      <c r="I9" s="13">
        <v>0.5</v>
      </c>
      <c r="J9" s="14">
        <f t="shared" si="0"/>
        <v>8.5875963899567538E-3</v>
      </c>
      <c r="K9" s="10">
        <f t="shared" si="1"/>
        <v>3.9156755144848247E-4</v>
      </c>
      <c r="L9" s="9">
        <f t="shared" si="2"/>
        <v>1.9788065884479022E-2</v>
      </c>
      <c r="M9">
        <f t="shared" si="3"/>
        <v>0.33796109377229439</v>
      </c>
    </row>
    <row r="10" spans="1:13" x14ac:dyDescent="0.25">
      <c r="H10" s="13">
        <v>0.6</v>
      </c>
      <c r="I10" s="13">
        <v>0.4</v>
      </c>
      <c r="J10" s="14">
        <f t="shared" si="0"/>
        <v>9.0531824335141169E-3</v>
      </c>
      <c r="K10" s="10">
        <f t="shared" si="1"/>
        <v>4.6285059326137915E-4</v>
      </c>
      <c r="L10" s="9">
        <f t="shared" si="2"/>
        <v>2.1513962751231564E-2</v>
      </c>
      <c r="M10">
        <f t="shared" si="3"/>
        <v>0.33249023047158682</v>
      </c>
    </row>
    <row r="11" spans="1:13" x14ac:dyDescent="0.25">
      <c r="H11" s="13">
        <v>0.7</v>
      </c>
      <c r="I11" s="13">
        <v>0.3</v>
      </c>
      <c r="J11" s="14">
        <f t="shared" si="0"/>
        <v>9.5187684770714782E-3</v>
      </c>
      <c r="K11" s="10">
        <f t="shared" si="1"/>
        <v>5.7760356007611775E-4</v>
      </c>
      <c r="L11" s="9">
        <f t="shared" si="2"/>
        <v>2.4033384282620661E-2</v>
      </c>
      <c r="M11">
        <f t="shared" si="3"/>
        <v>0.31700772506603919</v>
      </c>
    </row>
    <row r="12" spans="1:13" x14ac:dyDescent="0.25">
      <c r="H12" s="13">
        <v>0.8</v>
      </c>
      <c r="I12" s="13">
        <v>0.2</v>
      </c>
      <c r="J12" s="14">
        <f t="shared" si="0"/>
        <v>9.984354520628843E-3</v>
      </c>
      <c r="K12" s="10">
        <f t="shared" si="1"/>
        <v>7.3582645189269825E-4</v>
      </c>
      <c r="L12" s="9">
        <f t="shared" si="2"/>
        <v>2.7126121209872567E-2</v>
      </c>
      <c r="M12">
        <f t="shared" si="3"/>
        <v>0.29802840067257891</v>
      </c>
    </row>
    <row r="13" spans="1:13" x14ac:dyDescent="0.25">
      <c r="H13" s="13">
        <v>0.9</v>
      </c>
      <c r="I13" s="13">
        <v>0.1</v>
      </c>
      <c r="J13" s="14">
        <f t="shared" si="0"/>
        <v>1.0449940564186204E-2</v>
      </c>
      <c r="K13" s="10">
        <f t="shared" si="1"/>
        <v>9.3751926871112057E-4</v>
      </c>
      <c r="L13" s="9">
        <f t="shared" si="2"/>
        <v>3.0618936439907912E-2</v>
      </c>
      <c r="M13">
        <f t="shared" si="3"/>
        <v>0.2792370199064928</v>
      </c>
    </row>
    <row r="14" spans="1:13" x14ac:dyDescent="0.25">
      <c r="H14" s="13">
        <v>1</v>
      </c>
      <c r="I14" s="13">
        <v>0</v>
      </c>
      <c r="J14" s="14">
        <f t="shared" si="0"/>
        <v>1.0915526607743566E-2</v>
      </c>
      <c r="K14" s="10">
        <f t="shared" si="1"/>
        <v>1.1826820105313846E-3</v>
      </c>
      <c r="L14" s="9">
        <f t="shared" si="2"/>
        <v>3.4390144090006146E-2</v>
      </c>
      <c r="M14">
        <f t="shared" si="3"/>
        <v>0.26215437144281978</v>
      </c>
    </row>
    <row r="19" spans="6:7" ht="13" x14ac:dyDescent="0.3">
      <c r="F19" s="15" t="s">
        <v>24</v>
      </c>
      <c r="G19" s="1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VOO</vt:lpstr>
      <vt:lpstr>BLV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 Raut</cp:lastModifiedBy>
  <dcterms:modified xsi:type="dcterms:W3CDTF">2024-11-13T11:10:20Z</dcterms:modified>
</cp:coreProperties>
</file>