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rases" sheetId="1" r:id="rId4"/>
  </sheets>
  <definedNames/>
  <calcPr/>
</workbook>
</file>

<file path=xl/sharedStrings.xml><?xml version="1.0" encoding="utf-8"?>
<sst xmlns="http://schemas.openxmlformats.org/spreadsheetml/2006/main" count="39" uniqueCount="39">
  <si>
    <t>English</t>
  </si>
  <si>
    <t>Afrikaans</t>
  </si>
  <si>
    <t>Irish</t>
  </si>
  <si>
    <t>Albanian</t>
  </si>
  <si>
    <t>Italian</t>
  </si>
  <si>
    <t>Arabic</t>
  </si>
  <si>
    <t>Japanese</t>
  </si>
  <si>
    <t>Korean</t>
  </si>
  <si>
    <t>Latin</t>
  </si>
  <si>
    <t>Chinese</t>
  </si>
  <si>
    <t>Malay</t>
  </si>
  <si>
    <t>Norwegian</t>
  </si>
  <si>
    <t>Persian</t>
  </si>
  <si>
    <t>Portuguese</t>
  </si>
  <si>
    <t>Danish</t>
  </si>
  <si>
    <t>Esperanto</t>
  </si>
  <si>
    <t>Filipino</t>
  </si>
  <si>
    <t>Spanish</t>
  </si>
  <si>
    <t>Hindi</t>
  </si>
  <si>
    <t>Urdu</t>
  </si>
  <si>
    <t>Vietnamese</t>
  </si>
  <si>
    <t>Indonesian</t>
  </si>
  <si>
    <t>Icelandic</t>
  </si>
  <si>
    <t>Greek</t>
  </si>
  <si>
    <t>Thai</t>
  </si>
  <si>
    <t>Russian</t>
  </si>
  <si>
    <t>The apple is red</t>
  </si>
  <si>
    <t>It is John's apple</t>
  </si>
  <si>
    <t>I give John the apple</t>
  </si>
  <si>
    <t>We give him the apple</t>
  </si>
  <si>
    <t>He gives it to John</t>
  </si>
  <si>
    <t>She gives it to him</t>
  </si>
  <si>
    <t>I must give it to him</t>
  </si>
  <si>
    <t>I want to give it to her</t>
  </si>
  <si>
    <t>I'm going to buy it tomorrow</t>
  </si>
  <si>
    <t>I can't eat the apple</t>
  </si>
  <si>
    <t>I have bought the apple</t>
  </si>
  <si>
    <t>Is the apple red</t>
  </si>
  <si>
    <t>The apples are 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</si>
</sst>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2" t="s">
        <v>26</v>
      </c>
      <c r="B2" s="3" t="str">
        <f>IFERROR(__xludf.DUMMYFUNCTION("GOOGLETRANSLATE(A2,""en"",""af"")"),"Die appel is rooi")</f>
        <v>Die appel is rooi</v>
      </c>
      <c r="C2" s="3" t="str">
        <f>IFERROR(__xludf.DUMMYFUNCTION("GOOGLETRANSLATE(A2,""en"",""ga"")"),"Tá an t-úll dearg")</f>
        <v>Tá an t-úll dearg</v>
      </c>
      <c r="D2" s="3" t="str">
        <f>IFERROR(__xludf.DUMMYFUNCTION("GOOGLETRANSLATE(A2,""en"",""sq"")"),"Molla eshte e kuqe")</f>
        <v>Molla eshte e kuqe</v>
      </c>
      <c r="E2" s="3" t="str">
        <f>IFERROR(__xludf.DUMMYFUNCTION("GOOGLETRANSLATE(A2,""en"",""it"")"),"La mela e 'rossa")</f>
        <v>La mela e 'rossa</v>
      </c>
      <c r="F2" s="3" t="str">
        <f>IFERROR(__xludf.DUMMYFUNCTION("GOOGLETRANSLATE(A2,""en"",""ar"")"),"التفاحة حمراء")</f>
        <v>التفاحة حمراء</v>
      </c>
      <c r="G2" s="3" t="str">
        <f>IFERROR(__xludf.DUMMYFUNCTION("GOOGLETRANSLATE(A2,""en"",""ja"")"),"リンゴは赤です")</f>
        <v>リンゴは赤です</v>
      </c>
      <c r="H2" s="3" t="str">
        <f>IFERROR(__xludf.DUMMYFUNCTION("GOOGLETRANSLATE(A2,""en"",""ko"")"),"사과는 레드입니다")</f>
        <v>사과는 레드입니다</v>
      </c>
      <c r="I2" s="3" t="str">
        <f>IFERROR(__xludf.DUMMYFUNCTION("GOOGLETRANSLATE(A2,""en"",""la"")"),"Et malum rubrum est")</f>
        <v>Et malum rubrum est</v>
      </c>
      <c r="J2" s="3" t="str">
        <f>IFERROR(__xludf.DUMMYFUNCTION("GOOGLETRANSLATE(A2,""en"",""zh-CN"")"),"苹果是红色的")</f>
        <v>苹果是红色的</v>
      </c>
      <c r="K2" s="3" t="str">
        <f>IFERROR(__xludf.DUMMYFUNCTION("GOOGLETRANSLATE(A2,""en"",""ms"")"),"Epal itu merah")</f>
        <v>Epal itu merah</v>
      </c>
      <c r="L2" s="3" t="str">
        <f>IFERROR(__xludf.DUMMYFUNCTION("GOOGLETRANSLATE(A2,""en"",""no"")"),"Eplet er rødt")</f>
        <v>Eplet er rødt</v>
      </c>
      <c r="M2" s="3" t="str">
        <f>IFERROR(__xludf.DUMMYFUNCTION("GOOGLETRANSLATE(A2,""en"",""fa"")"),"سیب قرمز است")</f>
        <v>سیب قرمز است</v>
      </c>
      <c r="N2" s="3" t="str">
        <f>IFERROR(__xludf.DUMMYFUNCTION("GOOGLETRANSLATE(A2,""en"",""pt"")"),"A maçã é vermelha")</f>
        <v>A maçã é vermelha</v>
      </c>
      <c r="O2" s="3" t="str">
        <f>IFERROR(__xludf.DUMMYFUNCTION("GOOGLETRANSLATE(A2,""en"",""da"")"),"Æblet er rødt")</f>
        <v>Æblet er rødt</v>
      </c>
      <c r="P2" s="3" t="str">
        <f>IFERROR(__xludf.DUMMYFUNCTION("GOOGLETRANSLATE(A2,""en"",""eo"")"),"La pomo estas ruĝa")</f>
        <v>La pomo estas ruĝa</v>
      </c>
      <c r="Q2" s="3" t="str">
        <f>IFERROR(__xludf.DUMMYFUNCTION("GOOGLETRANSLATE(A2,""en"",""tl"")"),"Ang mansanas ay pula")</f>
        <v>Ang mansanas ay pula</v>
      </c>
      <c r="R2" s="3" t="str">
        <f>IFERROR(__xludf.DUMMYFUNCTION("GOOGLETRANSLATE(A2,""en"",""es"")"),"La manzana es roja")</f>
        <v>La manzana es roja</v>
      </c>
      <c r="S2" s="3" t="str">
        <f>IFERROR(__xludf.DUMMYFUNCTION("GOOGLETRANSLATE(A2,""en"",""hi"")"),"सेब लाल है")</f>
        <v>सेब लाल है</v>
      </c>
      <c r="T2" s="3" t="str">
        <f>IFERROR(__xludf.DUMMYFUNCTION("GOOGLETRANSLATE(A2,""en"",""ur"")"),"سیب سرخ ہے")</f>
        <v>سیب سرخ ہے</v>
      </c>
      <c r="U2" s="3" t="str">
        <f>IFERROR(__xludf.DUMMYFUNCTION("GOOGLETRANSLATE(A2,""en"",""vi"")"),"Táo đỏ")</f>
        <v>Táo đỏ</v>
      </c>
      <c r="V2" s="3" t="str">
        <f>IFERROR(__xludf.DUMMYFUNCTION("GOOGLETRANSLATE(A2,""en"",""id"")"),"Apelnya merah")</f>
        <v>Apelnya merah</v>
      </c>
      <c r="W2" s="3" t="str">
        <f>IFERROR(__xludf.DUMMYFUNCTION("GOOGLETRANSLATE(A2,""en"",""is"")"),"Eplið er rautt")</f>
        <v>Eplið er rautt</v>
      </c>
      <c r="X2" s="3" t="str">
        <f>IFERROR(__xludf.DUMMYFUNCTION("GOOGLETRANSLATE(A2,""en"",""el"")"),"Το μήλο είναι κόκκινο")</f>
        <v>Το μήλο είναι κόκκινο</v>
      </c>
      <c r="Y2" s="3" t="str">
        <f>IFERROR(__xludf.DUMMYFUNCTION("GOOGLETRANSLATE(A2,""en"",""th"")"),"แอปเปิ้ลเป็นสีแดง")</f>
        <v>แอปเปิ้ลเป็นสีแดง</v>
      </c>
      <c r="Z2" s="3" t="str">
        <f>IFERROR(__xludf.DUMMYFUNCTION("GOOGLETRANSLATE(A2,""en"",""ru"")"),"Яблоко красное")</f>
        <v>Яблоко красное</v>
      </c>
    </row>
    <row r="3">
      <c r="A3" s="2" t="s">
        <v>27</v>
      </c>
      <c r="B3" s="3" t="str">
        <f>IFERROR(__xludf.DUMMYFUNCTION("GOOGLETRANSLATE(A3,""en"",""af"")"),"Dit is John se Apple")</f>
        <v>Dit is John se Apple</v>
      </c>
      <c r="C3" s="3" t="str">
        <f>IFERROR(__xludf.DUMMYFUNCTION("GOOGLETRANSLATE(A3,""en"",""ga"")"),"Is é Apple John é")</f>
        <v>Is é Apple John é</v>
      </c>
      <c r="D3" s="3" t="str">
        <f>IFERROR(__xludf.DUMMYFUNCTION("GOOGLETRANSLATE(A3,""en"",""sq"")"),"Është mollë e Gjonit")</f>
        <v>Është mollë e Gjonit</v>
      </c>
      <c r="E3" s="3" t="str">
        <f>IFERROR(__xludf.DUMMYFUNCTION("GOOGLETRANSLATE(A3,""en"",""it"")"),"È la mela di John")</f>
        <v>È la mela di John</v>
      </c>
      <c r="F3" s="3" t="str">
        <f>IFERROR(__xludf.DUMMYFUNCTION("GOOGLETRANSLATE(A3,""en"",""ar"")"),"انها john's التفاح")</f>
        <v>انها john's التفاح</v>
      </c>
      <c r="G3" s="3" t="str">
        <f>IFERROR(__xludf.DUMMYFUNCTION("GOOGLETRANSLATE(A3,""en"",""ja"")"),"ジョンのリンゴです")</f>
        <v>ジョンのリンゴです</v>
      </c>
      <c r="H3" s="3" t="str">
        <f>IFERROR(__xludf.DUMMYFUNCTION("GOOGLETRANSLATE(A3,""en"",""ko"")"),"그것은 존의 사과입니다")</f>
        <v>그것은 존의 사과입니다</v>
      </c>
      <c r="I3" s="3" t="str">
        <f>IFERROR(__xludf.DUMMYFUNCTION("GOOGLETRANSLATE(A3,""en"",""la"")"),"Est Ioannes Apple")</f>
        <v>Est Ioannes Apple</v>
      </c>
      <c r="J3" s="3" t="str">
        <f>IFERROR(__xludf.DUMMYFUNCTION("GOOGLETRANSLATE(A3,""en"",""zh-CN"")"),"这是约翰的苹果")</f>
        <v>这是约翰的苹果</v>
      </c>
      <c r="K3" s="3" t="str">
        <f>IFERROR(__xludf.DUMMYFUNCTION("GOOGLETRANSLATE(A3,""en"",""ms"")"),"Ia adalah epal John")</f>
        <v>Ia adalah epal John</v>
      </c>
      <c r="L3" s="3" t="str">
        <f>IFERROR(__xludf.DUMMYFUNCTION("GOOGLETRANSLATE(A3,""en"",""no"")"),"Det er johns eple")</f>
        <v>Det er johns eple</v>
      </c>
      <c r="M3" s="3" t="str">
        <f>IFERROR(__xludf.DUMMYFUNCTION("GOOGLETRANSLATE(A3,""en"",""fa"")"),"این اپل جان است")</f>
        <v>این اپل جان است</v>
      </c>
      <c r="N3" s="3" t="str">
        <f>IFERROR(__xludf.DUMMYFUNCTION("GOOGLETRANSLATE(A3,""en"",""pt"")"),"É a maçã de John")</f>
        <v>É a maçã de John</v>
      </c>
      <c r="O3" s="3" t="str">
        <f>IFERROR(__xludf.DUMMYFUNCTION("GOOGLETRANSLATE(A3,""en"",""da"")"),"Det er Johannes Apple")</f>
        <v>Det er Johannes Apple</v>
      </c>
      <c r="P3" s="3" t="str">
        <f>IFERROR(__xludf.DUMMYFUNCTION("GOOGLETRANSLATE(A3,""en"",""eo"")"),"Ĝi estas la pomo de Johano")</f>
        <v>Ĝi estas la pomo de Johano</v>
      </c>
      <c r="Q3" s="3" t="str">
        <f>IFERROR(__xludf.DUMMYFUNCTION("GOOGLETRANSLATE(A3,""en"",""tl"")"),"Ito ay Apple ni John.")</f>
        <v>Ito ay Apple ni John.</v>
      </c>
      <c r="R3" s="3" t="str">
        <f>IFERROR(__xludf.DUMMYFUNCTION("GOOGLETRANSLATE(A3,""en"",""es"")"),"Es la manzana de Juan")</f>
        <v>Es la manzana de Juan</v>
      </c>
      <c r="S3" s="3" t="str">
        <f>IFERROR(__xludf.DUMMYFUNCTION("GOOGLETRANSLATE(A3,""en"",""hi"")"),"यह जॉन का सेब है")</f>
        <v>यह जॉन का सेब है</v>
      </c>
      <c r="T3" s="3" t="str">
        <f>IFERROR(__xludf.DUMMYFUNCTION("GOOGLETRANSLATE(A3,""en"",""ur"")"),"یہ جان کی ایپل ہے")</f>
        <v>یہ جان کی ایپل ہے</v>
      </c>
      <c r="U3" s="3" t="str">
        <f>IFERROR(__xludf.DUMMYFUNCTION("GOOGLETRANSLATE(A3,""en"",""vi"")"),"Đó là táo của john")</f>
        <v>Đó là táo của john</v>
      </c>
      <c r="V3" s="3" t="str">
        <f>IFERROR(__xludf.DUMMYFUNCTION("GOOGLETRANSLATE(A3,""en"",""id"")"),"Ini adalah Apple John")</f>
        <v>Ini adalah Apple John</v>
      </c>
      <c r="W3" s="3" t="str">
        <f>IFERROR(__xludf.DUMMYFUNCTION("GOOGLETRANSLATE(A3,""en"",""is"")"),"Það er Apple John")</f>
        <v>Það er Apple John</v>
      </c>
      <c r="X3" s="3" t="str">
        <f>IFERROR(__xludf.DUMMYFUNCTION("GOOGLETRANSLATE(A3,""en"",""el"")"),"Είναι η Apple του Ιωάννη")</f>
        <v>Είναι η Apple του Ιωάννη</v>
      </c>
      <c r="Y3" s="3" t="str">
        <f>IFERROR(__xludf.DUMMYFUNCTION("GOOGLETRANSLATE(A3,""en"",""th"")"),"มันเป็นแอปเปิ้ลของจอห์น")</f>
        <v>มันเป็นแอปเปิ้ลของจอห์น</v>
      </c>
      <c r="Z3" s="3" t="str">
        <f>IFERROR(__xludf.DUMMYFUNCTION("GOOGLETRANSLATE(A3,""en"",""ru"")"),"Это яблоко Джона")</f>
        <v>Это яблоко Джона</v>
      </c>
    </row>
    <row r="4">
      <c r="A4" s="2" t="s">
        <v>28</v>
      </c>
      <c r="B4" s="3" t="str">
        <f>IFERROR(__xludf.DUMMYFUNCTION("GOOGLETRANSLATE(A4,""en"",""af"")"),"Ek gee John die Apple")</f>
        <v>Ek gee John die Apple</v>
      </c>
      <c r="C4" s="3" t="str">
        <f>IFERROR(__xludf.DUMMYFUNCTION("GOOGLETRANSLATE(A4,""en"",""ga"")"),"Tugaim an t-úll John")</f>
        <v>Tugaim an t-úll John</v>
      </c>
      <c r="D4" s="3" t="str">
        <f>IFERROR(__xludf.DUMMYFUNCTION("GOOGLETRANSLATE(A4,""en"",""sq"")"),"Unë i jap John Apple")</f>
        <v>Unë i jap John Apple</v>
      </c>
      <c r="E4" s="3" t="str">
        <f>IFERROR(__xludf.DUMMYFUNCTION("GOOGLETRANSLATE(A4,""en"",""it"")"),"Dò John the Apple")</f>
        <v>Dò John the Apple</v>
      </c>
      <c r="F4" s="3" t="str">
        <f>IFERROR(__xludf.DUMMYFUNCTION("GOOGLETRANSLATE(A4,""en"",""ar"")"),"أعطي جون التفاح")</f>
        <v>أعطي جون التفاح</v>
      </c>
      <c r="G4" s="3" t="str">
        <f>IFERROR(__xludf.DUMMYFUNCTION("GOOGLETRANSLATE(A4,""en"",""ja"")"),"私はヨハネを擁します")</f>
        <v>私はヨハネを擁します</v>
      </c>
      <c r="H4" s="3" t="str">
        <f>IFERROR(__xludf.DUMMYFUNCTION("GOOGLETRANSLATE(A4,""en"",""ko"")"),"나는 사과 요한을 준다")</f>
        <v>나는 사과 요한을 준다</v>
      </c>
      <c r="I4" s="3" t="str">
        <f>IFERROR(__xludf.DUMMYFUNCTION("GOOGLETRANSLATE(A4,""en"",""la"")"),"Et dabo John malum")</f>
        <v>Et dabo John malum</v>
      </c>
      <c r="J4" s="3" t="str">
        <f>IFERROR(__xludf.DUMMYFUNCTION("GOOGLETRANSLATE(A4,""en"",""zh-CN"")"),"我给了约翰苹果")</f>
        <v>我给了约翰苹果</v>
      </c>
      <c r="K4" s="3" t="str">
        <f>IFERROR(__xludf.DUMMYFUNCTION("GOOGLETRANSLATE(A4,""en"",""ms"")"),"Saya berikan john the epal")</f>
        <v>Saya berikan john the epal</v>
      </c>
      <c r="L4" s="3" t="str">
        <f>IFERROR(__xludf.DUMMYFUNCTION("GOOGLETRANSLATE(A4,""en"",""no"")"),"Jeg gir John The Apple")</f>
        <v>Jeg gir John The Apple</v>
      </c>
      <c r="M4" s="3" t="str">
        <f>IFERROR(__xludf.DUMMYFUNCTION("GOOGLETRANSLATE(A4,""en"",""fa"")"),"من جان سیب را می دهم")</f>
        <v>من جان سیب را می دهم</v>
      </c>
      <c r="N4" s="3" t="str">
        <f>IFERROR(__xludf.DUMMYFUNCTION("GOOGLETRANSLATE(A4,""en"",""pt"")"),"Eu dou John a maçã")</f>
        <v>Eu dou John a maçã</v>
      </c>
      <c r="O4" s="3" t="str">
        <f>IFERROR(__xludf.DUMMYFUNCTION("GOOGLETRANSLATE(A4,""en"",""da"")"),"Jeg giver John Apple")</f>
        <v>Jeg giver John Apple</v>
      </c>
      <c r="P4" s="3" t="str">
        <f>IFERROR(__xludf.DUMMYFUNCTION("GOOGLETRANSLATE(A4,""en"",""eo"")"),"Mi donas al Johano la pomon")</f>
        <v>Mi donas al Johano la pomon</v>
      </c>
      <c r="Q4" s="3" t="str">
        <f>IFERROR(__xludf.DUMMYFUNCTION("GOOGLETRANSLATE(A4,""en"",""tl"")"),"Ibinibigay ko si John the Apple.")</f>
        <v>Ibinibigay ko si John the Apple.</v>
      </c>
      <c r="R4" s="3" t="str">
        <f>IFERROR(__xludf.DUMMYFUNCTION("GOOGLETRANSLATE(A4,""en"",""es"")"),"Le doy a John la manzana")</f>
        <v>Le doy a John la manzana</v>
      </c>
      <c r="S4" s="3" t="str">
        <f>IFERROR(__xludf.DUMMYFUNCTION("GOOGLETRANSLATE(A4,""en"",""hi"")"),"मैं जॉन को सेब देता हूं")</f>
        <v>मैं जॉन को सेब देता हूं</v>
      </c>
      <c r="T4" s="3" t="str">
        <f>IFERROR(__xludf.DUMMYFUNCTION("GOOGLETRANSLATE(A4,""en"",""ur"")"),"میں جان سیب دیتا ہوں")</f>
        <v>میں جان سیب دیتا ہوں</v>
      </c>
      <c r="U4" s="3" t="str">
        <f>IFERROR(__xludf.DUMMYFUNCTION("GOOGLETRANSLATE(A4,""en"",""vi"")"),"Tôi cho John the Apple")</f>
        <v>Tôi cho John the Apple</v>
      </c>
      <c r="V4" s="3" t="str">
        <f>IFERROR(__xludf.DUMMYFUNCTION("GOOGLETRANSLATE(A4,""en"",""id"")"),"Saya memberi John the Apple")</f>
        <v>Saya memberi John the Apple</v>
      </c>
      <c r="W4" s="3" t="str">
        <f>IFERROR(__xludf.DUMMYFUNCTION("GOOGLETRANSLATE(A4,""en"",""is"")"),"Ég gef John Apple")</f>
        <v>Ég gef John Apple</v>
      </c>
      <c r="X4" s="3" t="str">
        <f>IFERROR(__xludf.DUMMYFUNCTION("GOOGLETRANSLATE(A4,""en"",""el"")"),"Δίνω στον Ιωάννη το μήλο")</f>
        <v>Δίνω στον Ιωάννη το μήλο</v>
      </c>
      <c r="Y4" s="3" t="str">
        <f>IFERROR(__xludf.DUMMYFUNCTION("GOOGLETRANSLATE(A4,""en"",""th"")"),"ฉันให้จอห์นแอปเปิ้ล")</f>
        <v>ฉันให้จอห์นแอปเปิ้ล</v>
      </c>
      <c r="Z4" s="3" t="str">
        <f>IFERROR(__xludf.DUMMYFUNCTION("GOOGLETRANSLATE(A4,""en"",""ru"")"),"Я даю Иоанну Apple")</f>
        <v>Я даю Иоанну Apple</v>
      </c>
    </row>
    <row r="5">
      <c r="A5" s="2" t="s">
        <v>29</v>
      </c>
      <c r="B5" s="3" t="str">
        <f>IFERROR(__xludf.DUMMYFUNCTION("GOOGLETRANSLATE(A5,""en"",""af"")"),"Ons gee hom die appel")</f>
        <v>Ons gee hom die appel</v>
      </c>
      <c r="C5" s="3" t="str">
        <f>IFERROR(__xludf.DUMMYFUNCTION("GOOGLETRANSLATE(A5,""en"",""ga"")"),"Tugaimid an t-úll dó dó")</f>
        <v>Tugaimid an t-úll dó dó</v>
      </c>
      <c r="D5" s="3" t="str">
        <f>IFERROR(__xludf.DUMMYFUNCTION("GOOGLETRANSLATE(A5,""en"",""sq"")"),"Ne i japim atij mollë")</f>
        <v>Ne i japim atij mollë</v>
      </c>
      <c r="E5" s="3" t="str">
        <f>IFERROR(__xludf.DUMMYFUNCTION("GOOGLETRANSLATE(A5,""en"",""it"")"),"Gli diamo la mela")</f>
        <v>Gli diamo la mela</v>
      </c>
      <c r="F5" s="3" t="str">
        <f>IFERROR(__xludf.DUMMYFUNCTION("GOOGLETRANSLATE(A5,""en"",""ar"")"),"نعطيه التفاح")</f>
        <v>نعطيه التفاح</v>
      </c>
      <c r="G5" s="3" t="str">
        <f>IFERROR(__xludf.DUMMYFUNCTION("GOOGLETRANSLATE(A5,""en"",""ja"")"),"私たちは彼にアップルを与えます")</f>
        <v>私たちは彼にアップルを与えます</v>
      </c>
      <c r="H5" s="3" t="str">
        <f>IFERROR(__xludf.DUMMYFUNCTION("GOOGLETRANSLATE(A5,""en"",""ko"")"),"우리는 그에게 사과를주었습니다")</f>
        <v>우리는 그에게 사과를주었습니다</v>
      </c>
      <c r="I5" s="3" t="str">
        <f>IFERROR(__xludf.DUMMYFUNCTION("GOOGLETRANSLATE(A5,""en"",""la"")"),"Damus ei malum")</f>
        <v>Damus ei malum</v>
      </c>
      <c r="J5" s="3" t="str">
        <f>IFERROR(__xludf.DUMMYFUNCTION("GOOGLETRANSLATE(A5,""en"",""zh-CN"")"),"我们给他苹果")</f>
        <v>我们给他苹果</v>
      </c>
      <c r="K5" s="3" t="str">
        <f>IFERROR(__xludf.DUMMYFUNCTION("GOOGLETRANSLATE(A5,""en"",""ms"")"),"Kami memberinya epal")</f>
        <v>Kami memberinya epal</v>
      </c>
      <c r="L5" s="3" t="str">
        <f>IFERROR(__xludf.DUMMYFUNCTION("GOOGLETRANSLATE(A5,""en"",""no"")"),"Vi gir ham epleet")</f>
        <v>Vi gir ham epleet</v>
      </c>
      <c r="M5" s="3" t="str">
        <f>IFERROR(__xludf.DUMMYFUNCTION("GOOGLETRANSLATE(A5,""en"",""fa"")"),"ما به او سیب می دهیم")</f>
        <v>ما به او سیب می دهیم</v>
      </c>
      <c r="N5" s="3" t="str">
        <f>IFERROR(__xludf.DUMMYFUNCTION("GOOGLETRANSLATE(A5,""en"",""pt"")"),"Nós damos a ele a maçã")</f>
        <v>Nós damos a ele a maçã</v>
      </c>
      <c r="O5" s="3" t="str">
        <f>IFERROR(__xludf.DUMMYFUNCTION("GOOGLETRANSLATE(A5,""en"",""da"")"),"Vi giver ham æblet")</f>
        <v>Vi giver ham æblet</v>
      </c>
      <c r="P5" s="3" t="str">
        <f>IFERROR(__xludf.DUMMYFUNCTION("GOOGLETRANSLATE(A5,""en"",""eo"")"),"Ni donas al li la pomon")</f>
        <v>Ni donas al li la pomon</v>
      </c>
      <c r="Q5" s="3" t="str">
        <f>IFERROR(__xludf.DUMMYFUNCTION("GOOGLETRANSLATE(A5,""en"",""tl"")"),"Binibigyan namin siya ng mansanas")</f>
        <v>Binibigyan namin siya ng mansanas</v>
      </c>
      <c r="R5" s="3" t="str">
        <f>IFERROR(__xludf.DUMMYFUNCTION("GOOGLETRANSLATE(A5,""en"",""es"")"),"Le damos la manzana")</f>
        <v>Le damos la manzana</v>
      </c>
      <c r="S5" s="3" t="str">
        <f>IFERROR(__xludf.DUMMYFUNCTION("GOOGLETRANSLATE(A5,""en"",""hi"")"),"हम उसे सेब देते हैं")</f>
        <v>हम उसे सेब देते हैं</v>
      </c>
      <c r="T5" s="3" t="str">
        <f>IFERROR(__xludf.DUMMYFUNCTION("GOOGLETRANSLATE(A5,""en"",""ur"")"),"ہم اسے سیب دیتے ہیں")</f>
        <v>ہم اسے سیب دیتے ہیں</v>
      </c>
      <c r="U5" s="3" t="str">
        <f>IFERROR(__xludf.DUMMYFUNCTION("GOOGLETRANSLATE(A5,""en"",""vi"")"),"Chúng tôi cho anh ấy quả táo")</f>
        <v>Chúng tôi cho anh ấy quả táo</v>
      </c>
      <c r="V5" s="3" t="str">
        <f>IFERROR(__xludf.DUMMYFUNCTION("GOOGLETRANSLATE(A5,""en"",""id"")"),"Kami memberinya apel")</f>
        <v>Kami memberinya apel</v>
      </c>
      <c r="W5" s="3" t="str">
        <f>IFERROR(__xludf.DUMMYFUNCTION("GOOGLETRANSLATE(A5,""en"",""is"")"),"Við gefum honum eplið")</f>
        <v>Við gefum honum eplið</v>
      </c>
      <c r="X5" s="3" t="str">
        <f>IFERROR(__xludf.DUMMYFUNCTION("GOOGLETRANSLATE(A5,""en"",""el"")"),"Του δίνουμε το μήλο")</f>
        <v>Του δίνουμε το μήλο</v>
      </c>
      <c r="Y5" s="3" t="str">
        <f>IFERROR(__xludf.DUMMYFUNCTION("GOOGLETRANSLATE(A5,""en"",""th"")"),"เราให้แอปเปิ้ลกับเขา")</f>
        <v>เราให้แอปเปิ้ลกับเขา</v>
      </c>
      <c r="Z5" s="3" t="str">
        <f>IFERROR(__xludf.DUMMYFUNCTION("GOOGLETRANSLATE(A5,""en"",""ru"")"),"Мы даем ему яблоко")</f>
        <v>Мы даем ему яблоко</v>
      </c>
    </row>
    <row r="6">
      <c r="A6" s="2" t="s">
        <v>30</v>
      </c>
      <c r="B6" s="3" t="str">
        <f>IFERROR(__xludf.DUMMYFUNCTION("GOOGLETRANSLATE(A6,""en"",""af"")"),"Hy gee dit aan John")</f>
        <v>Hy gee dit aan John</v>
      </c>
      <c r="C6" s="3" t="str">
        <f>IFERROR(__xludf.DUMMYFUNCTION("GOOGLETRANSLATE(A6,""en"",""ga"")"),"Tugann sé é do John")</f>
        <v>Tugann sé é do John</v>
      </c>
      <c r="D6" s="3" t="str">
        <f>IFERROR(__xludf.DUMMYFUNCTION("GOOGLETRANSLATE(A6,""en"",""sq"")"),"Ai i jep John")</f>
        <v>Ai i jep John</v>
      </c>
      <c r="E6" s="3" t="str">
        <f>IFERROR(__xludf.DUMMYFUNCTION("GOOGLETRANSLATE(A6,""en"",""it"")"),"Lo dà a John")</f>
        <v>Lo dà a John</v>
      </c>
      <c r="F6" s="3" t="str">
        <f>IFERROR(__xludf.DUMMYFUNCTION("GOOGLETRANSLATE(A6,""en"",""ar"")"),"انه يعطيها لجون")</f>
        <v>انه يعطيها لجون</v>
      </c>
      <c r="G6" s="3" t="str">
        <f>IFERROR(__xludf.DUMMYFUNCTION("GOOGLETRANSLATE(A6,""en"",""ja"")"),"彼はそれをジョンに与えます")</f>
        <v>彼はそれをジョンに与えます</v>
      </c>
      <c r="H6" s="3" t="str">
        <f>IFERROR(__xludf.DUMMYFUNCTION("GOOGLETRANSLATE(A6,""en"",""ko"")"),"그는 요한에게 그것을 준다")</f>
        <v>그는 요한에게 그것을 준다</v>
      </c>
      <c r="I6" s="3" t="str">
        <f>IFERROR(__xludf.DUMMYFUNCTION("GOOGLETRANSLATE(A6,""en"",""la"")"),"Dat ei Ioannes")</f>
        <v>Dat ei Ioannes</v>
      </c>
      <c r="J6" s="3" t="str">
        <f>IFERROR(__xludf.DUMMYFUNCTION("GOOGLETRANSLATE(A6,""en"",""zh-CN"")"),"他给了约翰")</f>
        <v>他给了约翰</v>
      </c>
      <c r="K6" s="3" t="str">
        <f>IFERROR(__xludf.DUMMYFUNCTION("GOOGLETRANSLATE(A6,""en"",""ms"")"),"Dia memberikannya kepada John")</f>
        <v>Dia memberikannya kepada John</v>
      </c>
      <c r="L6" s="3" t="str">
        <f>IFERROR(__xludf.DUMMYFUNCTION("GOOGLETRANSLATE(A6,""en"",""no"")"),"Han gir den til John")</f>
        <v>Han gir den til John</v>
      </c>
      <c r="M6" s="3" t="str">
        <f>IFERROR(__xludf.DUMMYFUNCTION("GOOGLETRANSLATE(A6,""en"",""fa"")"),"او آن را به جان می دهد")</f>
        <v>او آن را به جان می دهد</v>
      </c>
      <c r="N6" s="3" t="str">
        <f>IFERROR(__xludf.DUMMYFUNCTION("GOOGLETRANSLATE(A6,""en"",""pt"")"),"Ele dá para John")</f>
        <v>Ele dá para John</v>
      </c>
      <c r="O6" s="3" t="str">
        <f>IFERROR(__xludf.DUMMYFUNCTION("GOOGLETRANSLATE(A6,""en"",""da"")"),"Han giver det til John")</f>
        <v>Han giver det til John</v>
      </c>
      <c r="P6" s="3" t="str">
        <f>IFERROR(__xludf.DUMMYFUNCTION("GOOGLETRANSLATE(A6,""en"",""eo"")"),"Li donas ĝin al Johano")</f>
        <v>Li donas ĝin al Johano</v>
      </c>
      <c r="Q6" s="3" t="str">
        <f>IFERROR(__xludf.DUMMYFUNCTION("GOOGLETRANSLATE(A6,""en"",""tl"")"),"Ibinibigay niya ito kay Juan")</f>
        <v>Ibinibigay niya ito kay Juan</v>
      </c>
      <c r="R6" s="3" t="str">
        <f>IFERROR(__xludf.DUMMYFUNCTION("GOOGLETRANSLATE(A6,""en"",""es"")"),"Él se lo dio a John")</f>
        <v>Él se lo dio a John</v>
      </c>
      <c r="S6" s="3" t="str">
        <f>IFERROR(__xludf.DUMMYFUNCTION("GOOGLETRANSLATE(A6,""en"",""hi"")"),"वह जॉन को देता है")</f>
        <v>वह जॉन को देता है</v>
      </c>
      <c r="T6" s="3" t="str">
        <f>IFERROR(__xludf.DUMMYFUNCTION("GOOGLETRANSLATE(A6,""en"",""ur"")"),"وہ اسے جان دیتا ہے")</f>
        <v>وہ اسے جان دیتا ہے</v>
      </c>
      <c r="U6" s="3" t="str">
        <f>IFERROR(__xludf.DUMMYFUNCTION("GOOGLETRANSLATE(A6,""en"",""vi"")"),"Ông đưa nó cho John")</f>
        <v>Ông đưa nó cho John</v>
      </c>
      <c r="V6" s="3" t="str">
        <f>IFERROR(__xludf.DUMMYFUNCTION("GOOGLETRANSLATE(A6,""en"",""id"")"),"Dia memberikannya kepada John")</f>
        <v>Dia memberikannya kepada John</v>
      </c>
      <c r="W6" s="3" t="str">
        <f>IFERROR(__xludf.DUMMYFUNCTION("GOOGLETRANSLATE(A6,""en"",""is"")"),"Hann gefur það til Jóhannesar")</f>
        <v>Hann gefur það til Jóhannesar</v>
      </c>
      <c r="X6" s="3" t="str">
        <f>IFERROR(__xludf.DUMMYFUNCTION("GOOGLETRANSLATE(A6,""en"",""el"")"),"Τον δίνει στον Ιωάννη")</f>
        <v>Τον δίνει στον Ιωάννη</v>
      </c>
      <c r="Y6" s="3" t="str">
        <f>IFERROR(__xludf.DUMMYFUNCTION("GOOGLETRANSLATE(A6,""en"",""th"")"),"เขามอบให้จอห์น")</f>
        <v>เขามอบให้จอห์น</v>
      </c>
      <c r="Z6" s="3" t="str">
        <f>IFERROR(__xludf.DUMMYFUNCTION("GOOGLETRANSLATE(A6,""en"",""ru"")"),"Он дает это Джону")</f>
        <v>Он дает это Джону</v>
      </c>
    </row>
    <row r="7">
      <c r="A7" s="2" t="s">
        <v>31</v>
      </c>
      <c r="B7" s="3" t="str">
        <f>IFERROR(__xludf.DUMMYFUNCTION("GOOGLETRANSLATE(A7,""en"",""af"")"),"Sy gee dit aan hom")</f>
        <v>Sy gee dit aan hom</v>
      </c>
      <c r="C7" s="3" t="str">
        <f>IFERROR(__xludf.DUMMYFUNCTION("GOOGLETRANSLATE(A7,""en"",""ga"")"),"Tugann sí dó é")</f>
        <v>Tugann sí dó é</v>
      </c>
      <c r="D7" s="3" t="str">
        <f>IFERROR(__xludf.DUMMYFUNCTION("GOOGLETRANSLATE(A7,""en"",""sq"")"),"Ajo i jep atij")</f>
        <v>Ajo i jep atij</v>
      </c>
      <c r="E7" s="3" t="str">
        <f>IFERROR(__xludf.DUMMYFUNCTION("GOOGLETRANSLATE(A7,""en"",""it"")"),"Lei gli dà a lui")</f>
        <v>Lei gli dà a lui</v>
      </c>
      <c r="F7" s="3" t="str">
        <f>IFERROR(__xludf.DUMMYFUNCTION("GOOGLETRANSLATE(A7,""en"",""ar"")"),"هي تعطيه له")</f>
        <v>هي تعطيه له</v>
      </c>
      <c r="G7" s="3" t="str">
        <f>IFERROR(__xludf.DUMMYFUNCTION("GOOGLETRANSLATE(A7,""en"",""ja"")"),"彼女はそれを彼に与えます")</f>
        <v>彼女はそれを彼に与えます</v>
      </c>
      <c r="H7" s="3" t="str">
        <f>IFERROR(__xludf.DUMMYFUNCTION("GOOGLETRANSLATE(A7,""en"",""ko"")"),"그녀는 그에게 그것을 준다")</f>
        <v>그녀는 그에게 그것을 준다</v>
      </c>
      <c r="I7" s="3" t="str">
        <f>IFERROR(__xludf.DUMMYFUNCTION("GOOGLETRANSLATE(A7,""en"",""la"")"),"Et dat ei")</f>
        <v>Et dat ei</v>
      </c>
      <c r="J7" s="3" t="str">
        <f>IFERROR(__xludf.DUMMYFUNCTION("GOOGLETRANSLATE(A7,""en"",""zh-CN"")"),"她给了他")</f>
        <v>她给了他</v>
      </c>
      <c r="K7" s="3" t="str">
        <f>IFERROR(__xludf.DUMMYFUNCTION("GOOGLETRANSLATE(A7,""en"",""ms"")"),"Dia memberikannya kepadanya")</f>
        <v>Dia memberikannya kepadanya</v>
      </c>
      <c r="L7" s="3" t="str">
        <f>IFERROR(__xludf.DUMMYFUNCTION("GOOGLETRANSLATE(A7,""en"",""no"")"),"Hun gir den til ham")</f>
        <v>Hun gir den til ham</v>
      </c>
      <c r="M7" s="3" t="str">
        <f>IFERROR(__xludf.DUMMYFUNCTION("GOOGLETRANSLATE(A7,""en"",""fa"")"),"او به او می دهد")</f>
        <v>او به او می دهد</v>
      </c>
      <c r="N7" s="3" t="str">
        <f>IFERROR(__xludf.DUMMYFUNCTION("GOOGLETRANSLATE(A7,""en"",""pt"")"),"Ela dá a ele")</f>
        <v>Ela dá a ele</v>
      </c>
      <c r="O7" s="3" t="str">
        <f>IFERROR(__xludf.DUMMYFUNCTION("GOOGLETRANSLATE(A7,""en"",""da"")"),"Hun giver det til ham")</f>
        <v>Hun giver det til ham</v>
      </c>
      <c r="P7" s="3" t="str">
        <f>IFERROR(__xludf.DUMMYFUNCTION("GOOGLETRANSLATE(A7,""en"",""eo"")"),"Ŝi donas ĝin al li")</f>
        <v>Ŝi donas ĝin al li</v>
      </c>
      <c r="Q7" s="3" t="str">
        <f>IFERROR(__xludf.DUMMYFUNCTION("GOOGLETRANSLATE(A7,""en"",""tl"")"),"Ibinibigay niya ito sa kanya")</f>
        <v>Ibinibigay niya ito sa kanya</v>
      </c>
      <c r="R7" s="3" t="str">
        <f>IFERROR(__xludf.DUMMYFUNCTION("GOOGLETRANSLATE(A7,""en"",""es"")"),"Ella se lo dio a El")</f>
        <v>Ella se lo dio a El</v>
      </c>
      <c r="S7" s="3" t="str">
        <f>IFERROR(__xludf.DUMMYFUNCTION("GOOGLETRANSLATE(A7,""en"",""hi"")"),"वह उसे देता है")</f>
        <v>वह उसे देता है</v>
      </c>
      <c r="T7" s="3" t="str">
        <f>IFERROR(__xludf.DUMMYFUNCTION("GOOGLETRANSLATE(A7,""en"",""ur"")"),"وہ اسے دیتا ہے")</f>
        <v>وہ اسے دیتا ہے</v>
      </c>
      <c r="U7" s="3" t="str">
        <f>IFERROR(__xludf.DUMMYFUNCTION("GOOGLETRANSLATE(A7,""en"",""vi"")"),"Cô ấy đưa nó cho anh ta")</f>
        <v>Cô ấy đưa nó cho anh ta</v>
      </c>
      <c r="V7" s="3" t="str">
        <f>IFERROR(__xludf.DUMMYFUNCTION("GOOGLETRANSLATE(A7,""en"",""id"")"),"Dia memberikannya kepadanya")</f>
        <v>Dia memberikannya kepadanya</v>
      </c>
      <c r="W7" s="3" t="str">
        <f>IFERROR(__xludf.DUMMYFUNCTION("GOOGLETRANSLATE(A7,""en"",""is"")"),"Hún gefur honum það")</f>
        <v>Hún gefur honum það</v>
      </c>
      <c r="X7" s="3" t="str">
        <f>IFERROR(__xludf.DUMMYFUNCTION("GOOGLETRANSLATE(A7,""en"",""el"")"),"Του δίνει σε αυτόν")</f>
        <v>Του δίνει σε αυτόν</v>
      </c>
      <c r="Y7" s="3" t="str">
        <f>IFERROR(__xludf.DUMMYFUNCTION("GOOGLETRANSLATE(A7,""en"",""th"")"),"เธอมอบให้เขา")</f>
        <v>เธอมอบให้เขา</v>
      </c>
      <c r="Z7" s="3" t="str">
        <f>IFERROR(__xludf.DUMMYFUNCTION("GOOGLETRANSLATE(A7,""en"",""ru"")"),"Она дает ему его")</f>
        <v>Она дает ему его</v>
      </c>
    </row>
    <row r="8">
      <c r="A8" s="2" t="s">
        <v>32</v>
      </c>
      <c r="B8" s="3" t="str">
        <f>IFERROR(__xludf.DUMMYFUNCTION("GOOGLETRANSLATE(A8,""en"",""af"")"),"Ek moet dit aan hom gee")</f>
        <v>Ek moet dit aan hom gee</v>
      </c>
      <c r="C8" s="3" t="str">
        <f>IFERROR(__xludf.DUMMYFUNCTION("GOOGLETRANSLATE(A8,""en"",""ga"")"),"Caithfidh mé é a thabhairt dó")</f>
        <v>Caithfidh mé é a thabhairt dó</v>
      </c>
      <c r="D8" s="3" t="str">
        <f>IFERROR(__xludf.DUMMYFUNCTION("GOOGLETRANSLATE(A8,""en"",""sq"")"),"Unë duhet t'i jap atij")</f>
        <v>Unë duhet t'i jap atij</v>
      </c>
      <c r="E8" s="3" t="str">
        <f>IFERROR(__xludf.DUMMYFUNCTION("GOOGLETRANSLATE(A8,""en"",""it"")"),"Devo darlo a lui")</f>
        <v>Devo darlo a lui</v>
      </c>
      <c r="F8" s="3" t="str">
        <f>IFERROR(__xludf.DUMMYFUNCTION("GOOGLETRANSLATE(A8,""en"",""ar"")"),"يجب أن أعطيها له")</f>
        <v>يجب أن أعطيها له</v>
      </c>
      <c r="G8" s="3" t="str">
        <f>IFERROR(__xludf.DUMMYFUNCTION("GOOGLETRANSLATE(A8,""en"",""ja"")"),"私はそれを彼に与えなければなりません")</f>
        <v>私はそれを彼に与えなければなりません</v>
      </c>
      <c r="H8" s="3" t="str">
        <f>IFERROR(__xludf.DUMMYFUNCTION("GOOGLETRANSLATE(A8,""en"",""ko"")"),"나는 그에게 그것을 주어야한다")</f>
        <v>나는 그에게 그것을 주어야한다</v>
      </c>
      <c r="I8" s="3" t="str">
        <f>IFERROR(__xludf.DUMMYFUNCTION("GOOGLETRANSLATE(A8,""en"",""la"")"),"Debeo ad eum")</f>
        <v>Debeo ad eum</v>
      </c>
      <c r="J8" s="3" t="str">
        <f>IFERROR(__xludf.DUMMYFUNCTION("GOOGLETRANSLATE(A8,""en"",""zh-CN"")"),"我必须把它给他")</f>
        <v>我必须把它给他</v>
      </c>
      <c r="K8" s="3" t="str">
        <f>IFERROR(__xludf.DUMMYFUNCTION("GOOGLETRANSLATE(A8,""en"",""ms"")"),"Saya mesti memberikannya kepadanya")</f>
        <v>Saya mesti memberikannya kepadanya</v>
      </c>
      <c r="L8" s="3" t="str">
        <f>IFERROR(__xludf.DUMMYFUNCTION("GOOGLETRANSLATE(A8,""en"",""no"")"),"Jeg må gi den til ham")</f>
        <v>Jeg må gi den til ham</v>
      </c>
      <c r="M8" s="3" t="str">
        <f>IFERROR(__xludf.DUMMYFUNCTION("GOOGLETRANSLATE(A8,""en"",""fa"")"),"من باید آن را به او بدهم")</f>
        <v>من باید آن را به او بدهم</v>
      </c>
      <c r="N8" s="3" t="str">
        <f>IFERROR(__xludf.DUMMYFUNCTION("GOOGLETRANSLATE(A8,""en"",""pt"")"),"Eu devo dar a ele")</f>
        <v>Eu devo dar a ele</v>
      </c>
      <c r="O8" s="3" t="str">
        <f>IFERROR(__xludf.DUMMYFUNCTION("GOOGLETRANSLATE(A8,""en"",""da"")"),"Jeg må give det til ham")</f>
        <v>Jeg må give det til ham</v>
      </c>
      <c r="P8" s="3" t="str">
        <f>IFERROR(__xludf.DUMMYFUNCTION("GOOGLETRANSLATE(A8,""en"",""eo"")"),"Mi devas doni ĝin al li")</f>
        <v>Mi devas doni ĝin al li</v>
      </c>
      <c r="Q8" s="3" t="str">
        <f>IFERROR(__xludf.DUMMYFUNCTION("GOOGLETRANSLATE(A8,""en"",""tl"")"),"Dapat kong ibigay ito sa kanya")</f>
        <v>Dapat kong ibigay ito sa kanya</v>
      </c>
      <c r="R8" s="3" t="str">
        <f>IFERROR(__xludf.DUMMYFUNCTION("GOOGLETRANSLATE(A8,""en"",""es"")"),"Debo dárselo a él")</f>
        <v>Debo dárselo a él</v>
      </c>
      <c r="S8" s="3" t="str">
        <f>IFERROR(__xludf.DUMMYFUNCTION("GOOGLETRANSLATE(A8,""en"",""hi"")"),"मुझे उसे देना चाहिए")</f>
        <v>मुझे उसे देना चाहिए</v>
      </c>
      <c r="T8" s="3" t="str">
        <f>IFERROR(__xludf.DUMMYFUNCTION("GOOGLETRANSLATE(A8,""en"",""ur"")"),"مجھے اسے اسے دینا ہوگا")</f>
        <v>مجھے اسے اسے دینا ہوگا</v>
      </c>
      <c r="U8" s="3" t="str">
        <f>IFERROR(__xludf.DUMMYFUNCTION("GOOGLETRANSLATE(A8,""en"",""vi"")"),"Tôi phải đưa nó cho anh ta")</f>
        <v>Tôi phải đưa nó cho anh ta</v>
      </c>
      <c r="V8" s="3" t="str">
        <f>IFERROR(__xludf.DUMMYFUNCTION("GOOGLETRANSLATE(A8,""en"",""id"")"),"Saya harus memberikannya padanya")</f>
        <v>Saya harus memberikannya padanya</v>
      </c>
      <c r="W8" s="3" t="str">
        <f>IFERROR(__xludf.DUMMYFUNCTION("GOOGLETRANSLATE(A8,""en"",""is"")"),"Ég verð að gefa honum það")</f>
        <v>Ég verð að gefa honum það</v>
      </c>
      <c r="X8" s="3" t="str">
        <f>IFERROR(__xludf.DUMMYFUNCTION("GOOGLETRANSLATE(A8,""en"",""el"")"),"Πρέπει να του δώσω σε αυτόν")</f>
        <v>Πρέπει να του δώσω σε αυτόν</v>
      </c>
      <c r="Y8" s="3" t="str">
        <f>IFERROR(__xludf.DUMMYFUNCTION("GOOGLETRANSLATE(A8,""en"",""th"")"),"ฉันต้องมอบให้เขา")</f>
        <v>ฉันต้องมอบให้เขา</v>
      </c>
      <c r="Z8" s="3" t="str">
        <f>IFERROR(__xludf.DUMMYFUNCTION("GOOGLETRANSLATE(A8,""en"",""ru"")"),"Я должен дать это ему")</f>
        <v>Я должен дать это ему</v>
      </c>
    </row>
    <row r="9">
      <c r="A9" s="2" t="s">
        <v>33</v>
      </c>
      <c r="B9" s="3" t="str">
        <f>IFERROR(__xludf.DUMMYFUNCTION("GOOGLETRANSLATE(A9,""en"",""af"")"),"Ek wil dit aan haar gee")</f>
        <v>Ek wil dit aan haar gee</v>
      </c>
      <c r="C9" s="3" t="str">
        <f>IFERROR(__xludf.DUMMYFUNCTION("GOOGLETRANSLATE(A9,""en"",""ga"")"),"Ba mhaith liom é a thabhairt di")</f>
        <v>Ba mhaith liom é a thabhairt di</v>
      </c>
      <c r="D9" s="3" t="str">
        <f>IFERROR(__xludf.DUMMYFUNCTION("GOOGLETRANSLATE(A9,""en"",""sq"")"),"Unë dua t'i jap asaj")</f>
        <v>Unë dua t'i jap asaj</v>
      </c>
      <c r="E9" s="3" t="str">
        <f>IFERROR(__xludf.DUMMYFUNCTION("GOOGLETRANSLATE(A9,""en"",""it"")"),"Voglio darlo a lei")</f>
        <v>Voglio darlo a lei</v>
      </c>
      <c r="F9" s="3" t="str">
        <f>IFERROR(__xludf.DUMMYFUNCTION("GOOGLETRANSLATE(A9,""en"",""ar"")"),"اريد ان اعطيه")</f>
        <v>اريد ان اعطيه</v>
      </c>
      <c r="G9" s="3" t="str">
        <f>IFERROR(__xludf.DUMMYFUNCTION("GOOGLETRANSLATE(A9,""en"",""ja"")"),"彼女にそれを与えたいのです")</f>
        <v>彼女にそれを与えたいのです</v>
      </c>
      <c r="H9" s="3" t="str">
        <f>IFERROR(__xludf.DUMMYFUNCTION("GOOGLETRANSLATE(A9,""en"",""ko"")"),"나는 그녀에게주고 싶다")</f>
        <v>나는 그녀에게주고 싶다</v>
      </c>
      <c r="I9" s="3" t="str">
        <f>IFERROR(__xludf.DUMMYFUNCTION("GOOGLETRANSLATE(A9,""en"",""la"")"),"Volo dare eam ad eam")</f>
        <v>Volo dare eam ad eam</v>
      </c>
      <c r="J9" s="3" t="str">
        <f>IFERROR(__xludf.DUMMYFUNCTION("GOOGLETRANSLATE(A9,""en"",""zh-CN"")"),"我想把它给她")</f>
        <v>我想把它给她</v>
      </c>
      <c r="K9" s="3" t="str">
        <f>IFERROR(__xludf.DUMMYFUNCTION("GOOGLETRANSLATE(A9,""en"",""ms"")"),"Saya mahu memberikannya kepadanya")</f>
        <v>Saya mahu memberikannya kepadanya</v>
      </c>
      <c r="L9" s="3" t="str">
        <f>IFERROR(__xludf.DUMMYFUNCTION("GOOGLETRANSLATE(A9,""en"",""no"")"),"Jeg vil gi den til henne")</f>
        <v>Jeg vil gi den til henne</v>
      </c>
      <c r="M9" s="3" t="str">
        <f>IFERROR(__xludf.DUMMYFUNCTION("GOOGLETRANSLATE(A9,""en"",""fa"")"),"من می خواهم آن را به او بدهم")</f>
        <v>من می خواهم آن را به او بدهم</v>
      </c>
      <c r="N9" s="3" t="str">
        <f>IFERROR(__xludf.DUMMYFUNCTION("GOOGLETRANSLATE(A9,""en"",""pt"")"),"Eu quero dar a ela")</f>
        <v>Eu quero dar a ela</v>
      </c>
      <c r="O9" s="3" t="str">
        <f>IFERROR(__xludf.DUMMYFUNCTION("GOOGLETRANSLATE(A9,""en"",""da"")"),"Jeg vil gerne give det til hende")</f>
        <v>Jeg vil gerne give det til hende</v>
      </c>
      <c r="P9" s="3" t="str">
        <f>IFERROR(__xludf.DUMMYFUNCTION("GOOGLETRANSLATE(A9,""en"",""eo"")"),"Mi volas doni ĝin al ŝi")</f>
        <v>Mi volas doni ĝin al ŝi</v>
      </c>
      <c r="Q9" s="3" t="str">
        <f>IFERROR(__xludf.DUMMYFUNCTION("GOOGLETRANSLATE(A9,""en"",""tl"")"),"Gusto kong ibigay ito sa kanya")</f>
        <v>Gusto kong ibigay ito sa kanya</v>
      </c>
      <c r="R9" s="3" t="str">
        <f>IFERROR(__xludf.DUMMYFUNCTION("GOOGLETRANSLATE(A9,""en"",""es"")"),"Quiero darle a ella")</f>
        <v>Quiero darle a ella</v>
      </c>
      <c r="S9" s="3" t="str">
        <f>IFERROR(__xludf.DUMMYFUNCTION("GOOGLETRANSLATE(A9,""en"",""hi"")"),"मैं उसे देना चाहता हूं")</f>
        <v>मैं उसे देना चाहता हूं</v>
      </c>
      <c r="T9" s="3" t="str">
        <f>IFERROR(__xludf.DUMMYFUNCTION("GOOGLETRANSLATE(A9,""en"",""ur"")"),"میں اسے اسے دینا چاہتا ہوں")</f>
        <v>میں اسے اسے دینا چاہتا ہوں</v>
      </c>
      <c r="U9" s="3" t="str">
        <f>IFERROR(__xludf.DUMMYFUNCTION("GOOGLETRANSLATE(A9,""en"",""vi"")"),"Tôi muốn đưa nó cho cô ấy")</f>
        <v>Tôi muốn đưa nó cho cô ấy</v>
      </c>
      <c r="V9" s="3" t="str">
        <f>IFERROR(__xludf.DUMMYFUNCTION("GOOGLETRANSLATE(A9,""en"",""id"")"),"Saya ingin memberikannya padanya")</f>
        <v>Saya ingin memberikannya padanya</v>
      </c>
      <c r="W9" s="3" t="str">
        <f>IFERROR(__xludf.DUMMYFUNCTION("GOOGLETRANSLATE(A9,""en"",""is"")"),"Mig langar að gefa henni hana")</f>
        <v>Mig langar að gefa henni hana</v>
      </c>
      <c r="X9" s="3" t="str">
        <f>IFERROR(__xludf.DUMMYFUNCTION("GOOGLETRANSLATE(A9,""en"",""el"")"),"Θέλω να την δώσω")</f>
        <v>Θέλω να την δώσω</v>
      </c>
      <c r="Y9" s="3" t="str">
        <f>IFERROR(__xludf.DUMMYFUNCTION("GOOGLETRANSLATE(A9,""en"",""th"")"),"ฉันต้องการมอบให้เธอ")</f>
        <v>ฉันต้องการมอบให้เธอ</v>
      </c>
      <c r="Z9" s="3" t="str">
        <f>IFERROR(__xludf.DUMMYFUNCTION("GOOGLETRANSLATE(A9,""en"",""ru"")"),"Я хочу дать это ей")</f>
        <v>Я хочу дать это ей</v>
      </c>
    </row>
    <row r="10">
      <c r="A10" s="2" t="s">
        <v>34</v>
      </c>
      <c r="B10" s="3" t="str">
        <f>IFERROR(__xludf.DUMMYFUNCTION("GOOGLETRANSLATE(A10,""en"",""af"")"),"Ek gaan dit môre koop")</f>
        <v>Ek gaan dit môre koop</v>
      </c>
      <c r="C10" s="3" t="str">
        <f>IFERROR(__xludf.DUMMYFUNCTION("GOOGLETRANSLATE(A10,""en"",""ga"")"),"Táim chun é a cheannach amárach")</f>
        <v>Táim chun é a cheannach amárach</v>
      </c>
      <c r="D10" s="3" t="str">
        <f>IFERROR(__xludf.DUMMYFUNCTION("GOOGLETRANSLATE(A10,""en"",""sq"")"),"Unë do ta blej nesër")</f>
        <v>Unë do ta blej nesër</v>
      </c>
      <c r="E10" s="3" t="str">
        <f>IFERROR(__xludf.DUMMYFUNCTION("GOOGLETRANSLATE(A10,""en"",""it"")"),"Ho intenzione di comprarlo domani")</f>
        <v>Ho intenzione di comprarlo domani</v>
      </c>
      <c r="F10" s="3" t="str">
        <f>IFERROR(__xludf.DUMMYFUNCTION("GOOGLETRANSLATE(A10,""en"",""ar"")"),"انا ذاهب لشرائه غدا")</f>
        <v>انا ذاهب لشرائه غدا</v>
      </c>
      <c r="G10" s="3" t="str">
        <f>IFERROR(__xludf.DUMMYFUNCTION("GOOGLETRANSLATE(A10,""en"",""ja"")"),"明日それを買うつもりです")</f>
        <v>明日それを買うつもりです</v>
      </c>
      <c r="H10" s="3" t="str">
        <f>IFERROR(__xludf.DUMMYFUNCTION("GOOGLETRANSLATE(A10,""en"",""ko"")"),"나는 내일 그것을 사러 갈거야")</f>
        <v>나는 내일 그것을 사러 갈거야</v>
      </c>
      <c r="I10" s="3" t="str">
        <f>IFERROR(__xludf.DUMMYFUNCTION("GOOGLETRANSLATE(A10,""en"",""la"")"),"Eo emere illud cras")</f>
        <v>Eo emere illud cras</v>
      </c>
      <c r="J10" s="3" t="str">
        <f>IFERROR(__xludf.DUMMYFUNCTION("GOOGLETRANSLATE(A10,""en"",""zh-CN"")"),"我明天要买它")</f>
        <v>我明天要买它</v>
      </c>
      <c r="K10" s="3" t="str">
        <f>IFERROR(__xludf.DUMMYFUNCTION("GOOGLETRANSLATE(A10,""en"",""ms"")"),"Saya akan membelinya esok")</f>
        <v>Saya akan membelinya esok</v>
      </c>
      <c r="L10" s="3" t="str">
        <f>IFERROR(__xludf.DUMMYFUNCTION("GOOGLETRANSLATE(A10,""en"",""no"")"),"Jeg skal kjøpe det i morgen")</f>
        <v>Jeg skal kjøpe det i morgen</v>
      </c>
      <c r="M10" s="3" t="str">
        <f>IFERROR(__xludf.DUMMYFUNCTION("GOOGLETRANSLATE(A10,""en"",""fa"")"),"من فردا آن را خریدم")</f>
        <v>من فردا آن را خریدم</v>
      </c>
      <c r="N10" s="3" t="str">
        <f>IFERROR(__xludf.DUMMYFUNCTION("GOOGLETRANSLATE(A10,""en"",""pt"")"),"Eu vou comprá-lo amanhã")</f>
        <v>Eu vou comprá-lo amanhã</v>
      </c>
      <c r="O10" s="3" t="str">
        <f>IFERROR(__xludf.DUMMYFUNCTION("GOOGLETRANSLATE(A10,""en"",""da"")"),"Jeg skal købe det i morgen")</f>
        <v>Jeg skal købe det i morgen</v>
      </c>
      <c r="P10" s="3" t="str">
        <f>IFERROR(__xludf.DUMMYFUNCTION("GOOGLETRANSLATE(A10,""en"",""eo"")"),"Mi tuj aĉetos ĝin morgaŭ")</f>
        <v>Mi tuj aĉetos ĝin morgaŭ</v>
      </c>
      <c r="Q10" s="3" t="str">
        <f>IFERROR(__xludf.DUMMYFUNCTION("GOOGLETRANSLATE(A10,""en"",""tl"")"),"Pupunta ako upang bilhin ito bukas")</f>
        <v>Pupunta ako upang bilhin ito bukas</v>
      </c>
      <c r="R10" s="3" t="str">
        <f>IFERROR(__xludf.DUMMYFUNCTION("GOOGLETRANSLATE(A10,""en"",""es"")"),"Voy a comprarlo mañana")</f>
        <v>Voy a comprarlo mañana</v>
      </c>
      <c r="S10" s="3" t="str">
        <f>IFERROR(__xludf.DUMMYFUNCTION("GOOGLETRANSLATE(A10,""en"",""hi"")"),"मैं इसे कल खरीदने जा रहा हूं")</f>
        <v>मैं इसे कल खरीदने जा रहा हूं</v>
      </c>
      <c r="T10" s="3" t="str">
        <f>IFERROR(__xludf.DUMMYFUNCTION("GOOGLETRANSLATE(A10,""en"",""ur"")"),"میں کل اسے خریدنے کے لئے جا رہا ہوں")</f>
        <v>میں کل اسے خریدنے کے لئے جا رہا ہوں</v>
      </c>
      <c r="U10" s="3" t="str">
        <f>IFERROR(__xludf.DUMMYFUNCTION("GOOGLETRANSLATE(A10,""en"",""vi"")"),"Tôi sẽ mua nó vào ngày mai")</f>
        <v>Tôi sẽ mua nó vào ngày mai</v>
      </c>
      <c r="V10" s="3" t="str">
        <f>IFERROR(__xludf.DUMMYFUNCTION("GOOGLETRANSLATE(A10,""en"",""id"")"),"Saya akan membelinya besok")</f>
        <v>Saya akan membelinya besok</v>
      </c>
      <c r="W10" s="3" t="str">
        <f>IFERROR(__xludf.DUMMYFUNCTION("GOOGLETRANSLATE(A10,""en"",""is"")"),"Ég ætla að kaupa það á morgun")</f>
        <v>Ég ætla að kaupa það á morgun</v>
      </c>
      <c r="X10" s="3" t="str">
        <f>IFERROR(__xludf.DUMMYFUNCTION("GOOGLETRANSLATE(A10,""en"",""el"")"),"Πάω να το αγοράσω αύριο")</f>
        <v>Πάω να το αγοράσω αύριο</v>
      </c>
      <c r="Y10" s="3" t="str">
        <f>IFERROR(__xludf.DUMMYFUNCTION("GOOGLETRANSLATE(A10,""en"",""th"")"),"พรุ่งนี้ฉันจะซื้อมัน")</f>
        <v>พรุ่งนี้ฉันจะซื้อมัน</v>
      </c>
      <c r="Z10" s="3" t="str">
        <f>IFERROR(__xludf.DUMMYFUNCTION("GOOGLETRANSLATE(A10,""en"",""ru"")"),"Я собираюсь купить это завтра")</f>
        <v>Я собираюсь купить это завтра</v>
      </c>
    </row>
    <row r="11">
      <c r="A11" s="2" t="s">
        <v>35</v>
      </c>
      <c r="B11" s="3" t="str">
        <f>IFERROR(__xludf.DUMMYFUNCTION("GOOGLETRANSLATE(A11,""en"",""af"")"),"Ek kan nie die appel eet nie")</f>
        <v>Ek kan nie die appel eet nie</v>
      </c>
      <c r="C11" s="3" t="str">
        <f>IFERROR(__xludf.DUMMYFUNCTION("GOOGLETRANSLATE(A11,""en"",""ga"")"),"Ní féidir liom an t-úll a ithe")</f>
        <v>Ní féidir liom an t-úll a ithe</v>
      </c>
      <c r="D11" s="3" t="str">
        <f>IFERROR(__xludf.DUMMYFUNCTION("GOOGLETRANSLATE(A11,""en"",""sq"")"),"Unë nuk mund të ha mollë")</f>
        <v>Unë nuk mund të ha mollë</v>
      </c>
      <c r="E11" s="3" t="str">
        <f>IFERROR(__xludf.DUMMYFUNCTION("GOOGLETRANSLATE(A11,""en"",""it"")"),"Non posso mangiare la mela")</f>
        <v>Non posso mangiare la mela</v>
      </c>
      <c r="F11" s="3" t="str">
        <f>IFERROR(__xludf.DUMMYFUNCTION("GOOGLETRANSLATE(A11,""en"",""ar"")"),"لا أستطيع أن آكل التفاح")</f>
        <v>لا أستطيع أن آكل التفاح</v>
      </c>
      <c r="G11" s="3" t="str">
        <f>IFERROR(__xludf.DUMMYFUNCTION("GOOGLETRANSLATE(A11,""en"",""ja"")"),"私はアップルを食べることができません")</f>
        <v>私はアップルを食べることができません</v>
      </c>
      <c r="H11" s="3" t="str">
        <f>IFERROR(__xludf.DUMMYFUNCTION("GOOGLETRANSLATE(A11,""en"",""ko"")"),"나는 사과를 먹을 수 없어")</f>
        <v>나는 사과를 먹을 수 없어</v>
      </c>
      <c r="I11" s="3" t="str">
        <f>IFERROR(__xludf.DUMMYFUNCTION("GOOGLETRANSLATE(A11,""en"",""la"")"),"Non possum manducare malum")</f>
        <v>Non possum manducare malum</v>
      </c>
      <c r="J11" s="3" t="str">
        <f>IFERROR(__xludf.DUMMYFUNCTION("GOOGLETRANSLATE(A11,""en"",""zh-CN"")"),"我不能吃苹果")</f>
        <v>我不能吃苹果</v>
      </c>
      <c r="K11" s="3" t="str">
        <f>IFERROR(__xludf.DUMMYFUNCTION("GOOGLETRANSLATE(A11,""en"",""ms"")"),"Saya tidak boleh makan epal")</f>
        <v>Saya tidak boleh makan epal</v>
      </c>
      <c r="L11" s="3" t="str">
        <f>IFERROR(__xludf.DUMMYFUNCTION("GOOGLETRANSLATE(A11,""en"",""no"")"),"Jeg kan ikke spise eplet")</f>
        <v>Jeg kan ikke spise eplet</v>
      </c>
      <c r="M11" s="3" t="str">
        <f>IFERROR(__xludf.DUMMYFUNCTION("GOOGLETRANSLATE(A11,""en"",""fa"")"),"من نمی توانم سیب بخورم")</f>
        <v>من نمی توانم سیب بخورم</v>
      </c>
      <c r="N11" s="3" t="str">
        <f>IFERROR(__xludf.DUMMYFUNCTION("GOOGLETRANSLATE(A11,""en"",""pt"")"),"Eu não posso comer a maçã")</f>
        <v>Eu não posso comer a maçã</v>
      </c>
      <c r="O11" s="3" t="str">
        <f>IFERROR(__xludf.DUMMYFUNCTION("GOOGLETRANSLATE(A11,""en"",""da"")"),"Jeg kan ikke spise æblet")</f>
        <v>Jeg kan ikke spise æblet</v>
      </c>
      <c r="P11" s="3" t="str">
        <f>IFERROR(__xludf.DUMMYFUNCTION("GOOGLETRANSLATE(A11,""en"",""eo"")"),"Mi ne povas manĝi la pomon")</f>
        <v>Mi ne povas manĝi la pomon</v>
      </c>
      <c r="Q11" s="3" t="str">
        <f>IFERROR(__xludf.DUMMYFUNCTION("GOOGLETRANSLATE(A11,""en"",""tl"")"),"Hindi ko makakain ang mansanas")</f>
        <v>Hindi ko makakain ang mansanas</v>
      </c>
      <c r="R11" s="3" t="str">
        <f>IFERROR(__xludf.DUMMYFUNCTION("GOOGLETRANSLATE(A11,""en"",""es"")"),"No puedo comer la manzana")</f>
        <v>No puedo comer la manzana</v>
      </c>
      <c r="S11" s="3" t="str">
        <f>IFERROR(__xludf.DUMMYFUNCTION("GOOGLETRANSLATE(A11,""en"",""hi"")"),"मैं सेब नहीं खा सकता")</f>
        <v>मैं सेब नहीं खा सकता</v>
      </c>
      <c r="T11" s="3" t="str">
        <f>IFERROR(__xludf.DUMMYFUNCTION("GOOGLETRANSLATE(A11,""en"",""ur"")"),"میں ایپل نہیں کھا سکتا")</f>
        <v>میں ایپل نہیں کھا سکتا</v>
      </c>
      <c r="U11" s="3" t="str">
        <f>IFERROR(__xludf.DUMMYFUNCTION("GOOGLETRANSLATE(A11,""en"",""vi"")"),"Tôi không thể ăn táo")</f>
        <v>Tôi không thể ăn táo</v>
      </c>
      <c r="V11" s="3" t="str">
        <f>IFERROR(__xludf.DUMMYFUNCTION("GOOGLETRANSLATE(A11,""en"",""id"")"),"Saya tidak bisa makan apel")</f>
        <v>Saya tidak bisa makan apel</v>
      </c>
      <c r="W11" s="3" t="str">
        <f>IFERROR(__xludf.DUMMYFUNCTION("GOOGLETRANSLATE(A11,""en"",""is"")"),"Ég get ekki borðað eplið")</f>
        <v>Ég get ekki borðað eplið</v>
      </c>
      <c r="X11" s="3" t="str">
        <f>IFERROR(__xludf.DUMMYFUNCTION("GOOGLETRANSLATE(A11,""en"",""el"")"),"Δεν μπορώ να φάω το μήλο")</f>
        <v>Δεν μπορώ να φάω το μήλο</v>
      </c>
      <c r="Y11" s="3" t="str">
        <f>IFERROR(__xludf.DUMMYFUNCTION("GOOGLETRANSLATE(A11,""en"",""th"")"),"ฉันกินแอปเปิ้ลไม่ได้")</f>
        <v>ฉันกินแอปเปิ้ลไม่ได้</v>
      </c>
      <c r="Z11" s="3" t="str">
        <f>IFERROR(__xludf.DUMMYFUNCTION("GOOGLETRANSLATE(A11,""en"",""ru"")"),"Я не могу есть яблоко")</f>
        <v>Я не могу есть яблоко</v>
      </c>
    </row>
    <row r="12">
      <c r="A12" s="4" t="s">
        <v>36</v>
      </c>
      <c r="B12" s="3" t="str">
        <f>IFERROR(__xludf.DUMMYFUNCTION("GOOGLETRANSLATE(A12,""en"",""af"")"),"Ek het die appel gekoop")</f>
        <v>Ek het die appel gekoop</v>
      </c>
      <c r="C12" s="3" t="str">
        <f>IFERROR(__xludf.DUMMYFUNCTION("GOOGLETRANSLATE(A12,""en"",""ga"")"),"Cheannaigh mé an t-úll")</f>
        <v>Cheannaigh mé an t-úll</v>
      </c>
      <c r="D12" s="3" t="str">
        <f>IFERROR(__xludf.DUMMYFUNCTION("GOOGLETRANSLATE(A12,""en"",""sq"")"),"Unë kam blerë mollë")</f>
        <v>Unë kam blerë mollë</v>
      </c>
      <c r="E12" s="3" t="str">
        <f>IFERROR(__xludf.DUMMYFUNCTION("GOOGLETRANSLATE(A12,""en"",""it"")"),"Ho comprato la mela")</f>
        <v>Ho comprato la mela</v>
      </c>
      <c r="F12" s="3" t="str">
        <f>IFERROR(__xludf.DUMMYFUNCTION("GOOGLETRANSLATE(A12,""en"",""ar"")"),"لقد اشتريت التفاح")</f>
        <v>لقد اشتريت التفاح</v>
      </c>
      <c r="G12" s="3" t="str">
        <f>IFERROR(__xludf.DUMMYFUNCTION("GOOGLETRANSLATE(A12,""en"",""ja"")"),"私はアップルを買った")</f>
        <v>私はアップルを買った</v>
      </c>
      <c r="H12" s="3" t="str">
        <f>IFERROR(__xludf.DUMMYFUNCTION("GOOGLETRANSLATE(A12,""en"",""ko"")"),"나는 사과를 샀다")</f>
        <v>나는 사과를 샀다</v>
      </c>
      <c r="I12" s="3" t="str">
        <f>IFERROR(__xludf.DUMMYFUNCTION("GOOGLETRANSLATE(A12,""en"",""la"")"),"Ego emit in malum")</f>
        <v>Ego emit in malum</v>
      </c>
      <c r="J12" s="3" t="str">
        <f>IFERROR(__xludf.DUMMYFUNCTION("GOOGLETRANSLATE(A12,""en"",""zh-CN"")"),"我买了苹果")</f>
        <v>我买了苹果</v>
      </c>
      <c r="K12" s="3" t="str">
        <f>IFERROR(__xludf.DUMMYFUNCTION("GOOGLETRANSLATE(A12,""en"",""ms"")"),"Saya telah membeli epal")</f>
        <v>Saya telah membeli epal</v>
      </c>
      <c r="L12" s="3" t="str">
        <f>IFERROR(__xludf.DUMMYFUNCTION("GOOGLETRANSLATE(A12,""en"",""no"")"),"Jeg har kjøpt eplet")</f>
        <v>Jeg har kjøpt eplet</v>
      </c>
      <c r="M12" s="3" t="str">
        <f>IFERROR(__xludf.DUMMYFUNCTION("GOOGLETRANSLATE(A12,""en"",""fa"")"),"من اپل را خریدم")</f>
        <v>من اپل را خریدم</v>
      </c>
      <c r="N12" s="3" t="str">
        <f>IFERROR(__xludf.DUMMYFUNCTION("GOOGLETRANSLATE(A12,""en"",""pt"")"),"Eu comprei a maçã")</f>
        <v>Eu comprei a maçã</v>
      </c>
      <c r="O12" s="3" t="str">
        <f>IFERROR(__xludf.DUMMYFUNCTION("GOOGLETRANSLATE(A12,""en"",""da"")"),"Jeg har købt æblet")</f>
        <v>Jeg har købt æblet</v>
      </c>
      <c r="P12" s="3" t="str">
        <f>IFERROR(__xludf.DUMMYFUNCTION("GOOGLETRANSLATE(A12,""en"",""eo"")"),"Mi aĉetis la pomon")</f>
        <v>Mi aĉetis la pomon</v>
      </c>
      <c r="Q12" s="3" t="str">
        <f>IFERROR(__xludf.DUMMYFUNCTION("GOOGLETRANSLATE(A12,""en"",""tl"")"),"Binili ko ang Apple.")</f>
        <v>Binili ko ang Apple.</v>
      </c>
      <c r="R12" s="3" t="str">
        <f>IFERROR(__xludf.DUMMYFUNCTION("GOOGLETRANSLATE(A12,""en"",""es"")"),"He comprado la manzana")</f>
        <v>He comprado la manzana</v>
      </c>
      <c r="S12" s="3" t="str">
        <f>IFERROR(__xludf.DUMMYFUNCTION("GOOGLETRANSLATE(A12,""en"",""hi"")"),"मैंने सेब खरीदा है")</f>
        <v>मैंने सेब खरीदा है</v>
      </c>
      <c r="T12" s="3" t="str">
        <f>IFERROR(__xludf.DUMMYFUNCTION("GOOGLETRANSLATE(A12,""en"",""ur"")"),"میں نے ایپل خریدا ہے")</f>
        <v>میں نے ایپل خریدا ہے</v>
      </c>
      <c r="U12" s="3" t="str">
        <f>IFERROR(__xludf.DUMMYFUNCTION("GOOGLETRANSLATE(A12,""en"",""vi"")"),"Tôi đã mua táo")</f>
        <v>Tôi đã mua táo</v>
      </c>
      <c r="V12" s="3" t="str">
        <f>IFERROR(__xludf.DUMMYFUNCTION("GOOGLETRANSLATE(A12,""en"",""id"")"),"Saya telah membeli Apple")</f>
        <v>Saya telah membeli Apple</v>
      </c>
      <c r="W12" s="3" t="str">
        <f>IFERROR(__xludf.DUMMYFUNCTION("GOOGLETRANSLATE(A12,""en"",""is"")"),"Ég hef keypt eplið")</f>
        <v>Ég hef keypt eplið</v>
      </c>
      <c r="X12" s="3" t="str">
        <f>IFERROR(__xludf.DUMMYFUNCTION("GOOGLETRANSLATE(A12,""en"",""el"")"),"Έχω αγοράσει το μήλο")</f>
        <v>Έχω αγοράσει το μήλο</v>
      </c>
      <c r="Y12" s="3" t="str">
        <f>IFERROR(__xludf.DUMMYFUNCTION("GOOGLETRANSLATE(A12,""en"",""th"")"),"ฉันซื้อแอปเปิ้ล")</f>
        <v>ฉันซื้อแอปเปิ้ล</v>
      </c>
      <c r="Z12" s="3" t="str">
        <f>IFERROR(__xludf.DUMMYFUNCTION("GOOGLETRANSLATE(A12,""en"",""ru"")"),"Я купил яблоко")</f>
        <v>Я купил яблоко</v>
      </c>
    </row>
    <row r="13">
      <c r="A13" s="4" t="s">
        <v>37</v>
      </c>
      <c r="B13" s="3" t="str">
        <f>IFERROR(__xludf.DUMMYFUNCTION("GOOGLETRANSLATE(A13,""en"",""af"")"),"Is die appelrooi")</f>
        <v>Is die appelrooi</v>
      </c>
      <c r="C13" s="3" t="str">
        <f>IFERROR(__xludf.DUMMYFUNCTION("GOOGLETRANSLATE(A13,""en"",""ga"")"),"An bhfuil an t-úll dearg")</f>
        <v>An bhfuil an t-úll dearg</v>
      </c>
      <c r="D13" s="3" t="str">
        <f>IFERROR(__xludf.DUMMYFUNCTION("GOOGLETRANSLATE(A13,""en"",""sq"")"),"Është mollë e kuqe")</f>
        <v>Është mollë e kuqe</v>
      </c>
      <c r="E13" s="3" t="str">
        <f>IFERROR(__xludf.DUMMYFUNCTION("GOOGLETRANSLATE(A13,""en"",""it"")"),"È il rosso di mele")</f>
        <v>È il rosso di mele</v>
      </c>
      <c r="F13" s="3" t="str">
        <f>IFERROR(__xludf.DUMMYFUNCTION("GOOGLETRANSLATE(A13,""en"",""ar"")"),"هو التفاح الأحمر")</f>
        <v>هو التفاح الأحمر</v>
      </c>
      <c r="G13" s="3" t="str">
        <f>IFERROR(__xludf.DUMMYFUNCTION("GOOGLETRANSLATE(A13,""en"",""ja"")"),"リンゴの赤です")</f>
        <v>リンゴの赤です</v>
      </c>
      <c r="H13" s="3" t="str">
        <f>IFERROR(__xludf.DUMMYFUNCTION("GOOGLETRANSLATE(A13,""en"",""ko"")"),"애플 레드인가?")</f>
        <v>애플 레드인가?</v>
      </c>
      <c r="I13" s="3" t="str">
        <f>IFERROR(__xludf.DUMMYFUNCTION("GOOGLETRANSLATE(A13,""en"",""la"")"),"Est malum rubrum")</f>
        <v>Est malum rubrum</v>
      </c>
      <c r="J13" s="3" t="str">
        <f>IFERROR(__xludf.DUMMYFUNCTION("GOOGLETRANSLATE(A13,""en"",""zh-CN"")"),"是苹果红色")</f>
        <v>是苹果红色</v>
      </c>
      <c r="K13" s="3" t="str">
        <f>IFERROR(__xludf.DUMMYFUNCTION("GOOGLETRANSLATE(A13,""en"",""ms"")"),"Adalah epal merah")</f>
        <v>Adalah epal merah</v>
      </c>
      <c r="L13" s="3" t="str">
        <f>IFERROR(__xludf.DUMMYFUNCTION("GOOGLETRANSLATE(A13,""en"",""no"")"),"Er epleet rødt")</f>
        <v>Er epleet rødt</v>
      </c>
      <c r="M13" s="3" t="str">
        <f>IFERROR(__xludf.DUMMYFUNCTION("GOOGLETRANSLATE(A13,""en"",""fa"")"),"قرمز سیب است")</f>
        <v>قرمز سیب است</v>
      </c>
      <c r="N13" s="3" t="str">
        <f>IFERROR(__xludf.DUMMYFUNCTION("GOOGLETRANSLATE(A13,""en"",""pt"")"),"É a maçã vermelha")</f>
        <v>É a maçã vermelha</v>
      </c>
      <c r="O13" s="3" t="str">
        <f>IFERROR(__xludf.DUMMYFUNCTION("GOOGLETRANSLATE(A13,""en"",""da"")"),"Er æblet rødt")</f>
        <v>Er æblet rødt</v>
      </c>
      <c r="P13" s="3" t="str">
        <f>IFERROR(__xludf.DUMMYFUNCTION("GOOGLETRANSLATE(A13,""en"",""eo"")"),"Estas la ruĝa pomo")</f>
        <v>Estas la ruĝa pomo</v>
      </c>
      <c r="Q13" s="3" t="str">
        <f>IFERROR(__xludf.DUMMYFUNCTION("GOOGLETRANSLATE(A13,""en"",""tl"")"),"Ay ang Apple Red.")</f>
        <v>Ay ang Apple Red.</v>
      </c>
      <c r="R13" s="3" t="str">
        <f>IFERROR(__xludf.DUMMYFUNCTION("GOOGLETRANSLATE(A13,""en"",""es"")"),"Es el manzano rojo")</f>
        <v>Es el manzano rojo</v>
      </c>
      <c r="S13" s="3" t="str">
        <f>IFERROR(__xludf.DUMMYFUNCTION("GOOGLETRANSLATE(A13,""en"",""hi"")"),"सेब लाल है")</f>
        <v>सेब लाल है</v>
      </c>
      <c r="T13" s="3" t="str">
        <f>IFERROR(__xludf.DUMMYFUNCTION("GOOGLETRANSLATE(A13,""en"",""ur"")"),"سیب سرخ ہے")</f>
        <v>سیب سرخ ہے</v>
      </c>
      <c r="U13" s="3" t="str">
        <f>IFERROR(__xludf.DUMMYFUNCTION("GOOGLETRANSLATE(A13,""en"",""vi"")"),"Là táo đỏ")</f>
        <v>Là táo đỏ</v>
      </c>
      <c r="V13" s="3" t="str">
        <f>IFERROR(__xludf.DUMMYFUNCTION("GOOGLETRANSLATE(A13,""en"",""id"")"),"Adalah Apple Red")</f>
        <v>Adalah Apple Red</v>
      </c>
      <c r="W13" s="3" t="str">
        <f>IFERROR(__xludf.DUMMYFUNCTION("GOOGLETRANSLATE(A13,""en"",""is"")"),"Er eplið rautt")</f>
        <v>Er eplið rautt</v>
      </c>
      <c r="X13" s="3" t="str">
        <f>IFERROR(__xludf.DUMMYFUNCTION("GOOGLETRANSLATE(A13,""en"",""el"")"),"Είναι το κόκκινο μήλο")</f>
        <v>Είναι το κόκκινο μήλο</v>
      </c>
      <c r="Y13" s="3" t="str">
        <f>IFERROR(__xludf.DUMMYFUNCTION("GOOGLETRANSLATE(A13,""en"",""th"")"),"คือแอปเปิ้ลสีแดง")</f>
        <v>คือแอปเปิ้ลสีแดง</v>
      </c>
      <c r="Z13" s="3" t="str">
        <f>IFERROR(__xludf.DUMMYFUNCTION("GOOGLETRANSLATE(A13,""en"",""ru"")"),"Яблоко красный")</f>
        <v>Яблоко красный</v>
      </c>
    </row>
    <row r="14">
      <c r="A14" s="4" t="s">
        <v>38</v>
      </c>
      <c r="B14" s="3" t="str">
        <f>IFERROR(__xludf.DUMMYFUNCTION("GOOGLETRANSLATE(A14,""en"",""af"")"),"Die appels is rooi")</f>
        <v>Die appels is rooi</v>
      </c>
      <c r="C14" s="3" t="str">
        <f>IFERROR(__xludf.DUMMYFUNCTION("GOOGLETRANSLATE(A14,""en"",""ga"")"),"Tá na húlla dearg")</f>
        <v>Tá na húlla dearg</v>
      </c>
      <c r="D14" s="3" t="str">
        <f>IFERROR(__xludf.DUMMYFUNCTION("GOOGLETRANSLATE(A14,""en"",""sq"")"),"Mollët janë të kuqe")</f>
        <v>Mollët janë të kuqe</v>
      </c>
      <c r="E14" s="3" t="str">
        <f>IFERROR(__xludf.DUMMYFUNCTION("GOOGLETRANSLATE(A14,""en"",""it"")"),"Le mele sono rosse")</f>
        <v>Le mele sono rosse</v>
      </c>
      <c r="F14" s="3" t="str">
        <f>IFERROR(__xludf.DUMMYFUNCTION("GOOGLETRANSLATE(A14,""en"",""ar"")"),"التفاحات حمراء")</f>
        <v>التفاحات حمراء</v>
      </c>
      <c r="G14" s="3" t="str">
        <f>IFERROR(__xludf.DUMMYFUNCTION("GOOGLETRANSLATE(A14,""en"",""ja"")"),"りんごは赤です")</f>
        <v>りんごは赤です</v>
      </c>
      <c r="H14" s="3" t="str">
        <f>IFERROR(__xludf.DUMMYFUNCTION("GOOGLETRANSLATE(A14,""en"",""ko"")"),"사과는 빨간색입니다")</f>
        <v>사과는 빨간색입니다</v>
      </c>
      <c r="I14" s="3" t="str">
        <f>IFERROR(__xludf.DUMMYFUNCTION("GOOGLETRANSLATE(A14,""en"",""la"")"),"Et apples sunt rufus")</f>
        <v>Et apples sunt rufus</v>
      </c>
      <c r="J14" s="3" t="str">
        <f>IFERROR(__xludf.DUMMYFUNCTION("GOOGLETRANSLATE(A14,""en"",""zh-CN"")"),"苹果是红色的")</f>
        <v>苹果是红色的</v>
      </c>
      <c r="K14" s="3" t="str">
        <f>IFERROR(__xludf.DUMMYFUNCTION("GOOGLETRANSLATE(A14,""en"",""ms"")"),"Epal merah")</f>
        <v>Epal merah</v>
      </c>
      <c r="L14" s="3" t="str">
        <f>IFERROR(__xludf.DUMMYFUNCTION("GOOGLETRANSLATE(A14,""en"",""no"")"),"Eplene er røde")</f>
        <v>Eplene er røde</v>
      </c>
      <c r="M14" s="3" t="str">
        <f>IFERROR(__xludf.DUMMYFUNCTION("GOOGLETRANSLATE(A14,""en"",""fa"")"),"سیب قرمز است")</f>
        <v>سیب قرمز است</v>
      </c>
      <c r="N14" s="3" t="str">
        <f>IFERROR(__xludf.DUMMYFUNCTION("GOOGLETRANSLATE(A14,""en"",""pt"")"),"As maças são vermelhas")</f>
        <v>As maças são vermelhas</v>
      </c>
      <c r="O14" s="3" t="str">
        <f>IFERROR(__xludf.DUMMYFUNCTION("GOOGLETRANSLATE(A14,""en"",""da"")"),"Æblerne er røde")</f>
        <v>Æblerne er røde</v>
      </c>
      <c r="P14" s="3" t="str">
        <f>IFERROR(__xludf.DUMMYFUNCTION("GOOGLETRANSLATE(A14,""en"",""eo"")"),"La pomoj estas ruĝaj")</f>
        <v>La pomoj estas ruĝaj</v>
      </c>
      <c r="Q14" s="3" t="str">
        <f>IFERROR(__xludf.DUMMYFUNCTION("GOOGLETRANSLATE(A14,""en"",""tl"")"),"Ang mga mansanas ay pula")</f>
        <v>Ang mga mansanas ay pula</v>
      </c>
      <c r="R14" s="3" t="str">
        <f>IFERROR(__xludf.DUMMYFUNCTION("GOOGLETRANSLATE(A14,""en"",""es"")"),"Las manzanas son rojas")</f>
        <v>Las manzanas son rojas</v>
      </c>
      <c r="S14" s="3" t="str">
        <f>IFERROR(__xludf.DUMMYFUNCTION("GOOGLETRANSLATE(A14,""en"",""hi"")"),"सेब लाल - लाल हैं")</f>
        <v>सेब लाल - लाल हैं</v>
      </c>
      <c r="T14" s="3" t="str">
        <f>IFERROR(__xludf.DUMMYFUNCTION("GOOGLETRANSLATE(A14,""en"",""ur"")"),"سیب سرخ ہیں")</f>
        <v>سیب سرخ ہیں</v>
      </c>
      <c r="U14" s="3" t="str">
        <f>IFERROR(__xludf.DUMMYFUNCTION("GOOGLETRANSLATE(A14,""en"",""vi"")"),"Những quả táo có màu đỏ")</f>
        <v>Những quả táo có màu đỏ</v>
      </c>
      <c r="V14" s="3" t="str">
        <f>IFERROR(__xludf.DUMMYFUNCTION("GOOGLETRANSLATE(A14,""en"",""id"")"),"Apel berwarna merah")</f>
        <v>Apel berwarna merah</v>
      </c>
      <c r="W14" s="3" t="str">
        <f>IFERROR(__xludf.DUMMYFUNCTION("GOOGLETRANSLATE(A14,""en"",""is"")"),"Eplin eru rauð")</f>
        <v>Eplin eru rauð</v>
      </c>
      <c r="X14" s="3" t="str">
        <f>IFERROR(__xludf.DUMMYFUNCTION("GOOGLETRANSLATE(A14,""en"",""el"")"),"Τα μήλα είναι κόκκινα")</f>
        <v>Τα μήλα είναι κόκκινα</v>
      </c>
      <c r="Y14" s="3" t="str">
        <f>IFERROR(__xludf.DUMMYFUNCTION("GOOGLETRANSLATE(A14,""en"",""th"")"),"แอปเปิ้ลเป็นสีแดง")</f>
        <v>แอปเปิ้ลเป็นสีแดง</v>
      </c>
      <c r="Z14" s="3" t="str">
        <f>IFERROR(__xludf.DUMMYFUNCTION("GOOGLETRANSLATE(A14,""en"",""ru"")"),"Яблоки красные")</f>
        <v>Яблоки красные</v>
      </c>
    </row>
  </sheetData>
  <drawing r:id="rId1"/>
</worksheet>
</file>