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кси от частоты (0.01 - 0.05)" sheetId="1" state="visible" r:id="rId1"/>
    <sheet name="xi и psi от частоты(0.05 - 0.5)" sheetId="2" state="visible" r:id="rId2"/>
    <sheet name="xi и psi от частоты (0.5-15)" sheetId="3" state="visible" r:id="rId3"/>
    <sheet name="L от частоты" sheetId="4" state="visible" r:id="rId4"/>
  </sheets>
  <calcPr/>
</workbook>
</file>

<file path=xl/sharedStrings.xml><?xml version="1.0" encoding="utf-8"?>
<sst xmlns="http://schemas.openxmlformats.org/spreadsheetml/2006/main" count="10" uniqueCount="10">
  <si>
    <t xml:space="preserve">\nu, Hz</t>
  </si>
  <si>
    <t xml:space="preserve">U, V</t>
  </si>
  <si>
    <t xml:space="preserve">I, A</t>
  </si>
  <si>
    <t xml:space="preserve">\Xi = U/(\nu I)</t>
  </si>
  <si>
    <t xml:space="preserve">1/\nu 1/Hz</t>
  </si>
  <si>
    <t>X</t>
  </si>
  <si>
    <t>X0</t>
  </si>
  <si>
    <t xml:space="preserve">\psi, rad</t>
  </si>
  <si>
    <t>#</t>
  </si>
  <si>
    <t xml:space="preserve">L, мкГн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</si>
</sst>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0.0000"/>
    <numFmt numFmtId="161" formatCode="0.000"/>
    <numFmt numFmtId="162" formatCode="0.00000"/>
    <numFmt numFmtId="163" formatCode="0.0E+00"/>
  </numFmts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29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47">
    <xf fontId="0" fillId="0" borderId="0" numFmtId="0" xfId="0"/>
    <xf fontId="0" fillId="2" borderId="1" numFmtId="0" xfId="0" applyFill="1" applyBorder="1" applyAlignment="1">
      <alignment horizontal="center" vertical="center"/>
    </xf>
    <xf fontId="0" fillId="2" borderId="2" numFmtId="0" xfId="0" applyFill="1" applyBorder="1" applyAlignment="1">
      <alignment horizontal="center" vertical="center"/>
    </xf>
    <xf fontId="0" fillId="2" borderId="3" numFmtId="0" xfId="0" applyFill="1" applyBorder="1" applyAlignment="1">
      <alignment horizontal="center" vertical="center"/>
    </xf>
    <xf fontId="0" fillId="0" borderId="0" numFmtId="0" xfId="0"/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160" xfId="0" applyNumberFormat="1" applyBorder="1" applyAlignment="1">
      <alignment horizontal="center" vertical="center"/>
    </xf>
    <xf fontId="0" fillId="0" borderId="0" numFmtId="161" xfId="0" applyNumberFormat="1"/>
    <xf fontId="0" fillId="0" borderId="7" numFmtId="0" xfId="0" applyBorder="1" applyAlignment="1">
      <alignment horizontal="center" vertical="center"/>
    </xf>
    <xf fontId="0" fillId="0" borderId="0" numFmtId="160" xfId="0" applyNumberFormat="1"/>
    <xf fontId="0" fillId="0" borderId="0" numFmtId="161" xfId="0" applyNumberFormat="1"/>
    <xf fontId="0" fillId="2" borderId="8" numFmtId="0" xfId="0" applyFill="1" applyBorder="1" applyAlignment="1">
      <alignment horizontal="center" vertical="center"/>
    </xf>
    <xf fontId="0" fillId="2" borderId="9" numFmtId="0" xfId="0" applyFill="1" applyBorder="1" applyAlignment="1">
      <alignment horizontal="center" vertical="center"/>
    </xf>
    <xf fontId="0" fillId="2" borderId="0" numFmtId="0" xfId="0" applyFill="1" applyAlignment="1">
      <alignment horizontal="center" vertical="center"/>
    </xf>
    <xf fontId="0" fillId="2" borderId="10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3" numFmtId="160" xfId="0" applyNumberFormat="1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4" numFmtId="2" xfId="0" applyNumberFormat="1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8" numFmtId="2" xfId="0" applyNumberFormat="1" applyBorder="1" applyAlignment="1">
      <alignment horizontal="center" vertical="center"/>
    </xf>
    <xf fontId="0" fillId="0" borderId="19" numFmtId="160" xfId="0" applyNumberFormat="1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 vertical="center"/>
    </xf>
    <xf fontId="0" fillId="0" borderId="22" numFmtId="2" xfId="0" applyNumberFormat="1" applyBorder="1" applyAlignment="1">
      <alignment horizontal="center" vertical="center"/>
    </xf>
    <xf fontId="0" fillId="0" borderId="23" numFmtId="0" xfId="0" applyBorder="1" applyAlignment="1">
      <alignment horizontal="center" vertical="center"/>
    </xf>
    <xf fontId="0" fillId="2" borderId="24" numFmtId="0" xfId="0" applyFill="1" applyBorder="1" applyAlignment="1">
      <alignment horizontal="center" vertical="center"/>
    </xf>
    <xf fontId="0" fillId="2" borderId="25" numFmtId="0" xfId="0" applyFill="1" applyBorder="1" applyAlignment="1">
      <alignment horizontal="center" vertical="center"/>
    </xf>
    <xf fontId="0" fillId="0" borderId="0" numFmtId="2" xfId="0" applyNumberFormat="1"/>
    <xf fontId="0" fillId="0" borderId="0" numFmtId="160" xfId="0" applyNumberFormat="1"/>
    <xf fontId="0" fillId="0" borderId="0" numFmtId="2" xfId="0" applyNumberFormat="1"/>
    <xf fontId="0" fillId="2" borderId="26" numFmtId="0" xfId="0" applyFill="1" applyBorder="1"/>
    <xf fontId="0" fillId="2" borderId="27" numFmtId="0" xfId="0" applyFill="1" applyBorder="1" applyAlignment="1">
      <alignment horizontal="center" vertical="center"/>
    </xf>
    <xf fontId="0" fillId="2" borderId="28" numFmtId="0" xfId="0" applyFill="1" applyBorder="1" applyAlignment="1">
      <alignment horizontal="center" vertical="center"/>
    </xf>
    <xf fontId="0" fillId="2" borderId="19" numFmtId="0" xfId="0" applyFill="1" applyBorder="1" applyAlignment="1">
      <alignment horizontal="center" vertical="center"/>
    </xf>
    <xf fontId="0" fillId="0" borderId="0" numFmtId="162" xfId="0" applyNumberFormat="1"/>
    <xf fontId="0" fillId="0" borderId="0" numFmtId="0" xfId="0"/>
    <xf fontId="0" fillId="0" borderId="0" numFmtId="163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421875"/>
    <col customWidth="1" min="2" max="2" width="18.28125"/>
    <col customWidth="1" min="3" max="3" width="18.421875"/>
    <col customWidth="1" min="4" max="4" width="18.28125"/>
  </cols>
  <sheetData>
    <row r="1" ht="14.25">
      <c r="A1" s="1" t="s">
        <v>0</v>
      </c>
      <c r="B1" s="2" t="s">
        <v>1</v>
      </c>
      <c r="C1" s="2" t="s">
        <v>2</v>
      </c>
      <c r="D1" s="3" t="s">
        <v>3</v>
      </c>
      <c r="E1" s="1" t="s">
        <v>0</v>
      </c>
      <c r="F1" s="4" t="s">
        <v>4</v>
      </c>
      <c r="G1" s="2" t="s">
        <v>1</v>
      </c>
      <c r="H1" s="2" t="s">
        <v>2</v>
      </c>
      <c r="I1" s="3" t="s">
        <v>3</v>
      </c>
    </row>
    <row r="2" ht="14.25">
      <c r="A2" s="5">
        <v>22.5</v>
      </c>
      <c r="B2" s="6">
        <v>0.19500000000000001</v>
      </c>
      <c r="C2" s="6">
        <v>0.46100000000000002</v>
      </c>
      <c r="D2" s="7">
        <f t="shared" ref="D2:D9" si="0">B2/(A2*C2)</f>
        <v>0.018799710773680405</v>
      </c>
      <c r="E2">
        <f>A2</f>
        <v>22.5</v>
      </c>
      <c r="F2" s="8">
        <f>1/A2</f>
        <v>0.044444444444444446</v>
      </c>
      <c r="G2" s="6">
        <v>0.19500000000000001</v>
      </c>
      <c r="H2" s="6">
        <v>0.46100000000000002</v>
      </c>
      <c r="I2" s="7">
        <f>G2/(H2*E2)</f>
        <v>0.018799710773680405</v>
      </c>
    </row>
    <row r="3" ht="14.25">
      <c r="A3" s="5">
        <v>31.5</v>
      </c>
      <c r="B3" s="6">
        <v>0.26900000000000002</v>
      </c>
      <c r="C3" s="6">
        <v>0.45700000000000002</v>
      </c>
      <c r="D3" s="7">
        <f t="shared" si="0"/>
        <v>0.018686395054009933</v>
      </c>
      <c r="E3">
        <f>A3</f>
        <v>31.5</v>
      </c>
      <c r="F3" s="8">
        <f>1/A3</f>
        <v>0.031746031746031744</v>
      </c>
      <c r="G3" s="6">
        <v>0.26900000000000002</v>
      </c>
      <c r="H3" s="6">
        <v>0.45700000000000002</v>
      </c>
      <c r="I3" s="7">
        <f>G3/(H3*E3)</f>
        <v>0.018686395054009933</v>
      </c>
    </row>
    <row r="4" ht="14.25">
      <c r="A4" s="5">
        <v>40.5</v>
      </c>
      <c r="B4" s="6">
        <v>0.33800000000000002</v>
      </c>
      <c r="C4" s="6">
        <v>0.45300000000000001</v>
      </c>
      <c r="D4" s="7">
        <f t="shared" si="0"/>
        <v>0.018423132477584283</v>
      </c>
      <c r="E4">
        <f>A4</f>
        <v>40.5</v>
      </c>
      <c r="F4" s="8">
        <f>1/A4</f>
        <v>0.024691358024691357</v>
      </c>
      <c r="G4" s="6">
        <v>0.33800000000000002</v>
      </c>
      <c r="H4" s="6">
        <v>0.45300000000000001</v>
      </c>
      <c r="I4" s="7">
        <f>G4/(H4*E4)</f>
        <v>0.018423132477584283</v>
      </c>
    </row>
    <row r="5" ht="14.25">
      <c r="A5" s="5">
        <v>49.5</v>
      </c>
      <c r="B5" s="6">
        <v>0.40300000000000002</v>
      </c>
      <c r="C5" s="6">
        <v>0.44800000000000001</v>
      </c>
      <c r="D5" s="7">
        <f t="shared" si="0"/>
        <v>0.018172799422799424</v>
      </c>
      <c r="E5">
        <f>A5</f>
        <v>49.5</v>
      </c>
      <c r="F5" s="8">
        <f>1/A5</f>
        <v>0.020202020202020204</v>
      </c>
      <c r="G5" s="6">
        <v>0.40300000000000002</v>
      </c>
      <c r="H5" s="6">
        <v>0.44800000000000001</v>
      </c>
      <c r="I5" s="7">
        <f>G5/(H5*E5)</f>
        <v>0.018172799422799424</v>
      </c>
    </row>
    <row r="6" ht="14.25">
      <c r="A6" s="5">
        <v>58.5</v>
      </c>
      <c r="B6" s="6">
        <v>0.46300000000000002</v>
      </c>
      <c r="C6" s="6">
        <v>0.442</v>
      </c>
      <c r="D6" s="7">
        <f t="shared" si="0"/>
        <v>0.017906176277217002</v>
      </c>
      <c r="E6">
        <f>A6</f>
        <v>58.5</v>
      </c>
      <c r="F6" s="8">
        <f>1/A6</f>
        <v>0.017094017094017096</v>
      </c>
      <c r="G6" s="6">
        <v>0.46300000000000002</v>
      </c>
      <c r="H6" s="6">
        <v>0.442</v>
      </c>
      <c r="I6" s="7">
        <f>G6/(H6*E6)</f>
        <v>0.017906176277217002</v>
      </c>
    </row>
    <row r="7" ht="14.25">
      <c r="A7" s="5">
        <v>67.5</v>
      </c>
      <c r="B7" s="6">
        <v>0.51800000000000002</v>
      </c>
      <c r="C7" s="6">
        <v>0.436</v>
      </c>
      <c r="D7" s="7">
        <f t="shared" si="0"/>
        <v>0.01760108732585797</v>
      </c>
      <c r="E7">
        <f>A7</f>
        <v>67.5</v>
      </c>
      <c r="F7" s="8">
        <f>1/A7</f>
        <v>0.014814814814814815</v>
      </c>
      <c r="G7" s="6">
        <v>0.51800000000000002</v>
      </c>
      <c r="H7" s="6">
        <v>0.436</v>
      </c>
      <c r="I7" s="7">
        <f>G7/(H7*E7)</f>
        <v>0.01760108732585797</v>
      </c>
    </row>
    <row r="8" ht="14.25">
      <c r="A8" s="5">
        <v>76.5</v>
      </c>
      <c r="B8" s="6">
        <v>0.56899999999999995</v>
      </c>
      <c r="C8" s="6">
        <v>0.42999999999999999</v>
      </c>
      <c r="D8" s="7">
        <f t="shared" si="0"/>
        <v>0.017297461620307038</v>
      </c>
      <c r="E8">
        <f>A8</f>
        <v>76.5</v>
      </c>
      <c r="F8" s="8">
        <f>1/A8</f>
        <v>0.013071895424836602</v>
      </c>
      <c r="G8" s="6">
        <v>0.56899999999999995</v>
      </c>
      <c r="H8" s="6">
        <v>0.42999999999999999</v>
      </c>
      <c r="I8" s="7">
        <f>G8/(H8*E8)</f>
        <v>0.017297461620307038</v>
      </c>
    </row>
    <row r="9" ht="14.25">
      <c r="A9" s="5">
        <v>85.5</v>
      </c>
      <c r="B9" s="6">
        <v>0.61399999999999999</v>
      </c>
      <c r="C9" s="6">
        <v>0.42299999999999999</v>
      </c>
      <c r="D9" s="7">
        <f t="shared" si="0"/>
        <v>0.016977036760538067</v>
      </c>
      <c r="E9">
        <f>A9</f>
        <v>85.5</v>
      </c>
      <c r="F9" s="8">
        <f>1/A9</f>
        <v>0.011695906432748537</v>
      </c>
      <c r="G9" s="6">
        <v>0.61399999999999999</v>
      </c>
      <c r="H9" s="6">
        <v>0.42299999999999999</v>
      </c>
      <c r="I9" s="7">
        <f>G9/(H9*E9)</f>
        <v>0.016977036760538067</v>
      </c>
    </row>
    <row r="10" ht="14.25">
      <c r="A10" s="5">
        <v>94.5</v>
      </c>
      <c r="B10" s="6">
        <v>0.65400000000000003</v>
      </c>
      <c r="C10" s="6">
        <v>0.41799999999999998</v>
      </c>
      <c r="D10" s="7">
        <f t="shared" ref="D10:D12" si="1">B10/(A10*C10)</f>
        <v>0.016556542872332349</v>
      </c>
      <c r="E10">
        <f>A10</f>
        <v>94.5</v>
      </c>
      <c r="F10" s="8">
        <f>1/A10</f>
        <v>0.010582010582010581</v>
      </c>
      <c r="G10" s="6">
        <v>0.65400000000000003</v>
      </c>
      <c r="H10" s="6">
        <v>0.41799999999999998</v>
      </c>
      <c r="I10" s="7">
        <f>G10/(H10*E10)</f>
        <v>0.016556542872332349</v>
      </c>
    </row>
    <row r="11" ht="14.25">
      <c r="A11" s="5">
        <v>103.5</v>
      </c>
      <c r="B11" s="6">
        <v>0.68999999999999995</v>
      </c>
      <c r="C11" s="6">
        <v>0.41199999999999998</v>
      </c>
      <c r="D11" s="7">
        <f t="shared" si="1"/>
        <v>0.016181229773462782</v>
      </c>
      <c r="E11">
        <f>A11</f>
        <v>103.5</v>
      </c>
      <c r="F11" s="8">
        <f>1/A11</f>
        <v>0.0096618357487922701</v>
      </c>
      <c r="G11" s="6">
        <v>0.68999999999999995</v>
      </c>
      <c r="H11" s="6">
        <v>0.41199999999999998</v>
      </c>
      <c r="I11" s="7">
        <f>G11/(H11*E11)</f>
        <v>0.016181229773462782</v>
      </c>
    </row>
    <row r="12" ht="14.25">
      <c r="A12" s="5">
        <v>112.5</v>
      </c>
      <c r="B12" s="9">
        <v>0.72299999999999998</v>
      </c>
      <c r="C12" s="9">
        <v>0.40600000000000003</v>
      </c>
      <c r="D12" s="7">
        <f t="shared" si="1"/>
        <v>0.015829228243021343</v>
      </c>
      <c r="E12">
        <f>A12</f>
        <v>112.5</v>
      </c>
      <c r="F12" s="8">
        <f>1/A12</f>
        <v>0.0088888888888888889</v>
      </c>
      <c r="G12" s="9">
        <v>0.72299999999999998</v>
      </c>
      <c r="H12" s="9">
        <v>0.40600000000000003</v>
      </c>
      <c r="I12" s="7">
        <f>G12/(H12*E12)</f>
        <v>0.015829228243021343</v>
      </c>
    </row>
    <row r="16" ht="14.25">
      <c r="F16" s="8">
        <f>E2</f>
        <v>22.5</v>
      </c>
      <c r="G16" s="10">
        <f>I2</f>
        <v>0.018799710773680405</v>
      </c>
    </row>
    <row r="17" ht="14.25">
      <c r="F17" s="11">
        <f>E3</f>
        <v>31.5</v>
      </c>
      <c r="G17" s="10">
        <f>I3</f>
        <v>0.018686395054009933</v>
      </c>
    </row>
    <row r="18" ht="14.25">
      <c r="F18" s="11">
        <f>E4</f>
        <v>40.5</v>
      </c>
      <c r="G18" s="10">
        <f>I4</f>
        <v>0.018423132477584283</v>
      </c>
    </row>
    <row r="19" ht="14.25">
      <c r="F19" s="11">
        <f>E5</f>
        <v>49.5</v>
      </c>
      <c r="G19" s="10">
        <f>I5</f>
        <v>0.018172799422799424</v>
      </c>
    </row>
    <row r="20" ht="14.25">
      <c r="F20" s="11">
        <f>E6</f>
        <v>58.5</v>
      </c>
      <c r="G20" s="10">
        <f>I6</f>
        <v>0.017906176277217002</v>
      </c>
    </row>
    <row r="21" ht="14.25">
      <c r="F21" s="11">
        <f>E7</f>
        <v>67.5</v>
      </c>
      <c r="G21" s="10">
        <f>I7</f>
        <v>0.01760108732585797</v>
      </c>
    </row>
    <row r="22" ht="14.25">
      <c r="F22" s="11">
        <f>E8</f>
        <v>76.5</v>
      </c>
      <c r="G22" s="10">
        <f>I8</f>
        <v>0.017297461620307038</v>
      </c>
    </row>
    <row r="23" ht="14.25">
      <c r="F23" s="11">
        <f>E9</f>
        <v>85.5</v>
      </c>
      <c r="G23" s="10">
        <f>I9</f>
        <v>0.016977036760538067</v>
      </c>
    </row>
    <row r="24" ht="14.25">
      <c r="F24" s="11">
        <f>E10</f>
        <v>94.5</v>
      </c>
      <c r="G24" s="10">
        <f>I10</f>
        <v>0.016556542872332349</v>
      </c>
    </row>
    <row r="25" ht="14.25">
      <c r="F25" s="11">
        <f>E11</f>
        <v>103.5</v>
      </c>
      <c r="G25" s="10">
        <f>I11</f>
        <v>0.016181229773462782</v>
      </c>
    </row>
    <row r="26" ht="14.25">
      <c r="F26" s="11">
        <f>E12</f>
        <v>112.5</v>
      </c>
      <c r="G26" s="10">
        <f>I12</f>
        <v>0.015829228243021343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0" zoomScale="100" workbookViewId="0">
      <selection activeCell="A1" activeCellId="0" sqref="A1"/>
    </sheetView>
  </sheetViews>
  <sheetFormatPr defaultRowHeight="14.25"/>
  <cols>
    <col customWidth="1" min="1" max="1" width="18.140625"/>
    <col customWidth="1" min="2" max="2" width="17.8515625"/>
    <col customWidth="1" min="3" max="7" width="18.28125"/>
  </cols>
  <sheetData>
    <row r="1" ht="14.25">
      <c r="A1" s="12" t="s">
        <v>0</v>
      </c>
      <c r="B1" s="13" t="s">
        <v>1</v>
      </c>
      <c r="C1" s="13" t="s">
        <v>2</v>
      </c>
      <c r="D1" s="14" t="s">
        <v>5</v>
      </c>
      <c r="E1" s="14" t="s">
        <v>6</v>
      </c>
      <c r="F1" s="13" t="s">
        <v>7</v>
      </c>
      <c r="G1" s="15" t="s">
        <v>3</v>
      </c>
    </row>
    <row r="2" ht="14.25">
      <c r="A2" s="16">
        <v>112.5</v>
      </c>
      <c r="B2" s="17">
        <v>0.72099999999999997</v>
      </c>
      <c r="C2" s="18">
        <v>0.40400000000000003</v>
      </c>
      <c r="D2" s="16"/>
      <c r="E2" s="19"/>
      <c r="F2" s="20">
        <v>3.7000000000000002</v>
      </c>
      <c r="G2" s="21">
        <f t="shared" ref="G2:G9" si="2">B2/(A2*C2)</f>
        <v>0.015863586358635863</v>
      </c>
    </row>
    <row r="3" ht="14.25">
      <c r="A3" s="5">
        <v>128.5</v>
      </c>
      <c r="B3" s="6">
        <v>0.76900000000000002</v>
      </c>
      <c r="C3" s="22">
        <v>0.39400000000000002</v>
      </c>
      <c r="D3" s="5"/>
      <c r="E3" s="23"/>
      <c r="F3" s="24">
        <v>3.8700000000000001</v>
      </c>
      <c r="G3" s="21">
        <f t="shared" si="2"/>
        <v>0.015188923344328349</v>
      </c>
    </row>
    <row r="4" ht="14.25">
      <c r="A4" s="5">
        <v>144.5</v>
      </c>
      <c r="B4" s="6">
        <v>0.80900000000000005</v>
      </c>
      <c r="C4" s="22">
        <v>0.38600000000000001</v>
      </c>
      <c r="D4" s="5">
        <v>17</v>
      </c>
      <c r="E4" s="23">
        <v>11</v>
      </c>
      <c r="F4" s="25">
        <f t="shared" ref="F4:F9" si="3">2*3.14*E4/D4</f>
        <v>4.0635294117647058</v>
      </c>
      <c r="G4" s="21">
        <f t="shared" si="2"/>
        <v>0.014504186313354967</v>
      </c>
    </row>
    <row r="5" ht="14.25">
      <c r="A5" s="5">
        <v>160.5</v>
      </c>
      <c r="B5" s="6">
        <v>0.84099999999999997</v>
      </c>
      <c r="C5" s="22">
        <v>0.378</v>
      </c>
      <c r="D5" s="5">
        <v>15.5</v>
      </c>
      <c r="E5" s="23">
        <v>10</v>
      </c>
      <c r="F5" s="25">
        <f t="shared" si="3"/>
        <v>4.0516129032258066</v>
      </c>
      <c r="G5" s="21">
        <f t="shared" si="2"/>
        <v>0.013862104204783333</v>
      </c>
    </row>
    <row r="6" ht="14.25">
      <c r="A6" s="5">
        <v>176.5</v>
      </c>
      <c r="B6" s="6">
        <v>0.86799999999999999</v>
      </c>
      <c r="C6" s="22">
        <v>0.371</v>
      </c>
      <c r="D6" s="5">
        <v>14</v>
      </c>
      <c r="E6" s="23">
        <v>9</v>
      </c>
      <c r="F6" s="25">
        <f t="shared" si="3"/>
        <v>4.0371428571428574</v>
      </c>
      <c r="G6" s="21">
        <f t="shared" si="2"/>
        <v>0.013255652359826823</v>
      </c>
    </row>
    <row r="7" ht="14.25">
      <c r="A7" s="5">
        <v>192.5</v>
      </c>
      <c r="B7" s="6">
        <v>0.89000000000000001</v>
      </c>
      <c r="C7" s="22">
        <v>0.36599999999999999</v>
      </c>
      <c r="D7" s="5">
        <v>13</v>
      </c>
      <c r="E7" s="23">
        <v>8.5</v>
      </c>
      <c r="F7" s="25">
        <f t="shared" si="3"/>
        <v>4.1061538461538465</v>
      </c>
      <c r="G7" s="21">
        <f t="shared" si="2"/>
        <v>0.012632176566602796</v>
      </c>
    </row>
    <row r="8" ht="14.25">
      <c r="A8" s="26">
        <v>208.5</v>
      </c>
      <c r="B8" s="9">
        <v>0.90800000000000003</v>
      </c>
      <c r="C8" s="27">
        <v>0.36099999999999999</v>
      </c>
      <c r="D8" s="26">
        <v>24</v>
      </c>
      <c r="E8" s="28">
        <v>15.5</v>
      </c>
      <c r="F8" s="29">
        <f t="shared" si="3"/>
        <v>4.0558333333333332</v>
      </c>
      <c r="G8" s="30">
        <f t="shared" si="2"/>
        <v>0.012063479410377515</v>
      </c>
    </row>
    <row r="9" ht="14.25">
      <c r="A9" s="16">
        <v>225</v>
      </c>
      <c r="B9" s="17">
        <v>0.92300000000000004</v>
      </c>
      <c r="C9" s="18">
        <v>0.35599999999999998</v>
      </c>
      <c r="D9" s="31">
        <v>22.5</v>
      </c>
      <c r="E9" s="32">
        <v>14.5</v>
      </c>
      <c r="F9" s="33">
        <f t="shared" si="3"/>
        <v>4.0471111111111115</v>
      </c>
      <c r="G9" s="21">
        <f t="shared" si="2"/>
        <v>0.011523096129837705</v>
      </c>
    </row>
    <row r="10" ht="14.25">
      <c r="A10" s="5">
        <v>315</v>
      </c>
      <c r="B10" s="6">
        <v>0.96699999999999997</v>
      </c>
      <c r="C10" s="22">
        <v>0.33800000000000002</v>
      </c>
      <c r="D10" s="5">
        <v>16</v>
      </c>
      <c r="E10" s="23">
        <v>11</v>
      </c>
      <c r="F10" s="25">
        <f t="shared" ref="F10:F18" si="4">2*3.14*E10/D10</f>
        <v>4.3174999999999999</v>
      </c>
      <c r="G10" s="21">
        <f t="shared" ref="G10:G18" si="5">B10/(A10*C10)</f>
        <v>0.0090823706208321576</v>
      </c>
    </row>
    <row r="11" ht="14.25">
      <c r="A11" s="31">
        <v>405</v>
      </c>
      <c r="B11" s="6">
        <v>0.97999999999999998</v>
      </c>
      <c r="C11" s="22">
        <v>0.32700000000000001</v>
      </c>
      <c r="D11" s="5">
        <v>25</v>
      </c>
      <c r="E11" s="23">
        <v>17</v>
      </c>
      <c r="F11" s="25">
        <f t="shared" si="4"/>
        <v>4.2704000000000004</v>
      </c>
      <c r="G11" s="21">
        <f t="shared" si="5"/>
        <v>0.0073998565333937404</v>
      </c>
    </row>
    <row r="12" ht="14.25">
      <c r="A12" s="5">
        <v>495</v>
      </c>
      <c r="B12" s="6">
        <v>0.97899999999999998</v>
      </c>
      <c r="C12" s="22">
        <v>0.318</v>
      </c>
      <c r="D12" s="5">
        <v>20.5</v>
      </c>
      <c r="E12" s="23">
        <v>14</v>
      </c>
      <c r="F12" s="25">
        <f t="shared" si="4"/>
        <v>4.2887804878048783</v>
      </c>
      <c r="G12" s="21">
        <f t="shared" si="5"/>
        <v>0.0062194269741439549</v>
      </c>
    </row>
    <row r="13" ht="14.25">
      <c r="A13" s="31">
        <v>585</v>
      </c>
      <c r="B13" s="6">
        <v>0.97099999999999997</v>
      </c>
      <c r="C13" s="22">
        <v>0.311</v>
      </c>
      <c r="D13" s="5">
        <v>17</v>
      </c>
      <c r="E13" s="23">
        <v>12</v>
      </c>
      <c r="F13" s="25">
        <f t="shared" si="4"/>
        <v>4.4329411764705879</v>
      </c>
      <c r="G13" s="21">
        <f t="shared" si="5"/>
        <v>0.0053370709319262369</v>
      </c>
    </row>
    <row r="14" ht="14.25">
      <c r="A14" s="5">
        <v>675</v>
      </c>
      <c r="B14" s="6">
        <v>0.95899999999999996</v>
      </c>
      <c r="C14" s="22">
        <v>0.30399999999999999</v>
      </c>
      <c r="D14" s="5">
        <v>15</v>
      </c>
      <c r="E14" s="23">
        <v>11</v>
      </c>
      <c r="F14" s="25">
        <f t="shared" si="4"/>
        <v>4.6053333333333333</v>
      </c>
      <c r="G14" s="21">
        <f t="shared" si="5"/>
        <v>0.0046734892787524364</v>
      </c>
    </row>
    <row r="15" ht="14.25">
      <c r="A15" s="31">
        <v>765</v>
      </c>
      <c r="B15" s="6">
        <v>0.94299999999999995</v>
      </c>
      <c r="C15" s="22">
        <v>0.29699999999999999</v>
      </c>
      <c r="D15" s="5">
        <v>13</v>
      </c>
      <c r="E15" s="23">
        <v>9.5</v>
      </c>
      <c r="F15" s="25">
        <f t="shared" si="4"/>
        <v>4.5892307692307694</v>
      </c>
      <c r="G15" s="21">
        <f t="shared" si="5"/>
        <v>0.0041504368301753924</v>
      </c>
    </row>
    <row r="16" ht="14.25">
      <c r="A16" s="5">
        <v>855</v>
      </c>
      <c r="B16" s="6">
        <v>0.92700000000000005</v>
      </c>
      <c r="C16" s="22">
        <v>0.29099999999999998</v>
      </c>
      <c r="D16" s="5">
        <v>29.5</v>
      </c>
      <c r="E16" s="23">
        <v>22</v>
      </c>
      <c r="F16" s="25">
        <f t="shared" si="4"/>
        <v>4.6833898305084745</v>
      </c>
      <c r="G16" s="21">
        <f t="shared" si="5"/>
        <v>0.0037258093687827822</v>
      </c>
    </row>
    <row r="17" ht="14.25">
      <c r="A17" s="31">
        <v>945</v>
      </c>
      <c r="B17" s="6">
        <v>0.90800000000000003</v>
      </c>
      <c r="C17" s="22">
        <v>0.28399999999999997</v>
      </c>
      <c r="D17" s="5">
        <v>26.5</v>
      </c>
      <c r="E17" s="23">
        <v>19.5</v>
      </c>
      <c r="F17" s="25">
        <f t="shared" si="4"/>
        <v>4.6211320754716985</v>
      </c>
      <c r="G17" s="21">
        <f t="shared" si="5"/>
        <v>0.003383262538192116</v>
      </c>
    </row>
    <row r="18" ht="14.25">
      <c r="A18" s="26">
        <v>1035</v>
      </c>
      <c r="B18" s="9">
        <v>0.88800000000000001</v>
      </c>
      <c r="C18" s="27">
        <v>0.27800000000000002</v>
      </c>
      <c r="D18" s="26">
        <v>24</v>
      </c>
      <c r="E18" s="28">
        <v>18</v>
      </c>
      <c r="F18" s="25">
        <f t="shared" si="4"/>
        <v>4.71</v>
      </c>
      <c r="G18" s="21">
        <f t="shared" si="5"/>
        <v>0.003086226670837243</v>
      </c>
    </row>
    <row r="19" ht="14.25">
      <c r="A19" s="31"/>
      <c r="B19" s="34"/>
      <c r="C19" s="34"/>
      <c r="D19" s="34"/>
      <c r="E19" s="32"/>
    </row>
    <row r="20" ht="14.25">
      <c r="A20" s="26"/>
      <c r="B20" s="9"/>
      <c r="C20" s="9"/>
      <c r="D20" s="9"/>
      <c r="E20" s="28"/>
    </row>
    <row r="25" ht="14.25">
      <c r="A25" s="35" t="s">
        <v>0</v>
      </c>
      <c r="B25" s="36" t="s">
        <v>1</v>
      </c>
      <c r="C25" s="36" t="s">
        <v>2</v>
      </c>
      <c r="D25" t="str">
        <f>F1</f>
        <v xml:space="preserve">\psi, rad</v>
      </c>
      <c r="E25" t="str">
        <f>G1</f>
        <v xml:space="preserve">\Xi = U/(\nu I)</v>
      </c>
    </row>
    <row r="26" ht="14.25">
      <c r="A26" s="16">
        <v>112.5</v>
      </c>
      <c r="B26" s="17">
        <v>0.72099999999999997</v>
      </c>
      <c r="C26" s="18">
        <v>0.40400000000000003</v>
      </c>
      <c r="D26" s="37">
        <f>F2</f>
        <v>3.7000000000000002</v>
      </c>
      <c r="E26" s="38">
        <f>G2</f>
        <v>0.015863586358635863</v>
      </c>
      <c r="G26">
        <f>A26</f>
        <v>112.5</v>
      </c>
      <c r="H26" s="10">
        <f>E26</f>
        <v>0.015863586358635863</v>
      </c>
      <c r="J26">
        <f>A26</f>
        <v>112.5</v>
      </c>
      <c r="K26" s="39">
        <f>D26</f>
        <v>3.7000000000000002</v>
      </c>
    </row>
    <row r="27" ht="14.25">
      <c r="A27" s="5">
        <v>128.5</v>
      </c>
      <c r="B27" s="6">
        <v>0.76900000000000002</v>
      </c>
      <c r="C27" s="22">
        <v>0.39400000000000002</v>
      </c>
      <c r="D27" s="37">
        <f>F3</f>
        <v>3.8700000000000001</v>
      </c>
      <c r="E27" s="38">
        <f>G3</f>
        <v>0.015188923344328349</v>
      </c>
      <c r="G27">
        <f>A27</f>
        <v>128.5</v>
      </c>
      <c r="H27" s="10">
        <f>E27</f>
        <v>0.015188923344328349</v>
      </c>
      <c r="J27">
        <f>A27</f>
        <v>128.5</v>
      </c>
      <c r="K27" s="39">
        <f>D27</f>
        <v>3.8700000000000001</v>
      </c>
    </row>
    <row r="28" ht="14.25">
      <c r="A28" s="5">
        <v>144.5</v>
      </c>
      <c r="B28" s="6">
        <v>0.80900000000000005</v>
      </c>
      <c r="C28" s="22">
        <v>0.38600000000000001</v>
      </c>
      <c r="D28" s="37">
        <f>F4</f>
        <v>4.0635294117647058</v>
      </c>
      <c r="E28" s="38">
        <f>G4</f>
        <v>0.014504186313354967</v>
      </c>
      <c r="G28">
        <f>A28</f>
        <v>144.5</v>
      </c>
      <c r="H28" s="10">
        <f>E28</f>
        <v>0.014504186313354967</v>
      </c>
      <c r="J28">
        <f>A28</f>
        <v>144.5</v>
      </c>
      <c r="K28" s="39">
        <f>D28</f>
        <v>4.0635294117647058</v>
      </c>
    </row>
    <row r="29" ht="14.25">
      <c r="A29" s="5">
        <v>160.5</v>
      </c>
      <c r="B29" s="6">
        <v>0.84099999999999997</v>
      </c>
      <c r="C29" s="22">
        <v>0.378</v>
      </c>
      <c r="D29" s="37">
        <f>F5</f>
        <v>4.0516129032258066</v>
      </c>
      <c r="E29" s="38">
        <f>G5</f>
        <v>0.013862104204783333</v>
      </c>
      <c r="G29">
        <f>A29</f>
        <v>160.5</v>
      </c>
      <c r="H29" s="10">
        <f>E29</f>
        <v>0.013862104204783333</v>
      </c>
      <c r="J29">
        <f>A29</f>
        <v>160.5</v>
      </c>
      <c r="K29" s="39">
        <f>D29</f>
        <v>4.0516129032258066</v>
      </c>
    </row>
    <row r="30" ht="14.25">
      <c r="A30" s="5">
        <v>176.5</v>
      </c>
      <c r="B30" s="6">
        <v>0.86799999999999999</v>
      </c>
      <c r="C30" s="22">
        <v>0.371</v>
      </c>
      <c r="D30" s="37">
        <f>F6</f>
        <v>4.0371428571428574</v>
      </c>
      <c r="E30" s="38">
        <f>G6</f>
        <v>0.013255652359826823</v>
      </c>
      <c r="G30">
        <f>A30</f>
        <v>176.5</v>
      </c>
      <c r="H30" s="10">
        <f>E30</f>
        <v>0.013255652359826823</v>
      </c>
      <c r="J30">
        <f>A30</f>
        <v>176.5</v>
      </c>
      <c r="K30" s="39">
        <f>D30</f>
        <v>4.0371428571428574</v>
      </c>
    </row>
    <row r="31" ht="14.25">
      <c r="A31" s="5">
        <v>192.5</v>
      </c>
      <c r="B31" s="6">
        <v>0.89000000000000001</v>
      </c>
      <c r="C31" s="22">
        <v>0.36599999999999999</v>
      </c>
      <c r="D31" s="37">
        <f>F7</f>
        <v>4.1061538461538465</v>
      </c>
      <c r="E31" s="38">
        <f>G7</f>
        <v>0.012632176566602796</v>
      </c>
      <c r="G31">
        <f>A31</f>
        <v>192.5</v>
      </c>
      <c r="H31" s="10">
        <f>E31</f>
        <v>0.012632176566602796</v>
      </c>
      <c r="J31">
        <f>A31</f>
        <v>192.5</v>
      </c>
      <c r="K31" s="39">
        <f>D31</f>
        <v>4.1061538461538465</v>
      </c>
    </row>
    <row r="32" ht="14.25">
      <c r="A32" s="26">
        <v>208.5</v>
      </c>
      <c r="B32" s="9">
        <v>0.90800000000000003</v>
      </c>
      <c r="C32" s="27">
        <v>0.36099999999999999</v>
      </c>
      <c r="D32" s="37">
        <f>F8</f>
        <v>4.0558333333333332</v>
      </c>
      <c r="E32" s="38">
        <f>G8</f>
        <v>0.012063479410377515</v>
      </c>
      <c r="G32">
        <f>A32</f>
        <v>208.5</v>
      </c>
      <c r="H32" s="10">
        <f>E32</f>
        <v>0.012063479410377515</v>
      </c>
      <c r="J32">
        <f>A32</f>
        <v>208.5</v>
      </c>
      <c r="K32" s="39">
        <f>D32</f>
        <v>4.0558333333333332</v>
      </c>
    </row>
    <row r="33" ht="14.25">
      <c r="A33" s="16">
        <v>225</v>
      </c>
      <c r="B33" s="17">
        <v>0.92300000000000004</v>
      </c>
      <c r="C33" s="18">
        <v>0.35599999999999998</v>
      </c>
      <c r="D33" s="37">
        <f>F9</f>
        <v>4.0471111111111115</v>
      </c>
      <c r="E33" s="38">
        <f>G9</f>
        <v>0.011523096129837705</v>
      </c>
      <c r="G33">
        <f>A33</f>
        <v>225</v>
      </c>
      <c r="H33" s="10">
        <f>E33</f>
        <v>0.011523096129837705</v>
      </c>
      <c r="J33">
        <f>A33</f>
        <v>225</v>
      </c>
      <c r="K33" s="39">
        <f>D33</f>
        <v>4.0471111111111115</v>
      </c>
    </row>
    <row r="34" ht="14.25">
      <c r="A34" s="5">
        <v>315</v>
      </c>
      <c r="B34" s="6">
        <v>0.96699999999999997</v>
      </c>
      <c r="C34" s="22">
        <v>0.33800000000000002</v>
      </c>
      <c r="D34" s="37">
        <f>F10</f>
        <v>4.3174999999999999</v>
      </c>
      <c r="E34" s="38">
        <f>G10</f>
        <v>0.0090823706208321576</v>
      </c>
      <c r="G34">
        <f>A34</f>
        <v>315</v>
      </c>
      <c r="H34" s="10">
        <f>E34</f>
        <v>0.0090823706208321576</v>
      </c>
      <c r="J34">
        <f>A34</f>
        <v>315</v>
      </c>
      <c r="K34" s="39">
        <f>D34</f>
        <v>4.3174999999999999</v>
      </c>
    </row>
    <row r="35" ht="14.25">
      <c r="A35" s="5">
        <v>405</v>
      </c>
      <c r="B35" s="6">
        <v>0.97999999999999998</v>
      </c>
      <c r="C35" s="22">
        <v>0.32700000000000001</v>
      </c>
      <c r="D35" s="37">
        <f>F11</f>
        <v>4.2704000000000004</v>
      </c>
      <c r="E35" s="38">
        <f>G11</f>
        <v>0.0073998565333937404</v>
      </c>
      <c r="G35">
        <f>A35</f>
        <v>405</v>
      </c>
      <c r="H35" s="10">
        <f>E35</f>
        <v>0.0073998565333937404</v>
      </c>
      <c r="J35">
        <f>A35</f>
        <v>405</v>
      </c>
      <c r="K35" s="39">
        <f>D35</f>
        <v>4.2704000000000004</v>
      </c>
    </row>
    <row r="36" ht="14.25">
      <c r="A36" s="5">
        <v>495</v>
      </c>
      <c r="B36" s="6">
        <v>0.97899999999999998</v>
      </c>
      <c r="C36" s="22">
        <v>0.318</v>
      </c>
      <c r="D36" s="37">
        <f>F12</f>
        <v>4.2887804878048783</v>
      </c>
      <c r="E36" s="38">
        <f>G12</f>
        <v>0.0062194269741439549</v>
      </c>
      <c r="G36">
        <f>A36</f>
        <v>495</v>
      </c>
      <c r="H36" s="10">
        <f>E36</f>
        <v>0.0062194269741439549</v>
      </c>
      <c r="J36">
        <f>A36</f>
        <v>495</v>
      </c>
      <c r="K36" s="39">
        <f>D36</f>
        <v>4.2887804878048783</v>
      </c>
    </row>
    <row r="37" ht="14.25">
      <c r="A37" s="5">
        <v>585</v>
      </c>
      <c r="B37" s="6">
        <v>0.97099999999999997</v>
      </c>
      <c r="C37" s="22">
        <v>0.311</v>
      </c>
      <c r="D37" s="37">
        <f>F13</f>
        <v>4.4329411764705879</v>
      </c>
      <c r="E37" s="38">
        <f>G13</f>
        <v>0.0053370709319262369</v>
      </c>
      <c r="G37">
        <f>A37</f>
        <v>585</v>
      </c>
      <c r="H37" s="10">
        <f>E37</f>
        <v>0.0053370709319262369</v>
      </c>
      <c r="J37">
        <f>A37</f>
        <v>585</v>
      </c>
      <c r="K37" s="39">
        <f>D37</f>
        <v>4.4329411764705879</v>
      </c>
    </row>
    <row r="38" ht="14.25">
      <c r="A38" s="5">
        <v>675</v>
      </c>
      <c r="B38" s="6">
        <v>0.95899999999999996</v>
      </c>
      <c r="C38" s="22">
        <v>0.30399999999999999</v>
      </c>
      <c r="D38" s="37">
        <f>F14</f>
        <v>4.6053333333333333</v>
      </c>
      <c r="E38" s="38">
        <f>G14</f>
        <v>0.0046734892787524364</v>
      </c>
      <c r="G38">
        <f>A38</f>
        <v>675</v>
      </c>
      <c r="H38" s="10">
        <f>E38</f>
        <v>0.0046734892787524364</v>
      </c>
      <c r="J38">
        <f>A38</f>
        <v>675</v>
      </c>
      <c r="K38" s="39">
        <f>D38</f>
        <v>4.6053333333333333</v>
      </c>
    </row>
    <row r="39" ht="14.25">
      <c r="A39" s="5">
        <v>765</v>
      </c>
      <c r="B39" s="6">
        <v>0.94299999999999995</v>
      </c>
      <c r="C39" s="22">
        <v>0.29699999999999999</v>
      </c>
      <c r="D39" s="37">
        <f>F15</f>
        <v>4.5892307692307694</v>
      </c>
      <c r="E39" s="38">
        <f>G15</f>
        <v>0.0041504368301753924</v>
      </c>
      <c r="G39">
        <f>A39</f>
        <v>765</v>
      </c>
      <c r="H39" s="10">
        <f>E39</f>
        <v>0.0041504368301753924</v>
      </c>
      <c r="J39">
        <f>A39</f>
        <v>765</v>
      </c>
      <c r="K39" s="39">
        <f>D39</f>
        <v>4.5892307692307694</v>
      </c>
    </row>
    <row r="40" ht="14.25">
      <c r="A40" s="5">
        <v>855</v>
      </c>
      <c r="B40" s="6">
        <v>0.92700000000000005</v>
      </c>
      <c r="C40" s="22">
        <v>0.29099999999999998</v>
      </c>
      <c r="D40" s="37">
        <f>F16</f>
        <v>4.6833898305084745</v>
      </c>
      <c r="E40" s="38">
        <f>G16</f>
        <v>0.0037258093687827822</v>
      </c>
      <c r="G40">
        <f>A40</f>
        <v>855</v>
      </c>
      <c r="H40" s="10">
        <f>E40</f>
        <v>0.0037258093687827822</v>
      </c>
      <c r="J40">
        <f>A40</f>
        <v>855</v>
      </c>
      <c r="K40" s="39">
        <f>D40</f>
        <v>4.6833898305084745</v>
      </c>
    </row>
    <row r="41" ht="14.25">
      <c r="A41" s="5">
        <v>945</v>
      </c>
      <c r="B41" s="6">
        <v>0.90800000000000003</v>
      </c>
      <c r="C41" s="22">
        <v>0.28399999999999997</v>
      </c>
      <c r="D41" s="37">
        <f>F17</f>
        <v>4.6211320754716985</v>
      </c>
      <c r="E41" s="38">
        <f>G17</f>
        <v>0.003383262538192116</v>
      </c>
      <c r="G41">
        <f>A41</f>
        <v>945</v>
      </c>
      <c r="H41" s="10">
        <f>E41</f>
        <v>0.003383262538192116</v>
      </c>
      <c r="J41">
        <f>A41</f>
        <v>945</v>
      </c>
      <c r="K41" s="39">
        <f>D41</f>
        <v>4.6211320754716985</v>
      </c>
    </row>
    <row r="42" ht="14.25">
      <c r="A42" s="26">
        <v>1035</v>
      </c>
      <c r="B42" s="9">
        <v>0.88800000000000001</v>
      </c>
      <c r="C42" s="27">
        <v>0.27800000000000002</v>
      </c>
      <c r="D42" s="37">
        <f>F18</f>
        <v>4.71</v>
      </c>
      <c r="E42" s="38">
        <f>G18</f>
        <v>0.003086226670837243</v>
      </c>
      <c r="G42">
        <f>A42</f>
        <v>1035</v>
      </c>
      <c r="H42" s="10">
        <f>E42</f>
        <v>0.003086226670837243</v>
      </c>
      <c r="J42">
        <f>A42</f>
        <v>1035</v>
      </c>
      <c r="K42" s="39">
        <f>D42</f>
        <v>4.71</v>
      </c>
    </row>
    <row r="49" ht="14.25">
      <c r="G49">
        <f>1/G26</f>
        <v>0.0088888888888888889</v>
      </c>
      <c r="H49" s="10">
        <f>H26</f>
        <v>0.015863586358635863</v>
      </c>
    </row>
    <row r="50" ht="14.25">
      <c r="G50">
        <f>1/G27</f>
        <v>0.0077821011673151752</v>
      </c>
      <c r="H50" s="10">
        <f>H27</f>
        <v>0.015188923344328349</v>
      </c>
    </row>
    <row r="51" ht="14.25">
      <c r="G51">
        <f>1/G28</f>
        <v>0.006920415224913495</v>
      </c>
      <c r="H51" s="10">
        <f>H28</f>
        <v>0.014504186313354967</v>
      </c>
    </row>
    <row r="52" ht="14.25">
      <c r="G52">
        <f>1/G29</f>
        <v>0.0062305295950155761</v>
      </c>
      <c r="H52" s="10">
        <f>H29</f>
        <v>0.013862104204783333</v>
      </c>
    </row>
    <row r="53" ht="14.25">
      <c r="G53">
        <f>1/G30</f>
        <v>0.0056657223796033997</v>
      </c>
      <c r="H53" s="10">
        <f>H30</f>
        <v>0.013255652359826823</v>
      </c>
    </row>
    <row r="54" ht="14.25">
      <c r="G54">
        <f>1/G31</f>
        <v>0.0051948051948051948</v>
      </c>
      <c r="H54" s="10">
        <f>H31</f>
        <v>0.012632176566602796</v>
      </c>
    </row>
    <row r="55" ht="14.25">
      <c r="G55">
        <f>1/G32</f>
        <v>0.0047961630695443642</v>
      </c>
      <c r="H55" s="10">
        <f>H32</f>
        <v>0.012063479410377515</v>
      </c>
    </row>
    <row r="56" ht="14.25">
      <c r="G56">
        <f>1/G33</f>
        <v>0.0044444444444444444</v>
      </c>
      <c r="H56" s="10">
        <f>H33</f>
        <v>0.011523096129837705</v>
      </c>
    </row>
    <row r="57" ht="14.25">
      <c r="G57">
        <f>1/G34</f>
        <v>0.0031746031746031746</v>
      </c>
      <c r="H57" s="10">
        <f>H34</f>
        <v>0.0090823706208321576</v>
      </c>
    </row>
    <row r="58" ht="14.25">
      <c r="G58">
        <f>1/G35</f>
        <v>0.0024691358024691358</v>
      </c>
      <c r="H58" s="10">
        <f>H35</f>
        <v>0.0073998565333937404</v>
      </c>
    </row>
    <row r="59" ht="14.25">
      <c r="G59">
        <f>1/G36</f>
        <v>0.0020202020202020202</v>
      </c>
      <c r="H59" s="10">
        <f>H36</f>
        <v>0.0062194269741439549</v>
      </c>
    </row>
    <row r="60" ht="14.25">
      <c r="G60">
        <f>1/G37</f>
        <v>0.0017094017094017094</v>
      </c>
      <c r="H60" s="10">
        <f>H37</f>
        <v>0.0053370709319262369</v>
      </c>
    </row>
    <row r="61" ht="14.25">
      <c r="G61">
        <f>1/G38</f>
        <v>0.0014814814814814814</v>
      </c>
      <c r="H61" s="10">
        <f>H38</f>
        <v>0.0046734892787524364</v>
      </c>
    </row>
    <row r="62" ht="14.25">
      <c r="G62">
        <f>1/G39</f>
        <v>0.00130718954248366</v>
      </c>
      <c r="H62" s="10">
        <f>H39</f>
        <v>0.0041504368301753924</v>
      </c>
    </row>
    <row r="63" ht="14.25">
      <c r="G63">
        <f>1/G40</f>
        <v>0.0011695906432748538</v>
      </c>
      <c r="H63" s="10">
        <f>H40</f>
        <v>0.0037258093687827822</v>
      </c>
    </row>
    <row r="64" ht="14.25">
      <c r="G64">
        <f>1/G41</f>
        <v>0.0010582010582010583</v>
      </c>
      <c r="H64" s="10">
        <f>H41</f>
        <v>0.003383262538192116</v>
      </c>
    </row>
    <row r="65" ht="14.25">
      <c r="G65">
        <f>1/G42</f>
        <v>0.00096618357487922703</v>
      </c>
      <c r="H65" s="10">
        <f>H42</f>
        <v>0.003086226670837243</v>
      </c>
    </row>
    <row r="66" ht="14.25"/>
    <row r="67" ht="14.25"/>
    <row r="6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I1" zoomScale="100" workbookViewId="0">
      <selection activeCell="A1" activeCellId="0" sqref="A1"/>
    </sheetView>
  </sheetViews>
  <sheetFormatPr defaultRowHeight="14.25"/>
  <cols>
    <col customWidth="1" min="1" max="1" width="18.140625"/>
    <col customWidth="1" min="2" max="2" width="18.28125"/>
    <col customWidth="1" min="3" max="3" width="18.140625"/>
    <col customWidth="1" min="4" max="4" width="18.28125"/>
    <col customWidth="1" min="5" max="5" width="18.140625"/>
    <col customWidth="1" min="6" max="7" width="18.28125"/>
    <col customWidth="1" min="8" max="8" width="18.140625"/>
    <col bestFit="1" min="14" max="14" width="10.8515625"/>
  </cols>
  <sheetData>
    <row r="1">
      <c r="A1" s="40" t="s">
        <v>8</v>
      </c>
      <c r="B1" s="35" t="s">
        <v>0</v>
      </c>
      <c r="C1" s="36" t="s">
        <v>1</v>
      </c>
      <c r="D1" s="36" t="s">
        <v>2</v>
      </c>
      <c r="E1" s="41" t="s">
        <v>5</v>
      </c>
      <c r="F1" s="42" t="s">
        <v>6</v>
      </c>
      <c r="G1" s="36" t="s">
        <v>7</v>
      </c>
      <c r="H1" s="43" t="s">
        <v>3</v>
      </c>
      <c r="J1" t="str">
        <f>B1</f>
        <v xml:space="preserve">\nu, Hz</v>
      </c>
      <c r="K1" t="str">
        <f>C1</f>
        <v xml:space="preserve">U, V</v>
      </c>
      <c r="L1" t="str">
        <f>D1</f>
        <v xml:space="preserve">I, A</v>
      </c>
      <c r="M1" t="str">
        <f>G1</f>
        <v xml:space="preserve">\psi, rad</v>
      </c>
      <c r="N1" t="str">
        <f>H1</f>
        <v xml:space="preserve">\Xi = U/(\nu I)</v>
      </c>
    </row>
    <row r="2">
      <c r="A2" s="14">
        <v>0</v>
      </c>
      <c r="B2" s="16">
        <f t="shared" ref="B2:B9" si="6">10^(LOG(1125+A2*0.98*2250))</f>
        <v>1124.9999999999993</v>
      </c>
      <c r="C2" s="16">
        <v>0.86699999999999999</v>
      </c>
      <c r="D2" s="16">
        <v>0.27100000000000002</v>
      </c>
      <c r="E2" s="16">
        <v>22</v>
      </c>
      <c r="F2" s="16">
        <v>16.5</v>
      </c>
      <c r="G2" s="16">
        <f t="shared" ref="G2:G9" si="7">2*3.14*F2/E2</f>
        <v>4.71</v>
      </c>
      <c r="H2" s="16">
        <f t="shared" ref="H2:H9" si="8">C2/(B2*D2)</f>
        <v>0.0028437884378843805</v>
      </c>
      <c r="J2">
        <f>B2</f>
        <v>1124.9999999999993</v>
      </c>
      <c r="K2">
        <f>C2</f>
        <v>0.86699999999999999</v>
      </c>
      <c r="L2">
        <f>D2</f>
        <v>0.27100000000000002</v>
      </c>
      <c r="M2" s="39">
        <f>G2</f>
        <v>4.71</v>
      </c>
      <c r="N2" s="44">
        <f>H2</f>
        <v>0.0028437884378843805</v>
      </c>
      <c r="Q2">
        <f>B2</f>
        <v>1124.9999999999993</v>
      </c>
      <c r="R2">
        <f>H2*10000</f>
        <v>28.437884378843805</v>
      </c>
      <c r="T2">
        <f>J2</f>
        <v>1124.9999999999993</v>
      </c>
      <c r="U2" s="39">
        <f>M2</f>
        <v>4.71</v>
      </c>
    </row>
    <row r="3">
      <c r="A3" s="14">
        <v>1</v>
      </c>
      <c r="B3" s="16">
        <f t="shared" si="6"/>
        <v>3329.9999999999955</v>
      </c>
      <c r="C3" s="5">
        <v>0.46800000000000003</v>
      </c>
      <c r="D3" s="5">
        <v>0.14799999999999999</v>
      </c>
      <c r="E3" s="5">
        <v>15</v>
      </c>
      <c r="F3" s="5">
        <v>12</v>
      </c>
      <c r="G3" s="16">
        <f t="shared" si="7"/>
        <v>5.024</v>
      </c>
      <c r="H3" s="16">
        <f t="shared" si="8"/>
        <v>0.00094959824689554563</v>
      </c>
      <c r="J3">
        <f>B3</f>
        <v>3329.9999999999955</v>
      </c>
      <c r="K3">
        <f>C3</f>
        <v>0.46800000000000003</v>
      </c>
      <c r="L3">
        <f>D3</f>
        <v>0.14799999999999999</v>
      </c>
      <c r="M3" s="39">
        <f>G3</f>
        <v>5.024</v>
      </c>
      <c r="N3" s="10">
        <f>H3</f>
        <v>0.00094959824689554563</v>
      </c>
      <c r="Q3">
        <f>B3</f>
        <v>3329.9999999999955</v>
      </c>
      <c r="R3" s="45">
        <f>H3*10000</f>
        <v>9.4959824689554555</v>
      </c>
      <c r="T3">
        <f>J3</f>
        <v>3329.9999999999955</v>
      </c>
      <c r="U3" s="39">
        <f>M3</f>
        <v>5.024</v>
      </c>
    </row>
    <row r="4">
      <c r="A4" s="14">
        <v>2</v>
      </c>
      <c r="B4" s="16">
        <f t="shared" si="6"/>
        <v>5534.9999999999991</v>
      </c>
      <c r="C4" s="5">
        <v>0.28799999999999998</v>
      </c>
      <c r="D4" s="5">
        <v>0.095000000000000001</v>
      </c>
      <c r="E4" s="5">
        <v>18</v>
      </c>
      <c r="F4" s="5">
        <v>15.5</v>
      </c>
      <c r="G4" s="16">
        <f t="shared" si="7"/>
        <v>5.4077777777777776</v>
      </c>
      <c r="H4" s="16">
        <f t="shared" si="8"/>
        <v>0.00054771074026529738</v>
      </c>
      <c r="J4">
        <f>B4</f>
        <v>5534.9999999999991</v>
      </c>
      <c r="K4">
        <f>C4</f>
        <v>0.28799999999999998</v>
      </c>
      <c r="L4">
        <f>D4</f>
        <v>0.095000000000000001</v>
      </c>
      <c r="M4" s="39">
        <f>G4</f>
        <v>5.4077777777777776</v>
      </c>
      <c r="N4" s="44">
        <f>H4</f>
        <v>0.00054771074026529738</v>
      </c>
      <c r="Q4">
        <f>B4</f>
        <v>5534.9999999999991</v>
      </c>
      <c r="R4" s="45">
        <f>H4*10000</f>
        <v>5.4771074026529742</v>
      </c>
      <c r="T4">
        <f>J4</f>
        <v>5534.9999999999991</v>
      </c>
      <c r="U4" s="39">
        <f>M4</f>
        <v>5.4077777777777776</v>
      </c>
    </row>
    <row r="5">
      <c r="A5" s="14">
        <v>3</v>
      </c>
      <c r="B5" s="16">
        <f t="shared" si="6"/>
        <v>7739.9999999999927</v>
      </c>
      <c r="C5" s="5">
        <v>0.19700000000000001</v>
      </c>
      <c r="D5" s="5">
        <v>0.068000000000000005</v>
      </c>
      <c r="E5" s="5">
        <v>13</v>
      </c>
      <c r="F5" s="5">
        <v>12</v>
      </c>
      <c r="G5" s="16">
        <f t="shared" si="7"/>
        <v>5.7969230769230773</v>
      </c>
      <c r="H5" s="16">
        <f t="shared" si="8"/>
        <v>0.00037429700562395529</v>
      </c>
      <c r="J5">
        <f>B5</f>
        <v>7739.9999999999927</v>
      </c>
      <c r="K5">
        <f>C5</f>
        <v>0.19700000000000001</v>
      </c>
      <c r="L5">
        <f>D5</f>
        <v>0.068000000000000005</v>
      </c>
      <c r="M5" s="39">
        <f>G5</f>
        <v>5.7969230769230773</v>
      </c>
      <c r="N5" s="10">
        <f>H5</f>
        <v>0.00037429700562395529</v>
      </c>
      <c r="Q5">
        <f>B5</f>
        <v>7739.9999999999927</v>
      </c>
      <c r="R5" s="45">
        <f>H5*10000</f>
        <v>3.7429700562395531</v>
      </c>
      <c r="T5">
        <f>J5</f>
        <v>7739.9999999999927</v>
      </c>
      <c r="U5" s="39">
        <f>M5</f>
        <v>5.7969230769230773</v>
      </c>
    </row>
    <row r="6">
      <c r="A6" s="14">
        <v>4</v>
      </c>
      <c r="B6" s="16">
        <f t="shared" si="6"/>
        <v>9944.9999999999945</v>
      </c>
      <c r="C6" s="5">
        <v>0.14299999999999999</v>
      </c>
      <c r="D6" s="5">
        <v>0.052999999999999999</v>
      </c>
      <c r="E6" s="5">
        <v>25</v>
      </c>
      <c r="F6" s="5">
        <v>24</v>
      </c>
      <c r="G6" s="16">
        <f t="shared" si="7"/>
        <v>6.0288000000000004</v>
      </c>
      <c r="H6" s="16">
        <f t="shared" si="8"/>
        <v>0.00027130348994943901</v>
      </c>
      <c r="J6">
        <f>B6</f>
        <v>9944.9999999999945</v>
      </c>
      <c r="K6">
        <f>C6</f>
        <v>0.14299999999999999</v>
      </c>
      <c r="L6">
        <f>D6</f>
        <v>0.052999999999999999</v>
      </c>
      <c r="M6" s="39">
        <f>G6</f>
        <v>6.0288000000000004</v>
      </c>
      <c r="N6" s="10">
        <f>H6</f>
        <v>0.00027130348994943901</v>
      </c>
      <c r="Q6">
        <f>B6</f>
        <v>9944.9999999999945</v>
      </c>
      <c r="R6" s="45">
        <f>H6*10000</f>
        <v>2.71303489949439</v>
      </c>
      <c r="T6">
        <f>J6</f>
        <v>9944.9999999999945</v>
      </c>
      <c r="U6" s="39">
        <f>M6</f>
        <v>6.0288000000000004</v>
      </c>
    </row>
    <row r="7">
      <c r="A7" s="14">
        <v>5</v>
      </c>
      <c r="B7" s="16">
        <f t="shared" si="6"/>
        <v>12149.999999999971</v>
      </c>
      <c r="C7" s="5">
        <v>0.106</v>
      </c>
      <c r="D7" s="5">
        <v>0.041000000000000002</v>
      </c>
      <c r="E7" s="5">
        <v>20.5</v>
      </c>
      <c r="F7" s="5">
        <v>20</v>
      </c>
      <c r="G7" s="16">
        <f t="shared" si="7"/>
        <v>6.126829268292683</v>
      </c>
      <c r="H7" s="16">
        <f t="shared" si="8"/>
        <v>0.00021278731305831626</v>
      </c>
      <c r="J7">
        <f>B7</f>
        <v>12149.999999999971</v>
      </c>
      <c r="K7">
        <f>C7</f>
        <v>0.106</v>
      </c>
      <c r="L7">
        <f>D7</f>
        <v>0.041000000000000002</v>
      </c>
      <c r="M7" s="39">
        <f>G7</f>
        <v>6.126829268292683</v>
      </c>
      <c r="N7" s="44">
        <f>H7</f>
        <v>0.00021278731305831626</v>
      </c>
      <c r="Q7">
        <f>B7</f>
        <v>12149.999999999971</v>
      </c>
      <c r="R7" s="45">
        <f>H7*10000</f>
        <v>2.1278731305831626</v>
      </c>
      <c r="T7">
        <f>J7</f>
        <v>12149.999999999971</v>
      </c>
      <c r="U7" s="39">
        <f>M7</f>
        <v>6.126829268292683</v>
      </c>
    </row>
    <row r="8">
      <c r="A8" s="14">
        <v>6</v>
      </c>
      <c r="B8" s="16">
        <f t="shared" si="6"/>
        <v>14355.000000000004</v>
      </c>
      <c r="C8" s="26">
        <v>0.081000000000000003</v>
      </c>
      <c r="D8" s="26">
        <v>0.034000000000000002</v>
      </c>
      <c r="E8" s="26">
        <v>17.5</v>
      </c>
      <c r="F8" s="26">
        <v>17.5</v>
      </c>
      <c r="G8" s="16">
        <f t="shared" si="7"/>
        <v>6.2800000000000002</v>
      </c>
      <c r="H8" s="16">
        <f t="shared" si="8"/>
        <v>0.00016595980084823894</v>
      </c>
      <c r="J8">
        <f>B8</f>
        <v>14355.000000000004</v>
      </c>
      <c r="K8">
        <f>C8</f>
        <v>0.081000000000000003</v>
      </c>
      <c r="L8">
        <f>D8</f>
        <v>0.034000000000000002</v>
      </c>
      <c r="M8" s="39">
        <f>G8</f>
        <v>6.2800000000000002</v>
      </c>
      <c r="N8" s="44">
        <f>H8</f>
        <v>0.00016595980084823894</v>
      </c>
      <c r="Q8">
        <f>B8</f>
        <v>14355.000000000004</v>
      </c>
      <c r="R8" s="45">
        <f>H8*10000</f>
        <v>1.6595980084823894</v>
      </c>
      <c r="T8">
        <f>J8</f>
        <v>14355.000000000004</v>
      </c>
      <c r="U8" s="39">
        <f>M8</f>
        <v>6.2800000000000002</v>
      </c>
    </row>
    <row r="9">
      <c r="A9" s="14">
        <v>7</v>
      </c>
      <c r="B9" s="16">
        <f t="shared" si="6"/>
        <v>16559.999999999993</v>
      </c>
      <c r="C9" s="16">
        <v>0.062</v>
      </c>
      <c r="D9" s="16">
        <v>0.028000000000000001</v>
      </c>
      <c r="E9" s="16">
        <v>15</v>
      </c>
      <c r="F9" s="16">
        <v>16</v>
      </c>
      <c r="G9" s="16">
        <f t="shared" si="7"/>
        <v>6.698666666666667</v>
      </c>
      <c r="H9" s="16">
        <f t="shared" si="8"/>
        <v>0.00013371290545203594</v>
      </c>
      <c r="J9">
        <f>B9</f>
        <v>16559.999999999993</v>
      </c>
      <c r="K9">
        <f>C9</f>
        <v>0.062</v>
      </c>
      <c r="L9">
        <f>D9</f>
        <v>0.028000000000000001</v>
      </c>
      <c r="M9" s="39">
        <f>G9</f>
        <v>6.698666666666667</v>
      </c>
      <c r="N9" s="44">
        <f>H9</f>
        <v>0.00013371290545203594</v>
      </c>
      <c r="Q9">
        <f>B9</f>
        <v>16559.999999999993</v>
      </c>
      <c r="R9" s="45">
        <f>H9*10000</f>
        <v>1.3371290545203594</v>
      </c>
      <c r="T9">
        <f>J9</f>
        <v>16559.999999999993</v>
      </c>
      <c r="U9" s="39">
        <f>M9</f>
        <v>6.698666666666667</v>
      </c>
    </row>
    <row r="10">
      <c r="A10" s="14">
        <v>8</v>
      </c>
      <c r="B10" s="16">
        <f t="shared" ref="B10:B16" si="9">10^(LOG(1125+A10*0.98*2250))</f>
        <v>18765.000000000015</v>
      </c>
      <c r="C10" s="5">
        <v>0.049000000000000002</v>
      </c>
      <c r="D10" s="5">
        <v>0.023</v>
      </c>
      <c r="E10" s="5">
        <v>13.5</v>
      </c>
      <c r="F10" s="5">
        <v>14.5</v>
      </c>
      <c r="G10" s="16">
        <f t="shared" ref="G10:G18" si="10">2*3.14*F10/E10</f>
        <v>6.7451851851851856</v>
      </c>
      <c r="H10" s="16">
        <f t="shared" ref="H10:H18" si="11">C10/(B10*D10)</f>
        <v>0.0001135323625157844</v>
      </c>
      <c r="J10">
        <f>B10</f>
        <v>18765.000000000015</v>
      </c>
      <c r="K10">
        <f>C10</f>
        <v>0.049000000000000002</v>
      </c>
      <c r="L10">
        <f>D10</f>
        <v>0.023</v>
      </c>
      <c r="M10" s="39">
        <f>G10</f>
        <v>6.7451851851851856</v>
      </c>
      <c r="N10" s="44">
        <f>H10</f>
        <v>0.0001135323625157844</v>
      </c>
      <c r="Q10">
        <f>B10</f>
        <v>18765.000000000015</v>
      </c>
      <c r="R10" s="45">
        <f>H10*10000</f>
        <v>1.135323625157844</v>
      </c>
      <c r="T10">
        <f>J10</f>
        <v>18765.000000000015</v>
      </c>
      <c r="U10" s="39">
        <f>M10</f>
        <v>6.7451851851851856</v>
      </c>
    </row>
    <row r="11">
      <c r="A11" s="14">
        <v>9</v>
      </c>
      <c r="B11" s="16">
        <f t="shared" si="9"/>
        <v>20969.999999999971</v>
      </c>
      <c r="C11" s="5">
        <v>0.039</v>
      </c>
      <c r="D11" s="5">
        <v>0.019</v>
      </c>
      <c r="E11" s="5">
        <v>12</v>
      </c>
      <c r="F11" s="5">
        <v>13.5</v>
      </c>
      <c r="G11" s="16">
        <f t="shared" si="10"/>
        <v>7.0650000000000004</v>
      </c>
      <c r="H11" s="16">
        <f t="shared" si="11"/>
        <v>9.7884195467208934e-05</v>
      </c>
      <c r="J11">
        <f>B11</f>
        <v>20969.999999999971</v>
      </c>
      <c r="K11">
        <f>C11</f>
        <v>0.039</v>
      </c>
      <c r="L11">
        <f>D11</f>
        <v>0.019</v>
      </c>
      <c r="M11" s="39">
        <f>G11</f>
        <v>7.0650000000000004</v>
      </c>
      <c r="N11" s="46">
        <f>H11</f>
        <v>9.7884195467208934e-05</v>
      </c>
      <c r="Q11">
        <f>B11</f>
        <v>20969.999999999971</v>
      </c>
      <c r="R11" s="45">
        <f>H11*10000</f>
        <v>0.97884195467208934</v>
      </c>
      <c r="T11">
        <f>J11</f>
        <v>20969.999999999971</v>
      </c>
      <c r="U11" s="39">
        <f>M11</f>
        <v>7.0650000000000004</v>
      </c>
    </row>
    <row r="12">
      <c r="A12" s="14">
        <v>10</v>
      </c>
      <c r="B12" s="16">
        <f t="shared" si="9"/>
        <v>23174.999999999953</v>
      </c>
      <c r="C12" s="5">
        <v>0.031</v>
      </c>
      <c r="D12" s="5">
        <v>0.014999999999999999</v>
      </c>
      <c r="E12" s="5">
        <v>22</v>
      </c>
      <c r="F12" s="5">
        <v>25</v>
      </c>
      <c r="G12" s="16">
        <f t="shared" si="10"/>
        <v>7.1363636363636367</v>
      </c>
      <c r="H12" s="16">
        <f t="shared" si="11"/>
        <v>8.9176555195972856e-05</v>
      </c>
      <c r="J12">
        <f>B12</f>
        <v>23174.999999999953</v>
      </c>
      <c r="K12">
        <f>C12</f>
        <v>0.031</v>
      </c>
      <c r="L12">
        <f>D12</f>
        <v>0.014999999999999999</v>
      </c>
      <c r="M12" s="39">
        <f>G12</f>
        <v>7.1363636363636367</v>
      </c>
      <c r="N12" s="46">
        <f>H12</f>
        <v>8.9176555195972856e-05</v>
      </c>
      <c r="Q12">
        <f>B12</f>
        <v>23174.999999999953</v>
      </c>
      <c r="R12" s="45">
        <f>H12*10000</f>
        <v>0.89176555195972851</v>
      </c>
      <c r="T12">
        <f>J12</f>
        <v>23174.999999999953</v>
      </c>
      <c r="U12" s="39">
        <f>M12</f>
        <v>7.1363636363636367</v>
      </c>
    </row>
    <row r="13">
      <c r="A13" s="14">
        <v>11</v>
      </c>
      <c r="B13" s="16">
        <f t="shared" si="9"/>
        <v>25379.999999999956</v>
      </c>
      <c r="C13" s="5">
        <v>0.025999999999999999</v>
      </c>
      <c r="D13" s="5">
        <v>0.012</v>
      </c>
      <c r="E13" s="5">
        <v>20</v>
      </c>
      <c r="F13" s="5">
        <v>14.5</v>
      </c>
      <c r="G13" s="16">
        <f t="shared" si="10"/>
        <v>4.5529999999999999</v>
      </c>
      <c r="H13" s="16">
        <f t="shared" si="11"/>
        <v>8.5369057000262815e-05</v>
      </c>
      <c r="J13">
        <f>B13</f>
        <v>25379.999999999956</v>
      </c>
      <c r="K13">
        <f>C13</f>
        <v>0.025999999999999999</v>
      </c>
      <c r="L13">
        <f>D13</f>
        <v>0.012</v>
      </c>
      <c r="M13" s="39">
        <f>G13</f>
        <v>4.5529999999999999</v>
      </c>
      <c r="N13" s="46">
        <f>H13</f>
        <v>8.5369057000262815e-05</v>
      </c>
      <c r="Q13">
        <f>B13</f>
        <v>25379.999999999956</v>
      </c>
      <c r="R13" s="45">
        <f>H13*10000</f>
        <v>0.85369057000262816</v>
      </c>
      <c r="T13">
        <f>J13</f>
        <v>25379.999999999956</v>
      </c>
      <c r="U13" s="39">
        <f>M13</f>
        <v>4.5529999999999999</v>
      </c>
    </row>
    <row r="14">
      <c r="A14" s="14">
        <v>12</v>
      </c>
      <c r="B14" s="16">
        <f t="shared" si="9"/>
        <v>27584.999999999964</v>
      </c>
      <c r="C14" s="5">
        <v>0.023</v>
      </c>
      <c r="D14" s="5">
        <v>0.0080000000000000002</v>
      </c>
      <c r="E14" s="5">
        <v>18</v>
      </c>
      <c r="F14" s="5">
        <v>24</v>
      </c>
      <c r="G14" s="16">
        <f t="shared" si="10"/>
        <v>8.3733333333333331</v>
      </c>
      <c r="H14" s="16">
        <f t="shared" si="11"/>
        <v>0.00010422330976980256</v>
      </c>
      <c r="J14">
        <f>B14</f>
        <v>27584.999999999964</v>
      </c>
      <c r="K14">
        <f>C14</f>
        <v>0.023</v>
      </c>
      <c r="L14">
        <f>D14</f>
        <v>0.0080000000000000002</v>
      </c>
      <c r="M14" s="39">
        <f>G14</f>
        <v>8.3733333333333331</v>
      </c>
      <c r="N14" s="44">
        <f>H14</f>
        <v>0.00010422330976980256</v>
      </c>
      <c r="Q14">
        <f>B14</f>
        <v>27584.999999999964</v>
      </c>
      <c r="R14" s="45">
        <f>H14*10000</f>
        <v>1.0422330976980256</v>
      </c>
      <c r="T14">
        <f>J14</f>
        <v>27584.999999999964</v>
      </c>
      <c r="U14" s="39">
        <f>M14</f>
        <v>8.3733333333333331</v>
      </c>
    </row>
    <row r="15">
      <c r="A15" s="14">
        <v>13</v>
      </c>
      <c r="B15" s="16">
        <f t="shared" si="9"/>
        <v>29789.999999999971</v>
      </c>
      <c r="C15" s="5">
        <v>0.021999999999999999</v>
      </c>
      <c r="D15" s="5">
        <v>0.0060000000000000001</v>
      </c>
      <c r="E15" s="5">
        <v>17</v>
      </c>
      <c r="F15" s="5">
        <v>23</v>
      </c>
      <c r="G15" s="16">
        <f t="shared" si="10"/>
        <v>8.4964705882352938</v>
      </c>
      <c r="H15" s="16">
        <f t="shared" si="11"/>
        <v>0.00012308380888441321</v>
      </c>
      <c r="J15">
        <f>B15</f>
        <v>29789.999999999971</v>
      </c>
      <c r="K15">
        <f>C15</f>
        <v>0.021999999999999999</v>
      </c>
      <c r="L15">
        <f>D15</f>
        <v>0.0060000000000000001</v>
      </c>
      <c r="M15" s="39">
        <f>G15</f>
        <v>8.4964705882352938</v>
      </c>
      <c r="N15" s="44">
        <f>H15</f>
        <v>0.00012308380888441321</v>
      </c>
      <c r="Q15">
        <f>B15</f>
        <v>29789.999999999971</v>
      </c>
      <c r="R15" s="45">
        <f>H15*10000</f>
        <v>1.2308380888441321</v>
      </c>
      <c r="T15">
        <f>J15</f>
        <v>29789.999999999971</v>
      </c>
      <c r="U15" s="39">
        <f>M15</f>
        <v>8.4964705882352938</v>
      </c>
    </row>
    <row r="16">
      <c r="A16" s="14">
        <v>14</v>
      </c>
      <c r="B16" s="16">
        <f t="shared" si="9"/>
        <v>31994.999999999942</v>
      </c>
      <c r="C16" s="5">
        <v>0.023</v>
      </c>
      <c r="D16" s="5">
        <v>0.0030000000000000001</v>
      </c>
      <c r="E16" s="5">
        <v>32</v>
      </c>
      <c r="F16" s="5">
        <v>47</v>
      </c>
      <c r="G16" s="16">
        <f t="shared" si="10"/>
        <v>9.2237500000000008</v>
      </c>
      <c r="H16" s="16">
        <f t="shared" si="11"/>
        <v>0.00023962077407928365</v>
      </c>
      <c r="J16">
        <f>B16</f>
        <v>31994.999999999942</v>
      </c>
      <c r="K16">
        <f>C16</f>
        <v>0.023</v>
      </c>
      <c r="L16">
        <f>D16</f>
        <v>0.0030000000000000001</v>
      </c>
      <c r="M16" s="39">
        <f>G16</f>
        <v>9.2237500000000008</v>
      </c>
      <c r="N16" s="44">
        <f>H16</f>
        <v>0.00023962077407928365</v>
      </c>
      <c r="Q16">
        <f>B16</f>
        <v>31994.999999999942</v>
      </c>
      <c r="R16" s="45">
        <f>H16*10000</f>
        <v>2.3962077407928364</v>
      </c>
      <c r="T16">
        <f>J16</f>
        <v>31994.999999999942</v>
      </c>
      <c r="U16" s="39">
        <f>M16</f>
        <v>9.2237500000000008</v>
      </c>
    </row>
    <row r="17">
      <c r="B17" s="5"/>
      <c r="C17" s="5"/>
      <c r="D17" s="5"/>
      <c r="E17" s="5"/>
      <c r="F17" s="5"/>
      <c r="G17" s="16" t="e">
        <f t="shared" si="10"/>
        <v>#DIV/0!</v>
      </c>
      <c r="H17" s="16" t="e">
        <f t="shared" si="11"/>
        <v>#DIV/0!</v>
      </c>
    </row>
    <row r="18">
      <c r="B18" s="26"/>
      <c r="C18" s="26"/>
      <c r="D18" s="26"/>
      <c r="E18" s="26"/>
      <c r="F18" s="26"/>
      <c r="G18" s="16" t="e">
        <f t="shared" si="10"/>
        <v>#DIV/0!</v>
      </c>
      <c r="H18" s="16" t="e">
        <f t="shared" si="11"/>
        <v>#DIV/0!</v>
      </c>
    </row>
    <row r="19">
      <c r="A19" s="31"/>
      <c r="B19" s="34"/>
      <c r="C19" s="34"/>
      <c r="D19" s="34"/>
      <c r="E19" s="32"/>
    </row>
    <row r="20">
      <c r="A20" s="26"/>
      <c r="B20" s="9"/>
      <c r="C20" s="9"/>
      <c r="D20" s="9"/>
      <c r="E20" s="2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2" width="18.140625"/>
  </cols>
  <sheetData>
    <row r="1">
      <c r="A1" s="12" t="s">
        <v>0</v>
      </c>
      <c r="B1" s="15" t="s">
        <v>9</v>
      </c>
    </row>
    <row r="2">
      <c r="A2" s="16">
        <v>40</v>
      </c>
      <c r="B2" s="19">
        <v>550</v>
      </c>
    </row>
    <row r="3">
      <c r="A3" s="5">
        <v>400</v>
      </c>
      <c r="B3" s="23">
        <v>4300</v>
      </c>
    </row>
    <row r="4">
      <c r="A4" s="5">
        <v>750</v>
      </c>
      <c r="B4" s="23">
        <v>3400</v>
      </c>
    </row>
    <row r="5">
      <c r="A5" s="5">
        <v>1000</v>
      </c>
      <c r="B5" s="23">
        <v>3200</v>
      </c>
    </row>
    <row r="6">
      <c r="A6" s="5">
        <v>1500</v>
      </c>
      <c r="B6" s="23">
        <v>3100</v>
      </c>
    </row>
    <row r="7">
      <c r="A7" s="5">
        <v>2000</v>
      </c>
      <c r="B7" s="23">
        <v>3060</v>
      </c>
    </row>
    <row r="8">
      <c r="A8" s="5">
        <v>2500</v>
      </c>
      <c r="B8" s="23">
        <v>3050</v>
      </c>
    </row>
    <row r="9">
      <c r="A9" s="5">
        <v>4000</v>
      </c>
      <c r="B9" s="23"/>
    </row>
    <row r="10">
      <c r="A10" s="5">
        <f>A9+333.5</f>
        <v>4333.5</v>
      </c>
      <c r="B10" s="23"/>
    </row>
    <row r="11">
      <c r="A11" s="5">
        <f>A10+333.5</f>
        <v>4667</v>
      </c>
      <c r="B11" s="28"/>
    </row>
    <row r="12">
      <c r="A12" s="31"/>
      <c r="B12" s="32"/>
    </row>
    <row r="13">
      <c r="A13" s="5"/>
      <c r="B13" s="23"/>
    </row>
    <row r="14">
      <c r="A14" s="5"/>
      <c r="B14" s="23"/>
    </row>
    <row r="15">
      <c r="A15" s="5"/>
      <c r="B15" s="23"/>
    </row>
    <row r="16">
      <c r="A16" s="26"/>
      <c r="B16" s="2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2022-10-27T15:50:57Z</dcterms:modified>
</cp:coreProperties>
</file>