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кси от частоты (0.01 - 0.05)" sheetId="1" state="visible" r:id="rId1"/>
    <sheet name="xi и psi от частоты(0.05 - 0.5)" sheetId="2" state="visible" r:id="rId2"/>
    <sheet name="xi и psi от частоты (0.5-15)" sheetId="3" state="visible" r:id="rId3"/>
    <sheet name="L от частоты" sheetId="4" state="visible" r:id="rId4"/>
  </sheets>
  <calcPr/>
</workbook>
</file>

<file path=xl/sharedStrings.xml><?xml version="1.0" encoding="utf-8"?>
<sst xmlns="http://schemas.openxmlformats.org/spreadsheetml/2006/main" count="10" uniqueCount="10">
  <si>
    <t xml:space="preserve">\nu, Hz</t>
  </si>
  <si>
    <t xml:space="preserve">U, V</t>
  </si>
  <si>
    <t xml:space="preserve">I, A</t>
  </si>
  <si>
    <t xml:space="preserve">\Xi = U/(\nu I)</t>
  </si>
  <si>
    <t xml:space="preserve">1/\nu 1/Hz</t>
  </si>
  <si>
    <t>X</t>
  </si>
  <si>
    <t>X0</t>
  </si>
  <si>
    <t xml:space="preserve">\psi, rad</t>
  </si>
  <si>
    <t>#</t>
  </si>
  <si>
    <t xml:space="preserve">L, мкГн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</si>
</sst>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"/>
  </numFmts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9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41">
    <xf fontId="0" fillId="0" borderId="0" numFmtId="0" xfId="0"/>
    <xf fontId="0" fillId="2" borderId="1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 vertical="center"/>
    </xf>
    <xf fontId="0" fillId="2" borderId="3" numFmtId="0" xfId="0" applyFill="1" applyBorder="1" applyAlignment="1">
      <alignment horizontal="center" vertical="center"/>
    </xf>
    <xf fontId="0" fillId="0" borderId="0" numFmtId="0" xfId="0"/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160" xfId="0" applyNumberFormat="1" applyBorder="1" applyAlignment="1">
      <alignment horizontal="center" vertical="center"/>
    </xf>
    <xf fontId="0" fillId="0" borderId="0" numFmtId="161" xfId="0" applyNumberFormat="1"/>
    <xf fontId="0" fillId="0" borderId="7" numFmtId="0" xfId="0" applyBorder="1" applyAlignment="1">
      <alignment horizontal="center" vertical="center"/>
    </xf>
    <xf fontId="0" fillId="0" borderId="0" numFmtId="160" xfId="0" applyNumberFormat="1"/>
    <xf fontId="0" fillId="0" borderId="0" numFmtId="161" xfId="0" applyNumberFormat="1"/>
    <xf fontId="0" fillId="2" borderId="8" numFmtId="0" xfId="0" applyFill="1" applyBorder="1" applyAlignment="1">
      <alignment horizontal="center" vertical="center"/>
    </xf>
    <xf fontId="0" fillId="2" borderId="9" numFmtId="0" xfId="0" applyFill="1" applyBorder="1" applyAlignment="1">
      <alignment horizontal="center" vertical="center"/>
    </xf>
    <xf fontId="0" fillId="2" borderId="0" numFmtId="0" xfId="0" applyFill="1" applyAlignment="1">
      <alignment horizontal="center" vertical="center"/>
    </xf>
    <xf fontId="0" fillId="2" borderId="10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3" numFmtId="160" xfId="0" applyNumberFormat="1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4" numFmtId="2" xfId="0" applyNumberFormat="1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2" xfId="0" applyNumberFormat="1" applyBorder="1" applyAlignment="1">
      <alignment horizontal="center" vertical="center"/>
    </xf>
    <xf fontId="0" fillId="0" borderId="19" numFmtId="160" xfId="0" applyNumberFormat="1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22" numFmtId="2" xfId="0" applyNumberFormat="1" applyBorder="1" applyAlignment="1">
      <alignment horizontal="center" vertical="center"/>
    </xf>
    <xf fontId="0" fillId="0" borderId="23" numFmtId="0" xfId="0" applyBorder="1" applyAlignment="1">
      <alignment horizontal="center" vertical="center"/>
    </xf>
    <xf fontId="0" fillId="2" borderId="24" numFmtId="0" xfId="0" applyFill="1" applyBorder="1"/>
    <xf fontId="0" fillId="2" borderId="25" numFmtId="0" xfId="0" applyFill="1" applyBorder="1" applyAlignment="1">
      <alignment horizontal="center" vertical="center"/>
    </xf>
    <xf fontId="0" fillId="2" borderId="26" numFmtId="0" xfId="0" applyFill="1" applyBorder="1" applyAlignment="1">
      <alignment horizontal="center" vertical="center"/>
    </xf>
    <xf fontId="0" fillId="2" borderId="27" numFmtId="0" xfId="0" applyFill="1" applyBorder="1" applyAlignment="1">
      <alignment horizontal="center" vertical="center"/>
    </xf>
    <xf fontId="0" fillId="2" borderId="28" numFmtId="0" xfId="0" applyFill="1" applyBorder="1" applyAlignment="1">
      <alignment horizontal="center" vertical="center"/>
    </xf>
    <xf fontId="0" fillId="2" borderId="19" numFmt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421875"/>
    <col customWidth="1" min="2" max="2" width="18.28125"/>
    <col customWidth="1" min="3" max="3" width="18.421875"/>
    <col customWidth="1" min="4" max="4" width="18.28125"/>
  </cols>
  <sheetData>
    <row r="1" ht="14.25">
      <c r="A1" s="1" t="s">
        <v>0</v>
      </c>
      <c r="B1" s="2" t="s">
        <v>1</v>
      </c>
      <c r="C1" s="2" t="s">
        <v>2</v>
      </c>
      <c r="D1" s="3" t="s">
        <v>3</v>
      </c>
      <c r="E1" s="1" t="s">
        <v>0</v>
      </c>
      <c r="F1" s="4" t="s">
        <v>4</v>
      </c>
      <c r="G1" s="2" t="s">
        <v>1</v>
      </c>
      <c r="H1" s="2" t="s">
        <v>2</v>
      </c>
      <c r="I1" s="3" t="s">
        <v>3</v>
      </c>
    </row>
    <row r="2" ht="14.25">
      <c r="A2" s="5">
        <v>22.5</v>
      </c>
      <c r="B2" s="6">
        <v>0.19500000000000001</v>
      </c>
      <c r="C2" s="6">
        <v>0.46100000000000002</v>
      </c>
      <c r="D2" s="7">
        <f t="shared" ref="D2:D9" si="0">B2/(A2*C2)</f>
        <v>0.018799710773680405</v>
      </c>
      <c r="E2">
        <f>A2</f>
        <v>22.5</v>
      </c>
      <c r="F2" s="8">
        <f>1/A2</f>
        <v>0.044444444444444446</v>
      </c>
      <c r="G2" s="6">
        <v>0.19500000000000001</v>
      </c>
      <c r="H2" s="6">
        <v>0.46100000000000002</v>
      </c>
      <c r="I2" s="7">
        <f>G2/(H2*E2)</f>
        <v>0.018799710773680405</v>
      </c>
    </row>
    <row r="3" ht="14.25">
      <c r="A3" s="5">
        <v>31.5</v>
      </c>
      <c r="B3" s="6">
        <v>0.26900000000000002</v>
      </c>
      <c r="C3" s="6">
        <v>0.45700000000000002</v>
      </c>
      <c r="D3" s="7">
        <f t="shared" si="0"/>
        <v>0.018686395054009933</v>
      </c>
      <c r="E3">
        <f>A3</f>
        <v>31.5</v>
      </c>
      <c r="F3" s="8">
        <f>1/A3</f>
        <v>0.031746031746031744</v>
      </c>
      <c r="G3" s="6">
        <v>0.26900000000000002</v>
      </c>
      <c r="H3" s="6">
        <v>0.45700000000000002</v>
      </c>
      <c r="I3" s="7">
        <f>G3/(H3*E3)</f>
        <v>0.018686395054009933</v>
      </c>
    </row>
    <row r="4" ht="14.25">
      <c r="A4" s="5">
        <v>40.5</v>
      </c>
      <c r="B4" s="6">
        <v>0.33800000000000002</v>
      </c>
      <c r="C4" s="6">
        <v>0.45300000000000001</v>
      </c>
      <c r="D4" s="7">
        <f t="shared" si="0"/>
        <v>0.018423132477584283</v>
      </c>
      <c r="E4">
        <f>A4</f>
        <v>40.5</v>
      </c>
      <c r="F4" s="8">
        <f>1/A4</f>
        <v>0.024691358024691357</v>
      </c>
      <c r="G4" s="6">
        <v>0.33800000000000002</v>
      </c>
      <c r="H4" s="6">
        <v>0.45300000000000001</v>
      </c>
      <c r="I4" s="7">
        <f>G4/(H4*E4)</f>
        <v>0.018423132477584283</v>
      </c>
    </row>
    <row r="5" ht="14.25">
      <c r="A5" s="5">
        <v>49.5</v>
      </c>
      <c r="B5" s="6">
        <v>0.40300000000000002</v>
      </c>
      <c r="C5" s="6">
        <v>0.44800000000000001</v>
      </c>
      <c r="D5" s="7">
        <f t="shared" si="0"/>
        <v>0.018172799422799424</v>
      </c>
      <c r="E5">
        <f>A5</f>
        <v>49.5</v>
      </c>
      <c r="F5" s="8">
        <f>1/A5</f>
        <v>0.020202020202020204</v>
      </c>
      <c r="G5" s="6">
        <v>0.40300000000000002</v>
      </c>
      <c r="H5" s="6">
        <v>0.44800000000000001</v>
      </c>
      <c r="I5" s="7">
        <f>G5/(H5*E5)</f>
        <v>0.018172799422799424</v>
      </c>
    </row>
    <row r="6" ht="14.25">
      <c r="A6" s="5">
        <v>58.5</v>
      </c>
      <c r="B6" s="6">
        <v>0.46300000000000002</v>
      </c>
      <c r="C6" s="6">
        <v>0.442</v>
      </c>
      <c r="D6" s="7">
        <f t="shared" si="0"/>
        <v>0.017906176277217002</v>
      </c>
      <c r="E6">
        <f>A6</f>
        <v>58.5</v>
      </c>
      <c r="F6" s="8">
        <f>1/A6</f>
        <v>0.017094017094017096</v>
      </c>
      <c r="G6" s="6">
        <v>0.46300000000000002</v>
      </c>
      <c r="H6" s="6">
        <v>0.442</v>
      </c>
      <c r="I6" s="7">
        <f>G6/(H6*E6)</f>
        <v>0.017906176277217002</v>
      </c>
    </row>
    <row r="7" ht="14.25">
      <c r="A7" s="5">
        <v>67.5</v>
      </c>
      <c r="B7" s="6">
        <v>0.51800000000000002</v>
      </c>
      <c r="C7" s="6">
        <v>0.436</v>
      </c>
      <c r="D7" s="7">
        <f t="shared" si="0"/>
        <v>0.01760108732585797</v>
      </c>
      <c r="E7">
        <f>A7</f>
        <v>67.5</v>
      </c>
      <c r="F7" s="8">
        <f>1/A7</f>
        <v>0.014814814814814815</v>
      </c>
      <c r="G7" s="6">
        <v>0.51800000000000002</v>
      </c>
      <c r="H7" s="6">
        <v>0.436</v>
      </c>
      <c r="I7" s="7">
        <f>G7/(H7*E7)</f>
        <v>0.01760108732585797</v>
      </c>
    </row>
    <row r="8" ht="14.25">
      <c r="A8" s="5">
        <v>76.5</v>
      </c>
      <c r="B8" s="6">
        <v>0.56899999999999995</v>
      </c>
      <c r="C8" s="6">
        <v>0.42999999999999999</v>
      </c>
      <c r="D8" s="7">
        <f t="shared" si="0"/>
        <v>0.017297461620307038</v>
      </c>
      <c r="E8">
        <f>A8</f>
        <v>76.5</v>
      </c>
      <c r="F8" s="8">
        <f>1/A8</f>
        <v>0.013071895424836602</v>
      </c>
      <c r="G8" s="6">
        <v>0.56899999999999995</v>
      </c>
      <c r="H8" s="6">
        <v>0.42999999999999999</v>
      </c>
      <c r="I8" s="7">
        <f>G8/(H8*E8)</f>
        <v>0.017297461620307038</v>
      </c>
    </row>
    <row r="9" ht="14.25">
      <c r="A9" s="5">
        <v>85.5</v>
      </c>
      <c r="B9" s="6">
        <v>0.61399999999999999</v>
      </c>
      <c r="C9" s="6">
        <v>0.42299999999999999</v>
      </c>
      <c r="D9" s="7">
        <f t="shared" si="0"/>
        <v>0.016977036760538067</v>
      </c>
      <c r="E9">
        <f>A9</f>
        <v>85.5</v>
      </c>
      <c r="F9" s="8">
        <f>1/A9</f>
        <v>0.011695906432748537</v>
      </c>
      <c r="G9" s="6">
        <v>0.61399999999999999</v>
      </c>
      <c r="H9" s="6">
        <v>0.42299999999999999</v>
      </c>
      <c r="I9" s="7">
        <f>G9/(H9*E9)</f>
        <v>0.016977036760538067</v>
      </c>
    </row>
    <row r="10" ht="14.25">
      <c r="A10" s="5">
        <v>94.5</v>
      </c>
      <c r="B10" s="6">
        <v>0.65400000000000003</v>
      </c>
      <c r="C10" s="6">
        <v>0.41799999999999998</v>
      </c>
      <c r="D10" s="7">
        <f t="shared" ref="D10:D12" si="1">B10/(A10*C10)</f>
        <v>0.016556542872332349</v>
      </c>
      <c r="E10">
        <f>A10</f>
        <v>94.5</v>
      </c>
      <c r="F10" s="8">
        <f>1/A10</f>
        <v>0.010582010582010581</v>
      </c>
      <c r="G10" s="6">
        <v>0.65400000000000003</v>
      </c>
      <c r="H10" s="6">
        <v>0.41799999999999998</v>
      </c>
      <c r="I10" s="7">
        <f>G10/(H10*E10)</f>
        <v>0.016556542872332349</v>
      </c>
    </row>
    <row r="11" ht="14.25">
      <c r="A11" s="5">
        <v>103.5</v>
      </c>
      <c r="B11" s="6">
        <v>0.68999999999999995</v>
      </c>
      <c r="C11" s="6">
        <v>0.41199999999999998</v>
      </c>
      <c r="D11" s="7">
        <f t="shared" si="1"/>
        <v>0.016181229773462782</v>
      </c>
      <c r="E11">
        <f>A11</f>
        <v>103.5</v>
      </c>
      <c r="F11" s="8">
        <f>1/A11</f>
        <v>0.0096618357487922701</v>
      </c>
      <c r="G11" s="6">
        <v>0.68999999999999995</v>
      </c>
      <c r="H11" s="6">
        <v>0.41199999999999998</v>
      </c>
      <c r="I11" s="7">
        <f>G11/(H11*E11)</f>
        <v>0.016181229773462782</v>
      </c>
    </row>
    <row r="12" ht="14.25">
      <c r="A12" s="5">
        <v>112.5</v>
      </c>
      <c r="B12" s="9">
        <v>0.72299999999999998</v>
      </c>
      <c r="C12" s="9">
        <v>0.40600000000000003</v>
      </c>
      <c r="D12" s="7">
        <f t="shared" si="1"/>
        <v>0.015829228243021343</v>
      </c>
      <c r="E12">
        <f>A12</f>
        <v>112.5</v>
      </c>
      <c r="F12" s="8">
        <f>1/A12</f>
        <v>0.0088888888888888889</v>
      </c>
      <c r="G12" s="9">
        <v>0.72299999999999998</v>
      </c>
      <c r="H12" s="9">
        <v>0.40600000000000003</v>
      </c>
      <c r="I12" s="7">
        <f>G12/(H12*E12)</f>
        <v>0.015829228243021343</v>
      </c>
    </row>
    <row r="16" ht="14.25">
      <c r="F16" s="8">
        <f>E2</f>
        <v>22.5</v>
      </c>
      <c r="G16" s="10">
        <f>I2</f>
        <v>0.018799710773680405</v>
      </c>
    </row>
    <row r="17" ht="14.25">
      <c r="F17" s="11">
        <f>E3</f>
        <v>31.5</v>
      </c>
      <c r="G17" s="10">
        <f>I3</f>
        <v>0.018686395054009933</v>
      </c>
    </row>
    <row r="18" ht="14.25">
      <c r="F18" s="11">
        <f>E4</f>
        <v>40.5</v>
      </c>
      <c r="G18" s="10">
        <f>I4</f>
        <v>0.018423132477584283</v>
      </c>
    </row>
    <row r="19" ht="14.25">
      <c r="F19" s="11">
        <f>E5</f>
        <v>49.5</v>
      </c>
      <c r="G19" s="10">
        <f>I5</f>
        <v>0.018172799422799424</v>
      </c>
    </row>
    <row r="20" ht="14.25">
      <c r="F20" s="11">
        <f>E6</f>
        <v>58.5</v>
      </c>
      <c r="G20" s="10">
        <f>I6</f>
        <v>0.017906176277217002</v>
      </c>
    </row>
    <row r="21" ht="14.25">
      <c r="F21" s="11">
        <f>E7</f>
        <v>67.5</v>
      </c>
      <c r="G21" s="10">
        <f>I7</f>
        <v>0.01760108732585797</v>
      </c>
    </row>
    <row r="22" ht="14.25">
      <c r="F22" s="11">
        <f>E8</f>
        <v>76.5</v>
      </c>
      <c r="G22" s="10">
        <f>I8</f>
        <v>0.017297461620307038</v>
      </c>
    </row>
    <row r="23" ht="14.25">
      <c r="F23" s="11">
        <f>E9</f>
        <v>85.5</v>
      </c>
      <c r="G23" s="10">
        <f>I9</f>
        <v>0.016977036760538067</v>
      </c>
    </row>
    <row r="24" ht="14.25">
      <c r="F24" s="11">
        <f>E10</f>
        <v>94.5</v>
      </c>
      <c r="G24" s="10">
        <f>I10</f>
        <v>0.016556542872332349</v>
      </c>
    </row>
    <row r="25" ht="14.25">
      <c r="F25" s="11">
        <f>E11</f>
        <v>103.5</v>
      </c>
      <c r="G25" s="10">
        <f>I11</f>
        <v>0.016181229773462782</v>
      </c>
    </row>
    <row r="26" ht="14.25">
      <c r="F26" s="11">
        <f>E12</f>
        <v>112.5</v>
      </c>
      <c r="G26" s="10">
        <f>I12</f>
        <v>0.015829228243021343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140625"/>
    <col customWidth="1" min="2" max="2" width="17.8515625"/>
    <col customWidth="1" min="3" max="7" width="18.28125"/>
  </cols>
  <sheetData>
    <row r="1" ht="14.25">
      <c r="A1" s="12" t="s">
        <v>0</v>
      </c>
      <c r="B1" s="13" t="s">
        <v>1</v>
      </c>
      <c r="C1" s="13" t="s">
        <v>2</v>
      </c>
      <c r="D1" s="14" t="s">
        <v>5</v>
      </c>
      <c r="E1" s="14" t="s">
        <v>6</v>
      </c>
      <c r="F1" s="13" t="s">
        <v>7</v>
      </c>
      <c r="G1" s="15" t="s">
        <v>3</v>
      </c>
    </row>
    <row r="2" ht="14.25">
      <c r="A2" s="16">
        <v>112.5</v>
      </c>
      <c r="B2" s="17">
        <v>0.72099999999999997</v>
      </c>
      <c r="C2" s="18">
        <v>0.40400000000000003</v>
      </c>
      <c r="D2" s="16"/>
      <c r="E2" s="19"/>
      <c r="F2" s="20">
        <v>3.7000000000000002</v>
      </c>
      <c r="G2" s="21">
        <f t="shared" ref="G2:G9" si="2">B2/(A2*C2)</f>
        <v>0.015863586358635863</v>
      </c>
    </row>
    <row r="3" ht="14.25">
      <c r="A3" s="5">
        <v>128.5</v>
      </c>
      <c r="B3" s="6">
        <v>0.76900000000000002</v>
      </c>
      <c r="C3" s="22">
        <v>0.39400000000000002</v>
      </c>
      <c r="D3" s="5"/>
      <c r="E3" s="23"/>
      <c r="F3" s="24">
        <v>3.8700000000000001</v>
      </c>
      <c r="G3" s="21">
        <f t="shared" si="2"/>
        <v>0.015188923344328349</v>
      </c>
    </row>
    <row r="4" ht="14.25">
      <c r="A4" s="5">
        <v>144.5</v>
      </c>
      <c r="B4" s="6">
        <v>0.80900000000000005</v>
      </c>
      <c r="C4" s="22">
        <v>0.38600000000000001</v>
      </c>
      <c r="D4" s="5">
        <v>17</v>
      </c>
      <c r="E4" s="23">
        <v>11</v>
      </c>
      <c r="F4" s="25">
        <f t="shared" ref="F4:F9" si="3">2*3.14*E4/D4</f>
        <v>4.0635294117647058</v>
      </c>
      <c r="G4" s="21">
        <f t="shared" si="2"/>
        <v>0.014504186313354967</v>
      </c>
    </row>
    <row r="5" ht="14.25">
      <c r="A5" s="5">
        <v>160.5</v>
      </c>
      <c r="B5" s="6">
        <v>0.84099999999999997</v>
      </c>
      <c r="C5" s="22">
        <v>0.378</v>
      </c>
      <c r="D5" s="5">
        <v>15.5</v>
      </c>
      <c r="E5" s="23">
        <v>10</v>
      </c>
      <c r="F5" s="25">
        <f t="shared" si="3"/>
        <v>4.0516129032258066</v>
      </c>
      <c r="G5" s="21">
        <f t="shared" si="2"/>
        <v>0.013862104204783333</v>
      </c>
    </row>
    <row r="6" ht="14.25">
      <c r="A6" s="5">
        <v>176.5</v>
      </c>
      <c r="B6" s="6">
        <v>0.86799999999999999</v>
      </c>
      <c r="C6" s="22">
        <v>0.371</v>
      </c>
      <c r="D6" s="5">
        <v>14</v>
      </c>
      <c r="E6" s="23">
        <v>9</v>
      </c>
      <c r="F6" s="25">
        <f t="shared" si="3"/>
        <v>4.0371428571428574</v>
      </c>
      <c r="G6" s="21">
        <f t="shared" si="2"/>
        <v>0.013255652359826823</v>
      </c>
    </row>
    <row r="7" ht="14.25">
      <c r="A7" s="5">
        <v>192.5</v>
      </c>
      <c r="B7" s="6">
        <v>0.89000000000000001</v>
      </c>
      <c r="C7" s="22">
        <v>0.36599999999999999</v>
      </c>
      <c r="D7" s="5">
        <v>13</v>
      </c>
      <c r="E7" s="23">
        <v>8.5</v>
      </c>
      <c r="F7" s="25">
        <f t="shared" si="3"/>
        <v>4.1061538461538465</v>
      </c>
      <c r="G7" s="21">
        <f t="shared" si="2"/>
        <v>0.012632176566602796</v>
      </c>
    </row>
    <row r="8" ht="14.25">
      <c r="A8" s="26">
        <v>208.5</v>
      </c>
      <c r="B8" s="9">
        <v>0.90800000000000003</v>
      </c>
      <c r="C8" s="27">
        <v>0.36099999999999999</v>
      </c>
      <c r="D8" s="26">
        <v>24</v>
      </c>
      <c r="E8" s="28">
        <v>15.5</v>
      </c>
      <c r="F8" s="29">
        <f t="shared" si="3"/>
        <v>4.0558333333333332</v>
      </c>
      <c r="G8" s="30">
        <f t="shared" si="2"/>
        <v>0.012063479410377515</v>
      </c>
    </row>
    <row r="9" ht="14.25">
      <c r="A9" s="16">
        <v>225</v>
      </c>
      <c r="B9" s="17">
        <v>0.92300000000000004</v>
      </c>
      <c r="C9" s="18">
        <v>0.35599999999999998</v>
      </c>
      <c r="D9" s="31">
        <v>22.5</v>
      </c>
      <c r="E9" s="32">
        <v>14.5</v>
      </c>
      <c r="F9" s="33">
        <f t="shared" si="3"/>
        <v>4.0471111111111115</v>
      </c>
      <c r="G9" s="21">
        <f t="shared" si="2"/>
        <v>0.011523096129837705</v>
      </c>
    </row>
    <row r="10" ht="14.25">
      <c r="A10" s="5">
        <v>315</v>
      </c>
      <c r="B10" s="6">
        <v>0.96699999999999997</v>
      </c>
      <c r="C10" s="22">
        <v>0.33800000000000002</v>
      </c>
      <c r="D10" s="5">
        <v>16</v>
      </c>
      <c r="E10" s="23">
        <v>11</v>
      </c>
      <c r="F10" s="25">
        <f t="shared" ref="F10:F18" si="4">2*3.14*E10/D10</f>
        <v>4.3174999999999999</v>
      </c>
      <c r="G10" s="21">
        <f t="shared" ref="G10:G18" si="5">B10/(A10*C10)</f>
        <v>0.0090823706208321576</v>
      </c>
    </row>
    <row r="11" ht="14.25">
      <c r="A11" s="31">
        <v>405</v>
      </c>
      <c r="B11" s="6">
        <v>0.97999999999999998</v>
      </c>
      <c r="C11" s="22">
        <v>0.32700000000000001</v>
      </c>
      <c r="D11" s="5">
        <v>25</v>
      </c>
      <c r="E11" s="23">
        <v>17</v>
      </c>
      <c r="F11" s="25">
        <f t="shared" si="4"/>
        <v>4.2704000000000004</v>
      </c>
      <c r="G11" s="21">
        <f t="shared" si="5"/>
        <v>0.0073998565333937404</v>
      </c>
    </row>
    <row r="12" ht="14.25">
      <c r="A12" s="5">
        <v>495</v>
      </c>
      <c r="B12" s="6">
        <v>0.97899999999999998</v>
      </c>
      <c r="C12" s="22">
        <v>0.318</v>
      </c>
      <c r="D12" s="5">
        <v>20.5</v>
      </c>
      <c r="E12" s="23">
        <v>14</v>
      </c>
      <c r="F12" s="25">
        <f t="shared" si="4"/>
        <v>4.2887804878048783</v>
      </c>
      <c r="G12" s="21">
        <f t="shared" si="5"/>
        <v>0.0062194269741439549</v>
      </c>
    </row>
    <row r="13" ht="14.25">
      <c r="A13" s="31">
        <v>585</v>
      </c>
      <c r="B13" s="6">
        <v>0.97099999999999997</v>
      </c>
      <c r="C13" s="22">
        <v>0.311</v>
      </c>
      <c r="D13" s="5">
        <v>17</v>
      </c>
      <c r="E13" s="23">
        <v>12</v>
      </c>
      <c r="F13" s="25">
        <f t="shared" si="4"/>
        <v>4.4329411764705879</v>
      </c>
      <c r="G13" s="21">
        <f t="shared" si="5"/>
        <v>0.0053370709319262369</v>
      </c>
    </row>
    <row r="14" ht="14.25">
      <c r="A14" s="5">
        <v>675</v>
      </c>
      <c r="B14" s="6">
        <v>0.95899999999999996</v>
      </c>
      <c r="C14" s="22">
        <v>0.30399999999999999</v>
      </c>
      <c r="D14" s="5">
        <v>15</v>
      </c>
      <c r="E14" s="23">
        <v>11</v>
      </c>
      <c r="F14" s="25">
        <f t="shared" si="4"/>
        <v>4.6053333333333333</v>
      </c>
      <c r="G14" s="21">
        <f t="shared" si="5"/>
        <v>0.0046734892787524364</v>
      </c>
    </row>
    <row r="15" ht="14.25">
      <c r="A15" s="31">
        <v>765</v>
      </c>
      <c r="B15" s="6">
        <v>0.94299999999999995</v>
      </c>
      <c r="C15" s="22">
        <v>0.29699999999999999</v>
      </c>
      <c r="D15" s="5">
        <v>13</v>
      </c>
      <c r="E15" s="23">
        <v>9.5</v>
      </c>
      <c r="F15" s="25">
        <f t="shared" si="4"/>
        <v>4.5892307692307694</v>
      </c>
      <c r="G15" s="21">
        <f t="shared" si="5"/>
        <v>0.0041504368301753924</v>
      </c>
    </row>
    <row r="16" ht="14.25">
      <c r="A16" s="5">
        <v>855</v>
      </c>
      <c r="B16" s="6">
        <v>0.92700000000000005</v>
      </c>
      <c r="C16" s="22">
        <v>0.29099999999999998</v>
      </c>
      <c r="D16" s="5">
        <v>29.5</v>
      </c>
      <c r="E16" s="23">
        <v>22</v>
      </c>
      <c r="F16" s="25">
        <f t="shared" si="4"/>
        <v>4.6833898305084745</v>
      </c>
      <c r="G16" s="21">
        <f t="shared" si="5"/>
        <v>0.0037258093687827822</v>
      </c>
    </row>
    <row r="17" ht="14.25">
      <c r="A17" s="31">
        <v>945</v>
      </c>
      <c r="B17" s="6">
        <v>0.90800000000000003</v>
      </c>
      <c r="C17" s="22">
        <v>0.28399999999999997</v>
      </c>
      <c r="D17" s="5">
        <v>26.5</v>
      </c>
      <c r="E17" s="23">
        <v>19.5</v>
      </c>
      <c r="F17" s="25">
        <f t="shared" si="4"/>
        <v>4.6211320754716985</v>
      </c>
      <c r="G17" s="21">
        <f t="shared" si="5"/>
        <v>0.003383262538192116</v>
      </c>
    </row>
    <row r="18" ht="14.25">
      <c r="A18" s="26">
        <v>1035</v>
      </c>
      <c r="B18" s="9">
        <v>0.88800000000000001</v>
      </c>
      <c r="C18" s="27">
        <v>0.27800000000000002</v>
      </c>
      <c r="D18" s="26">
        <v>24</v>
      </c>
      <c r="E18" s="28">
        <v>18</v>
      </c>
      <c r="F18" s="25">
        <f t="shared" si="4"/>
        <v>4.71</v>
      </c>
      <c r="G18" s="21">
        <f t="shared" si="5"/>
        <v>0.003086226670837243</v>
      </c>
    </row>
    <row r="19" ht="14.25">
      <c r="A19" s="31"/>
      <c r="B19" s="34"/>
      <c r="C19" s="34"/>
      <c r="D19" s="34"/>
      <c r="E19" s="32"/>
    </row>
    <row r="20" ht="14.25">
      <c r="A20" s="26"/>
      <c r="B20" s="9"/>
      <c r="C20" s="9"/>
      <c r="D20" s="9"/>
      <c r="E20" s="2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140625"/>
    <col customWidth="1" min="2" max="2" width="18.28125"/>
    <col customWidth="1" min="3" max="3" width="18.140625"/>
    <col customWidth="1" min="4" max="4" width="18.28125"/>
    <col customWidth="1" min="5" max="5" width="18.140625"/>
    <col customWidth="1" min="6" max="7" width="18.28125"/>
    <col customWidth="1" min="8" max="8" width="18.140625"/>
  </cols>
  <sheetData>
    <row r="1">
      <c r="A1" s="35" t="s">
        <v>8</v>
      </c>
      <c r="B1" s="36" t="s">
        <v>0</v>
      </c>
      <c r="C1" s="37" t="s">
        <v>1</v>
      </c>
      <c r="D1" s="37" t="s">
        <v>2</v>
      </c>
      <c r="E1" s="38" t="s">
        <v>5</v>
      </c>
      <c r="F1" s="39" t="s">
        <v>6</v>
      </c>
      <c r="G1" s="37" t="s">
        <v>7</v>
      </c>
      <c r="H1" s="40" t="s">
        <v>3</v>
      </c>
    </row>
    <row r="2">
      <c r="A2" s="14">
        <v>0</v>
      </c>
      <c r="B2" s="16">
        <f t="shared" ref="B2:B9" si="6">10^(LOG(1125+A2*0.98*2250))</f>
        <v>1124.9999999999993</v>
      </c>
      <c r="C2" s="16">
        <v>0.86699999999999999</v>
      </c>
      <c r="D2" s="16">
        <v>0.27100000000000002</v>
      </c>
      <c r="E2" s="16">
        <v>22</v>
      </c>
      <c r="F2" s="16">
        <v>16.5</v>
      </c>
      <c r="G2" s="16">
        <f t="shared" ref="G2:G9" si="7">2*3.14*F2/E2</f>
        <v>4.71</v>
      </c>
      <c r="H2" s="16">
        <f t="shared" ref="H2:H9" si="8">C2/(B2*D2)</f>
        <v>0.0028437884378843805</v>
      </c>
    </row>
    <row r="3">
      <c r="A3" s="14">
        <v>1</v>
      </c>
      <c r="B3" s="16">
        <f t="shared" si="6"/>
        <v>3329.9999999999955</v>
      </c>
      <c r="C3" s="5">
        <v>0.46800000000000003</v>
      </c>
      <c r="D3" s="5">
        <v>0.14799999999999999</v>
      </c>
      <c r="E3" s="5">
        <v>15</v>
      </c>
      <c r="F3" s="5">
        <v>12</v>
      </c>
      <c r="G3" s="16">
        <f t="shared" si="7"/>
        <v>5.024</v>
      </c>
      <c r="H3" s="16">
        <f t="shared" si="8"/>
        <v>0.00094959824689554563</v>
      </c>
    </row>
    <row r="4">
      <c r="A4" s="14">
        <v>2</v>
      </c>
      <c r="B4" s="16">
        <f t="shared" si="6"/>
        <v>5534.9999999999991</v>
      </c>
      <c r="C4" s="5">
        <v>0.28799999999999998</v>
      </c>
      <c r="D4" s="5">
        <v>0.095000000000000001</v>
      </c>
      <c r="E4" s="5">
        <v>18</v>
      </c>
      <c r="F4" s="5">
        <v>15.5</v>
      </c>
      <c r="G4" s="16">
        <f t="shared" si="7"/>
        <v>5.4077777777777776</v>
      </c>
      <c r="H4" s="16">
        <f t="shared" si="8"/>
        <v>0.00054771074026529738</v>
      </c>
    </row>
    <row r="5">
      <c r="A5" s="14">
        <v>3</v>
      </c>
      <c r="B5" s="16">
        <f t="shared" si="6"/>
        <v>7739.9999999999927</v>
      </c>
      <c r="C5" s="5">
        <v>0.19700000000000001</v>
      </c>
      <c r="D5" s="5">
        <v>0.068000000000000005</v>
      </c>
      <c r="E5" s="5">
        <v>13</v>
      </c>
      <c r="F5" s="5">
        <v>12</v>
      </c>
      <c r="G5" s="16">
        <f t="shared" si="7"/>
        <v>5.7969230769230773</v>
      </c>
      <c r="H5" s="16">
        <f t="shared" si="8"/>
        <v>0.00037429700562395529</v>
      </c>
    </row>
    <row r="6">
      <c r="A6" s="14">
        <v>4</v>
      </c>
      <c r="B6" s="16">
        <f t="shared" si="6"/>
        <v>9944.9999999999945</v>
      </c>
      <c r="C6" s="5">
        <v>0.14299999999999999</v>
      </c>
      <c r="D6" s="5">
        <v>0.052999999999999999</v>
      </c>
      <c r="E6" s="5">
        <v>25</v>
      </c>
      <c r="F6" s="5">
        <v>24</v>
      </c>
      <c r="G6" s="16">
        <f t="shared" si="7"/>
        <v>6.0288000000000004</v>
      </c>
      <c r="H6" s="16">
        <f t="shared" si="8"/>
        <v>0.00027130348994943901</v>
      </c>
    </row>
    <row r="7">
      <c r="A7" s="14">
        <v>5</v>
      </c>
      <c r="B7" s="16">
        <f t="shared" si="6"/>
        <v>12149.999999999971</v>
      </c>
      <c r="C7" s="5">
        <v>0.106</v>
      </c>
      <c r="D7" s="5">
        <v>0.041000000000000002</v>
      </c>
      <c r="E7" s="5">
        <v>20.5</v>
      </c>
      <c r="F7" s="5">
        <v>20</v>
      </c>
      <c r="G7" s="16">
        <f t="shared" si="7"/>
        <v>6.126829268292683</v>
      </c>
      <c r="H7" s="16">
        <f t="shared" si="8"/>
        <v>0.00021278731305831626</v>
      </c>
    </row>
    <row r="8">
      <c r="A8" s="14">
        <v>6</v>
      </c>
      <c r="B8" s="16">
        <f t="shared" si="6"/>
        <v>14355.000000000004</v>
      </c>
      <c r="C8" s="26">
        <v>0.081000000000000003</v>
      </c>
      <c r="D8" s="26">
        <v>0.034000000000000002</v>
      </c>
      <c r="E8" s="26">
        <v>17.5</v>
      </c>
      <c r="F8" s="26">
        <v>17.5</v>
      </c>
      <c r="G8" s="16">
        <f t="shared" si="7"/>
        <v>6.2800000000000002</v>
      </c>
      <c r="H8" s="16">
        <f t="shared" si="8"/>
        <v>0.00016595980084823894</v>
      </c>
    </row>
    <row r="9">
      <c r="A9" s="14">
        <v>7</v>
      </c>
      <c r="B9" s="16">
        <f t="shared" si="6"/>
        <v>16559.999999999993</v>
      </c>
      <c r="C9" s="16">
        <v>0.062</v>
      </c>
      <c r="D9" s="16">
        <v>0.028000000000000001</v>
      </c>
      <c r="E9" s="16">
        <v>15</v>
      </c>
      <c r="F9" s="16">
        <v>16</v>
      </c>
      <c r="G9" s="16">
        <f t="shared" si="7"/>
        <v>6.698666666666667</v>
      </c>
      <c r="H9" s="16">
        <f t="shared" si="8"/>
        <v>0.00013371290545203594</v>
      </c>
    </row>
    <row r="10">
      <c r="A10" s="14">
        <v>8</v>
      </c>
      <c r="B10" s="16">
        <f t="shared" ref="B10:B16" si="9">10^(LOG(1125+A10*0.98*2250))</f>
        <v>18765.000000000015</v>
      </c>
      <c r="C10" s="5">
        <v>0.049000000000000002</v>
      </c>
      <c r="D10" s="5">
        <v>0.023</v>
      </c>
      <c r="E10" s="5">
        <v>13.5</v>
      </c>
      <c r="F10" s="5">
        <v>14.5</v>
      </c>
      <c r="G10" s="16">
        <f t="shared" ref="G10:G18" si="10">2*3.14*F10/E10</f>
        <v>6.7451851851851856</v>
      </c>
      <c r="H10" s="16">
        <f t="shared" ref="H10:H18" si="11">C10/(B10*D10)</f>
        <v>0.0001135323625157844</v>
      </c>
    </row>
    <row r="11">
      <c r="A11" s="14">
        <v>9</v>
      </c>
      <c r="B11" s="16">
        <f t="shared" si="9"/>
        <v>20969.999999999971</v>
      </c>
      <c r="C11" s="5">
        <v>0.039</v>
      </c>
      <c r="D11" s="5">
        <v>0.019</v>
      </c>
      <c r="E11" s="5">
        <v>12</v>
      </c>
      <c r="F11" s="5">
        <v>13.5</v>
      </c>
      <c r="G11" s="16">
        <f t="shared" si="10"/>
        <v>7.0650000000000004</v>
      </c>
      <c r="H11" s="16">
        <f t="shared" si="11"/>
        <v>9.7884195467208934e-05</v>
      </c>
    </row>
    <row r="12">
      <c r="A12" s="14">
        <v>10</v>
      </c>
      <c r="B12" s="16">
        <f t="shared" si="9"/>
        <v>23174.999999999953</v>
      </c>
      <c r="C12" s="5">
        <v>0.031</v>
      </c>
      <c r="D12" s="5">
        <v>0.014999999999999999</v>
      </c>
      <c r="E12" s="5">
        <v>22</v>
      </c>
      <c r="F12" s="5">
        <v>25</v>
      </c>
      <c r="G12" s="16">
        <f t="shared" si="10"/>
        <v>7.1363636363636367</v>
      </c>
      <c r="H12" s="16">
        <f t="shared" si="11"/>
        <v>8.9176555195972856e-05</v>
      </c>
    </row>
    <row r="13">
      <c r="A13" s="14">
        <v>11</v>
      </c>
      <c r="B13" s="16">
        <f t="shared" si="9"/>
        <v>25379.999999999956</v>
      </c>
      <c r="C13" s="5">
        <v>0.025999999999999999</v>
      </c>
      <c r="D13" s="5">
        <v>0.012</v>
      </c>
      <c r="E13" s="5">
        <v>20</v>
      </c>
      <c r="F13" s="5">
        <v>14.5</v>
      </c>
      <c r="G13" s="16">
        <f t="shared" si="10"/>
        <v>4.5529999999999999</v>
      </c>
      <c r="H13" s="16">
        <f t="shared" si="11"/>
        <v>8.5369057000262815e-05</v>
      </c>
    </row>
    <row r="14">
      <c r="A14" s="14">
        <v>12</v>
      </c>
      <c r="B14" s="16">
        <f t="shared" si="9"/>
        <v>27584.999999999964</v>
      </c>
      <c r="C14" s="5">
        <v>0.023</v>
      </c>
      <c r="D14" s="5">
        <v>0.0080000000000000002</v>
      </c>
      <c r="E14" s="5">
        <v>18</v>
      </c>
      <c r="F14" s="5">
        <v>24</v>
      </c>
      <c r="G14" s="16">
        <f t="shared" si="10"/>
        <v>8.3733333333333331</v>
      </c>
      <c r="H14" s="16">
        <f t="shared" si="11"/>
        <v>0.00010422330976980256</v>
      </c>
    </row>
    <row r="15">
      <c r="A15" s="14">
        <v>13</v>
      </c>
      <c r="B15" s="16">
        <f t="shared" si="9"/>
        <v>29789.999999999971</v>
      </c>
      <c r="C15" s="5">
        <v>0.021999999999999999</v>
      </c>
      <c r="D15" s="5">
        <v>0.0060000000000000001</v>
      </c>
      <c r="E15" s="5">
        <v>17</v>
      </c>
      <c r="F15" s="5">
        <v>23</v>
      </c>
      <c r="G15" s="16">
        <f t="shared" si="10"/>
        <v>8.4964705882352938</v>
      </c>
      <c r="H15" s="16">
        <f t="shared" si="11"/>
        <v>0.00012308380888441321</v>
      </c>
    </row>
    <row r="16">
      <c r="A16" s="14">
        <v>14</v>
      </c>
      <c r="B16" s="16">
        <f t="shared" si="9"/>
        <v>31994.999999999942</v>
      </c>
      <c r="C16" s="5">
        <v>0.023</v>
      </c>
      <c r="D16" s="5">
        <v>0.0030000000000000001</v>
      </c>
      <c r="E16" s="5">
        <v>32</v>
      </c>
      <c r="F16" s="5">
        <v>47</v>
      </c>
      <c r="G16" s="16">
        <f t="shared" si="10"/>
        <v>9.2237500000000008</v>
      </c>
      <c r="H16" s="16">
        <f t="shared" si="11"/>
        <v>0.00023962077407928365</v>
      </c>
    </row>
    <row r="17">
      <c r="B17" s="5"/>
      <c r="C17" s="5"/>
      <c r="D17" s="5"/>
      <c r="E17" s="5"/>
      <c r="F17" s="5"/>
      <c r="G17" s="16" t="e">
        <f t="shared" si="10"/>
        <v>#DIV/0!</v>
      </c>
      <c r="H17" s="16" t="e">
        <f t="shared" si="11"/>
        <v>#DIV/0!</v>
      </c>
    </row>
    <row r="18">
      <c r="B18" s="26"/>
      <c r="C18" s="26"/>
      <c r="D18" s="26"/>
      <c r="E18" s="26"/>
      <c r="F18" s="26"/>
      <c r="G18" s="16" t="e">
        <f t="shared" si="10"/>
        <v>#DIV/0!</v>
      </c>
      <c r="H18" s="16" t="e">
        <f t="shared" si="11"/>
        <v>#DIV/0!</v>
      </c>
    </row>
    <row r="19">
      <c r="A19" s="31"/>
      <c r="B19" s="34"/>
      <c r="C19" s="34"/>
      <c r="D19" s="34"/>
      <c r="E19" s="32"/>
    </row>
    <row r="20">
      <c r="A20" s="26"/>
      <c r="B20" s="9"/>
      <c r="C20" s="9"/>
      <c r="D20" s="9"/>
      <c r="E20" s="2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2" width="18.140625"/>
  </cols>
  <sheetData>
    <row r="1">
      <c r="A1" s="12" t="s">
        <v>0</v>
      </c>
      <c r="B1" s="15" t="s">
        <v>9</v>
      </c>
    </row>
    <row r="2">
      <c r="A2" s="16">
        <v>40</v>
      </c>
      <c r="B2" s="19">
        <v>550</v>
      </c>
    </row>
    <row r="3">
      <c r="A3" s="5">
        <v>400</v>
      </c>
      <c r="B3" s="23">
        <v>4300</v>
      </c>
    </row>
    <row r="4">
      <c r="A4" s="5">
        <v>750</v>
      </c>
      <c r="B4" s="23">
        <v>3400</v>
      </c>
    </row>
    <row r="5">
      <c r="A5" s="5">
        <v>1000</v>
      </c>
      <c r="B5" s="23">
        <v>3200</v>
      </c>
    </row>
    <row r="6">
      <c r="A6" s="5">
        <v>1500</v>
      </c>
      <c r="B6" s="23">
        <v>3100</v>
      </c>
    </row>
    <row r="7">
      <c r="A7" s="5">
        <v>2000</v>
      </c>
      <c r="B7" s="23">
        <v>3060</v>
      </c>
    </row>
    <row r="8">
      <c r="A8" s="5">
        <v>2500</v>
      </c>
      <c r="B8" s="23">
        <v>3050</v>
      </c>
    </row>
    <row r="9">
      <c r="A9" s="5">
        <v>4000</v>
      </c>
      <c r="B9" s="23"/>
    </row>
    <row r="10">
      <c r="A10" s="5">
        <f>A9+333.5</f>
        <v>4333.5</v>
      </c>
      <c r="B10" s="23"/>
    </row>
    <row r="11">
      <c r="A11" s="5">
        <f>A10+333.5</f>
        <v>4667</v>
      </c>
      <c r="B11" s="28"/>
    </row>
    <row r="12">
      <c r="A12" s="31"/>
      <c r="B12" s="32"/>
    </row>
    <row r="13">
      <c r="A13" s="5"/>
      <c r="B13" s="23"/>
    </row>
    <row r="14">
      <c r="A14" s="5"/>
      <c r="B14" s="23"/>
    </row>
    <row r="15">
      <c r="A15" s="5"/>
      <c r="B15" s="23"/>
    </row>
    <row r="16">
      <c r="A16" s="26"/>
      <c r="B16" s="2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2022-10-27T15:04:32Z</dcterms:modified>
</cp:coreProperties>
</file>