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Измерение периодов" sheetId="1" state="visible" r:id="rId1"/>
    <sheet name="Декремент затухания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<sst xmlns="http://schemas.openxmlformats.org/spreadsheetml/2006/main" count="18" uniqueCount="18">
  <si>
    <t xml:space="preserve">R, Ом</t>
  </si>
  <si>
    <t xml:space="preserve">C, мкФ</t>
  </si>
  <si>
    <t xml:space="preserve">T0, c</t>
  </si>
  <si>
    <t xml:space="preserve">x0, см</t>
  </si>
  <si>
    <t xml:space="preserve">scale, ms</t>
  </si>
  <si>
    <t>n</t>
  </si>
  <si>
    <t xml:space="preserve">x, cm</t>
  </si>
  <si>
    <t xml:space="preserve">T, c</t>
  </si>
  <si>
    <t>x</t>
  </si>
  <si>
    <t>x0</t>
  </si>
  <si>
    <t xml:space="preserve">C, \mu F</t>
  </si>
  <si>
    <t xml:space="preserve">T_{mes}, s</t>
  </si>
  <si>
    <t xml:space="preserve">T_{th}, s</t>
  </si>
  <si>
    <t>U_k</t>
  </si>
  <si>
    <t>U_{k+n}</t>
  </si>
  <si>
    <t>d</t>
  </si>
  <si>
    <t>X_k</t>
  </si>
  <si>
    <t>X_{k+n}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</si>
</sst>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2" borderId="4" numFmtId="0" xfId="0" applyFill="1" applyBorder="1" applyAlignment="1">
      <alignment vertical="center"/>
    </xf>
    <xf fontId="0" fillId="2" borderId="5" numFmtId="0" xfId="0" applyFill="1" applyBorder="1" applyAlignment="1">
      <alignment horizontal="center" vertical="center"/>
    </xf>
    <xf fontId="0" fillId="2" borderId="6" numFmtId="0" xfId="0" applyFill="1" applyBorder="1" applyAlignment="1">
      <alignment vertical="center"/>
    </xf>
    <xf fontId="0" fillId="2" borderId="5" numFmtId="0" xfId="0" applyFill="1" applyBorder="1" applyAlignment="1">
      <alignment vertical="center"/>
    </xf>
    <xf fontId="0" fillId="2" borderId="1" numFmtId="0" xfId="0" applyFill="1" applyBorder="1" applyAlignment="1">
      <alignment vertical="center"/>
    </xf>
    <xf fontId="0" fillId="2" borderId="6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 vertical="center"/>
    </xf>
    <xf fontId="0" fillId="3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vertical="center"/>
    </xf>
    <xf fontId="0" fillId="3" borderId="6" numFmtId="0" xfId="0" applyFill="1" applyBorder="1" applyAlignment="1">
      <alignment horizontal="center" vertical="center"/>
    </xf>
    <xf fontId="0" fillId="3" borderId="8" numFmtId="0" xfId="0" applyFill="1" applyBorder="1" applyAlignment="1">
      <alignment vertical="center"/>
    </xf>
    <xf fontId="0" fillId="0" borderId="1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/>
    <xf fontId="0" fillId="0" borderId="6" numFmtId="0" xfId="0" applyBorder="1"/>
    <xf fontId="0" fillId="0" borderId="8" numFmtId="0" xfId="0" applyBorder="1"/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/>
    <xf fontId="0" fillId="0" borderId="13" numFmtId="0" xfId="0" applyBorder="1" applyAlignment="1">
      <alignment horizontal="center" vertical="center"/>
    </xf>
    <xf fontId="0" fillId="0" borderId="13" numFmtId="0" xfId="0" applyBorder="1"/>
    <xf fontId="0" fillId="0" borderId="5" numFmtId="0" xfId="0" applyBorder="1"/>
    <xf fontId="0" fillId="3" borderId="7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3" borderId="6" numFmtId="0" xfId="0" applyFill="1" applyBorder="1" applyAlignment="1">
      <alignment horizontal="center" vertical="center"/>
    </xf>
    <xf fontId="0" fillId="0" borderId="9" numFmtId="160" xfId="0" applyNumberFormat="1" applyBorder="1"/>
    <xf fontId="0" fillId="0" borderId="9" numFmtId="160" xfId="0" applyNumberFormat="1" applyBorder="1"/>
    <xf fontId="0" fillId="0" borderId="1" numFmtId="0" xfId="0" applyBorder="1"/>
    <xf fontId="0" fillId="0" borderId="12" numFmtId="160" xfId="0" applyNumberFormat="1" applyBorder="1"/>
    <xf fontId="0" fillId="3" borderId="8" numFmtId="0" xfId="0" applyFill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2" zoomScale="100" workbookViewId="0">
      <selection activeCell="A1" activeCellId="0" sqref="A1"/>
    </sheetView>
  </sheetViews>
  <sheetFormatPr defaultRowHeight="14.25"/>
  <cols>
    <col customWidth="1" min="1" max="1" width="18.57421875"/>
    <col customWidth="1" min="2" max="2" width="18.140625"/>
    <col customWidth="1" min="3" max="3" width="18.28125"/>
    <col customWidth="1" min="4" max="8" width="18.140625"/>
    <col customWidth="1" min="9" max="9" width="18.28125"/>
    <col customWidth="1" min="10" max="37" width="18.25390625"/>
  </cols>
  <sheetData>
    <row r="1" ht="27.75" customHeight="1">
      <c r="A1" s="1" t="s">
        <v>0</v>
      </c>
      <c r="B1" s="2">
        <v>0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6"/>
      <c r="R1" s="6"/>
      <c r="S1" s="7"/>
      <c r="T1" s="7"/>
      <c r="U1" s="6"/>
      <c r="V1" s="8"/>
      <c r="W1" s="7"/>
      <c r="X1" s="7"/>
      <c r="Y1" s="7"/>
      <c r="Z1" s="7"/>
      <c r="AA1" s="6"/>
      <c r="AB1" s="8"/>
      <c r="AC1" s="7"/>
      <c r="AD1" s="7"/>
      <c r="AE1" s="7"/>
      <c r="AF1" s="7"/>
      <c r="AG1" s="6"/>
      <c r="AH1" s="1"/>
      <c r="AI1" s="5"/>
      <c r="AJ1" s="5"/>
      <c r="AK1" s="5"/>
      <c r="AL1" s="5"/>
      <c r="AM1" s="9"/>
    </row>
    <row r="2" ht="30" customHeight="1">
      <c r="B2" s="10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4</v>
      </c>
      <c r="I2" s="12" t="s">
        <v>7</v>
      </c>
      <c r="J2" s="13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8</v>
      </c>
      <c r="P2" s="11" t="s">
        <v>4</v>
      </c>
      <c r="Q2" s="14" t="s">
        <v>7</v>
      </c>
      <c r="R2" s="11" t="s">
        <v>7</v>
      </c>
      <c r="S2" s="11" t="s">
        <v>5</v>
      </c>
      <c r="T2" s="11" t="s">
        <v>8</v>
      </c>
      <c r="U2" s="11" t="s">
        <v>7</v>
      </c>
      <c r="V2" s="11" t="s">
        <v>1</v>
      </c>
      <c r="W2" s="11" t="s">
        <v>2</v>
      </c>
      <c r="X2" s="11" t="s">
        <v>9</v>
      </c>
      <c r="Y2" s="11" t="s">
        <v>5</v>
      </c>
      <c r="Z2" s="11" t="s">
        <v>8</v>
      </c>
      <c r="AA2" s="11" t="s">
        <v>7</v>
      </c>
      <c r="AB2" s="11" t="s">
        <v>1</v>
      </c>
      <c r="AC2" s="11" t="s">
        <v>2</v>
      </c>
      <c r="AD2" s="11" t="s">
        <v>9</v>
      </c>
      <c r="AE2" s="11" t="s">
        <v>5</v>
      </c>
      <c r="AF2" s="11" t="s">
        <v>8</v>
      </c>
      <c r="AG2" s="11" t="s">
        <v>7</v>
      </c>
      <c r="AH2" s="11" t="s">
        <v>1</v>
      </c>
      <c r="AI2" s="11" t="s">
        <v>2</v>
      </c>
      <c r="AJ2" s="11" t="s">
        <v>9</v>
      </c>
      <c r="AK2" s="11" t="s">
        <v>5</v>
      </c>
      <c r="AL2" s="11" t="s">
        <v>8</v>
      </c>
      <c r="AM2" s="11" t="s">
        <v>7</v>
      </c>
    </row>
    <row r="3" ht="30" customHeight="1">
      <c r="A3" s="15"/>
      <c r="B3" s="16">
        <v>0.02</v>
      </c>
      <c r="C3" s="17">
        <v>0.01</v>
      </c>
      <c r="D3" s="17">
        <v>2.1000000000000001</v>
      </c>
      <c r="E3" s="17">
        <v>5</v>
      </c>
      <c r="F3" s="17">
        <v>3</v>
      </c>
      <c r="G3" s="17">
        <v>1</v>
      </c>
      <c r="H3" s="17">
        <v>1</v>
      </c>
      <c r="I3" s="18">
        <f t="shared" ref="I3:I9" si="0">C3*G3*H3/(F3*D3*E3)</f>
        <v>0.00031746031746031741</v>
      </c>
      <c r="J3" s="19"/>
      <c r="K3" s="20">
        <v>0.01</v>
      </c>
      <c r="L3" s="20">
        <v>2.1000000000000001</v>
      </c>
      <c r="M3" s="20">
        <v>5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ht="30" customHeight="1">
      <c r="A4" s="15"/>
      <c r="B4" s="16">
        <v>0.13</v>
      </c>
      <c r="C4" s="17">
        <v>0.01</v>
      </c>
      <c r="D4" s="17">
        <v>2.1000000000000001</v>
      </c>
      <c r="E4" s="17">
        <v>5</v>
      </c>
      <c r="F4" s="17">
        <v>7</v>
      </c>
      <c r="G4" s="17">
        <v>3</v>
      </c>
      <c r="H4" s="17">
        <v>2</v>
      </c>
      <c r="I4" s="18">
        <f t="shared" si="0"/>
        <v>0.00081632653061224482</v>
      </c>
      <c r="J4" s="19"/>
      <c r="K4" s="20">
        <v>0.01</v>
      </c>
      <c r="L4" s="20">
        <v>2.1000000000000001</v>
      </c>
      <c r="M4" s="20">
        <v>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ht="30" customHeight="1">
      <c r="A5" s="15"/>
      <c r="B5" s="16">
        <v>0.24000000000000002</v>
      </c>
      <c r="C5" s="17">
        <v>0.01</v>
      </c>
      <c r="D5" s="17">
        <v>2.1000000000000001</v>
      </c>
      <c r="E5" s="17">
        <v>5</v>
      </c>
      <c r="F5" s="17">
        <v>5</v>
      </c>
      <c r="G5" s="17">
        <v>3</v>
      </c>
      <c r="H5" s="17">
        <v>2</v>
      </c>
      <c r="I5" s="18">
        <f t="shared" si="0"/>
        <v>0.0011428571428571427</v>
      </c>
      <c r="J5" s="19"/>
      <c r="K5" s="20">
        <v>0.01</v>
      </c>
      <c r="L5" s="20">
        <v>2.1000000000000001</v>
      </c>
      <c r="M5" s="20">
        <v>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ht="30" customHeight="1">
      <c r="A6" s="15"/>
      <c r="B6" s="16">
        <v>0.35000000000000009</v>
      </c>
      <c r="C6" s="17">
        <v>0.01</v>
      </c>
      <c r="D6" s="17">
        <v>2.1000000000000001</v>
      </c>
      <c r="E6" s="17">
        <v>5</v>
      </c>
      <c r="F6" s="17">
        <v>5</v>
      </c>
      <c r="G6" s="17">
        <v>3.6000000000000001</v>
      </c>
      <c r="H6" s="17">
        <v>2</v>
      </c>
      <c r="I6" s="18">
        <f t="shared" si="0"/>
        <v>0.0013714285714285716</v>
      </c>
      <c r="J6" s="19"/>
      <c r="K6" s="20">
        <v>0.01</v>
      </c>
      <c r="L6" s="20">
        <v>2.1000000000000001</v>
      </c>
      <c r="M6" s="20">
        <v>5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ht="30" customHeight="1">
      <c r="A7" s="15"/>
      <c r="B7" s="16">
        <v>0.46000000000000008</v>
      </c>
      <c r="C7" s="17">
        <v>0.01</v>
      </c>
      <c r="D7" s="17">
        <v>2.1000000000000001</v>
      </c>
      <c r="E7" s="17">
        <v>5</v>
      </c>
      <c r="F7" s="17">
        <v>5</v>
      </c>
      <c r="G7" s="17">
        <v>4.0999999999999996</v>
      </c>
      <c r="H7" s="17">
        <v>2</v>
      </c>
      <c r="I7" s="18">
        <f t="shared" si="0"/>
        <v>0.0015619047619047617</v>
      </c>
      <c r="J7" s="19"/>
      <c r="K7" s="20">
        <v>0.01</v>
      </c>
      <c r="L7" s="20">
        <v>2.1000000000000001</v>
      </c>
      <c r="M7" s="20">
        <v>5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ht="30" customHeight="1">
      <c r="A8" s="15"/>
      <c r="B8" s="16">
        <v>0.57000000000000006</v>
      </c>
      <c r="C8" s="17">
        <v>0.01</v>
      </c>
      <c r="D8" s="17">
        <v>2.1000000000000001</v>
      </c>
      <c r="E8" s="17">
        <v>5</v>
      </c>
      <c r="F8" s="17">
        <v>5</v>
      </c>
      <c r="G8" s="17">
        <v>4.5999999999999996</v>
      </c>
      <c r="H8" s="17">
        <v>2</v>
      </c>
      <c r="I8" s="18">
        <f t="shared" si="0"/>
        <v>0.0017523809523809523</v>
      </c>
      <c r="J8" s="19"/>
      <c r="K8" s="20">
        <v>0.01</v>
      </c>
      <c r="L8" s="20">
        <v>2.1000000000000001</v>
      </c>
      <c r="M8" s="20">
        <v>5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ht="30" customHeight="1">
      <c r="A9" s="15"/>
      <c r="B9" s="16">
        <v>0.68000000000000016</v>
      </c>
      <c r="C9" s="17">
        <v>0.01</v>
      </c>
      <c r="D9" s="17">
        <v>2.1000000000000001</v>
      </c>
      <c r="E9" s="17">
        <v>5</v>
      </c>
      <c r="F9" s="17">
        <v>4</v>
      </c>
      <c r="G9" s="17">
        <v>4</v>
      </c>
      <c r="H9" s="17">
        <v>2</v>
      </c>
      <c r="I9" s="18">
        <f t="shared" si="0"/>
        <v>0.0019047619047619048</v>
      </c>
      <c r="J9" s="19"/>
      <c r="K9" s="20">
        <v>0.01</v>
      </c>
      <c r="L9" s="20">
        <v>2.1000000000000001</v>
      </c>
      <c r="M9" s="20">
        <v>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ht="30" customHeight="1">
      <c r="A10" s="15"/>
      <c r="B10" s="16">
        <v>0.79000000000000015</v>
      </c>
      <c r="C10" s="17">
        <v>0.01</v>
      </c>
      <c r="D10" s="17">
        <v>2.1000000000000001</v>
      </c>
      <c r="E10" s="17">
        <v>5</v>
      </c>
      <c r="F10" s="17">
        <v>3</v>
      </c>
      <c r="G10" s="17">
        <v>3.1000000000000001</v>
      </c>
      <c r="H10" s="17">
        <v>2</v>
      </c>
      <c r="I10" s="18">
        <f t="shared" ref="I10:I11" si="1">C10*G10*H10/(F10*D10*E10)</f>
        <v>0.0019682539682539684</v>
      </c>
      <c r="J10" s="19"/>
      <c r="K10" s="20">
        <v>0.01</v>
      </c>
      <c r="L10" s="20">
        <v>2.1000000000000001</v>
      </c>
      <c r="M10" s="20">
        <v>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ht="30" customHeight="1">
      <c r="A11" s="15"/>
      <c r="B11" s="21">
        <v>0.90000000000000069</v>
      </c>
      <c r="C11" s="22">
        <v>0.01</v>
      </c>
      <c r="D11" s="22">
        <v>2.1000000000000001</v>
      </c>
      <c r="E11" s="22">
        <v>5</v>
      </c>
      <c r="F11" s="22">
        <v>4</v>
      </c>
      <c r="G11" s="22">
        <v>4.5999999999999996</v>
      </c>
      <c r="H11" s="22">
        <v>2</v>
      </c>
      <c r="I11" s="23">
        <f t="shared" si="1"/>
        <v>0.0021904761904761906</v>
      </c>
      <c r="J11" s="19"/>
      <c r="K11" s="20">
        <v>0.01</v>
      </c>
      <c r="L11" s="20">
        <v>2.1000000000000001</v>
      </c>
      <c r="M11" s="20">
        <v>5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ht="30" customHeight="1">
      <c r="A12" s="17"/>
      <c r="B12" s="24"/>
      <c r="C12" s="24"/>
      <c r="D12" s="24"/>
      <c r="E12" s="24"/>
      <c r="F12" s="24"/>
      <c r="G12" s="24"/>
      <c r="H12" s="24"/>
      <c r="I12" s="2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ht="30" customHeight="1">
      <c r="A13" s="17"/>
      <c r="B13" s="17"/>
      <c r="C13" s="17"/>
      <c r="D13" s="17"/>
      <c r="E13" s="17"/>
      <c r="F13" s="17"/>
      <c r="G13" s="17"/>
      <c r="H13" s="1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ht="30" customHeight="1">
      <c r="A14" s="15"/>
      <c r="B14" s="10" t="s">
        <v>1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4</v>
      </c>
      <c r="H14" s="12" t="s">
        <v>7</v>
      </c>
      <c r="I14" s="26"/>
      <c r="J14" s="27" t="s">
        <v>10</v>
      </c>
      <c r="K14" s="28" t="s">
        <v>11</v>
      </c>
      <c r="L14" s="29" t="s">
        <v>12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ht="30" customHeight="1">
      <c r="A15" s="15"/>
      <c r="B15" s="16">
        <v>0.02</v>
      </c>
      <c r="C15" s="17">
        <v>2.1000000000000001</v>
      </c>
      <c r="D15" s="17">
        <v>5</v>
      </c>
      <c r="E15" s="17">
        <v>3</v>
      </c>
      <c r="F15" s="17">
        <v>1</v>
      </c>
      <c r="G15" s="17">
        <v>1</v>
      </c>
      <c r="H15" s="30">
        <f>B15*F15*G15/(E15*C15*D15)</f>
        <v>0.00063492063492063481</v>
      </c>
      <c r="I15" s="26"/>
      <c r="J15" s="16">
        <v>0.02</v>
      </c>
      <c r="K15" s="31">
        <f>H15</f>
        <v>0.00063492063492063481</v>
      </c>
      <c r="L15" s="19">
        <f>2*3.14*SQRT(J15*0.000001*0.146)</f>
        <v>0.00033935251288299016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ht="30" customHeight="1">
      <c r="A16" s="15"/>
      <c r="B16" s="16">
        <v>0.13</v>
      </c>
      <c r="C16" s="17">
        <v>2.1000000000000001</v>
      </c>
      <c r="D16" s="17">
        <v>5</v>
      </c>
      <c r="E16" s="17">
        <v>7</v>
      </c>
      <c r="F16" s="17">
        <v>3</v>
      </c>
      <c r="G16" s="17">
        <v>2</v>
      </c>
      <c r="H16" s="30">
        <f>B16*F16*G16/(E16*C16*D16)</f>
        <v>0.010612244897959184</v>
      </c>
      <c r="I16" s="26"/>
      <c r="J16" s="16">
        <v>0.13</v>
      </c>
      <c r="K16" s="30">
        <f>H16</f>
        <v>0.010612244897959184</v>
      </c>
      <c r="L16" s="19">
        <f>2*3.14*SQRT(J16*0.000001*0.146)</f>
        <v>0.00086518254258855691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30" customHeight="1">
      <c r="A17" s="15"/>
      <c r="B17" s="16">
        <v>0.24000000000000002</v>
      </c>
      <c r="C17" s="17">
        <v>2.1000000000000001</v>
      </c>
      <c r="D17" s="17">
        <v>5</v>
      </c>
      <c r="E17" s="17">
        <v>5</v>
      </c>
      <c r="F17" s="17">
        <v>3</v>
      </c>
      <c r="G17" s="17">
        <v>2</v>
      </c>
      <c r="H17" s="30">
        <f>B17*F17*G17/(E17*C17*D17)</f>
        <v>0.027428571428571431</v>
      </c>
      <c r="I17" s="26"/>
      <c r="J17" s="16">
        <v>0.24000000000000002</v>
      </c>
      <c r="K17" s="30">
        <f>H17</f>
        <v>0.027428571428571431</v>
      </c>
      <c r="L17" s="19">
        <f>2*3.14*SQRT(J17*0.000001*0.146)</f>
        <v>0.001175551587979022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ht="30" customHeight="1">
      <c r="A18" s="15"/>
      <c r="B18" s="16">
        <v>0.35000000000000009</v>
      </c>
      <c r="C18" s="17">
        <v>2.1000000000000001</v>
      </c>
      <c r="D18" s="17">
        <v>5</v>
      </c>
      <c r="E18" s="17">
        <v>5</v>
      </c>
      <c r="F18" s="17">
        <v>3.6000000000000001</v>
      </c>
      <c r="G18" s="17">
        <v>2</v>
      </c>
      <c r="H18" s="30">
        <f>B18*F18*G18/(E18*C18*D18)</f>
        <v>0.048000000000000015</v>
      </c>
      <c r="I18" s="26"/>
      <c r="J18" s="16">
        <v>0.35000000000000009</v>
      </c>
      <c r="K18" s="30">
        <f>H18</f>
        <v>0.048000000000000015</v>
      </c>
      <c r="L18" s="19">
        <f>2*3.14*SQRT(J18*0.000001*0.146)</f>
        <v>0.0014196134121654388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ht="30" customHeight="1">
      <c r="A19" s="15"/>
      <c r="B19" s="16">
        <v>0.46000000000000008</v>
      </c>
      <c r="C19" s="17">
        <v>2.1000000000000001</v>
      </c>
      <c r="D19" s="17">
        <v>5</v>
      </c>
      <c r="E19" s="17">
        <v>5</v>
      </c>
      <c r="F19" s="17">
        <v>4.0999999999999996</v>
      </c>
      <c r="G19" s="17">
        <v>2</v>
      </c>
      <c r="H19" s="30">
        <f>B19*F19*G19/(E19*C19*D19)</f>
        <v>0.071847619047619049</v>
      </c>
      <c r="I19" s="26"/>
      <c r="J19" s="16">
        <v>0.46000000000000008</v>
      </c>
      <c r="K19" s="30">
        <f>H19</f>
        <v>0.071847619047619049</v>
      </c>
      <c r="L19" s="19">
        <f>2*3.14*SQRT(J19*0.000001*0.146)</f>
        <v>0.0016274774787996302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ht="30" customHeight="1">
      <c r="A20" s="32"/>
      <c r="B20" s="16">
        <v>0.57000000000000006</v>
      </c>
      <c r="C20" s="17">
        <v>2.1000000000000001</v>
      </c>
      <c r="D20" s="17">
        <v>5</v>
      </c>
      <c r="E20" s="17">
        <v>5</v>
      </c>
      <c r="F20" s="17">
        <v>4.5999999999999996</v>
      </c>
      <c r="G20" s="17">
        <v>2</v>
      </c>
      <c r="H20" s="31">
        <f>B20*F20*G20/(E20*C20*D20)</f>
        <v>0.099885714285714286</v>
      </c>
      <c r="I20" s="26"/>
      <c r="J20" s="16">
        <v>0.57000000000000006</v>
      </c>
      <c r="K20" s="30">
        <f>H20</f>
        <v>0.099885714285714286</v>
      </c>
      <c r="L20" s="19">
        <f>2*3.14*SQRT(J20*0.000001*0.146)</f>
        <v>0.0018116466675375748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ht="30" customHeight="1">
      <c r="B21" s="16">
        <v>0.68000000000000016</v>
      </c>
      <c r="C21" s="17">
        <v>2.1000000000000001</v>
      </c>
      <c r="D21" s="17">
        <v>5</v>
      </c>
      <c r="E21" s="17">
        <v>4</v>
      </c>
      <c r="F21" s="17">
        <v>4</v>
      </c>
      <c r="G21" s="17">
        <v>2</v>
      </c>
      <c r="H21" s="31">
        <f>B21*F21*G21/(E21*C21*D21)</f>
        <v>0.12952380952380954</v>
      </c>
      <c r="J21" s="16">
        <v>0.68000000000000016</v>
      </c>
      <c r="K21" s="30">
        <f>H21</f>
        <v>0.12952380952380954</v>
      </c>
      <c r="L21" s="19">
        <f>2*3.14*SQRT(J21*0.000001*0.146)</f>
        <v>0.001978748178015586</v>
      </c>
    </row>
    <row r="22" ht="30" customHeight="1">
      <c r="B22" s="16">
        <v>0.79000000000000015</v>
      </c>
      <c r="C22" s="17">
        <v>2.1000000000000001</v>
      </c>
      <c r="D22" s="17">
        <v>5</v>
      </c>
      <c r="E22" s="17">
        <v>3</v>
      </c>
      <c r="F22" s="17">
        <v>3.1000000000000001</v>
      </c>
      <c r="G22" s="17">
        <v>2</v>
      </c>
      <c r="H22" s="31">
        <f>B22*F22*G22/(E22*C22*D22)</f>
        <v>0.15549206349206351</v>
      </c>
      <c r="J22" s="16">
        <v>0.79000000000000015</v>
      </c>
      <c r="K22" s="30">
        <f>H22</f>
        <v>0.15549206349206351</v>
      </c>
      <c r="L22" s="19">
        <f>2*3.14*SQRT(J22*0.000001*0.146)</f>
        <v>0.0021327974718664687</v>
      </c>
    </row>
    <row r="23" ht="30" customHeight="1">
      <c r="B23" s="21">
        <v>0.90000000000000069</v>
      </c>
      <c r="C23" s="22">
        <v>2.1000000000000001</v>
      </c>
      <c r="D23" s="22">
        <v>5</v>
      </c>
      <c r="E23" s="22">
        <v>4</v>
      </c>
      <c r="F23" s="22">
        <v>4.5999999999999996</v>
      </c>
      <c r="G23" s="22">
        <v>2</v>
      </c>
      <c r="H23" s="33">
        <f>B23*F23*G23/(E23*C23*D23)</f>
        <v>0.19714285714285729</v>
      </c>
      <c r="J23" s="21">
        <v>0.90000000000000069</v>
      </c>
      <c r="K23" s="30">
        <f>H23</f>
        <v>0.19714285714285729</v>
      </c>
      <c r="L23" s="19">
        <f>2*3.14*SQRT(J23*0.000001*0.146)</f>
        <v>0.0022764458614252187</v>
      </c>
    </row>
    <row r="24" ht="30" customHeight="1"/>
  </sheetData>
  <mergeCells count="1">
    <mergeCell ref="AH1:AM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35" width="15.7109375"/>
  </cols>
  <sheetData>
    <row r="1" ht="30" customHeight="1">
      <c r="A1" s="34" t="s">
        <v>0</v>
      </c>
      <c r="B1" s="11" t="s">
        <v>5</v>
      </c>
      <c r="C1" s="11" t="s">
        <v>13</v>
      </c>
      <c r="D1" s="11" t="s">
        <v>14</v>
      </c>
      <c r="E1" s="11" t="s">
        <v>15</v>
      </c>
    </row>
    <row r="2" ht="30" customHeight="1">
      <c r="A2" s="17">
        <v>740</v>
      </c>
      <c r="B2" s="17">
        <v>3</v>
      </c>
      <c r="C2" s="17">
        <v>4</v>
      </c>
      <c r="D2" s="17">
        <v>1</v>
      </c>
      <c r="E2" s="35">
        <f t="shared" ref="E2:E9" si="2">(LN(C2/D2)/B2)</f>
        <v>0.46209812037329684</v>
      </c>
    </row>
    <row r="3" ht="30" customHeight="1">
      <c r="A3" s="17">
        <v>986</v>
      </c>
      <c r="B3" s="17">
        <v>3</v>
      </c>
      <c r="C3" s="17">
        <v>3</v>
      </c>
      <c r="D3" s="17">
        <v>0.5</v>
      </c>
      <c r="E3" s="35">
        <f t="shared" si="2"/>
        <v>0.59725315640935162</v>
      </c>
    </row>
    <row r="4" ht="30" customHeight="1">
      <c r="A4" s="17">
        <v>1232</v>
      </c>
      <c r="B4" s="17">
        <v>2</v>
      </c>
      <c r="C4" s="17">
        <v>2.2000000000000002</v>
      </c>
      <c r="D4" s="17">
        <v>0.5</v>
      </c>
      <c r="E4" s="35">
        <f t="shared" si="2"/>
        <v>0.74080227046210778</v>
      </c>
    </row>
    <row r="5" ht="30" customHeight="1">
      <c r="A5" s="17">
        <v>1478</v>
      </c>
      <c r="B5" s="17">
        <v>2</v>
      </c>
      <c r="C5" s="17">
        <v>4</v>
      </c>
      <c r="D5" s="17">
        <v>0.59999999999999998</v>
      </c>
      <c r="E5" s="35">
        <f t="shared" si="2"/>
        <v>0.94855999244294065</v>
      </c>
    </row>
    <row r="6" ht="30" customHeight="1">
      <c r="A6" s="17">
        <v>1724</v>
      </c>
      <c r="B6" s="17">
        <v>2</v>
      </c>
      <c r="C6" s="17">
        <v>3.3999999999999999</v>
      </c>
      <c r="D6" s="17">
        <v>0.40000000000000002</v>
      </c>
      <c r="E6" s="35">
        <f t="shared" si="2"/>
        <v>1.0700330817481354</v>
      </c>
    </row>
    <row r="7" ht="30" customHeight="1">
      <c r="A7" s="17">
        <v>1970</v>
      </c>
      <c r="B7" s="17">
        <v>2</v>
      </c>
      <c r="C7" s="17">
        <v>3</v>
      </c>
      <c r="D7" s="17">
        <v>0.29999999999999999</v>
      </c>
      <c r="E7" s="35">
        <f t="shared" si="2"/>
        <v>1.151292546497023</v>
      </c>
    </row>
    <row r="8" ht="30" customHeight="1">
      <c r="A8" s="17"/>
      <c r="B8" s="17"/>
      <c r="C8" s="17"/>
      <c r="D8" s="17"/>
      <c r="E8" s="17" t="e">
        <f t="shared" si="2"/>
        <v>#DIV/0!</v>
      </c>
    </row>
    <row r="9" ht="30" customHeight="1">
      <c r="A9" s="17"/>
      <c r="B9" s="17"/>
      <c r="C9" s="17"/>
      <c r="D9" s="17"/>
      <c r="E9" s="17" t="e">
        <f t="shared" si="2"/>
        <v>#DIV/0!</v>
      </c>
    </row>
    <row r="10" ht="30" customHeight="1">
      <c r="A10" s="17"/>
      <c r="B10" s="17"/>
      <c r="C10" s="17"/>
      <c r="D10" s="17"/>
      <c r="E10" s="17"/>
    </row>
    <row r="11" ht="30" customHeight="1">
      <c r="A11" s="17"/>
      <c r="B11" s="17"/>
      <c r="C11" s="17"/>
      <c r="D11" s="17"/>
      <c r="E11" s="17"/>
    </row>
    <row r="12" ht="30" customHeight="1"/>
    <row r="13" ht="30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0" width="15.7109375"/>
  </cols>
  <sheetData>
    <row r="1" ht="30" customHeight="1">
      <c r="A1" s="11" t="s">
        <v>0</v>
      </c>
      <c r="B1" s="11" t="s">
        <v>5</v>
      </c>
      <c r="C1" s="11" t="s">
        <v>16</v>
      </c>
      <c r="D1" s="11" t="s">
        <v>17</v>
      </c>
      <c r="E1" s="11" t="s">
        <v>15</v>
      </c>
      <c r="G1" s="11" t="s">
        <v>0</v>
      </c>
      <c r="H1" s="11" t="s">
        <v>5</v>
      </c>
      <c r="I1" s="11" t="s">
        <v>16</v>
      </c>
      <c r="J1" s="11" t="s">
        <v>17</v>
      </c>
      <c r="K1" s="11" t="s">
        <v>15</v>
      </c>
    </row>
    <row r="2" ht="30" customHeight="1">
      <c r="A2" s="17">
        <v>740</v>
      </c>
      <c r="B2" s="17">
        <v>2</v>
      </c>
      <c r="C2" s="17">
        <v>3.5</v>
      </c>
      <c r="D2" s="17">
        <v>1.3999999999999999</v>
      </c>
      <c r="E2" s="17">
        <f>(LN(C2/D2)/B2)</f>
        <v>0.45814536593707755</v>
      </c>
      <c r="G2" s="17">
        <v>740</v>
      </c>
      <c r="H2" s="17">
        <v>2</v>
      </c>
      <c r="I2" s="17">
        <v>3.5</v>
      </c>
      <c r="J2" s="17">
        <v>1.3999999999999999</v>
      </c>
      <c r="K2" s="17">
        <f>(LN(I2/J2)/H2)</f>
        <v>0.45814536593707755</v>
      </c>
    </row>
    <row r="3" ht="30" customHeight="1">
      <c r="A3" s="17">
        <v>986</v>
      </c>
      <c r="B3" s="17"/>
      <c r="C3" s="17"/>
      <c r="D3" s="17"/>
      <c r="E3" s="17"/>
      <c r="G3" s="17">
        <v>1970</v>
      </c>
      <c r="H3" s="17">
        <v>1</v>
      </c>
      <c r="I3" s="17">
        <v>2</v>
      </c>
      <c r="J3" s="17">
        <v>0.59999999999999998</v>
      </c>
      <c r="K3" s="17">
        <f>(LN(I3/J3)/H3)</f>
        <v>1.2039728043259361</v>
      </c>
    </row>
    <row r="4" ht="30" customHeight="1">
      <c r="A4" s="17">
        <v>1232</v>
      </c>
      <c r="B4" s="17"/>
      <c r="C4" s="17"/>
      <c r="D4" s="17"/>
      <c r="E4" s="17"/>
    </row>
    <row r="5" ht="30" customHeight="1">
      <c r="A5" s="17">
        <v>1478</v>
      </c>
      <c r="B5" s="17"/>
      <c r="C5" s="17"/>
      <c r="D5" s="17"/>
      <c r="E5" s="17"/>
    </row>
    <row r="6" ht="30" customHeight="1">
      <c r="A6" s="17">
        <v>1724</v>
      </c>
      <c r="B6" s="17"/>
      <c r="C6" s="17"/>
      <c r="D6" s="17"/>
      <c r="E6" s="17"/>
    </row>
    <row r="7" ht="30" customHeight="1">
      <c r="A7" s="17">
        <v>1970</v>
      </c>
      <c r="B7" s="17">
        <v>1</v>
      </c>
      <c r="C7" s="17">
        <v>2</v>
      </c>
      <c r="D7" s="17">
        <v>0.59999999999999998</v>
      </c>
      <c r="E7" s="17">
        <f>(LN(C7/D7)/B7)</f>
        <v>1.2039728043259361</v>
      </c>
    </row>
    <row r="8" ht="30" customHeight="1"/>
    <row r="9" ht="30" customHeight="1"/>
    <row r="10" ht="30" customHeight="1"/>
    <row r="11" ht="30" customHeight="1"/>
    <row r="12" ht="30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2022-11-23T16:58:32Z</dcterms:modified>
</cp:coreProperties>
</file>