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ownloads\"/>
    </mc:Choice>
  </mc:AlternateContent>
  <xr:revisionPtr revIDLastSave="0" documentId="13_ncr:1_{EB7CF778-115E-4A93-9A0A-A7ADFC3172DA}" xr6:coauthVersionLast="47" xr6:coauthVersionMax="47" xr10:uidLastSave="{00000000-0000-0000-0000-000000000000}"/>
  <bookViews>
    <workbookView xWindow="-110" yWindow="-110" windowWidth="19420" windowHeight="10300" tabRatio="999" firstSheet="8" activeTab="13" xr2:uid="{00000000-000D-0000-FFFF-FFFF00000000}"/>
  </bookViews>
  <sheets>
    <sheet name="Cover_page" sheetId="1" r:id="rId1"/>
    <sheet name="P1_impact100" sheetId="2" r:id="rId2"/>
    <sheet name="P1_subtype_charity_size" sheetId="3" r:id="rId3"/>
    <sheet name="P1_charity_location_by_postcode" sheetId="4" r:id="rId4"/>
    <sheet name="P1_charity_location_by_state" sheetId="5" r:id="rId5"/>
    <sheet name="P1_charity_size" sheetId="6" r:id="rId6"/>
    <sheet name="P1_charity_revenue_by_charity_s" sheetId="7" r:id="rId7"/>
    <sheet name="P2_Sydney_Community_Foundation" sheetId="8" r:id="rId8"/>
    <sheet name="P2_House_of_welcome" sheetId="9" r:id="rId9"/>
    <sheet name="P2_The_Reconnect_Project" sheetId="10" r:id="rId10"/>
    <sheet name="P2_Shine_For_Kids" sheetId="11" r:id="rId11"/>
    <sheet name="P2_Company_Recommendations" sheetId="12" r:id="rId12"/>
    <sheet name="P3_DV_Q1" sheetId="14" r:id="rId13"/>
    <sheet name="P3_DV_Q2" sheetId="15" r:id="rId14"/>
  </sheets>
  <definedNames>
    <definedName name="_xlnm._FilterDatabase" localSheetId="1" hidden="1">P1_impact100!$C$1:$L$248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D4" i="11"/>
  <c r="D3" i="11"/>
  <c r="D2" i="11"/>
  <c r="D6" i="10"/>
  <c r="D5" i="10"/>
  <c r="B5" i="10"/>
  <c r="D2" i="10"/>
  <c r="E13" i="9"/>
  <c r="E12" i="9"/>
  <c r="E11" i="9"/>
  <c r="E10" i="9"/>
  <c r="E9" i="9"/>
  <c r="E8" i="9"/>
  <c r="E7" i="9"/>
  <c r="E6" i="9"/>
  <c r="E5" i="9"/>
  <c r="E4" i="9"/>
  <c r="E3" i="9"/>
  <c r="E2" i="9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<sst xmlns="http://schemas.openxmlformats.org/spreadsheetml/2006/main" count="2684" uniqueCount="719">
  <si>
    <t>Impact100 Sydney</t>
  </si>
  <si>
    <t>https://www.impact100sydney.org.au/</t>
  </si>
  <si>
    <t>https://www.artsimpactwa.org/impact</t>
  </si>
  <si>
    <t>https://www.impact100sydneynorth.org/</t>
  </si>
  <si>
    <t>https://www.impact100sa.org.au/about#h.hyum9t49rqbo</t>
  </si>
  <si>
    <t>https://www.fremantlefoundation.org.au/recent-grants</t>
  </si>
  <si>
    <t>https://www.impact100wa.org.au/past-winners-and-finalists/</t>
  </si>
  <si>
    <t>https://www.impact100wakatipu.org/our-impact</t>
  </si>
  <si>
    <t>https://www.acnc.gov.au/charity/charities</t>
  </si>
  <si>
    <t>https://www.acnc.gov.au/tools/reports/australian-charities-report-10th-edition</t>
  </si>
  <si>
    <t>https://www.acnc.gov.au/charity/charities/5be574c7-38af-e811-a963-000d3ad244fd/documents/</t>
  </si>
  <si>
    <t>The Reconnect Project</t>
  </si>
  <si>
    <t>https://static1.squarespace.com/static/63fc6b89a7fcf927d88d9018/t/675f72fd4620607f2eb9b010/1734308633903/SFSS+Annual+Report+2024+v2.pdf</t>
  </si>
  <si>
    <t>Shine for Kids</t>
  </si>
  <si>
    <t>https://www.acnc.gov.au/charity/charities/b0e3fa13-06b5-ea11-a812-000d3ad1fbf8/documents/</t>
  </si>
  <si>
    <t>https://shineforkids.org.au/wp-content/uploads/2022/12/2021-2022-SHINE-for-Kids-Statutory-Accounts.pdf</t>
  </si>
  <si>
    <t>https://communityfoundation.org.au/wp-content/uploads/user-generated/SFSSAnnualReport2023_9fbgdh.pdf</t>
  </si>
  <si>
    <t>Bank of Sydney</t>
  </si>
  <si>
    <t>https://www.banksyd.com.au/globalassets/documents/pdfs/financial-disclosures/fin40-2024-bos-annual-report.pdf</t>
  </si>
  <si>
    <t>Norths Collective</t>
  </si>
  <si>
    <t>https://northscollective.com.au/wp-content/uploads/2024/05/2023-Financial-Report-SIGNED.pdf</t>
  </si>
  <si>
    <t>Australia Unity</t>
  </si>
  <si>
    <t>https://www.australianunity.com.au/-/media/RebrandCorporate/Documents/Annual-Reports/AUL-FY2024-Annual-Report.pdf?srsltid=AfmBOoq5y3dvuMsnwno3jy9dnZNBCswS_vBiMMzeGP_9Qvm2M-r14WHN</t>
  </si>
  <si>
    <t>https://thereconnectproject.com.au/</t>
  </si>
  <si>
    <t>https://rdas.org.au/wp-content/uploads/2023/11/Annual-Report-2023_final_plain_RGB.pdf</t>
  </si>
  <si>
    <t>https://rdas.org.au/wp-content/uploads/2024/11/Annual-Report-2023-2024-FINAL-1.pdf</t>
  </si>
  <si>
    <t>https://www.acnc.gov.au/charity/charities/e32f799b-3aaf-e811-a960-000d3ad24282/documents/</t>
  </si>
  <si>
    <t>https://acncpubfilesprodstorage.blob.core.windows.net/public/71fd73d2-38af-e811-a960-000d3ad24282-73701980-8e59-4055-90a8-3eca1733db8f-Annual%20Report-1f969896-2d9a-ea11-a812-000d3acb05bc-Healthy_Cities_Illawarra_1819_Annual_Report.pdf</t>
  </si>
  <si>
    <t>https://acncpubfilesprodstorage.blob.core.windows.net/public/71fd73d2-38af-e811-a960-000d3ad24282-73701980-8e59-4055-90a8-3eca1733db8f-Annual%20Report-a8b1e1e1-5f43-ec11-8c62-00224811e510-HCIHPI_Annual_Report_2021.pdf</t>
  </si>
  <si>
    <t>https://www.acnc.gov.au/charity/charities/71fd73d2-38af-e811-a960-000d3ad24282/documents/</t>
  </si>
  <si>
    <t>https://acncpubfilesprodstorage.blob.core.windows.net/public/82de8708-39af-e811-a961-000d3ad24182-243e6085-377d-4f37-92b5-80cae2fd9735-Annual%20Report-d0f3780c-300e-e911-a968-000d3ad24077-2018_AGM_REPORTS.pdf</t>
  </si>
  <si>
    <t>https://acncpubfilesprodstorage.blob.core.windows.net/public/82de8708-39af-e811-a961-000d3ad24182-243e6085-377d-4f37-92b5-80cae2fd9735-Annual%20Report-8d013b96-fa1a-ea11-a811-000d3ad1cc03-2019_AGM_REPORTS.pdf</t>
  </si>
  <si>
    <t>https://www.acnc.gov.au/charity/charities/82de8708-39af-e811-a961-000d3ad24182/documents/</t>
  </si>
  <si>
    <t>https://acncpubfilesprodstorage.blob.core.windows.net/public/e73f78db-39af-e811-a95e-000d3ad24c60-214dcebc-32ba-4b85-a875-655cf4903f82-Annual%20Report-e079855c-7f82-e911-a972-000d3ad24a0d-Legs_on_the_Wall_Financial_Report(10570275.1).pdf</t>
  </si>
  <si>
    <t>https://static1.squarespace.com/static/617f5790f987945badd4ea8b/t/6811c984477203738ccb192f/1745996189834/Legs+On+The+Wall+-+Annual+Report+2024.pdf</t>
  </si>
  <si>
    <t>https://www.acnc.gov.au/charity/charities/e73f78db-39af-e811-a95e-000d3ad24c60/documents/</t>
  </si>
  <si>
    <t>https://acncpubfilesprodstorage.blob.core.windows.net/public/0b62b26d-3aaf-e811-a95e-000d3ad24c60-caf1860c-8200-4896-9ed4-972dcf76563e-Annual%20Report-53c51b90-32a6-ea11-a812-000d3ad1caaa-2019_Annual_Report_FINAL_low_res.pdf</t>
  </si>
  <si>
    <t>https://acncpubfilesprodstorage.blob.core.windows.net/public/0b62b26d-3aaf-e811-a95e-000d3ad24c60-caf1860c-8200-4896-9ed4-972dcf76563e-Annual%20Report-13ea4920-80be-eb11-bacc-000d3a6ac228-WestWords_2020_Annual_Report_FINAL_low_res.pdf</t>
  </si>
  <si>
    <t>https://www.acnc.gov.au/charity/charities/0b62b26d-3aaf-e811-a95e-000d3ad24c60/documents/</t>
  </si>
  <si>
    <t>https://acncpubfilesprodstorage.blob.core.windows.net/public/a4c5b7f0-39af-e811-a963-000d3ad244fd-426234e9-d13e-46c0-ba54-fa4f276fbf56-Annual%20Report-8893a24e-4cb0-e811-a962-000d3ad24a0d-2017_KidsGivingBack_Annual_Report_copy.pdf</t>
  </si>
  <si>
    <t>https://acncpubfilesprodstorage.blob.core.windows.net/public/a4c5b7f0-39af-e811-a963-000d3ad244fd-426234e9-d13e-46c0-ba54-fa4f276fbf56-Annual%20Report-38bf62a2-c851-e911-a971-000d3ad24c60-Annual_Report_Kids_Giving_Back_2018.pdf</t>
  </si>
  <si>
    <t>https://www.acnc.gov.au/charity/charities/a4c5b7f0-39af-e811-a963-000d3ad244fd/documents/</t>
  </si>
  <si>
    <t>https://acncpubfilesprodstorage.blob.core.windows.net/public/d41d87b5-38af-e811-a963-000d3ad24077-1620b00e-cd30-4dc7-aac9-ecf07227c5a2-Annual%20Report-f8a0724c-45b0-e811-a960-000d3ad24282-GlenRac_Annual_Review_17'.pdf</t>
  </si>
  <si>
    <t>Australian Charities and Not-for-profits Commission</t>
  </si>
  <si>
    <t>Leichardt Woman's Community Health Centre</t>
  </si>
  <si>
    <t>Leichardt Woman's Community Health Centre Annual Report 2022-2023</t>
  </si>
  <si>
    <t>Australian Literacy and Numeracy Foundation</t>
  </si>
  <si>
    <t>ALNF Impact Report 2024</t>
  </si>
  <si>
    <t>Open Support</t>
  </si>
  <si>
    <t>Open Support Annual Impact Report 2023-2024</t>
  </si>
  <si>
    <t>Stepping Stone House</t>
  </si>
  <si>
    <t>Stepping Stone House Annual Report 2023</t>
  </si>
  <si>
    <t>Stepping Stone House Annual Report 2023-24</t>
  </si>
  <si>
    <t>Shine for Kids Annual Report 2022-23</t>
  </si>
  <si>
    <t>Shine for Kids Annual Report 2023 - 2024</t>
  </si>
  <si>
    <t>House of Welcome</t>
  </si>
  <si>
    <t>House of Welcome Annual Report 2022-2023</t>
  </si>
  <si>
    <t>Bandu</t>
  </si>
  <si>
    <t>United Nations Sustainable Development Goals</t>
  </si>
  <si>
    <t>Australian Institute of Health and Welfare | Profile of First Nations People</t>
  </si>
  <si>
    <t>Australian Institute of Health and Welfare | Youth Justice</t>
  </si>
  <si>
    <t>Homelessness Australia State of Response Report 2024</t>
  </si>
  <si>
    <t>Kids Under Cover | Youth Homelessness Australia</t>
  </si>
  <si>
    <t>Location (State)</t>
  </si>
  <si>
    <t>Location (City)</t>
  </si>
  <si>
    <t>Chapters</t>
  </si>
  <si>
    <t>Year</t>
  </si>
  <si>
    <t>Sector</t>
  </si>
  <si>
    <t>Foundation/Recipient</t>
  </si>
  <si>
    <t>Charity Size</t>
  </si>
  <si>
    <t>Program</t>
  </si>
  <si>
    <t>Description</t>
  </si>
  <si>
    <t>Total Income</t>
  </si>
  <si>
    <t>Income from Government including Grants</t>
  </si>
  <si>
    <t>Profit/Deficit</t>
  </si>
  <si>
    <t>New South Wales</t>
  </si>
  <si>
    <t>Sydney</t>
  </si>
  <si>
    <t>Health &amp; Wellbeing</t>
  </si>
  <si>
    <t>Leichhardt Woment's Community Health Centre</t>
  </si>
  <si>
    <t>Empowering Girls to Grow</t>
  </si>
  <si>
    <t>Career mentoring program for disadvantaged 16- and 17- year old girls</t>
  </si>
  <si>
    <t>Education</t>
  </si>
  <si>
    <t>The Australian Literacy &amp; Numeracy Foundation</t>
  </si>
  <si>
    <t>Refugee Action Support Program</t>
  </si>
  <si>
    <t>Providing English literacy support for refugee children and youth</t>
  </si>
  <si>
    <t>Social Welfare</t>
  </si>
  <si>
    <t>Building Safer Communities for Children and Young People</t>
  </si>
  <si>
    <t>Provide crisis accommodation and specialised support to empower and help heal affected individuals</t>
  </si>
  <si>
    <t/>
  </si>
  <si>
    <t>Housing</t>
  </si>
  <si>
    <t xml:space="preserve"> Stepping Stone Way Project</t>
  </si>
  <si>
    <t>Offer accommodation and personal development for homeless and at-risk youth aged 12-24</t>
  </si>
  <si>
    <t>SHINE for Kids</t>
  </si>
  <si>
    <t>Strong Pathways Together</t>
  </si>
  <si>
    <t>Transform the lives of youth in juvenile detention</t>
  </si>
  <si>
    <t>Multiple/Other</t>
  </si>
  <si>
    <t>Empowers young people with neurological or psychosocial disabilities through traineeships in mobile phone repair</t>
  </si>
  <si>
    <t>$51,704</t>
  </si>
  <si>
    <t>Welcome Start</t>
  </si>
  <si>
    <t>Provides affordable accommodation and wrap around support to refugees and people seeking asylum in Sydney</t>
  </si>
  <si>
    <t>The Haven</t>
  </si>
  <si>
    <t>The Haven Nepean Women's Shelter</t>
  </si>
  <si>
    <t>Provide crisis accommodation to women and their children escaping family and domestic violence</t>
  </si>
  <si>
    <t>Transform educational aspirations into career opportunities for First Nations students</t>
  </si>
  <si>
    <t>$129,359</t>
  </si>
  <si>
    <t>Western Australia</t>
  </si>
  <si>
    <t>Mosman Park</t>
  </si>
  <si>
    <t>Arts Impact WA</t>
  </si>
  <si>
    <t>Arts &amp; Recreation/Culture</t>
  </si>
  <si>
    <t>Kimberley Aboriginal Law and Culture Centre</t>
  </si>
  <si>
    <t>The Law Bosses</t>
  </si>
  <si>
    <t>Finalist - Propose a multi-sensory immersion into Bookarrakarra – the dreaming of the East Kimberley</t>
  </si>
  <si>
    <t>Julia Hales &amp; Bron Batten</t>
  </si>
  <si>
    <t>The New Bachelorette</t>
  </si>
  <si>
    <t>Finalist - Contemporary performance exploring love, dating and relationships</t>
  </si>
  <si>
    <t>Annette Carmichael with Gondwanna Link</t>
  </si>
  <si>
    <t>The Stars Descend</t>
  </si>
  <si>
    <t>Finalist - Trail of dance performances about climate action took place in five locations</t>
  </si>
  <si>
    <t>Sensorium Theatre</t>
  </si>
  <si>
    <t>Wonderbox</t>
  </si>
  <si>
    <t>Finalist - Invite children living with disability on a safe but exhilarating</t>
  </si>
  <si>
    <t>Vivienne Robertson</t>
  </si>
  <si>
    <t>Reclaim The Voice</t>
  </si>
  <si>
    <t>Winner - Cover a mining pit in the northern Goldfields with an enormous textile artwork depicting the story of country</t>
  </si>
  <si>
    <t>CinefestOZ</t>
  </si>
  <si>
    <t>Finalist - First indigenous focused film festival in WA</t>
  </si>
  <si>
    <t>Nagula Jarndu</t>
  </si>
  <si>
    <t>Skutta</t>
  </si>
  <si>
    <t>Finalist - Creating an outdoor runway performance event to celebrate the artistic talents of the Kimberley region and its many indigenous communities</t>
  </si>
  <si>
    <t>Theaker Von Ziarno</t>
  </si>
  <si>
    <t>Creatura</t>
  </si>
  <si>
    <t>Finalist - Original in-situ festival theatre production</t>
  </si>
  <si>
    <t>Danielle Freakley</t>
  </si>
  <si>
    <t>Imaginary Friend</t>
  </si>
  <si>
    <t>Finalist - Building and exhibiting an Extended Reality system using artificial intelligence to explore the psychosocial aspects of imaginary friends</t>
  </si>
  <si>
    <t>Community Arts Network</t>
  </si>
  <si>
    <t>Now Sounds Port Hedland</t>
  </si>
  <si>
    <t>Finalist - Unique intercultural hip hop project that unites youth from First Nations and intercultural backgrounds</t>
  </si>
  <si>
    <t>Guy Ben-Ary, Nathan Thompson and Stuart Hodgetts</t>
  </si>
  <si>
    <t>Revivification</t>
  </si>
  <si>
    <t>Winner - To immortalise the great composer “Alvin Lucier”</t>
  </si>
  <si>
    <t>Freeze Frame Opera</t>
  </si>
  <si>
    <t>The Little Prince</t>
  </si>
  <si>
    <t>Winner - Freeze Frame Opera, together with WA Young Voices (WAYV) presented The Little Prince</t>
  </si>
  <si>
    <t>WA Youth Theatre Company</t>
  </si>
  <si>
    <t>A Comprehensive A to Z of Missing Persons Australia</t>
  </si>
  <si>
    <t>Finalist - A play that explores the 'why' of people going missing in Australia</t>
  </si>
  <si>
    <t>JC</t>
  </si>
  <si>
    <t>Queer Moments</t>
  </si>
  <si>
    <t>Finalist - Project that explores the (in)visibility of queer history, using augmented reality (AR) technologies to draw attention to this</t>
  </si>
  <si>
    <t>CAN WA</t>
  </si>
  <si>
    <t>Unfinished Business</t>
  </si>
  <si>
    <t>Finalist - An exhibition that blends digital innovation with Noongar cultural traditions through community-created works, immersive storytelling and more</t>
  </si>
  <si>
    <t>Encounter Theatre</t>
  </si>
  <si>
    <t>When The Stars Begin To Fall</t>
  </si>
  <si>
    <t>Finalist - This production responds to environmental change, celebrating community resilience through a theatre performance in a pop-up installation</t>
  </si>
  <si>
    <t>Sensorium Theatre Incorporated</t>
  </si>
  <si>
    <t>Snuggleplay</t>
  </si>
  <si>
    <t>Winner - Snuggleplay will be a multi-sensory theatre work for babies with disability and their families</t>
  </si>
  <si>
    <t>STRUT Dance</t>
  </si>
  <si>
    <t>Perth Moves 2025</t>
  </si>
  <si>
    <t>Winner - A one of its kind in the southern hemisphere, three-week dance festival</t>
  </si>
  <si>
    <t>Impact100 North Sydney</t>
  </si>
  <si>
    <t>Information and Cultural Exchange</t>
  </si>
  <si>
    <t>Barbershop Project</t>
  </si>
  <si>
    <t>Winner - A 15-month training/mentorship, personal development, creative production program for 100 at-risk young men from Western Sydney</t>
  </si>
  <si>
    <t>Aurora Education Foundation</t>
  </si>
  <si>
    <t>Outreach Project</t>
  </si>
  <si>
    <t>Finalist - Program will deliver 13 student outreach workshops to 390 Sydney-based Indigenous high school students</t>
  </si>
  <si>
    <t>batyr Australia Ltd</t>
  </si>
  <si>
    <t>batyr@school North Sydney</t>
  </si>
  <si>
    <t>Finalist - the delivery of 40 structured and engaging mental health programs in North Sydney</t>
  </si>
  <si>
    <t>Employment</t>
  </si>
  <si>
    <t>Orange Sky Australia</t>
  </si>
  <si>
    <t>Project Orange Sky Youth</t>
  </si>
  <si>
    <t>Finalist - Provides training and employment opportunities for disadvantaged Sydney youth</t>
  </si>
  <si>
    <t>Rise Education Program</t>
  </si>
  <si>
    <t>Winner - Provide crucial support to children and young people with incarcerated parents</t>
  </si>
  <si>
    <t>Dandelion Support Network</t>
  </si>
  <si>
    <t>Finalist - Immediate assistance of essential nursery items for babies and children from families in need</t>
  </si>
  <si>
    <t>Life Changing Experiences Foundation</t>
  </si>
  <si>
    <t>SISTER2sister</t>
  </si>
  <si>
    <t>Finalist - Program including structured mentoring, psychoeducational workshops, welfare support and crisis intervention services</t>
  </si>
  <si>
    <t>The Pyjama Foundation</t>
  </si>
  <si>
    <t>Love of Learning</t>
  </si>
  <si>
    <t>Finalist - To empower children in foster care by giving them life skills and confidence</t>
  </si>
  <si>
    <t>Dalwood Spilstead Service</t>
  </si>
  <si>
    <t>Child’s Play</t>
  </si>
  <si>
    <t>Semi-Finalist - Helping 50 children in Out Of Home Care considered at high risk of long-term emotional disorders</t>
  </si>
  <si>
    <t>Mirabel Foundation</t>
  </si>
  <si>
    <t>Breaking the Cycle</t>
  </si>
  <si>
    <t>Semi-Finalist - Program to reduce social isolation, build a sense of community and help up to 224 children develop critical life skills in a safe and nurturing environment</t>
  </si>
  <si>
    <t>Talmudande</t>
  </si>
  <si>
    <t>Intensive Family Support Program</t>
  </si>
  <si>
    <t>Semi-Finalist - To expand support into Inner Western Sydney to help prevent 25 young people from becoming homeless</t>
  </si>
  <si>
    <t>Top Blokes</t>
  </si>
  <si>
    <t>Top Blokes Program</t>
  </si>
  <si>
    <t>Semi-Finalist - improve the mental health, emotional resilience and community engagement of at-risk and disadvantaged young men aged 10-24</t>
  </si>
  <si>
    <t>Women’s and Girls’ Emergency Centre (WAGEC)</t>
  </si>
  <si>
    <t>SEED Project</t>
  </si>
  <si>
    <t>Winner - Designed to meet the Social, Emotional and Educational Development needs of young people who have experienced trauma or violence</t>
  </si>
  <si>
    <t>Asylum Seekers Centre</t>
  </si>
  <si>
    <t>Finalist - Support a project to build on ASC’s existing employment experience, to help families seeking asylum secure work</t>
  </si>
  <si>
    <t>Outloud (Bankstown Youth Development Service)</t>
  </si>
  <si>
    <t>RESPECT, a Domestic Violence Education Program</t>
  </si>
  <si>
    <t>Finalist - Focusing on educating boys under 12 years about the nature and causes of domestic violence</t>
  </si>
  <si>
    <t>KidsXpress</t>
  </si>
  <si>
    <t>Expressive Therapy for Trauma-Impacted Children</t>
  </si>
  <si>
    <t>Finalist - To help children, caregivers and professionals transform the impact of childhood trauma into a life full of hope</t>
  </si>
  <si>
    <t>Glebe Youth Service</t>
  </si>
  <si>
    <t>Higher Ground</t>
  </si>
  <si>
    <t>Semi-Finalist - Supporting the young people who live, work, study or play in the Glebe area</t>
  </si>
  <si>
    <t>Refugee Advice and Casework Service (RACS)</t>
  </si>
  <si>
    <t>Temporary Protection Visa Assistance and Renewal Service</t>
  </si>
  <si>
    <t>Semi-Finalist - To give a stronger voice to people seeking asylum</t>
  </si>
  <si>
    <t>Think+Do Tank Foundation</t>
  </si>
  <si>
    <t>Table of Plenty</t>
  </si>
  <si>
    <t>Semi-Finalist - To increase the level of community self-direction over everyday circumstances in low income parts of South Western Sydney</t>
  </si>
  <si>
    <t>Weave Youth and Community Services</t>
  </si>
  <si>
    <t>Domestic and Family Violence (DFV) Program</t>
  </si>
  <si>
    <t>Winner - Provides wrap-around support for women and children experiencing domestic and family violence and abuse, where the woman wants to leave the relationship</t>
  </si>
  <si>
    <t>Finalist - A safe place for those who have fled situations of great danger</t>
  </si>
  <si>
    <t>Lou’s Place (The Marmalade Foundation)</t>
  </si>
  <si>
    <t>Finalist - Sydney’s only daytime women’s refuge</t>
  </si>
  <si>
    <t>StreetWork</t>
  </si>
  <si>
    <t>KickStart Mentoring Program</t>
  </si>
  <si>
    <t>Finalist - Provides one-on-one mentoring to vulnerable young people</t>
  </si>
  <si>
    <t>Semi-Finalist - Immediate assistance of essential nursery items for babies and children from families in need</t>
  </si>
  <si>
    <t>Jesuit Refugee Service (JRS)</t>
  </si>
  <si>
    <t>JRS’s Employment Program</t>
  </si>
  <si>
    <t>Semi-Finalist - Provides refugees, people seeking asylum, and temporary residents guidance on navigating the Australian employment market to find meaningful work</t>
  </si>
  <si>
    <t>Phoenix House Youth Services</t>
  </si>
  <si>
    <t>Semi-Finalist - Support services for ‘youth-at-risk’ (aged 14 to 24) in the Northern Sydney region</t>
  </si>
  <si>
    <t>Taldumande Youth Services</t>
  </si>
  <si>
    <t>Semi-Finalist - Supports vulnerable and homeless children and young people aged 12 to 21 years</t>
  </si>
  <si>
    <t>Youth Insearch</t>
  </si>
  <si>
    <t>Winner - Empower young people aged 14 to 20 to turn their disadvantages into advantages</t>
  </si>
  <si>
    <t>Mary’s House</t>
  </si>
  <si>
    <t>Daisy Centre</t>
  </si>
  <si>
    <t>Finalist - Integrated support service masked within a large shopping hub, that provides tailored case management for women who have and are experiencing domestic abuse</t>
  </si>
  <si>
    <t>The Gender Centre</t>
  </si>
  <si>
    <t>Finalist - Services and activities which enhance the ability of people with gender issues to make informed choices</t>
  </si>
  <si>
    <t>The Generous and the Grateful</t>
  </si>
  <si>
    <t>Finalist - Provide furnishings for young people at risk, domestic abuse survivors, refugees and homeless families by re-homing of quality goods which are saved from landfill</t>
  </si>
  <si>
    <t>Fitted for Work</t>
  </si>
  <si>
    <t>Semi-Finalist - Helps disadvantaged women get work, keep work, and navigate through working life with success</t>
  </si>
  <si>
    <t>Harding Miller Education Foundation</t>
  </si>
  <si>
    <t>Harding Miller Education Foundation Scholarship Program</t>
  </si>
  <si>
    <t>Semi-Finalist - To create a positive social impact by lifting educational outcomes of high potential Australian girls currently experiencing disadvantage</t>
  </si>
  <si>
    <t>Stewart House</t>
  </si>
  <si>
    <t>Semi-Finalist - Provides services to children from the public education system in NSW and the ACT who would benefit from a positive intervention</t>
  </si>
  <si>
    <t>Semi-Finalist - Delivering prevention and early intervention strategies to at-risk young people in Sydney’s North</t>
  </si>
  <si>
    <t>Bridge for Asylum Seekers</t>
  </si>
  <si>
    <t>Winner - Provides a living allowance to asylum seekers for food, clothes and pharmaceuticals</t>
  </si>
  <si>
    <t>PRIDE Empowerment Program</t>
  </si>
  <si>
    <t>Finalist - Seeks to remove barriers to overcoming psychological distress, alleviate long-term disadvantage and promote general wellbeing</t>
  </si>
  <si>
    <t>Eat Up Australia</t>
  </si>
  <si>
    <t>Finalist - To feed hungry students so they can grow, learn, and succeed</t>
  </si>
  <si>
    <t>Be Centre</t>
  </si>
  <si>
    <t>Teacher’s Optimal Relationship Approach (TORA)</t>
  </si>
  <si>
    <t>Semi-Finalist - To support early intervention mental health support for children and is derived from the theoretical knowledge and skills within play therapy and filial therapy</t>
  </si>
  <si>
    <t>Northern Beaches Women’s Shelter</t>
  </si>
  <si>
    <t>Semi-Finalist - Provides crisis accommodation, transitional accommodation and outreach support for women</t>
  </si>
  <si>
    <t>The Humour Foundation</t>
  </si>
  <si>
    <t>Semi-Finalist - Uses evidence-informed, humour therapy to address both physiological and psychological needs</t>
  </si>
  <si>
    <t>National Centre for Childhood Grief</t>
  </si>
  <si>
    <t>Winner - Cares for bereaved children and their families following the death of a parent, sibling or other close loved one</t>
  </si>
  <si>
    <t>One Meal Northern Beaches</t>
  </si>
  <si>
    <t>Finalist - Provide dignified access to healthy nutritious food relief support for vulnerable, marginalised and at risk members of our community</t>
  </si>
  <si>
    <t>Finding Home Project</t>
  </si>
  <si>
    <t>Finalist - Supports at-risk young people affected by homelessness, through community-based, early-intervention service delivery that adopts a collaboration service model</t>
  </si>
  <si>
    <t>Semi-Finalist - They support children (3-12 years) who have experienced adversity or trauma</t>
  </si>
  <si>
    <t>DV West</t>
  </si>
  <si>
    <t>Semi-Finalist - Aboriginal specific Domestic Violence crisis accommodation and support service</t>
  </si>
  <si>
    <t>Semi-Finalist - To feed hungry students so they can grow, learn, and succeed</t>
  </si>
  <si>
    <t>Semi-Finalist - Provides accommodation and integrated wrap-around support for women and children seeking short term crisis accommodation and transitional accomodation</t>
  </si>
  <si>
    <t>ReLove</t>
  </si>
  <si>
    <t>Winner - Support vulnerable people, by providing them with good quality pre-loved and excess furniture and household items</t>
  </si>
  <si>
    <t>4 Voices</t>
  </si>
  <si>
    <t>Finalist - Addressing the “Pandemic of Disconnection” which COVID spawned</t>
  </si>
  <si>
    <t>SMART Recovery</t>
  </si>
  <si>
    <t>Finalist - Provides ongoing support to people experiencing substance dependencies and problematic behaviours</t>
  </si>
  <si>
    <t>Women and Children First</t>
  </si>
  <si>
    <t>Fast-Track to Independence Program</t>
  </si>
  <si>
    <t>Finalist - Tackles domestic violence-related homelessness</t>
  </si>
  <si>
    <t>Semi-Finalist - A specialist children’s mental health organisation addressing mental ill-health stemming from exposure to adverse childhood experiences</t>
  </si>
  <si>
    <t>One Meal</t>
  </si>
  <si>
    <t>Semi-Finalist - Addresses the issue of food security for people who are homeless, vulnerable or impoverished</t>
  </si>
  <si>
    <t>Success Works</t>
  </si>
  <si>
    <t>Digital Skills Enhancement</t>
  </si>
  <si>
    <t>Semi-Finalist - Provides employability skills development, and specialist support through one-to-one mentoring for recently released from women while they are looking for work</t>
  </si>
  <si>
    <t>South Australia</t>
  </si>
  <si>
    <t>Adelaide</t>
  </si>
  <si>
    <t>Impact100 SA</t>
  </si>
  <si>
    <t>KickStart 4 Kids</t>
  </si>
  <si>
    <t>Winner -</t>
  </si>
  <si>
    <t>Connecting Foster &amp; Kingship Carers SA</t>
  </si>
  <si>
    <t>Finalist -</t>
  </si>
  <si>
    <t>JusticeNet SA</t>
  </si>
  <si>
    <t>St John's Youth Services</t>
  </si>
  <si>
    <t>Zahra Foundation</t>
  </si>
  <si>
    <t>TACSI</t>
  </si>
  <si>
    <t>YWCA Adelaide</t>
  </si>
  <si>
    <t>Raising Literacy</t>
  </si>
  <si>
    <t>Backpacks 4 SA Kids</t>
  </si>
  <si>
    <t>Youth Opportunities</t>
  </si>
  <si>
    <t>MOSH</t>
  </si>
  <si>
    <t>Operation Flinders</t>
  </si>
  <si>
    <t>Puddle Jumpers</t>
  </si>
  <si>
    <t>Sammy D Foundation</t>
  </si>
  <si>
    <t>Second Chances SA</t>
  </si>
  <si>
    <t>Grandcarers SA</t>
  </si>
  <si>
    <t>United Way SA</t>
  </si>
  <si>
    <t>Cottages 4 Country Care</t>
  </si>
  <si>
    <t>Lion Hearts Learning</t>
  </si>
  <si>
    <t>Technology for Ageing &amp; Disability SA</t>
  </si>
  <si>
    <t>Habitat for Humanity SA</t>
  </si>
  <si>
    <t>HopeStreet</t>
  </si>
  <si>
    <t>Childhood Cancer Association</t>
  </si>
  <si>
    <t>Seeds of Affinity</t>
  </si>
  <si>
    <t>Talk Out Loud</t>
  </si>
  <si>
    <t>Holiday Explorers</t>
  </si>
  <si>
    <t>Lolly Jar Circus</t>
  </si>
  <si>
    <t>Ngutu College</t>
  </si>
  <si>
    <t>The Reily Foundation</t>
  </si>
  <si>
    <t>Multicultural Communities Council of SA</t>
  </si>
  <si>
    <t>Carrington Cottages</t>
  </si>
  <si>
    <t>Safe Pets Safe Families</t>
  </si>
  <si>
    <t>Connecting Foster &amp; Kingship Carers SA,</t>
  </si>
  <si>
    <t>Fremantle</t>
  </si>
  <si>
    <t>Fremantle Foundation</t>
  </si>
  <si>
    <t>St Pat's (St Patrick's Community Support Centre Limited)</t>
  </si>
  <si>
    <t>Impact100</t>
  </si>
  <si>
    <t>DADDA</t>
  </si>
  <si>
    <t>South Lakey Ottey Centre</t>
  </si>
  <si>
    <t>Foundation Housing</t>
  </si>
  <si>
    <t>Outcare Inc.(Nulsen Group Ltd)</t>
  </si>
  <si>
    <t>Growing Change</t>
  </si>
  <si>
    <t>Inclusions WA</t>
  </si>
  <si>
    <t>Befriend</t>
  </si>
  <si>
    <t>WA Men’s Shed Association</t>
  </si>
  <si>
    <t>Outcare Inc. (Nulsen Group Ltd)</t>
  </si>
  <si>
    <t>Perth Symphony Orchestra</t>
  </si>
  <si>
    <t>Ngalla Maya</t>
  </si>
  <si>
    <t>Impact100 (Aboriginal Employment Access)</t>
  </si>
  <si>
    <t>Fremantle PCYC</t>
  </si>
  <si>
    <t>Impact100 (Safe Space Program)</t>
  </si>
  <si>
    <t>Meerilinga</t>
  </si>
  <si>
    <t>Impact100 (Early Childhood Education)</t>
  </si>
  <si>
    <t>Impact100 Fremantle</t>
  </si>
  <si>
    <t>ICEA Foundation (Cultural Corridors Ltd)</t>
  </si>
  <si>
    <t>Connected By Inc</t>
  </si>
  <si>
    <t>Fremantle Mind Inc</t>
  </si>
  <si>
    <t>Earbus Foundation (Otitis Media Group)</t>
  </si>
  <si>
    <t>Healthy Ears Program</t>
  </si>
  <si>
    <t>Australian Dental Health Foundation</t>
  </si>
  <si>
    <t>Dental Health Clinic @ St Patrick’s</t>
  </si>
  <si>
    <t>Homeless Healthcare</t>
  </si>
  <si>
    <t>Impact100 2021 Program - Winner</t>
  </si>
  <si>
    <t>Impact100 2021 Program - Finalist</t>
  </si>
  <si>
    <t>On My Feet</t>
  </si>
  <si>
    <t>Connected By</t>
  </si>
  <si>
    <t>Circus WA</t>
  </si>
  <si>
    <t>Impact100 Fremantle 2022 Winner</t>
  </si>
  <si>
    <t>Foodbank WA</t>
  </si>
  <si>
    <t>Impact100 Fremantle 2022 Finalist</t>
  </si>
  <si>
    <t>Waves of Wellness Foundation</t>
  </si>
  <si>
    <t>Zonta House</t>
  </si>
  <si>
    <t>Perth</t>
  </si>
  <si>
    <t>Impact100 Western Australia</t>
  </si>
  <si>
    <t>Manna Inc</t>
  </si>
  <si>
    <t>Winter School Uniforms Program</t>
  </si>
  <si>
    <t>Winner - To supply a 1000 winter uniform kits to children</t>
  </si>
  <si>
    <t>CANWA</t>
  </si>
  <si>
    <t>i:click program</t>
  </si>
  <si>
    <t>Finalist - Bringing artists, creatives and diverse communities together to share stories, learn from each other and make inspiring art</t>
  </si>
  <si>
    <t>Hope Community Services</t>
  </si>
  <si>
    <t>Upgrade of Street Vans</t>
  </si>
  <si>
    <t>Finalist - To be a leader in the provision of quality services for people affected by drugs, alcohol and social disadvantage</t>
  </si>
  <si>
    <t>Edmund Rice Camps</t>
  </si>
  <si>
    <t>Youth Camps</t>
  </si>
  <si>
    <t>Finalist - Serves the needs of kids (aged 7-16) and their families by providing camps with recreational and developmental activities for those who are ‘at risk’</t>
  </si>
  <si>
    <t>edventures WA</t>
  </si>
  <si>
    <t>Young Women’s and Young Men’s Programs</t>
  </si>
  <si>
    <t>Winner - After school early intervention programs were delivered that engaged young men and women at risk of self-destructive, antisocial and criminal behaviour</t>
  </si>
  <si>
    <t>Edmund Rice Camps WA</t>
  </si>
  <si>
    <t>Eddie on the Road Program</t>
  </si>
  <si>
    <t>Finalist - Aiming to provide respite, relief and recreation for ‘at risk’ and disadvantaged referred 7-16 year old children across regional WA</t>
  </si>
  <si>
    <t>Midnight Basketball</t>
  </si>
  <si>
    <t>Finalist - Offers intervention through a combination of basketball tournaments and life skills workshops that can engage a diverse social mix of young people</t>
  </si>
  <si>
    <t>Regional Tour of The Jub Jub Tree</t>
  </si>
  <si>
    <t>Finalist - To expand the availability of the Jub Jub Tree production to other areas</t>
  </si>
  <si>
    <t>Winner - Mobile healthcare for rough sleepers</t>
  </si>
  <si>
    <t>Autism West – Youth Engaging Successfully</t>
  </si>
  <si>
    <t>Finalist - Targets 13-18 yr olds with an autism spectrum disorder</t>
  </si>
  <si>
    <t>Kalparrin (now known as Parents Of Children With Special Needs Inc)</t>
  </si>
  <si>
    <t>Finalist - Provide practical and emotional support for the families and carers of children with special needs</t>
  </si>
  <si>
    <t>EdConnect (The School Volunteer Program Ltd)</t>
  </si>
  <si>
    <t>Finalist - Have been working within 200 WA schools with students from 7-17 years old by providing community volunteer mentors</t>
  </si>
  <si>
    <t>EON Foundation Inc.</t>
  </si>
  <si>
    <t>Winner - Takes a holistic approach to tackling poor nutrition and lack of healthy food through the creation of ‘edible gardens’</t>
  </si>
  <si>
    <t>Winner - Provide practical and emotional support for the families and carers of children with special needs</t>
  </si>
  <si>
    <t>Agelink Theatre Inc. (THEATRE 180 INC)</t>
  </si>
  <si>
    <t>Finalist - All about affirming the value of seniors and bringing generations and communities together</t>
  </si>
  <si>
    <t>Leading Youth Forward</t>
  </si>
  <si>
    <t>Finalist - Run summer camps and mentoring to create positive change for emotionally, socially and financially disadvantaged youth in Perth</t>
  </si>
  <si>
    <t>Huntington’s WA</t>
  </si>
  <si>
    <t>HEROs Impact App</t>
  </si>
  <si>
    <t>Winner - To develop an easily accessible online (smart phone/tablet) application of self-directed therapy for people with Huntington’s disease</t>
  </si>
  <si>
    <t>Sensory Storytime for Children 0-6 Years</t>
  </si>
  <si>
    <t>Winner - Story-telling sessions that connected well-known stories with appropriate sensory stimuli, music and props for young children with mental and/or physical disabilities</t>
  </si>
  <si>
    <t>Barking Gecko</t>
  </si>
  <si>
    <t>Creating Gecko Ensembles in Regional WA</t>
  </si>
  <si>
    <t>Finalist - A continuous cultural thread providing world- class arts experiences from a child’s early years, through their teens and into adulthood</t>
  </si>
  <si>
    <t>Environment</t>
  </si>
  <si>
    <t>Birdlife WA: Creating Native Bird Heaven</t>
  </si>
  <si>
    <t>Finalist - Focused on the creation of a strategic link in a growing breeding and feeding corridor for native birds, especially black cockatoos</t>
  </si>
  <si>
    <t>Teach Learn Grow</t>
  </si>
  <si>
    <t>TLG Rural Program and eMentor</t>
  </si>
  <si>
    <t>Finalist - Provide free one-on-one tuition and mentoring to rural and Indigenous Australian students, with the aim of empowering students to realise their full potential</t>
  </si>
  <si>
    <t>CARAD</t>
  </si>
  <si>
    <t>Winner - Is about bringing people together over food to foster compassion and social cohesion for people from refugee and asylum seeker backgrounds</t>
  </si>
  <si>
    <t>Dress for Success</t>
  </si>
  <si>
    <t>Winner - To empower women to achieve economic independence by providing a network of support, professional attire and the development tools to help women thrive in work</t>
  </si>
  <si>
    <t>Creative Kids – Country WA</t>
  </si>
  <si>
    <t>Finalist - Co-ordinating and delivering creative drama programs in 6 under-served regional areas</t>
  </si>
  <si>
    <t>Birdlife WA</t>
  </si>
  <si>
    <t>Know Your Neighbourhood</t>
  </si>
  <si>
    <t>Finalist - To create a bright future for Australian birds by finding solutions to the threats they face and by inspiring action to ensure birds and their habitats flourish</t>
  </si>
  <si>
    <t>Cahoots (Kids' Camps Ltd)</t>
  </si>
  <si>
    <t>Finalist - To provide opportunities to children and young people living with disability to develop friendships, skills and confidence</t>
  </si>
  <si>
    <t>Dandjoo Darbalung – St Catherines UWA</t>
  </si>
  <si>
    <t>Uni Survival Starter Kit</t>
  </si>
  <si>
    <t>Winner - Provide kits for 100 new Indigenous students over a two year period to equip them with the basic living essentials needed to successfully transition to university</t>
  </si>
  <si>
    <t>Dismantle</t>
  </si>
  <si>
    <t>ReNew Properties Startup</t>
  </si>
  <si>
    <t>Winner - To graduates from their Bike Rescue mentoring program, having identified that participants need longer to be successful in attaining sustainable employment</t>
  </si>
  <si>
    <t>Esther Foundation</t>
  </si>
  <si>
    <t>Catergirls Catering Expansion</t>
  </si>
  <si>
    <t>Finalist - Young women learn important work development skills, develop self-confidence and self-worth</t>
  </si>
  <si>
    <t>Shooting Stars (Glass Jar Australia Limited)</t>
  </si>
  <si>
    <t>Wheatbelt Warriors and Wellbeing in WA</t>
  </si>
  <si>
    <t>Finalist - To increase engagement, education, empowerment for Indigenous girls in the Narrogin community using a program of netball</t>
  </si>
  <si>
    <t>Positive Pathways to Safety for Women and Children</t>
  </si>
  <si>
    <t>Finalist - Provide workshops, inter-agency advocacy and coaching to women and children impacted by family and domestic violence</t>
  </si>
  <si>
    <t>Camp Kulin</t>
  </si>
  <si>
    <t>Counsellor In Training (CIT) Program</t>
  </si>
  <si>
    <t>Winner - Training 48 previous camp attendees to be ‘Junior Camp Counsellors’ through a structured leadership program over 2 years</t>
  </si>
  <si>
    <t>HEAAR Youth Project</t>
  </si>
  <si>
    <t>Winner - Deliver ear health screening, surveillance and treatment pathways to Aboriginal and at-risk children in eastern and southern suburbs of Perth</t>
  </si>
  <si>
    <t>Ishar Multicultural Women’s Health Services</t>
  </si>
  <si>
    <t>Peri-Natal Support Program</t>
  </si>
  <si>
    <t>Finalist - Provide initial individual counselling, ongoing weekly support group and yoga classes for 80-100 refugee and migrant women</t>
  </si>
  <si>
    <t>One Voice Mobile Showers</t>
  </si>
  <si>
    <t>Mobile Showers Service WA Expansion</t>
  </si>
  <si>
    <t>Finalist - Fund a project manager for 18 months who will form collaborative partnerships with existing specialised support services</t>
  </si>
  <si>
    <t>Type 1 Diabetes Family Centre</t>
  </si>
  <si>
    <t>Welcome to Type 1</t>
  </si>
  <si>
    <t>Finalist - Develop and launch Australia’s first online education course covering medical management matters as well as often under-considered issues related to the condition</t>
  </si>
  <si>
    <t>Winner - Provide practical and essential welfare, advocacy and volunteer support services</t>
  </si>
  <si>
    <t>Work Development Program</t>
  </si>
  <si>
    <t>Winner - Provide their youth employees with soft-skills, tangible materials and practical assistance to secure them ongoing employment</t>
  </si>
  <si>
    <t>Winner - Provide holistic health and well-being services for refugee and migrant women</t>
  </si>
  <si>
    <t>Kalparrin (Parents Of Children With Special Needs Inc.)</t>
  </si>
  <si>
    <t>Winner - Support families who are caring for a child with disability in a multitude of vital ways</t>
  </si>
  <si>
    <t>Legal Services</t>
  </si>
  <si>
    <t>Midlas</t>
  </si>
  <si>
    <t>Winner - Provide free family law, financial counselling, tenancy advocacy and emergency relief support for the vulnerable and disadvantaged</t>
  </si>
  <si>
    <t>Zonta House Refuge Association</t>
  </si>
  <si>
    <t>Winner - Provide refuge and transitional accommodation, holistic support services and education to women and families affected by family and domestic violence</t>
  </si>
  <si>
    <t>Blue Room Theatre (Performing Arts Centre Society Inc)</t>
  </si>
  <si>
    <t>Finalist - Provides unparalleled resources, support, opportunities and advocacy to the WA performing arts sector</t>
  </si>
  <si>
    <t>Darling Range Wildlife Shelter</t>
  </si>
  <si>
    <t>Finalist - They rescue and rehabilitate local wildlife and water birds</t>
  </si>
  <si>
    <t>Fair Game</t>
  </si>
  <si>
    <t>Finalist - Provide fitness and health education programs to under-serviced communities</t>
  </si>
  <si>
    <t>Artists in the Black – Wills and Intestacy</t>
  </si>
  <si>
    <t>Winner - Free advice and education on legal rights and will drafting</t>
  </si>
  <si>
    <t>More Rides, More People, More Places (Cycling Without Age Australia Incorporated)</t>
  </si>
  <si>
    <t>Winner - Perth expansion with purchase of ute and part time co-ordinator</t>
  </si>
  <si>
    <t>Peer-led Self-Advocacy Workshops (The Family Inclusion Network Wa Inc)</t>
  </si>
  <si>
    <t>Winner - Peers co-design workshops for families involved with child protection</t>
  </si>
  <si>
    <t>Special Olympics WA</t>
  </si>
  <si>
    <t>Finalist - Provides inclusive training and competition in a variety of sports for children and adults with intellectual disabilities</t>
  </si>
  <si>
    <t>Trillion Trees</t>
  </si>
  <si>
    <t>Finalist - To bring people together to grow, plant, establish and maintain trees to achieve a healthy and biodiverse environment</t>
  </si>
  <si>
    <t>Motivation Foundation</t>
  </si>
  <si>
    <t>Plant Upgrade</t>
  </si>
  <si>
    <t>Winner - Assisting disengaged and educationally at-risk young people to become job-ready by building qualifications and life-skills through the use of mentors</t>
  </si>
  <si>
    <t>SPROUT</t>
  </si>
  <si>
    <t>Winner - To re-connect the next generation with creating and maintaining a healthy planet</t>
  </si>
  <si>
    <t>Kimberley Game On! After School Program</t>
  </si>
  <si>
    <t>Winner - Positive engagement activities to provide a diversion for at- risk local youth at times when other services aren’t available</t>
  </si>
  <si>
    <t>12 Buckets</t>
  </si>
  <si>
    <t>Finalist - To create a safe space for kids to focus on themselves, establish connections and be challenged to grow</t>
  </si>
  <si>
    <t>Thriving in Motion</t>
  </si>
  <si>
    <t>Finalist - To use exercise expertise to improve the health of kids and young people</t>
  </si>
  <si>
    <t>Winner - To keep the young people engaged in their education and improve their social and emotional well-being</t>
  </si>
  <si>
    <t>Albany Community Legal Centre Inc</t>
  </si>
  <si>
    <t>Winner - To enhance legal services across the Great Southern and Southern Wheatbelt regions</t>
  </si>
  <si>
    <t>Midland Health Justice Partnership-</t>
  </si>
  <si>
    <t>Winner - Providing onsite wraparound support for legal issues, particularly family and domestic violence</t>
  </si>
  <si>
    <t>$3,110,461</t>
  </si>
  <si>
    <t>$3,062,073</t>
  </si>
  <si>
    <t>Food Ladder</t>
  </si>
  <si>
    <t>Finalist - Providing education through hands-on activities and real-world outcomes</t>
  </si>
  <si>
    <t>Finalist - Exercise services are tailored to improve the health of young people whose ability to participate in community or school-based physical activity is impacted by physical, mental or behavioural conditions</t>
  </si>
  <si>
    <t>Gosnells Community Legal Centre (Redgum Justice Incorporated)</t>
  </si>
  <si>
    <t>Specialist Child Support Legal Clinic</t>
  </si>
  <si>
    <t>Winner - To build up a unique Child Support Team and Program, a currently under-served area, so they can meet the increased demand for full legal advice, tasks and representation for women in DV situations</t>
  </si>
  <si>
    <t>Lionheart</t>
  </si>
  <si>
    <t>Raw to Roar: Lionheart’s Grief Pathway Pilot</t>
  </si>
  <si>
    <t>Winner - To extend for an extra year a pilot providing WA’s first program of evidence-based wrap-around intensive bereavement care for children aged 0-17 years</t>
  </si>
  <si>
    <t>Orana House</t>
  </si>
  <si>
    <t>SWitCH on, Power Up</t>
  </si>
  <si>
    <t>Winner - To increase the type and frequency of the FREE services and programs offered directly by SWitCH</t>
  </si>
  <si>
    <t>ADHD WA</t>
  </si>
  <si>
    <t>Supporting regional children with ‘Sparkly Brains’</t>
  </si>
  <si>
    <t>Finalist - To roll out their tailored workshops, seminars and resources to enhance understanding and skills in managing ADHD</t>
  </si>
  <si>
    <t>CinefestOZ (Geographe French Australian Festivals Incorporated)</t>
  </si>
  <si>
    <t>On the Road with the Screen Machine</t>
  </si>
  <si>
    <t>Finalist - To provide 5 regional and remote WA communities with access to Australian and WA screen content</t>
  </si>
  <si>
    <t>Otago</t>
  </si>
  <si>
    <t>Impact100 Wakatipu New Zealand</t>
  </si>
  <si>
    <t>Living Options Wakatpiu</t>
  </si>
  <si>
    <t>Winner</t>
  </si>
  <si>
    <t>Queenstown Lakes Baby Box Charitable Trust</t>
  </si>
  <si>
    <t>Finalist</t>
  </si>
  <si>
    <t>Wastebusters</t>
  </si>
  <si>
    <t>Turn up the Music</t>
  </si>
  <si>
    <t>St John Ambulance</t>
  </si>
  <si>
    <t>Pivotal Point Charitable Trust</t>
  </si>
  <si>
    <t>Routeburn- Dart Wildlife Trust</t>
  </si>
  <si>
    <t>Southern Wellbeing Trust</t>
  </si>
  <si>
    <t>Semi-Finalist</t>
  </si>
  <si>
    <t>Central Lakes Family Services</t>
  </si>
  <si>
    <t>Kiwi Kit Community Trust and Volunteer Central Lakes Partnership</t>
  </si>
  <si>
    <t>The Order of St John Wakatipu</t>
  </si>
  <si>
    <t>Te Atamira</t>
  </si>
  <si>
    <t>Youth Search and Rescue</t>
  </si>
  <si>
    <t>Turn Up the Music</t>
  </si>
  <si>
    <t>Life Education Trust Heartland Otago</t>
  </si>
  <si>
    <t>Kiwi Harvest Queenstown</t>
  </si>
  <si>
    <t>The Lakes District Museum</t>
  </si>
  <si>
    <t>Southern Lakes Sanctuary</t>
  </si>
  <si>
    <t>Queenstown Trails Trust</t>
  </si>
  <si>
    <t>Lightfoot Initiative</t>
  </si>
  <si>
    <t>Whakatipu Rowing Club</t>
  </si>
  <si>
    <t>Queensland</t>
  </si>
  <si>
    <t>Brisbane</t>
  </si>
  <si>
    <t>100 Women</t>
  </si>
  <si>
    <t>Victoria</t>
  </si>
  <si>
    <t>Melbourne</t>
  </si>
  <si>
    <t>Impact100 Melbourne</t>
  </si>
  <si>
    <t>Tasmania</t>
  </si>
  <si>
    <t>Hobart</t>
  </si>
  <si>
    <t>Impact100 Tasmania</t>
  </si>
  <si>
    <t>Subtype category</t>
  </si>
  <si>
    <t>Extra small</t>
  </si>
  <si>
    <t>Small</t>
  </si>
  <si>
    <t>Medium</t>
  </si>
  <si>
    <t>Large</t>
  </si>
  <si>
    <t>Very large</t>
  </si>
  <si>
    <t>Extra large</t>
  </si>
  <si>
    <t>Total Number</t>
  </si>
  <si>
    <t>Change from previous year</t>
  </si>
  <si>
    <t>Change from 3 years earlier</t>
  </si>
  <si>
    <t>Health</t>
  </si>
  <si>
    <t>Social welfare</t>
  </si>
  <si>
    <t>Religion</t>
  </si>
  <si>
    <t>Culture</t>
  </si>
  <si>
    <t>Reconciliation</t>
  </si>
  <si>
    <t>Human rights</t>
  </si>
  <si>
    <t>Security</t>
  </si>
  <si>
    <t>Animals</t>
  </si>
  <si>
    <t>Other</t>
  </si>
  <si>
    <t>Law</t>
  </si>
  <si>
    <t>PBI</t>
  </si>
  <si>
    <t>HPC</t>
  </si>
  <si>
    <t>Multiple</t>
  </si>
  <si>
    <t>No subtype</t>
  </si>
  <si>
    <t>Location in Australia</t>
  </si>
  <si>
    <t>Charities (%)</t>
  </si>
  <si>
    <t>Major cities</t>
  </si>
  <si>
    <t>Inner regional</t>
  </si>
  <si>
    <t>Outer regional</t>
  </si>
  <si>
    <t>Remote</t>
  </si>
  <si>
    <t>Very remote</t>
  </si>
  <si>
    <t>State or territory</t>
  </si>
  <si>
    <t>Number of charities</t>
  </si>
  <si>
    <t>Revenue from government ($ million)</t>
  </si>
  <si>
    <t>Revenue from donations and bequests ($ million)</t>
  </si>
  <si>
    <t>Revenue from goods or services ($ million)</t>
  </si>
  <si>
    <t>Total revenue ($ million)</t>
  </si>
  <si>
    <t>Volunteers</t>
  </si>
  <si>
    <t>Employees</t>
  </si>
  <si>
    <t>Australia’s population at 30 June 2023 (%)</t>
  </si>
  <si>
    <t>Australian Capital Territory</t>
  </si>
  <si>
    <t>New South Wales.</t>
  </si>
  <si>
    <t>Northern Territory</t>
  </si>
  <si>
    <t>More than one</t>
  </si>
  <si>
    <t>Charity size</t>
  </si>
  <si>
    <t>Total revenue</t>
  </si>
  <si>
    <t>Less than $50,000</t>
  </si>
  <si>
    <t>$50,000 or more but less than $250,000</t>
  </si>
  <si>
    <t>$250,000 or more but less than $1 million</t>
  </si>
  <si>
    <t>$1 million or more but less than $10 million</t>
  </si>
  <si>
    <t>$10 million or more but less than $100 million</t>
  </si>
  <si>
    <t>$100 million or more</t>
  </si>
  <si>
    <t>Size unknown (Basic Religious Charity)</t>
  </si>
  <si>
    <t>No financial information provided (exempt from providing)</t>
  </si>
  <si>
    <t>Size</t>
  </si>
  <si>
    <t>Contribution to the sector’s total revenue (%)</t>
  </si>
  <si>
    <t>Change from previous period ($ million)</t>
  </si>
  <si>
    <t xml:space="preserve"> Change from previous period (%)</t>
  </si>
  <si>
    <t>Change over three years ($ million)</t>
  </si>
  <si>
    <t>Change over 3 years (%)</t>
  </si>
  <si>
    <t>All charities</t>
  </si>
  <si>
    <t>Category</t>
  </si>
  <si>
    <t>$</t>
  </si>
  <si>
    <t>Income</t>
  </si>
  <si>
    <t>Grants Made</t>
  </si>
  <si>
    <t>Grants Given</t>
  </si>
  <si>
    <t>Houseing/Employment</t>
  </si>
  <si>
    <t>Variance</t>
  </si>
  <si>
    <t>Supported Rent</t>
  </si>
  <si>
    <t>WSTH support</t>
  </si>
  <si>
    <t>Crisis Accomodation</t>
  </si>
  <si>
    <t>Properties Managed</t>
  </si>
  <si>
    <t>Women supported with DFV</t>
  </si>
  <si>
    <t>Clients with Job Readiness</t>
  </si>
  <si>
    <t>Job ready appointments</t>
  </si>
  <si>
    <t>Volunteer Mentors</t>
  </si>
  <si>
    <t>Job Fairs Delivered</t>
  </si>
  <si>
    <t>Received Certificates</t>
  </si>
  <si>
    <t>Revenue from Goods</t>
  </si>
  <si>
    <t>The Reconnect Project received 100k grant 2022</t>
  </si>
  <si>
    <t>2023</t>
  </si>
  <si>
    <t>2022</t>
  </si>
  <si>
    <t>Devices refurbished</t>
  </si>
  <si>
    <t>Full time Employees</t>
  </si>
  <si>
    <t>Part Time Employees</t>
  </si>
  <si>
    <t>Full Time Equivalent</t>
  </si>
  <si>
    <t>Shine for kids</t>
  </si>
  <si>
    <t>2021</t>
  </si>
  <si>
    <t>Staff expenses</t>
  </si>
  <si>
    <t>Total income</t>
  </si>
  <si>
    <t>Grants - Government / Private</t>
  </si>
  <si>
    <t>Company recommendations</t>
  </si>
  <si>
    <t>Gross income</t>
  </si>
  <si>
    <t>Profit before tax</t>
  </si>
  <si>
    <t>Metric Type</t>
  </si>
  <si>
    <t>Metric</t>
  </si>
  <si>
    <t>Charity</t>
  </si>
  <si>
    <t>Year One</t>
  </si>
  <si>
    <t>Year Two</t>
  </si>
  <si>
    <t>Year One Profit</t>
  </si>
  <si>
    <t>Year Two Profit</t>
  </si>
  <si>
    <t>Year One Number of Impact</t>
  </si>
  <si>
    <t>Year Two Number of Impact</t>
  </si>
  <si>
    <t>Total Gross Income Year Two</t>
  </si>
  <si>
    <t>Number of Staff (FTE Equivilant)</t>
  </si>
  <si>
    <t>Number of Points of Contact</t>
  </si>
  <si>
    <t>Number of UNSDGs Targeted</t>
  </si>
  <si>
    <t>UNSDGs Targeted</t>
  </si>
  <si>
    <t>Total Number of people targeted</t>
  </si>
  <si>
    <t>rawScore</t>
  </si>
  <si>
    <t>Operational</t>
  </si>
  <si>
    <t>Scalability</t>
  </si>
  <si>
    <t>Leichhardt Women's Community Health Centre</t>
  </si>
  <si>
    <t>1, 3, 4, 5, 10, 16, 17</t>
  </si>
  <si>
    <t>Australian Literacy &amp; Numeracy Foundation</t>
  </si>
  <si>
    <t>1, 4, 5, 10, 16, 17</t>
  </si>
  <si>
    <t>1, 3, 5, 8, 10, 16. 17</t>
  </si>
  <si>
    <t>1, 3, 4, 5, 8, 10, 11, 16, 17</t>
  </si>
  <si>
    <t>1, 4, 5, 8, 10, 11, 12, 17</t>
  </si>
  <si>
    <t>1, 3, 4, 5, 8, 10, 11, 12, 16, 17</t>
  </si>
  <si>
    <t>Impact</t>
  </si>
  <si>
    <t>Sphere of Influence</t>
  </si>
  <si>
    <t>Feasibility</t>
  </si>
  <si>
    <t>Accessibility</t>
  </si>
  <si>
    <t>Mission Alignment</t>
  </si>
  <si>
    <t>Social</t>
  </si>
  <si>
    <t>Year One Number of impact</t>
  </si>
  <si>
    <t>Year Two Number of impact</t>
  </si>
  <si>
    <t>Total gross Income year two</t>
  </si>
  <si>
    <t>Number of Staff (FTE equivalent)</t>
  </si>
  <si>
    <t>Number of points of contact</t>
  </si>
  <si>
    <t>Number of UNSDGs targeted</t>
  </si>
  <si>
    <t>Regional Disability Advocacy Service Ltd</t>
  </si>
  <si>
    <t>10,16</t>
  </si>
  <si>
    <t>Fair Game Australia Limited</t>
  </si>
  <si>
    <t>Healthy Cities Illawarra Incorporated</t>
  </si>
  <si>
    <t>2,3, 11, 17</t>
  </si>
  <si>
    <t>Pedal Early Childhood Intervention Service Incorporated</t>
  </si>
  <si>
    <t>3,4</t>
  </si>
  <si>
    <t>Legs On The Wall</t>
  </si>
  <si>
    <t>WestWords Ltd</t>
  </si>
  <si>
    <t>Kids Giving Back</t>
  </si>
  <si>
    <t>4, 17</t>
  </si>
  <si>
    <t>Glenrac Incorporated</t>
  </si>
  <si>
    <t>Sphere of influence</t>
  </si>
  <si>
    <t xml:space="preserve">What sectors are the charities in which Impact 100 Sydney are investing in? </t>
  </si>
  <si>
    <t xml:space="preserve">Farida - A Business Analytics Graduate and Impact100 Enthusiast </t>
  </si>
  <si>
    <t xml:space="preserve">Persona </t>
  </si>
  <si>
    <t>DV Question</t>
  </si>
  <si>
    <t>Sources</t>
  </si>
  <si>
    <t>What gaps or opportunities in charity location and sector should be considered when establishing a new Impact100 chapter in Australia?</t>
  </si>
  <si>
    <t xml:space="preserve">https://100women.org.au/about/our-impact/ </t>
  </si>
  <si>
    <t>Why Companies would be willing to invest in Impact 100 Sydney? </t>
  </si>
  <si>
    <t>What Impact has Impact 100 Sydney provided to the community? </t>
  </si>
  <si>
    <t>What Companies and Corporations would invest with Impact 100 Sydney? </t>
  </si>
  <si>
    <t>Lee - CSR Manager of a large company in Australia</t>
  </si>
  <si>
    <t xml:space="preserve"> Fiona - Fundraising Manager at a Startup Charity in Sydney </t>
  </si>
  <si>
    <t xml:space="preserve"> How can you standardise, and compare charities success?</t>
  </si>
  <si>
    <t>How can the 'Impact Compass' apply to Impact100 Sydney?</t>
  </si>
  <si>
    <t>What value can be demonstrated from the 'Impact Compass'?</t>
  </si>
  <si>
    <r>
      <t>What sectors are other impact 100 chapters and charities across Australia operating in? </t>
    </r>
    <r>
      <rPr>
        <i/>
        <sz val="10"/>
        <color rgb="FF3F3F3F"/>
        <rFont val="Times New Roman"/>
        <family val="1"/>
      </rPr>
      <t>(Disclaimer: This website was utilised to systematically iterate through 274 rows of financial data during the course of the analysis.)</t>
    </r>
  </si>
  <si>
    <t>Standardized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</si>
</sst>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,m\,\ yy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1"/>
      <color rgb="FF3F3F3F"/>
      <name val="Arial"/>
      <family val="2"/>
      <scheme val="minor"/>
    </font>
    <font>
      <sz val="10"/>
      <color rgb="FF3F3F3F"/>
      <name val="Times New Roman"/>
      <family val="1"/>
    </font>
    <font>
      <b/>
      <sz val="10"/>
      <color rgb="FF3F3F3F"/>
      <name val="Times New Roman"/>
      <family val="1"/>
    </font>
    <font>
      <b/>
      <sz val="10"/>
      <color rgb="FF000000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3F3F3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2" applyNumberFormat="0" applyAlignment="0" applyProtection="0"/>
  </cellStyleXfs>
  <cellXfs count="78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6" fillId="3" borderId="2" xfId="1" applyFont="1" applyAlignment="1">
      <alignment wrapText="1"/>
    </xf>
    <xf numFmtId="0" fontId="6" fillId="4" borderId="2" xfId="1" applyFont="1" applyFill="1" applyAlignment="1">
      <alignment wrapText="1"/>
    </xf>
    <xf numFmtId="0" fontId="6" fillId="3" borderId="2" xfId="1" applyFont="1" applyAlignment="1">
      <alignment horizontal="center" wrapText="1"/>
    </xf>
    <xf numFmtId="0" fontId="6" fillId="5" borderId="2" xfId="1" applyFont="1" applyFill="1" applyAlignment="1">
      <alignment wrapText="1"/>
    </xf>
    <xf numFmtId="0" fontId="7" fillId="3" borderId="2" xfId="1" applyFont="1" applyAlignment="1">
      <alignment wrapText="1"/>
    </xf>
    <xf numFmtId="0" fontId="7" fillId="4" borderId="2" xfId="1" applyFont="1" applyFill="1" applyAlignment="1">
      <alignment horizontal="center" vertical="center" wrapText="1"/>
    </xf>
    <xf numFmtId="0" fontId="7" fillId="4" borderId="2" xfId="1" applyFont="1" applyFill="1" applyAlignment="1">
      <alignment vertical="center" wrapText="1"/>
    </xf>
    <xf numFmtId="0" fontId="7" fillId="4" borderId="2" xfId="1" applyFont="1" applyFill="1" applyAlignment="1">
      <alignment wrapText="1"/>
    </xf>
    <xf numFmtId="0" fontId="7" fillId="5" borderId="3" xfId="1" applyFont="1" applyFill="1" applyBorder="1" applyAlignment="1">
      <alignment vertical="center" wrapText="1"/>
    </xf>
    <xf numFmtId="0" fontId="7" fillId="5" borderId="4" xfId="1" applyFont="1" applyFill="1" applyBorder="1" applyAlignment="1">
      <alignment vertical="center" wrapText="1"/>
    </xf>
    <xf numFmtId="0" fontId="7" fillId="5" borderId="5" xfId="1" applyFont="1" applyFill="1" applyBorder="1" applyAlignment="1">
      <alignment vertical="center" wrapText="1"/>
    </xf>
    <xf numFmtId="0" fontId="7" fillId="5" borderId="3" xfId="1" applyFont="1" applyFill="1" applyBorder="1" applyAlignment="1">
      <alignment horizontal="left" vertical="center" wrapText="1"/>
    </xf>
    <xf numFmtId="0" fontId="7" fillId="5" borderId="4" xfId="1" applyFont="1" applyFill="1" applyBorder="1" applyAlignment="1">
      <alignment horizontal="left" vertical="center" wrapText="1"/>
    </xf>
    <xf numFmtId="0" fontId="7" fillId="5" borderId="5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7" fillId="6" borderId="2" xfId="1" applyFont="1" applyFill="1" applyAlignment="1">
      <alignment horizontal="left" vertical="center" wrapText="1"/>
    </xf>
    <xf numFmtId="0" fontId="6" fillId="6" borderId="2" xfId="1" applyFont="1" applyFill="1" applyAlignment="1">
      <alignment wrapText="1"/>
    </xf>
    <xf numFmtId="0" fontId="7" fillId="6" borderId="4" xfId="1" applyFont="1" applyFill="1" applyBorder="1" applyAlignment="1">
      <alignment horizontal="center" vertical="center" wrapText="1"/>
    </xf>
    <xf numFmtId="0" fontId="7" fillId="6" borderId="2" xfId="1" applyFont="1" applyFill="1" applyAlignment="1">
      <alignment vertical="center" wrapText="1"/>
    </xf>
    <xf numFmtId="0" fontId="7" fillId="6" borderId="2" xfId="1" applyFont="1" applyFill="1" applyAlignment="1">
      <alignment wrapText="1"/>
    </xf>
    <xf numFmtId="0" fontId="7" fillId="6" borderId="5" xfId="1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0" xfId="0" applyFont="1"/>
    <xf numFmtId="0" fontId="9" fillId="0" borderId="1" xfId="0" applyFont="1" applyBorder="1" applyAlignment="1">
      <alignment horizontal="center" vertical="top"/>
    </xf>
    <xf numFmtId="0" fontId="12" fillId="0" borderId="1" xfId="0" applyFont="1" applyBorder="1"/>
    <xf numFmtId="2" fontId="12" fillId="0" borderId="1" xfId="0" applyNumberFormat="1" applyFont="1" applyBorder="1"/>
    <xf numFmtId="2" fontId="12" fillId="0" borderId="0" xfId="0" applyNumberFormat="1" applyFont="1"/>
    <xf numFmtId="4" fontId="12" fillId="0" borderId="1" xfId="0" applyNumberFormat="1" applyFont="1" applyBorder="1"/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10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10" fontId="12" fillId="0" borderId="1" xfId="0" applyNumberFormat="1" applyFont="1" applyBorder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7" fillId="3" borderId="2" xfId="1" applyFont="1" applyAlignment="1">
      <alignment horizontal="center" wrapText="1"/>
    </xf>
    <xf numFmtId="0" fontId="0" fillId="0" borderId="0" xfId="0" applyAlignment="1">
      <alignment horizontal="center"/>
    </xf>
    <xf numFmtId="4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0" fillId="2" borderId="1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" fontId="10" fillId="0" borderId="1" xfId="0" applyNumberFormat="1" applyFont="1" applyBorder="1" applyAlignment="1">
      <alignment wrapText="1"/>
    </xf>
    <xf numFmtId="4" fontId="10" fillId="0" borderId="1" xfId="0" applyNumberFormat="1" applyFont="1" applyBorder="1" applyAlignment="1">
      <alignment horizontal="right" wrapText="1"/>
    </xf>
    <xf numFmtId="4" fontId="10" fillId="2" borderId="1" xfId="0" applyNumberFormat="1" applyFont="1" applyFill="1" applyBorder="1" applyAlignment="1">
      <alignment horizontal="right" wrapText="1"/>
    </xf>
    <xf numFmtId="0" fontId="6" fillId="3" borderId="6" xfId="1" applyFont="1" applyBorder="1" applyAlignment="1">
      <alignment horizontal="left" vertical="top" wrapText="1"/>
    </xf>
    <xf numFmtId="0" fontId="6" fillId="3" borderId="7" xfId="1" applyFont="1" applyBorder="1" applyAlignment="1">
      <alignment horizontal="left" vertical="top" wrapText="1"/>
    </xf>
    <xf numFmtId="0" fontId="6" fillId="3" borderId="8" xfId="1" applyFont="1" applyBorder="1" applyAlignment="1">
      <alignment horizontal="left" vertical="top" wrapText="1"/>
    </xf>
    <xf numFmtId="0" fontId="13" fillId="3" borderId="2" xfId="1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2" fontId="12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7" fillId="7" borderId="9" xfId="1" applyFont="1" applyFill="1" applyBorder="1" applyAlignment="1">
      <alignment horizontal="center" vertical="center" wrapText="1"/>
    </xf>
    <xf numFmtId="0" fontId="6" fillId="7" borderId="9" xfId="1" applyFont="1" applyFill="1" applyBorder="1" applyAlignment="1">
      <alignment wrapText="1"/>
    </xf>
    <xf numFmtId="0" fontId="12" fillId="0" borderId="1" xfId="0" applyFont="1" applyBorder="1" applyAlignment="1">
      <alignment horizontal="right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11" fontId="1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D6001C"/>
      <color rgb="FFA61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cncpubfilesprodstorage.blob.core.windows.net/public/82de8708-39af-e811-a961-000d3ad24182-243e6085-377d-4f37-92b5-80cae2fd9735-Annual%20Report-d0f3780c-300e-e911-a968-000d3ad24077-2018_AGM_REPORTS.pdf" TargetMode="External"/><Relationship Id="rId21" Type="http://schemas.openxmlformats.org/officeDocument/2006/relationships/hyperlink" Target="https://rdas.org.au/wp-content/uploads/2024/11/Annual-Report-2023-2024-FINAL-1.pdf" TargetMode="External"/><Relationship Id="rId42" Type="http://schemas.openxmlformats.org/officeDocument/2006/relationships/hyperlink" Target="https://www.lwchc.org.au/_files/ugd/98512a_4b0bfa8a9a3c411fb61f00cfc9e25e68.pdf" TargetMode="External"/><Relationship Id="rId47" Type="http://schemas.openxmlformats.org/officeDocument/2006/relationships/hyperlink" Target="https://www.steppingstonehouse.com.au/" TargetMode="External"/><Relationship Id="rId63" Type="http://schemas.openxmlformats.org/officeDocument/2006/relationships/hyperlink" Target="https://rdas.org.au/wp-content/uploads/2023/11/Annual-Report-2023_final_plain_RGB.pdf" TargetMode="External"/><Relationship Id="rId68" Type="http://schemas.openxmlformats.org/officeDocument/2006/relationships/hyperlink" Target="https://www.acnc.gov.au/charity/charities/71fd73d2-38af-e811-a960-000d3ad24282/documents/" TargetMode="External"/><Relationship Id="rId84" Type="http://schemas.openxmlformats.org/officeDocument/2006/relationships/hyperlink" Target="https://www.lwchc.org.au/" TargetMode="External"/><Relationship Id="rId89" Type="http://schemas.openxmlformats.org/officeDocument/2006/relationships/hyperlink" Target="https://opensupport.org.au/wp-content/uploads/2024/10/open-support-annual-impact-report-2024.pdf" TargetMode="External"/><Relationship Id="rId16" Type="http://schemas.openxmlformats.org/officeDocument/2006/relationships/hyperlink" Target="https://www.banksyd.com.au/globalassets/documents/pdfs/financial-disclosures/fin40-2024-bos-annual-report.pdf" TargetMode="External"/><Relationship Id="rId11" Type="http://schemas.openxmlformats.org/officeDocument/2006/relationships/hyperlink" Target="https://www.acnc.gov.au/charity/charities/5be574c7-38af-e811-a963-000d3ad244fd/documents/" TargetMode="External"/><Relationship Id="rId32" Type="http://schemas.openxmlformats.org/officeDocument/2006/relationships/hyperlink" Target="https://acncpubfilesprodstorage.blob.core.windows.net/public/0b62b26d-3aaf-e811-a95e-000d3ad24c60-caf1860c-8200-4896-9ed4-972dcf76563e-Annual%20Report-53c51b90-32a6-ea11-a812-000d3ad1caaa-2019_Annual_Report_FINAL_low_res.pdf" TargetMode="External"/><Relationship Id="rId37" Type="http://schemas.openxmlformats.org/officeDocument/2006/relationships/hyperlink" Target="https://www.acnc.gov.au/charity/charities/a4c5b7f0-39af-e811-a963-000d3ad244fd/documents/" TargetMode="External"/><Relationship Id="rId53" Type="http://schemas.openxmlformats.org/officeDocument/2006/relationships/hyperlink" Target="https://thereconnectproject.com.au/" TargetMode="External"/><Relationship Id="rId58" Type="http://schemas.openxmlformats.org/officeDocument/2006/relationships/hyperlink" Target="https://www.aihw.gov.au/reports/australias-welfare/profile-of-indigenous-australians" TargetMode="External"/><Relationship Id="rId74" Type="http://schemas.openxmlformats.org/officeDocument/2006/relationships/hyperlink" Target="https://www.acnc.gov.au/charity/charities/e73f78db-39af-e811-a95e-000d3ad24c60/documents/" TargetMode="External"/><Relationship Id="rId79" Type="http://schemas.openxmlformats.org/officeDocument/2006/relationships/hyperlink" Target="https://acncpubfilesprodstorage.blob.core.windows.net/public/a4c5b7f0-39af-e811-a963-000d3ad244fd-426234e9-d13e-46c0-ba54-fa4f276fbf56-Annual%20Report-38bf62a2-c851-e911-a971-000d3ad24c60-Annual_Report_Kids_Giving_Back_2018.pdf" TargetMode="External"/><Relationship Id="rId102" Type="http://schemas.openxmlformats.org/officeDocument/2006/relationships/hyperlink" Target="https://www.aihw.gov.au/reports/australias-welfare/youth-justice" TargetMode="External"/><Relationship Id="rId5" Type="http://schemas.openxmlformats.org/officeDocument/2006/relationships/hyperlink" Target="https://www.fremantlefoundation.org.au/recent-grants" TargetMode="External"/><Relationship Id="rId90" Type="http://schemas.openxmlformats.org/officeDocument/2006/relationships/hyperlink" Target="https://www.steppingstonehouse.com.au/" TargetMode="External"/><Relationship Id="rId95" Type="http://schemas.openxmlformats.org/officeDocument/2006/relationships/hyperlink" Target="https://shineforkids.org.au/wp-content/uploads/2024/11/0084_SHINE_ANNUAL-REPORT_2024_HiRes.pdf" TargetMode="External"/><Relationship Id="rId22" Type="http://schemas.openxmlformats.org/officeDocument/2006/relationships/hyperlink" Target="https://www.acnc.gov.au/charity/charities/e32f799b-3aaf-e811-a960-000d3ad24282/documents/" TargetMode="External"/><Relationship Id="rId27" Type="http://schemas.openxmlformats.org/officeDocument/2006/relationships/hyperlink" Target="https://acncpubfilesprodstorage.blob.core.windows.net/public/82de8708-39af-e811-a961-000d3ad24182-243e6085-377d-4f37-92b5-80cae2fd9735-Annual%20Report-8d013b96-fa1a-ea11-a811-000d3ad1cc03-2019_AGM_REPORTS.pdf" TargetMode="External"/><Relationship Id="rId43" Type="http://schemas.openxmlformats.org/officeDocument/2006/relationships/hyperlink" Target="https://www.alnf.org/" TargetMode="External"/><Relationship Id="rId48" Type="http://schemas.openxmlformats.org/officeDocument/2006/relationships/hyperlink" Target="https://www.steppingstonehouse.com.au/wp-content/uploads/2023/12/SSH-Annual-Report-2023.pdf" TargetMode="External"/><Relationship Id="rId64" Type="http://schemas.openxmlformats.org/officeDocument/2006/relationships/hyperlink" Target="https://rdas.org.au/wp-content/uploads/2024/11/Annual-Report-2023-2024-FINAL-1.pdf" TargetMode="External"/><Relationship Id="rId69" Type="http://schemas.openxmlformats.org/officeDocument/2006/relationships/hyperlink" Target="https://acncpubfilesprodstorage.blob.core.windows.net/public/82de8708-39af-e811-a961-000d3ad24182-243e6085-377d-4f37-92b5-80cae2fd9735-Annual%20Report-d0f3780c-300e-e911-a968-000d3ad24077-2018_AGM_REPORTS.pdf" TargetMode="External"/><Relationship Id="rId80" Type="http://schemas.openxmlformats.org/officeDocument/2006/relationships/hyperlink" Target="https://www.acnc.gov.au/charity/charities/a4c5b7f0-39af-e811-a963-000d3ad244fd/documents/" TargetMode="External"/><Relationship Id="rId85" Type="http://schemas.openxmlformats.org/officeDocument/2006/relationships/hyperlink" Target="https://www.lwchc.org.au/_files/ugd/98512a_4b0bfa8a9a3c411fb61f00cfc9e25e68.pdf" TargetMode="External"/><Relationship Id="rId12" Type="http://schemas.openxmlformats.org/officeDocument/2006/relationships/hyperlink" Target="https://static1.squarespace.com/static/63fc6b89a7fcf927d88d9018/t/675f72fd4620607f2eb9b010/1734308633903/SFSS+Annual+Report+2024+v2.pdf" TargetMode="External"/><Relationship Id="rId17" Type="http://schemas.openxmlformats.org/officeDocument/2006/relationships/hyperlink" Target="https://northscollective.com.au/wp-content/uploads/2024/05/2023-Financial-Report-SIGNED.pdf" TargetMode="External"/><Relationship Id="rId33" Type="http://schemas.openxmlformats.org/officeDocument/2006/relationships/hyperlink" Target="https://acncpubfilesprodstorage.blob.core.windows.net/public/0b62b26d-3aaf-e811-a95e-000d3ad24c60-caf1860c-8200-4896-9ed4-972dcf76563e-Annual%20Report-13ea4920-80be-eb11-bacc-000d3a6ac228-WestWords_2020_Annual_Report_FINAL_low_res.pdf" TargetMode="External"/><Relationship Id="rId38" Type="http://schemas.openxmlformats.org/officeDocument/2006/relationships/hyperlink" Target="https://acncpubfilesprodstorage.blob.core.windows.net/public/d41d87b5-38af-e811-a963-000d3ad24077-1620b00e-cd30-4dc7-aac9-ecf07227c5a2-Annual%20Report-f8a0724c-45b0-e811-a960-000d3ad24282-GlenRac_Annual_Review_17'.pdf" TargetMode="External"/><Relationship Id="rId59" Type="http://schemas.openxmlformats.org/officeDocument/2006/relationships/hyperlink" Target="https://www.aihw.gov.au/reports/australias-welfare/youth-justice" TargetMode="External"/><Relationship Id="rId103" Type="http://schemas.openxmlformats.org/officeDocument/2006/relationships/hyperlink" Target="https://homelessnessaustralia.org.au/wp-content/uploads/2024/03/IWD-2024-3.pdf" TargetMode="External"/><Relationship Id="rId20" Type="http://schemas.openxmlformats.org/officeDocument/2006/relationships/hyperlink" Target="https://rdas.org.au/wp-content/uploads/2023/11/Annual-Report-2023_final_plain_RGB.pdf" TargetMode="External"/><Relationship Id="rId41" Type="http://schemas.openxmlformats.org/officeDocument/2006/relationships/hyperlink" Target="https://www.lwchc.org.au/" TargetMode="External"/><Relationship Id="rId54" Type="http://schemas.openxmlformats.org/officeDocument/2006/relationships/hyperlink" Target="https://www.houseofwelcome.org.au/" TargetMode="External"/><Relationship Id="rId62" Type="http://schemas.openxmlformats.org/officeDocument/2006/relationships/hyperlink" Target="https://thereconnectproject.com.au/" TargetMode="External"/><Relationship Id="rId70" Type="http://schemas.openxmlformats.org/officeDocument/2006/relationships/hyperlink" Target="https://acncpubfilesprodstorage.blob.core.windows.net/public/82de8708-39af-e811-a961-000d3ad24182-243e6085-377d-4f37-92b5-80cae2fd9735-Annual%20Report-8d013b96-fa1a-ea11-a811-000d3ad1cc03-2019_AGM_REPORTS.pdf" TargetMode="External"/><Relationship Id="rId75" Type="http://schemas.openxmlformats.org/officeDocument/2006/relationships/hyperlink" Target="https://acncpubfilesprodstorage.blob.core.windows.net/public/0b62b26d-3aaf-e811-a95e-000d3ad24c60-caf1860c-8200-4896-9ed4-972dcf76563e-Annual%20Report-53c51b90-32a6-ea11-a812-000d3ad1caaa-2019_Annual_Report_FINAL_low_res.pdf" TargetMode="External"/><Relationship Id="rId83" Type="http://schemas.openxmlformats.org/officeDocument/2006/relationships/hyperlink" Target="https://www.acnc.gov.au/charity/charities" TargetMode="External"/><Relationship Id="rId88" Type="http://schemas.openxmlformats.org/officeDocument/2006/relationships/hyperlink" Target="https://opensupport.org.au/" TargetMode="External"/><Relationship Id="rId91" Type="http://schemas.openxmlformats.org/officeDocument/2006/relationships/hyperlink" Target="https://www.steppingstonehouse.com.au/wp-content/uploads/2023/12/SSH-Annual-Report-2023.pdf" TargetMode="External"/><Relationship Id="rId96" Type="http://schemas.openxmlformats.org/officeDocument/2006/relationships/hyperlink" Target="https://thereconnectproject.com.au/" TargetMode="External"/><Relationship Id="rId1" Type="http://schemas.openxmlformats.org/officeDocument/2006/relationships/hyperlink" Target="https://www.impact100sydney.org.au/" TargetMode="External"/><Relationship Id="rId6" Type="http://schemas.openxmlformats.org/officeDocument/2006/relationships/hyperlink" Target="https://www.impact100wa.org.au/past-winners-and-finalists/" TargetMode="External"/><Relationship Id="rId15" Type="http://schemas.openxmlformats.org/officeDocument/2006/relationships/hyperlink" Target="https://communityfoundation.org.au/wp-content/uploads/user-generated/SFSSAnnualReport2023_9fbgdh.pdf" TargetMode="External"/><Relationship Id="rId23" Type="http://schemas.openxmlformats.org/officeDocument/2006/relationships/hyperlink" Target="https://acncpubfilesprodstorage.blob.core.windows.net/public/71fd73d2-38af-e811-a960-000d3ad24282-73701980-8e59-4055-90a8-3eca1733db8f-Annual%20Report-1f969896-2d9a-ea11-a812-000d3acb05bc-Healthy_Cities_Illawarra_1819_Annual_Report.pdf" TargetMode="External"/><Relationship Id="rId28" Type="http://schemas.openxmlformats.org/officeDocument/2006/relationships/hyperlink" Target="https://www.acnc.gov.au/charity/charities/82de8708-39af-e811-a961-000d3ad24182/documents/" TargetMode="External"/><Relationship Id="rId36" Type="http://schemas.openxmlformats.org/officeDocument/2006/relationships/hyperlink" Target="https://acncpubfilesprodstorage.blob.core.windows.net/public/a4c5b7f0-39af-e811-a963-000d3ad244fd-426234e9-d13e-46c0-ba54-fa4f276fbf56-Annual%20Report-38bf62a2-c851-e911-a971-000d3ad24c60-Annual_Report_Kids_Giving_Back_2018.pdf" TargetMode="External"/><Relationship Id="rId49" Type="http://schemas.openxmlformats.org/officeDocument/2006/relationships/hyperlink" Target="https://www.steppingstonehouse.com.au/wp-content/uploads/2024/11/SSH-Annual-Report-2024.pdf" TargetMode="External"/><Relationship Id="rId57" Type="http://schemas.openxmlformats.org/officeDocument/2006/relationships/hyperlink" Target="https://sdgs.un.org/goals" TargetMode="External"/><Relationship Id="rId10" Type="http://schemas.openxmlformats.org/officeDocument/2006/relationships/hyperlink" Target="https://www.impact100sydney.org.au/" TargetMode="External"/><Relationship Id="rId31" Type="http://schemas.openxmlformats.org/officeDocument/2006/relationships/hyperlink" Target="https://www.acnc.gov.au/charity/charities/e73f78db-39af-e811-a95e-000d3ad24c60/documents/" TargetMode="External"/><Relationship Id="rId44" Type="http://schemas.openxmlformats.org/officeDocument/2006/relationships/hyperlink" Target="https://cdn.sanity.io/files/cq7bqdl1/production/fe6bf95b3187e22ad20a052dde06961cc260b874.pdf" TargetMode="External"/><Relationship Id="rId52" Type="http://schemas.openxmlformats.org/officeDocument/2006/relationships/hyperlink" Target="https://shineforkids.org.au/wp-content/uploads/2024/11/0084_SHINE_ANNUAL-REPORT_2024_HiRes.pdf" TargetMode="External"/><Relationship Id="rId60" Type="http://schemas.openxmlformats.org/officeDocument/2006/relationships/hyperlink" Target="https://homelessnessaustralia.org.au/wp-content/uploads/2024/03/IWD-2024-3.pdf" TargetMode="External"/><Relationship Id="rId65" Type="http://schemas.openxmlformats.org/officeDocument/2006/relationships/hyperlink" Target="https://www.acnc.gov.au/charity/charities/e32f799b-3aaf-e811-a960-000d3ad24282/documents/" TargetMode="External"/><Relationship Id="rId73" Type="http://schemas.openxmlformats.org/officeDocument/2006/relationships/hyperlink" Target="https://static1.squarespace.com/static/617f5790f987945badd4ea8b/t/6811c984477203738ccb192f/1745996189834/Legs+On+The+Wall+-+Annual+Report+2024.pdf" TargetMode="External"/><Relationship Id="rId78" Type="http://schemas.openxmlformats.org/officeDocument/2006/relationships/hyperlink" Target="https://acncpubfilesprodstorage.blob.core.windows.net/public/a4c5b7f0-39af-e811-a963-000d3ad244fd-426234e9-d13e-46c0-ba54-fa4f276fbf56-Annual%20Report-8893a24e-4cb0-e811-a962-000d3ad24a0d-2017_KidsGivingBack_Annual_Report_copy.pdf" TargetMode="External"/><Relationship Id="rId81" Type="http://schemas.openxmlformats.org/officeDocument/2006/relationships/hyperlink" Target="https://acncpubfilesprodstorage.blob.core.windows.net/public/d41d87b5-38af-e811-a963-000d3ad24077-1620b00e-cd30-4dc7-aac9-ecf07227c5a2-Annual%20Report-f8a0724c-45b0-e811-a960-000d3ad24282-GlenRac_Annual_Review_17'.pdf" TargetMode="External"/><Relationship Id="rId86" Type="http://schemas.openxmlformats.org/officeDocument/2006/relationships/hyperlink" Target="https://www.alnf.org/" TargetMode="External"/><Relationship Id="rId94" Type="http://schemas.openxmlformats.org/officeDocument/2006/relationships/hyperlink" Target="https://shineforkids.org.au/wp-content/uploads/2023/11/FY2022-23-SHINE-for-Kids-Annual-Report.pdf" TargetMode="External"/><Relationship Id="rId99" Type="http://schemas.openxmlformats.org/officeDocument/2006/relationships/hyperlink" Target="https://bandu.org.au/" TargetMode="External"/><Relationship Id="rId101" Type="http://schemas.openxmlformats.org/officeDocument/2006/relationships/hyperlink" Target="https://www.aihw.gov.au/reports/australias-welfare/profile-of-indigenous-australians" TargetMode="External"/><Relationship Id="rId4" Type="http://schemas.openxmlformats.org/officeDocument/2006/relationships/hyperlink" Target="https://www.impact100sa.org.au/about" TargetMode="External"/><Relationship Id="rId9" Type="http://schemas.openxmlformats.org/officeDocument/2006/relationships/hyperlink" Target="https://www.acnc.gov.au/tools/reports/australian-charities-report-10th-edition" TargetMode="External"/><Relationship Id="rId13" Type="http://schemas.openxmlformats.org/officeDocument/2006/relationships/hyperlink" Target="https://www.acnc.gov.au/charity/charities/b0e3fa13-06b5-ea11-a812-000d3ad1fbf8/documents/" TargetMode="External"/><Relationship Id="rId18" Type="http://schemas.openxmlformats.org/officeDocument/2006/relationships/hyperlink" Target="https://www.australianunity.com.au/-/media/RebrandCorporate/Documents/Annual-Reports/AUL-FY2024-Annual-Report.pdf?srsltid=AfmBOoq5y3dvuMsnwno3jy9dnZNBCswS_vBiMMzeGP_9Qvm2M-r14WHN" TargetMode="External"/><Relationship Id="rId39" Type="http://schemas.openxmlformats.org/officeDocument/2006/relationships/hyperlink" Target="https://www.impact100sydney.org.au/" TargetMode="External"/><Relationship Id="rId34" Type="http://schemas.openxmlformats.org/officeDocument/2006/relationships/hyperlink" Target="https://www.acnc.gov.au/charity/charities/0b62b26d-3aaf-e811-a95e-000d3ad24c60/documents/" TargetMode="External"/><Relationship Id="rId50" Type="http://schemas.openxmlformats.org/officeDocument/2006/relationships/hyperlink" Target="https://shineforkids.org.au/" TargetMode="External"/><Relationship Id="rId55" Type="http://schemas.openxmlformats.org/officeDocument/2006/relationships/hyperlink" Target="https://static1.squarespace.com/static/5d7f096c7dc4d82dec6ab25e/t/6583c41df13bd647752fe918/1703134259647/annual+report_2022-3_singles-+new.pdf" TargetMode="External"/><Relationship Id="rId76" Type="http://schemas.openxmlformats.org/officeDocument/2006/relationships/hyperlink" Target="https://acncpubfilesprodstorage.blob.core.windows.net/public/0b62b26d-3aaf-e811-a95e-000d3ad24c60-caf1860c-8200-4896-9ed4-972dcf76563e-Annual%20Report-13ea4920-80be-eb11-bacc-000d3a6ac228-WestWords_2020_Annual_Report_FINAL_low_res.pdf" TargetMode="External"/><Relationship Id="rId97" Type="http://schemas.openxmlformats.org/officeDocument/2006/relationships/hyperlink" Target="https://www.houseofwelcome.org.au/" TargetMode="External"/><Relationship Id="rId104" Type="http://schemas.openxmlformats.org/officeDocument/2006/relationships/hyperlink" Target="https://www.kuc.org.au/our-impact/the-facts-and-statistics-on-youth-homelessness/" TargetMode="External"/><Relationship Id="rId7" Type="http://schemas.openxmlformats.org/officeDocument/2006/relationships/hyperlink" Target="https://www.impact100wakatipu.org/our-impact" TargetMode="External"/><Relationship Id="rId71" Type="http://schemas.openxmlformats.org/officeDocument/2006/relationships/hyperlink" Target="https://www.acnc.gov.au/charity/charities/82de8708-39af-e811-a961-000d3ad24182/documents/" TargetMode="External"/><Relationship Id="rId92" Type="http://schemas.openxmlformats.org/officeDocument/2006/relationships/hyperlink" Target="https://www.steppingstonehouse.com.au/wp-content/uploads/2024/11/SSH-Annual-Report-2024.pdf" TargetMode="External"/><Relationship Id="rId2" Type="http://schemas.openxmlformats.org/officeDocument/2006/relationships/hyperlink" Target="https://www.artsimpactwa.org/impact" TargetMode="External"/><Relationship Id="rId29" Type="http://schemas.openxmlformats.org/officeDocument/2006/relationships/hyperlink" Target="https://acncpubfilesprodstorage.blob.core.windows.net/public/e73f78db-39af-e811-a95e-000d3ad24c60-214dcebc-32ba-4b85-a875-655cf4903f82-Annual%20Report-e079855c-7f82-e911-a972-000d3ad24a0d-Legs_on_the_Wall_Financial_Report(10570275.1).pdf" TargetMode="External"/><Relationship Id="rId24" Type="http://schemas.openxmlformats.org/officeDocument/2006/relationships/hyperlink" Target="https://acncpubfilesprodstorage.blob.core.windows.net/public/71fd73d2-38af-e811-a960-000d3ad24282-73701980-8e59-4055-90a8-3eca1733db8f-Annual%20Report-a8b1e1e1-5f43-ec11-8c62-00224811e510-HCIHPI_Annual_Report_2021.pdf" TargetMode="External"/><Relationship Id="rId40" Type="http://schemas.openxmlformats.org/officeDocument/2006/relationships/hyperlink" Target="https://www.acnc.gov.au/charity/charities" TargetMode="External"/><Relationship Id="rId45" Type="http://schemas.openxmlformats.org/officeDocument/2006/relationships/hyperlink" Target="https://opensupport.org.au/" TargetMode="External"/><Relationship Id="rId66" Type="http://schemas.openxmlformats.org/officeDocument/2006/relationships/hyperlink" Target="https://acncpubfilesprodstorage.blob.core.windows.net/public/71fd73d2-38af-e811-a960-000d3ad24282-73701980-8e59-4055-90a8-3eca1733db8f-Annual%20Report-1f969896-2d9a-ea11-a812-000d3acb05bc-Healthy_Cities_Illawarra_1819_Annual_Report.pdf" TargetMode="External"/><Relationship Id="rId87" Type="http://schemas.openxmlformats.org/officeDocument/2006/relationships/hyperlink" Target="https://cdn.sanity.io/files/cq7bqdl1/production/fe6bf95b3187e22ad20a052dde06961cc260b874.pdf" TargetMode="External"/><Relationship Id="rId61" Type="http://schemas.openxmlformats.org/officeDocument/2006/relationships/hyperlink" Target="https://www.kuc.org.au/our-impact/the-facts-and-statistics-on-youth-homelessness/" TargetMode="External"/><Relationship Id="rId82" Type="http://schemas.openxmlformats.org/officeDocument/2006/relationships/hyperlink" Target="https://www.impact100sydney.org.au/" TargetMode="External"/><Relationship Id="rId19" Type="http://schemas.openxmlformats.org/officeDocument/2006/relationships/hyperlink" Target="https://thereconnectproject.com.au/" TargetMode="External"/><Relationship Id="rId14" Type="http://schemas.openxmlformats.org/officeDocument/2006/relationships/hyperlink" Target="https://shineforkids.org.au/wp-content/uploads/2022/12/2021-2022-SHINE-for-Kids-Statutory-Accounts.pdf" TargetMode="External"/><Relationship Id="rId30" Type="http://schemas.openxmlformats.org/officeDocument/2006/relationships/hyperlink" Target="https://static1.squarespace.com/static/617f5790f987945badd4ea8b/t/6811c984477203738ccb192f/1745996189834/Legs+On+The+Wall+-+Annual+Report+2024.pdf" TargetMode="External"/><Relationship Id="rId35" Type="http://schemas.openxmlformats.org/officeDocument/2006/relationships/hyperlink" Target="https://acncpubfilesprodstorage.blob.core.windows.net/public/a4c5b7f0-39af-e811-a963-000d3ad244fd-426234e9-d13e-46c0-ba54-fa4f276fbf56-Annual%20Report-8893a24e-4cb0-e811-a962-000d3ad24a0d-2017_KidsGivingBack_Annual_Report_copy.pdf" TargetMode="External"/><Relationship Id="rId56" Type="http://schemas.openxmlformats.org/officeDocument/2006/relationships/hyperlink" Target="https://bandu.org.au/" TargetMode="External"/><Relationship Id="rId77" Type="http://schemas.openxmlformats.org/officeDocument/2006/relationships/hyperlink" Target="https://www.acnc.gov.au/charity/charities/0b62b26d-3aaf-e811-a95e-000d3ad24c60/documents/" TargetMode="External"/><Relationship Id="rId100" Type="http://schemas.openxmlformats.org/officeDocument/2006/relationships/hyperlink" Target="https://sdgs.un.org/goals" TargetMode="External"/><Relationship Id="rId105" Type="http://schemas.openxmlformats.org/officeDocument/2006/relationships/hyperlink" Target="https://www.acnc.gov.au/charity/charities" TargetMode="External"/><Relationship Id="rId8" Type="http://schemas.openxmlformats.org/officeDocument/2006/relationships/hyperlink" Target="https://100women.org.au/about/our-impact/" TargetMode="External"/><Relationship Id="rId51" Type="http://schemas.openxmlformats.org/officeDocument/2006/relationships/hyperlink" Target="https://shineforkids.org.au/wp-content/uploads/2023/11/FY2022-23-SHINE-for-Kids-Annual-Report.pdf" TargetMode="External"/><Relationship Id="rId72" Type="http://schemas.openxmlformats.org/officeDocument/2006/relationships/hyperlink" Target="https://acncpubfilesprodstorage.blob.core.windows.net/public/e73f78db-39af-e811-a95e-000d3ad24c60-214dcebc-32ba-4b85-a875-655cf4903f82-Annual%20Report-e079855c-7f82-e911-a972-000d3ad24a0d-Legs_on_the_Wall_Financial_Report(10570275.1).pdf" TargetMode="External"/><Relationship Id="rId93" Type="http://schemas.openxmlformats.org/officeDocument/2006/relationships/hyperlink" Target="https://shineforkids.org.au/" TargetMode="External"/><Relationship Id="rId98" Type="http://schemas.openxmlformats.org/officeDocument/2006/relationships/hyperlink" Target="https://static1.squarespace.com/static/5d7f096c7dc4d82dec6ab25e/t/6583c41df13bd647752fe918/1703134259647/annual+report_2022-3_singles-+new.pdf" TargetMode="External"/><Relationship Id="rId3" Type="http://schemas.openxmlformats.org/officeDocument/2006/relationships/hyperlink" Target="https://www.impact100sydneynorth.org/" TargetMode="External"/><Relationship Id="rId25" Type="http://schemas.openxmlformats.org/officeDocument/2006/relationships/hyperlink" Target="https://www.acnc.gov.au/charity/charities/71fd73d2-38af-e811-a960-000d3ad24282/documents/" TargetMode="External"/><Relationship Id="rId46" Type="http://schemas.openxmlformats.org/officeDocument/2006/relationships/hyperlink" Target="https://opensupport.org.au/wp-content/uploads/2024/10/open-support-annual-impact-report-2024.pdf" TargetMode="External"/><Relationship Id="rId67" Type="http://schemas.openxmlformats.org/officeDocument/2006/relationships/hyperlink" Target="https://acncpubfilesprodstorage.blob.core.windows.net/public/71fd73d2-38af-e811-a960-000d3ad24282-73701980-8e59-4055-90a8-3eca1733db8f-Annual%20Report-a8b1e1e1-5f43-ec11-8c62-00224811e510-HCIHPI_Annual_Report_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7"/>
  <sheetViews>
    <sheetView topLeftCell="A81" zoomScale="70" zoomScaleNormal="70" workbookViewId="0">
      <selection activeCell="D19" sqref="D19:E19"/>
    </sheetView>
  </sheetViews>
  <sheetFormatPr defaultColWidth="41.90625" defaultRowHeight="13" x14ac:dyDescent="0.3"/>
  <cols>
    <col min="1" max="1" width="21.6328125" style="11" customWidth="1"/>
    <col min="2" max="2" width="61" style="11" customWidth="1"/>
    <col min="3" max="3" width="112.7265625" style="7" customWidth="1"/>
    <col min="4" max="4" width="54" style="7" customWidth="1"/>
    <col min="5" max="16384" width="41.90625" style="7"/>
  </cols>
  <sheetData>
    <row r="1" spans="1:4" s="9" customFormat="1" x14ac:dyDescent="0.3">
      <c r="A1" s="43" t="s">
        <v>704</v>
      </c>
      <c r="B1" s="43" t="s">
        <v>705</v>
      </c>
      <c r="C1" s="43" t="s">
        <v>706</v>
      </c>
    </row>
    <row r="2" spans="1:4" x14ac:dyDescent="0.3">
      <c r="A2" s="12" t="s">
        <v>703</v>
      </c>
      <c r="B2" s="13" t="s">
        <v>702</v>
      </c>
      <c r="C2" s="8" t="s">
        <v>1</v>
      </c>
    </row>
    <row r="3" spans="1:4" x14ac:dyDescent="0.3">
      <c r="A3" s="12"/>
      <c r="B3" s="13"/>
      <c r="C3" s="8" t="s">
        <v>2</v>
      </c>
    </row>
    <row r="4" spans="1:4" x14ac:dyDescent="0.3">
      <c r="A4" s="12"/>
      <c r="B4" s="13"/>
      <c r="C4" s="8" t="s">
        <v>3</v>
      </c>
    </row>
    <row r="5" spans="1:4" x14ac:dyDescent="0.3">
      <c r="A5" s="12"/>
      <c r="B5" s="13"/>
      <c r="C5" s="8" t="s">
        <v>4</v>
      </c>
    </row>
    <row r="6" spans="1:4" x14ac:dyDescent="0.3">
      <c r="A6" s="12"/>
      <c r="B6" s="13"/>
      <c r="C6" s="8" t="s">
        <v>5</v>
      </c>
    </row>
    <row r="7" spans="1:4" x14ac:dyDescent="0.3">
      <c r="A7" s="12"/>
      <c r="B7" s="13"/>
      <c r="C7" s="8" t="s">
        <v>6</v>
      </c>
    </row>
    <row r="8" spans="1:4" x14ac:dyDescent="0.3">
      <c r="A8" s="12"/>
      <c r="B8" s="13"/>
      <c r="C8" s="8" t="s">
        <v>7</v>
      </c>
    </row>
    <row r="9" spans="1:4" x14ac:dyDescent="0.3">
      <c r="A9" s="12"/>
      <c r="B9" s="13"/>
      <c r="C9" s="8" t="s">
        <v>708</v>
      </c>
    </row>
    <row r="10" spans="1:4" ht="52" x14ac:dyDescent="0.3">
      <c r="A10" s="12"/>
      <c r="B10" s="14" t="s">
        <v>717</v>
      </c>
      <c r="C10" s="8" t="s">
        <v>8</v>
      </c>
      <c r="D10" s="59"/>
    </row>
    <row r="11" spans="1:4" ht="39" x14ac:dyDescent="0.3">
      <c r="A11" s="12"/>
      <c r="B11" s="14" t="s">
        <v>707</v>
      </c>
      <c r="C11" s="8" t="s">
        <v>9</v>
      </c>
    </row>
    <row r="12" spans="1:4" x14ac:dyDescent="0.3">
      <c r="A12" s="15" t="s">
        <v>712</v>
      </c>
      <c r="B12" s="15" t="s">
        <v>709</v>
      </c>
      <c r="C12" s="10" t="s">
        <v>1</v>
      </c>
    </row>
    <row r="13" spans="1:4" x14ac:dyDescent="0.3">
      <c r="A13" s="16"/>
      <c r="B13" s="17"/>
      <c r="C13" s="10" t="s">
        <v>10</v>
      </c>
    </row>
    <row r="14" spans="1:4" ht="26" x14ac:dyDescent="0.3">
      <c r="A14" s="16"/>
      <c r="B14" s="18" t="s">
        <v>710</v>
      </c>
      <c r="C14" s="10" t="s">
        <v>12</v>
      </c>
    </row>
    <row r="15" spans="1:4" x14ac:dyDescent="0.3">
      <c r="A15" s="16"/>
      <c r="B15" s="19"/>
      <c r="C15" s="10" t="s">
        <v>14</v>
      </c>
    </row>
    <row r="16" spans="1:4" x14ac:dyDescent="0.3">
      <c r="A16" s="16"/>
      <c r="B16" s="19"/>
      <c r="C16" s="10" t="s">
        <v>15</v>
      </c>
    </row>
    <row r="17" spans="1:3" x14ac:dyDescent="0.3">
      <c r="A17" s="16"/>
      <c r="B17" s="20"/>
      <c r="C17" s="10" t="s">
        <v>16</v>
      </c>
    </row>
    <row r="18" spans="1:3" x14ac:dyDescent="0.3">
      <c r="A18" s="16"/>
      <c r="B18" s="18" t="s">
        <v>711</v>
      </c>
      <c r="C18" s="10" t="s">
        <v>18</v>
      </c>
    </row>
    <row r="19" spans="1:3" x14ac:dyDescent="0.3">
      <c r="A19" s="16"/>
      <c r="B19" s="19"/>
      <c r="C19" s="10" t="s">
        <v>20</v>
      </c>
    </row>
    <row r="20" spans="1:3" ht="26" x14ac:dyDescent="0.3">
      <c r="A20" s="17"/>
      <c r="B20" s="20"/>
      <c r="C20" s="10" t="s">
        <v>22</v>
      </c>
    </row>
    <row r="21" spans="1:3" x14ac:dyDescent="0.3">
      <c r="A21" s="21" t="s">
        <v>713</v>
      </c>
      <c r="B21" s="22" t="s">
        <v>714</v>
      </c>
      <c r="C21" s="23" t="s">
        <v>23</v>
      </c>
    </row>
    <row r="22" spans="1:3" x14ac:dyDescent="0.3">
      <c r="A22" s="24"/>
      <c r="B22" s="22"/>
      <c r="C22" s="23" t="s">
        <v>24</v>
      </c>
    </row>
    <row r="23" spans="1:3" x14ac:dyDescent="0.3">
      <c r="A23" s="24"/>
      <c r="B23" s="22"/>
      <c r="C23" s="23" t="s">
        <v>25</v>
      </c>
    </row>
    <row r="24" spans="1:3" x14ac:dyDescent="0.3">
      <c r="A24" s="24"/>
      <c r="B24" s="22"/>
      <c r="C24" s="23" t="s">
        <v>26</v>
      </c>
    </row>
    <row r="25" spans="1:3" ht="26" x14ac:dyDescent="0.3">
      <c r="A25" s="24"/>
      <c r="B25" s="22"/>
      <c r="C25" s="23" t="s">
        <v>27</v>
      </c>
    </row>
    <row r="26" spans="1:3" ht="26" x14ac:dyDescent="0.3">
      <c r="A26" s="24"/>
      <c r="B26" s="22"/>
      <c r="C26" s="23" t="s">
        <v>28</v>
      </c>
    </row>
    <row r="27" spans="1:3" x14ac:dyDescent="0.3">
      <c r="A27" s="24"/>
      <c r="B27" s="22"/>
      <c r="C27" s="23" t="s">
        <v>29</v>
      </c>
    </row>
    <row r="28" spans="1:3" ht="26" x14ac:dyDescent="0.3">
      <c r="A28" s="24"/>
      <c r="B28" s="22"/>
      <c r="C28" s="23" t="s">
        <v>30</v>
      </c>
    </row>
    <row r="29" spans="1:3" ht="26" x14ac:dyDescent="0.3">
      <c r="A29" s="24"/>
      <c r="B29" s="22"/>
      <c r="C29" s="23" t="s">
        <v>31</v>
      </c>
    </row>
    <row r="30" spans="1:3" x14ac:dyDescent="0.3">
      <c r="A30" s="24"/>
      <c r="B30" s="22"/>
      <c r="C30" s="23" t="s">
        <v>32</v>
      </c>
    </row>
    <row r="31" spans="1:3" ht="26" x14ac:dyDescent="0.3">
      <c r="A31" s="24"/>
      <c r="B31" s="22"/>
      <c r="C31" s="23" t="s">
        <v>33</v>
      </c>
    </row>
    <row r="32" spans="1:3" ht="26" x14ac:dyDescent="0.3">
      <c r="A32" s="24"/>
      <c r="B32" s="22"/>
      <c r="C32" s="23" t="s">
        <v>34</v>
      </c>
    </row>
    <row r="33" spans="1:3" x14ac:dyDescent="0.3">
      <c r="A33" s="24"/>
      <c r="B33" s="22"/>
      <c r="C33" s="23" t="s">
        <v>35</v>
      </c>
    </row>
    <row r="34" spans="1:3" ht="26" x14ac:dyDescent="0.3">
      <c r="A34" s="24"/>
      <c r="B34" s="22"/>
      <c r="C34" s="23" t="s">
        <v>36</v>
      </c>
    </row>
    <row r="35" spans="1:3" ht="26" x14ac:dyDescent="0.3">
      <c r="A35" s="24"/>
      <c r="B35" s="22"/>
      <c r="C35" s="23" t="s">
        <v>37</v>
      </c>
    </row>
    <row r="36" spans="1:3" x14ac:dyDescent="0.3">
      <c r="A36" s="24"/>
      <c r="B36" s="22"/>
      <c r="C36" s="23" t="s">
        <v>38</v>
      </c>
    </row>
    <row r="37" spans="1:3" ht="26" x14ac:dyDescent="0.3">
      <c r="A37" s="24"/>
      <c r="B37" s="22"/>
      <c r="C37" s="23" t="s">
        <v>39</v>
      </c>
    </row>
    <row r="38" spans="1:3" ht="26" x14ac:dyDescent="0.3">
      <c r="A38" s="24"/>
      <c r="B38" s="22"/>
      <c r="C38" s="23" t="s">
        <v>40</v>
      </c>
    </row>
    <row r="39" spans="1:3" x14ac:dyDescent="0.3">
      <c r="A39" s="24"/>
      <c r="B39" s="22"/>
      <c r="C39" s="23" t="s">
        <v>41</v>
      </c>
    </row>
    <row r="40" spans="1:3" ht="26" x14ac:dyDescent="0.3">
      <c r="A40" s="24"/>
      <c r="B40" s="22"/>
      <c r="C40" s="23" t="s">
        <v>42</v>
      </c>
    </row>
    <row r="41" spans="1:3" x14ac:dyDescent="0.3">
      <c r="A41" s="24"/>
      <c r="B41" s="22" t="s">
        <v>715</v>
      </c>
      <c r="C41" s="23" t="s">
        <v>0</v>
      </c>
    </row>
    <row r="42" spans="1:3" x14ac:dyDescent="0.3">
      <c r="A42" s="24"/>
      <c r="B42" s="22"/>
      <c r="C42" s="23" t="s">
        <v>43</v>
      </c>
    </row>
    <row r="43" spans="1:3" x14ac:dyDescent="0.3">
      <c r="A43" s="24"/>
      <c r="B43" s="22"/>
      <c r="C43" s="23" t="s">
        <v>44</v>
      </c>
    </row>
    <row r="44" spans="1:3" x14ac:dyDescent="0.3">
      <c r="A44" s="24"/>
      <c r="B44" s="22"/>
      <c r="C44" s="23" t="s">
        <v>45</v>
      </c>
    </row>
    <row r="45" spans="1:3" x14ac:dyDescent="0.3">
      <c r="A45" s="24"/>
      <c r="B45" s="22"/>
      <c r="C45" s="23" t="s">
        <v>46</v>
      </c>
    </row>
    <row r="46" spans="1:3" x14ac:dyDescent="0.3">
      <c r="A46" s="24"/>
      <c r="B46" s="22"/>
      <c r="C46" s="23" t="s">
        <v>47</v>
      </c>
    </row>
    <row r="47" spans="1:3" x14ac:dyDescent="0.3">
      <c r="A47" s="24"/>
      <c r="B47" s="22"/>
      <c r="C47" s="23" t="s">
        <v>48</v>
      </c>
    </row>
    <row r="48" spans="1:3" x14ac:dyDescent="0.3">
      <c r="A48" s="24"/>
      <c r="B48" s="22"/>
      <c r="C48" s="23" t="s">
        <v>49</v>
      </c>
    </row>
    <row r="49" spans="1:3" x14ac:dyDescent="0.3">
      <c r="A49" s="24"/>
      <c r="B49" s="22"/>
      <c r="C49" s="23" t="s">
        <v>50</v>
      </c>
    </row>
    <row r="50" spans="1:3" x14ac:dyDescent="0.3">
      <c r="A50" s="24"/>
      <c r="B50" s="22"/>
      <c r="C50" s="23" t="s">
        <v>51</v>
      </c>
    </row>
    <row r="51" spans="1:3" x14ac:dyDescent="0.3">
      <c r="A51" s="24"/>
      <c r="B51" s="22"/>
      <c r="C51" s="23" t="s">
        <v>52</v>
      </c>
    </row>
    <row r="52" spans="1:3" x14ac:dyDescent="0.3">
      <c r="A52" s="24"/>
      <c r="B52" s="22"/>
      <c r="C52" s="23" t="s">
        <v>13</v>
      </c>
    </row>
    <row r="53" spans="1:3" x14ac:dyDescent="0.3">
      <c r="A53" s="24"/>
      <c r="B53" s="22"/>
      <c r="C53" s="23" t="s">
        <v>53</v>
      </c>
    </row>
    <row r="54" spans="1:3" x14ac:dyDescent="0.3">
      <c r="A54" s="24"/>
      <c r="B54" s="22"/>
      <c r="C54" s="23" t="s">
        <v>54</v>
      </c>
    </row>
    <row r="55" spans="1:3" x14ac:dyDescent="0.3">
      <c r="A55" s="24"/>
      <c r="B55" s="22"/>
      <c r="C55" s="23" t="s">
        <v>11</v>
      </c>
    </row>
    <row r="56" spans="1:3" x14ac:dyDescent="0.3">
      <c r="A56" s="24"/>
      <c r="B56" s="22"/>
      <c r="C56" s="23" t="s">
        <v>55</v>
      </c>
    </row>
    <row r="57" spans="1:3" x14ac:dyDescent="0.3">
      <c r="A57" s="24"/>
      <c r="B57" s="22"/>
      <c r="C57" s="23" t="s">
        <v>56</v>
      </c>
    </row>
    <row r="58" spans="1:3" x14ac:dyDescent="0.3">
      <c r="A58" s="24"/>
      <c r="B58" s="22"/>
      <c r="C58" s="23" t="s">
        <v>57</v>
      </c>
    </row>
    <row r="59" spans="1:3" x14ac:dyDescent="0.3">
      <c r="A59" s="24"/>
      <c r="B59" s="22"/>
      <c r="C59" s="23" t="s">
        <v>58</v>
      </c>
    </row>
    <row r="60" spans="1:3" x14ac:dyDescent="0.3">
      <c r="A60" s="24"/>
      <c r="B60" s="22"/>
      <c r="C60" s="23" t="s">
        <v>59</v>
      </c>
    </row>
    <row r="61" spans="1:3" x14ac:dyDescent="0.3">
      <c r="A61" s="24"/>
      <c r="B61" s="22"/>
      <c r="C61" s="23" t="s">
        <v>60</v>
      </c>
    </row>
    <row r="62" spans="1:3" x14ac:dyDescent="0.3">
      <c r="A62" s="24"/>
      <c r="B62" s="22"/>
      <c r="C62" s="23" t="s">
        <v>61</v>
      </c>
    </row>
    <row r="63" spans="1:3" x14ac:dyDescent="0.3">
      <c r="A63" s="24"/>
      <c r="B63" s="22"/>
      <c r="C63" s="23" t="s">
        <v>62</v>
      </c>
    </row>
    <row r="64" spans="1:3" x14ac:dyDescent="0.3">
      <c r="A64" s="24"/>
      <c r="B64" s="25" t="s">
        <v>716</v>
      </c>
      <c r="C64" s="23" t="s">
        <v>23</v>
      </c>
    </row>
    <row r="65" spans="1:3" x14ac:dyDescent="0.3">
      <c r="A65" s="24"/>
      <c r="B65" s="26"/>
      <c r="C65" s="23" t="s">
        <v>24</v>
      </c>
    </row>
    <row r="66" spans="1:3" x14ac:dyDescent="0.3">
      <c r="A66" s="24"/>
      <c r="B66" s="26"/>
      <c r="C66" s="23" t="s">
        <v>25</v>
      </c>
    </row>
    <row r="67" spans="1:3" x14ac:dyDescent="0.3">
      <c r="A67" s="24"/>
      <c r="B67" s="26"/>
      <c r="C67" s="23" t="s">
        <v>26</v>
      </c>
    </row>
    <row r="68" spans="1:3" ht="26" x14ac:dyDescent="0.3">
      <c r="A68" s="24"/>
      <c r="B68" s="26"/>
      <c r="C68" s="23" t="s">
        <v>27</v>
      </c>
    </row>
    <row r="69" spans="1:3" ht="26" x14ac:dyDescent="0.3">
      <c r="A69" s="24"/>
      <c r="B69" s="26"/>
      <c r="C69" s="23" t="s">
        <v>28</v>
      </c>
    </row>
    <row r="70" spans="1:3" x14ac:dyDescent="0.3">
      <c r="A70" s="24"/>
      <c r="B70" s="26"/>
      <c r="C70" s="23" t="s">
        <v>29</v>
      </c>
    </row>
    <row r="71" spans="1:3" ht="26" x14ac:dyDescent="0.3">
      <c r="A71" s="24"/>
      <c r="B71" s="26"/>
      <c r="C71" s="23" t="s">
        <v>30</v>
      </c>
    </row>
    <row r="72" spans="1:3" ht="26" x14ac:dyDescent="0.3">
      <c r="A72" s="24"/>
      <c r="B72" s="26"/>
      <c r="C72" s="23" t="s">
        <v>31</v>
      </c>
    </row>
    <row r="73" spans="1:3" x14ac:dyDescent="0.3">
      <c r="A73" s="24"/>
      <c r="B73" s="26"/>
      <c r="C73" s="23" t="s">
        <v>32</v>
      </c>
    </row>
    <row r="74" spans="1:3" ht="26" x14ac:dyDescent="0.3">
      <c r="A74" s="24"/>
      <c r="B74" s="26"/>
      <c r="C74" s="23" t="s">
        <v>33</v>
      </c>
    </row>
    <row r="75" spans="1:3" ht="26" x14ac:dyDescent="0.3">
      <c r="A75" s="24"/>
      <c r="B75" s="26"/>
      <c r="C75" s="23" t="s">
        <v>34</v>
      </c>
    </row>
    <row r="76" spans="1:3" x14ac:dyDescent="0.3">
      <c r="A76" s="24"/>
      <c r="B76" s="26"/>
      <c r="C76" s="23" t="s">
        <v>35</v>
      </c>
    </row>
    <row r="77" spans="1:3" ht="26" x14ac:dyDescent="0.3">
      <c r="A77" s="24"/>
      <c r="B77" s="26"/>
      <c r="C77" s="23" t="s">
        <v>36</v>
      </c>
    </row>
    <row r="78" spans="1:3" ht="26" x14ac:dyDescent="0.3">
      <c r="A78" s="24"/>
      <c r="B78" s="26"/>
      <c r="C78" s="23" t="s">
        <v>37</v>
      </c>
    </row>
    <row r="79" spans="1:3" x14ac:dyDescent="0.3">
      <c r="A79" s="24"/>
      <c r="B79" s="26"/>
      <c r="C79" s="23" t="s">
        <v>38</v>
      </c>
    </row>
    <row r="80" spans="1:3" ht="26" x14ac:dyDescent="0.3">
      <c r="A80" s="24"/>
      <c r="B80" s="26"/>
      <c r="C80" s="23" t="s">
        <v>39</v>
      </c>
    </row>
    <row r="81" spans="1:3" ht="26" x14ac:dyDescent="0.3">
      <c r="A81" s="24"/>
      <c r="B81" s="26"/>
      <c r="C81" s="23" t="s">
        <v>40</v>
      </c>
    </row>
    <row r="82" spans="1:3" x14ac:dyDescent="0.3">
      <c r="A82" s="24"/>
      <c r="B82" s="26"/>
      <c r="C82" s="23" t="s">
        <v>41</v>
      </c>
    </row>
    <row r="83" spans="1:3" ht="26" x14ac:dyDescent="0.3">
      <c r="A83" s="24"/>
      <c r="B83" s="26"/>
      <c r="C83" s="23" t="s">
        <v>42</v>
      </c>
    </row>
    <row r="84" spans="1:3" x14ac:dyDescent="0.3">
      <c r="A84" s="24"/>
      <c r="B84" s="26"/>
      <c r="C84" s="23" t="s">
        <v>0</v>
      </c>
    </row>
    <row r="85" spans="1:3" x14ac:dyDescent="0.3">
      <c r="A85" s="24"/>
      <c r="B85" s="26"/>
      <c r="C85" s="23" t="s">
        <v>43</v>
      </c>
    </row>
    <row r="86" spans="1:3" x14ac:dyDescent="0.3">
      <c r="A86" s="24"/>
      <c r="B86" s="26"/>
      <c r="C86" s="23" t="s">
        <v>44</v>
      </c>
    </row>
    <row r="87" spans="1:3" x14ac:dyDescent="0.3">
      <c r="A87" s="24"/>
      <c r="B87" s="26"/>
      <c r="C87" s="23" t="s">
        <v>45</v>
      </c>
    </row>
    <row r="88" spans="1:3" x14ac:dyDescent="0.3">
      <c r="A88" s="24"/>
      <c r="B88" s="26"/>
      <c r="C88" s="23" t="s">
        <v>46</v>
      </c>
    </row>
    <row r="89" spans="1:3" x14ac:dyDescent="0.3">
      <c r="A89" s="24"/>
      <c r="B89" s="26"/>
      <c r="C89" s="23" t="s">
        <v>47</v>
      </c>
    </row>
    <row r="90" spans="1:3" x14ac:dyDescent="0.3">
      <c r="A90" s="24"/>
      <c r="B90" s="26"/>
      <c r="C90" s="23" t="s">
        <v>48</v>
      </c>
    </row>
    <row r="91" spans="1:3" x14ac:dyDescent="0.3">
      <c r="A91" s="24"/>
      <c r="B91" s="26"/>
      <c r="C91" s="23" t="s">
        <v>49</v>
      </c>
    </row>
    <row r="92" spans="1:3" x14ac:dyDescent="0.3">
      <c r="A92" s="24"/>
      <c r="B92" s="26"/>
      <c r="C92" s="23" t="s">
        <v>50</v>
      </c>
    </row>
    <row r="93" spans="1:3" x14ac:dyDescent="0.3">
      <c r="A93" s="24"/>
      <c r="B93" s="26"/>
      <c r="C93" s="23" t="s">
        <v>51</v>
      </c>
    </row>
    <row r="94" spans="1:3" x14ac:dyDescent="0.3">
      <c r="A94" s="24"/>
      <c r="B94" s="26"/>
      <c r="C94" s="23" t="s">
        <v>52</v>
      </c>
    </row>
    <row r="95" spans="1:3" x14ac:dyDescent="0.3">
      <c r="A95" s="24"/>
      <c r="B95" s="26"/>
      <c r="C95" s="23" t="s">
        <v>13</v>
      </c>
    </row>
    <row r="96" spans="1:3" x14ac:dyDescent="0.3">
      <c r="A96" s="24"/>
      <c r="B96" s="26"/>
      <c r="C96" s="23" t="s">
        <v>53</v>
      </c>
    </row>
    <row r="97" spans="1:3" x14ac:dyDescent="0.3">
      <c r="A97" s="24"/>
      <c r="B97" s="26"/>
      <c r="C97" s="23" t="s">
        <v>54</v>
      </c>
    </row>
    <row r="98" spans="1:3" x14ac:dyDescent="0.3">
      <c r="A98" s="24"/>
      <c r="B98" s="26"/>
      <c r="C98" s="23" t="s">
        <v>11</v>
      </c>
    </row>
    <row r="99" spans="1:3" x14ac:dyDescent="0.3">
      <c r="A99" s="24"/>
      <c r="B99" s="26"/>
      <c r="C99" s="23" t="s">
        <v>55</v>
      </c>
    </row>
    <row r="100" spans="1:3" x14ac:dyDescent="0.3">
      <c r="A100" s="24"/>
      <c r="B100" s="26"/>
      <c r="C100" s="23" t="s">
        <v>56</v>
      </c>
    </row>
    <row r="101" spans="1:3" x14ac:dyDescent="0.3">
      <c r="A101" s="24"/>
      <c r="B101" s="26"/>
      <c r="C101" s="23" t="s">
        <v>57</v>
      </c>
    </row>
    <row r="102" spans="1:3" x14ac:dyDescent="0.3">
      <c r="A102" s="24"/>
      <c r="B102" s="26"/>
      <c r="C102" s="23" t="s">
        <v>58</v>
      </c>
    </row>
    <row r="103" spans="1:3" x14ac:dyDescent="0.3">
      <c r="A103" s="24"/>
      <c r="B103" s="26"/>
      <c r="C103" s="23" t="s">
        <v>59</v>
      </c>
    </row>
    <row r="104" spans="1:3" x14ac:dyDescent="0.3">
      <c r="A104" s="24"/>
      <c r="B104" s="26"/>
      <c r="C104" s="23" t="s">
        <v>60</v>
      </c>
    </row>
    <row r="105" spans="1:3" x14ac:dyDescent="0.3">
      <c r="A105" s="24"/>
      <c r="B105" s="26"/>
      <c r="C105" s="23" t="s">
        <v>61</v>
      </c>
    </row>
    <row r="106" spans="1:3" x14ac:dyDescent="0.3">
      <c r="A106" s="27"/>
      <c r="B106" s="26"/>
      <c r="C106" s="23" t="s">
        <v>62</v>
      </c>
    </row>
    <row r="107" spans="1:3" x14ac:dyDescent="0.3">
      <c r="A107" s="56"/>
      <c r="B107" s="57"/>
      <c r="C107" s="58"/>
    </row>
  </sheetData>
  <mergeCells count="11">
    <mergeCell ref="B41:B63"/>
    <mergeCell ref="A2:A11"/>
    <mergeCell ref="B2:B9"/>
    <mergeCell ref="B12:B13"/>
    <mergeCell ref="B64:B106"/>
    <mergeCell ref="B21:B40"/>
    <mergeCell ref="B18:B20"/>
    <mergeCell ref="B14:B17"/>
    <mergeCell ref="A12:A20"/>
    <mergeCell ref="A21:A106"/>
    <mergeCell ref="A107:C107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location="h.hyum9t49rqbo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1" r:id="rId9" xr:uid="{00000000-0004-0000-0000-000009000000}"/>
    <hyperlink ref="C12" r:id="rId10" xr:uid="{00000000-0004-0000-0000-00000A000000}"/>
    <hyperlink ref="C13" r:id="rId11" xr:uid="{00000000-0004-0000-0000-00000B000000}"/>
    <hyperlink ref="C14" r:id="rId12" xr:uid="{00000000-0004-0000-0000-00000C000000}"/>
    <hyperlink ref="C15" r:id="rId13" xr:uid="{00000000-0004-0000-0000-00000D000000}"/>
    <hyperlink ref="C16" r:id="rId14" xr:uid="{00000000-0004-0000-0000-00000E000000}"/>
    <hyperlink ref="C17" r:id="rId15" xr:uid="{00000000-0004-0000-0000-00000F000000}"/>
    <hyperlink ref="C18" r:id="rId16" xr:uid="{00000000-0004-0000-0000-000010000000}"/>
    <hyperlink ref="C19" r:id="rId17" xr:uid="{00000000-0004-0000-0000-000011000000}"/>
    <hyperlink ref="C20" r:id="rId18" xr:uid="{00000000-0004-0000-0000-000012000000}"/>
    <hyperlink ref="C21" r:id="rId19" xr:uid="{00000000-0004-0000-0000-000013000000}"/>
    <hyperlink ref="C22" r:id="rId20" xr:uid="{00000000-0004-0000-0000-000014000000}"/>
    <hyperlink ref="C23" r:id="rId21" xr:uid="{00000000-0004-0000-0000-000015000000}"/>
    <hyperlink ref="C24" r:id="rId22" xr:uid="{00000000-0004-0000-0000-000016000000}"/>
    <hyperlink ref="C25" r:id="rId23" xr:uid="{00000000-0004-0000-0000-000017000000}"/>
    <hyperlink ref="C26" r:id="rId24" xr:uid="{00000000-0004-0000-0000-000018000000}"/>
    <hyperlink ref="C27" r:id="rId25" xr:uid="{00000000-0004-0000-0000-000019000000}"/>
    <hyperlink ref="C28" r:id="rId26" xr:uid="{00000000-0004-0000-0000-00001A000000}"/>
    <hyperlink ref="C29" r:id="rId27" xr:uid="{00000000-0004-0000-0000-00001B000000}"/>
    <hyperlink ref="C30" r:id="rId28" xr:uid="{00000000-0004-0000-0000-00001C000000}"/>
    <hyperlink ref="C31" r:id="rId29" xr:uid="{00000000-0004-0000-0000-00001D000000}"/>
    <hyperlink ref="C32" r:id="rId30" xr:uid="{00000000-0004-0000-0000-00001E000000}"/>
    <hyperlink ref="C33" r:id="rId31" xr:uid="{00000000-0004-0000-0000-00001F000000}"/>
    <hyperlink ref="C34" r:id="rId32" xr:uid="{00000000-0004-0000-0000-000020000000}"/>
    <hyperlink ref="C35" r:id="rId33" xr:uid="{00000000-0004-0000-0000-000021000000}"/>
    <hyperlink ref="C36" r:id="rId34" xr:uid="{00000000-0004-0000-0000-000022000000}"/>
    <hyperlink ref="C37" r:id="rId35" xr:uid="{00000000-0004-0000-0000-000023000000}"/>
    <hyperlink ref="C38" r:id="rId36" xr:uid="{00000000-0004-0000-0000-000024000000}"/>
    <hyperlink ref="C39" r:id="rId37" xr:uid="{00000000-0004-0000-0000-000025000000}"/>
    <hyperlink ref="C40" r:id="rId38" xr:uid="{00000000-0004-0000-0000-000026000000}"/>
    <hyperlink ref="C41" r:id="rId39" xr:uid="{00000000-0004-0000-0000-000027000000}"/>
    <hyperlink ref="C42" r:id="rId40" xr:uid="{00000000-0004-0000-0000-000028000000}"/>
    <hyperlink ref="C43" r:id="rId41" xr:uid="{00000000-0004-0000-0000-000029000000}"/>
    <hyperlink ref="C44" r:id="rId42" xr:uid="{00000000-0004-0000-0000-00002A000000}"/>
    <hyperlink ref="C45" r:id="rId43" xr:uid="{00000000-0004-0000-0000-00002B000000}"/>
    <hyperlink ref="C46" r:id="rId44" xr:uid="{00000000-0004-0000-0000-00002C000000}"/>
    <hyperlink ref="C47" r:id="rId45" xr:uid="{00000000-0004-0000-0000-00002D000000}"/>
    <hyperlink ref="C48" r:id="rId46" xr:uid="{00000000-0004-0000-0000-00002E000000}"/>
    <hyperlink ref="C49" r:id="rId47" xr:uid="{00000000-0004-0000-0000-00002F000000}"/>
    <hyperlink ref="C50" r:id="rId48" xr:uid="{00000000-0004-0000-0000-000030000000}"/>
    <hyperlink ref="C51" r:id="rId49" xr:uid="{00000000-0004-0000-0000-000031000000}"/>
    <hyperlink ref="C52" r:id="rId50" xr:uid="{00000000-0004-0000-0000-000032000000}"/>
    <hyperlink ref="C53" r:id="rId51" xr:uid="{00000000-0004-0000-0000-000033000000}"/>
    <hyperlink ref="C54" r:id="rId52" xr:uid="{00000000-0004-0000-0000-000034000000}"/>
    <hyperlink ref="C55" r:id="rId53" xr:uid="{00000000-0004-0000-0000-000035000000}"/>
    <hyperlink ref="C56" r:id="rId54" xr:uid="{00000000-0004-0000-0000-000036000000}"/>
    <hyperlink ref="C57" r:id="rId55" xr:uid="{00000000-0004-0000-0000-000037000000}"/>
    <hyperlink ref="C58" r:id="rId56" xr:uid="{00000000-0004-0000-0000-000038000000}"/>
    <hyperlink ref="C59" r:id="rId57" xr:uid="{00000000-0004-0000-0000-000039000000}"/>
    <hyperlink ref="C60" r:id="rId58" location=":~:text=2018).-,Population%20size%20and%20location,Download" xr:uid="{00000000-0004-0000-0000-00003A000000}"/>
    <hyperlink ref="C61" r:id="rId59" location=":~:text=A%20total%20of%209%2C224%20young,20%25)%20were%20in%20detention." xr:uid="{00000000-0004-0000-0000-00003B000000}"/>
    <hyperlink ref="C62" r:id="rId60" xr:uid="{00000000-0004-0000-0000-00003C000000}"/>
    <hyperlink ref="C63" r:id="rId61" location=":~:text=Youth%20homelessness%20by%20the%20numbers%20*%20Nearly,as%20experiencing%20homelessness%20in%20the%202021%20Census." xr:uid="{00000000-0004-0000-0000-00003D000000}"/>
    <hyperlink ref="C64" r:id="rId62" xr:uid="{00000000-0004-0000-0000-00003E000000}"/>
    <hyperlink ref="C65" r:id="rId63" xr:uid="{00000000-0004-0000-0000-00003F000000}"/>
    <hyperlink ref="C66" r:id="rId64" xr:uid="{00000000-0004-0000-0000-000040000000}"/>
    <hyperlink ref="C67" r:id="rId65" xr:uid="{00000000-0004-0000-0000-000041000000}"/>
    <hyperlink ref="C68" r:id="rId66" xr:uid="{00000000-0004-0000-0000-000042000000}"/>
    <hyperlink ref="C69" r:id="rId67" xr:uid="{00000000-0004-0000-0000-000043000000}"/>
    <hyperlink ref="C70" r:id="rId68" xr:uid="{00000000-0004-0000-0000-000044000000}"/>
    <hyperlink ref="C71" r:id="rId69" xr:uid="{00000000-0004-0000-0000-000045000000}"/>
    <hyperlink ref="C72" r:id="rId70" xr:uid="{00000000-0004-0000-0000-000046000000}"/>
    <hyperlink ref="C73" r:id="rId71" xr:uid="{00000000-0004-0000-0000-000047000000}"/>
    <hyperlink ref="C74" r:id="rId72" xr:uid="{00000000-0004-0000-0000-000048000000}"/>
    <hyperlink ref="C75" r:id="rId73" xr:uid="{00000000-0004-0000-0000-000049000000}"/>
    <hyperlink ref="C76" r:id="rId74" xr:uid="{00000000-0004-0000-0000-00004A000000}"/>
    <hyperlink ref="C77" r:id="rId75" xr:uid="{00000000-0004-0000-0000-00004B000000}"/>
    <hyperlink ref="C78" r:id="rId76" xr:uid="{00000000-0004-0000-0000-00004C000000}"/>
    <hyperlink ref="C79" r:id="rId77" xr:uid="{00000000-0004-0000-0000-00004D000000}"/>
    <hyperlink ref="C80" r:id="rId78" xr:uid="{00000000-0004-0000-0000-00004E000000}"/>
    <hyperlink ref="C81" r:id="rId79" xr:uid="{00000000-0004-0000-0000-00004F000000}"/>
    <hyperlink ref="C82" r:id="rId80" xr:uid="{00000000-0004-0000-0000-000050000000}"/>
    <hyperlink ref="C83" r:id="rId81" xr:uid="{00000000-0004-0000-0000-000051000000}"/>
    <hyperlink ref="C84" r:id="rId82" xr:uid="{00000000-0004-0000-0000-000052000000}"/>
    <hyperlink ref="C85" r:id="rId83" xr:uid="{00000000-0004-0000-0000-000053000000}"/>
    <hyperlink ref="C86" r:id="rId84" xr:uid="{00000000-0004-0000-0000-000054000000}"/>
    <hyperlink ref="C87" r:id="rId85" xr:uid="{00000000-0004-0000-0000-000055000000}"/>
    <hyperlink ref="C88" r:id="rId86" xr:uid="{00000000-0004-0000-0000-000056000000}"/>
    <hyperlink ref="C89" r:id="rId87" xr:uid="{00000000-0004-0000-0000-000057000000}"/>
    <hyperlink ref="C90" r:id="rId88" xr:uid="{00000000-0004-0000-0000-000058000000}"/>
    <hyperlink ref="C91" r:id="rId89" xr:uid="{00000000-0004-0000-0000-000059000000}"/>
    <hyperlink ref="C92" r:id="rId90" xr:uid="{00000000-0004-0000-0000-00005A000000}"/>
    <hyperlink ref="C93" r:id="rId91" xr:uid="{00000000-0004-0000-0000-00005B000000}"/>
    <hyperlink ref="C94" r:id="rId92" xr:uid="{00000000-0004-0000-0000-00005C000000}"/>
    <hyperlink ref="C95" r:id="rId93" xr:uid="{00000000-0004-0000-0000-00005D000000}"/>
    <hyperlink ref="C96" r:id="rId94" xr:uid="{00000000-0004-0000-0000-00005E000000}"/>
    <hyperlink ref="C97" r:id="rId95" xr:uid="{00000000-0004-0000-0000-00005F000000}"/>
    <hyperlink ref="C98" r:id="rId96" xr:uid="{00000000-0004-0000-0000-000060000000}"/>
    <hyperlink ref="C99" r:id="rId97" xr:uid="{00000000-0004-0000-0000-000061000000}"/>
    <hyperlink ref="C100" r:id="rId98" xr:uid="{00000000-0004-0000-0000-000062000000}"/>
    <hyperlink ref="C101" r:id="rId99" xr:uid="{00000000-0004-0000-0000-000063000000}"/>
    <hyperlink ref="C102" r:id="rId100" xr:uid="{00000000-0004-0000-0000-000064000000}"/>
    <hyperlink ref="C103" r:id="rId101" location=":~:text=2018).-,Population%20size%20and%20location,Download" xr:uid="{00000000-0004-0000-0000-000065000000}"/>
    <hyperlink ref="C104" r:id="rId102" location=":~:text=A%20total%20of%209%2C224%20young,20%25)%20were%20in%20detention." xr:uid="{00000000-0004-0000-0000-000066000000}"/>
    <hyperlink ref="C105" r:id="rId103" xr:uid="{00000000-0004-0000-0000-000067000000}"/>
    <hyperlink ref="C106" r:id="rId104" location=":~:text=Youth%20homelessness%20by%20the%20numbers%20*%20Nearly,as%20experiencing%20homelessness%20in%20the%202021%20Census." xr:uid="{00000000-0004-0000-0000-000068000000}"/>
    <hyperlink ref="C10" r:id="rId105" xr:uid="{00000000-0004-0000-0000-000008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5"/>
  <sheetViews>
    <sheetView zoomScale="110" zoomScaleNormal="110" workbookViewId="0">
      <selection activeCell="H13" sqref="H13"/>
    </sheetView>
  </sheetViews>
  <sheetFormatPr defaultColWidth="12.6328125" defaultRowHeight="15.75" customHeight="1" x14ac:dyDescent="0.25"/>
  <cols>
    <col min="1" max="1" width="39" bestFit="1" customWidth="1"/>
    <col min="2" max="2" width="6.453125" customWidth="1"/>
    <col min="3" max="3" width="6.26953125" bestFit="1" customWidth="1"/>
    <col min="4" max="4" width="7.90625" customWidth="1"/>
  </cols>
  <sheetData>
    <row r="1" spans="1:5" s="44" customFormat="1" ht="13" x14ac:dyDescent="0.3">
      <c r="A1" s="42" t="s">
        <v>636</v>
      </c>
      <c r="B1" s="42" t="s">
        <v>637</v>
      </c>
      <c r="C1" s="42" t="s">
        <v>638</v>
      </c>
      <c r="D1" s="42" t="s">
        <v>624</v>
      </c>
    </row>
    <row r="2" spans="1:5" ht="15.75" customHeight="1" x14ac:dyDescent="0.3">
      <c r="A2" s="32" t="s">
        <v>639</v>
      </c>
      <c r="B2" s="39">
        <v>728</v>
      </c>
      <c r="C2" s="39">
        <v>580</v>
      </c>
      <c r="D2" s="38">
        <f>(B2/C2)-1</f>
        <v>0.25517241379310351</v>
      </c>
      <c r="E2" s="1"/>
    </row>
    <row r="3" spans="1:5" ht="15.75" customHeight="1" x14ac:dyDescent="0.3">
      <c r="A3" s="32" t="s">
        <v>640</v>
      </c>
      <c r="B3" s="39">
        <v>2</v>
      </c>
      <c r="C3" s="39">
        <v>0</v>
      </c>
      <c r="D3" s="40"/>
      <c r="E3" s="1"/>
    </row>
    <row r="4" spans="1:5" ht="15.75" customHeight="1" x14ac:dyDescent="0.3">
      <c r="A4" s="32" t="s">
        <v>641</v>
      </c>
      <c r="B4" s="39">
        <v>5</v>
      </c>
      <c r="C4" s="39">
        <v>3</v>
      </c>
      <c r="D4" s="40"/>
      <c r="E4" s="3"/>
    </row>
    <row r="5" spans="1:5" ht="15.75" customHeight="1" x14ac:dyDescent="0.3">
      <c r="A5" s="32" t="s">
        <v>642</v>
      </c>
      <c r="B5" s="37">
        <f>2+2.5</f>
        <v>4.5</v>
      </c>
      <c r="C5" s="37">
        <v>1.5</v>
      </c>
      <c r="D5" s="38">
        <f t="shared" ref="D5:D6" si="0">(B5/C5)-1</f>
        <v>2</v>
      </c>
      <c r="E5" s="3"/>
    </row>
    <row r="6" spans="1:5" ht="15.75" customHeight="1" x14ac:dyDescent="0.3">
      <c r="A6" s="32" t="s">
        <v>620</v>
      </c>
      <c r="B6" s="37">
        <v>276644</v>
      </c>
      <c r="C6" s="37">
        <v>231371</v>
      </c>
      <c r="D6" s="38">
        <f t="shared" si="0"/>
        <v>0.19567275069044965</v>
      </c>
      <c r="E6" s="3"/>
    </row>
    <row r="7" spans="1:5" x14ac:dyDescent="0.3">
      <c r="A7" s="6"/>
      <c r="B7" s="1"/>
      <c r="C7" s="4"/>
      <c r="D7" s="4"/>
      <c r="E7" s="3"/>
    </row>
    <row r="8" spans="1:5" x14ac:dyDescent="0.3">
      <c r="A8" s="6"/>
      <c r="B8" s="1"/>
      <c r="C8" s="4"/>
      <c r="D8" s="4"/>
      <c r="E8" s="3"/>
    </row>
    <row r="9" spans="1:5" x14ac:dyDescent="0.3">
      <c r="A9" s="6"/>
      <c r="B9" s="1"/>
      <c r="C9" s="4"/>
      <c r="D9" s="4"/>
      <c r="E9" s="3"/>
    </row>
    <row r="10" spans="1:5" x14ac:dyDescent="0.3">
      <c r="A10" s="6"/>
      <c r="B10" s="1"/>
      <c r="C10" s="4"/>
      <c r="D10" s="4"/>
      <c r="E10" s="3"/>
    </row>
    <row r="11" spans="1:5" x14ac:dyDescent="0.3">
      <c r="A11" s="6"/>
      <c r="B11" s="1"/>
      <c r="C11" s="4"/>
      <c r="D11" s="4"/>
      <c r="E11" s="3"/>
    </row>
    <row r="12" spans="1:5" x14ac:dyDescent="0.3">
      <c r="A12" s="6"/>
      <c r="B12" s="1"/>
      <c r="C12" s="4"/>
      <c r="D12" s="4"/>
      <c r="E12" s="3"/>
    </row>
    <row r="13" spans="1:5" x14ac:dyDescent="0.3">
      <c r="A13" s="6"/>
      <c r="B13" s="1"/>
      <c r="C13" s="4"/>
      <c r="D13" s="4"/>
      <c r="E13" s="3"/>
    </row>
    <row r="14" spans="1:5" x14ac:dyDescent="0.3">
      <c r="A14" s="6"/>
      <c r="B14" s="1"/>
      <c r="C14" s="4"/>
      <c r="D14" s="4"/>
      <c r="E14" s="3"/>
    </row>
    <row r="15" spans="1:5" x14ac:dyDescent="0.3">
      <c r="A15" s="6"/>
      <c r="B15" s="1"/>
      <c r="C15" s="5"/>
      <c r="D15" s="5"/>
      <c r="E1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5"/>
  <sheetViews>
    <sheetView zoomScale="110" zoomScaleNormal="110" workbookViewId="0">
      <selection activeCell="B22" sqref="B22"/>
    </sheetView>
  </sheetViews>
  <sheetFormatPr defaultColWidth="12.6328125" defaultRowHeight="15.75" customHeight="1" x14ac:dyDescent="0.25"/>
  <cols>
    <col min="1" max="1" width="22.7265625" bestFit="1" customWidth="1"/>
    <col min="2" max="3" width="10.36328125" bestFit="1" customWidth="1"/>
    <col min="4" max="4" width="7.7265625" bestFit="1" customWidth="1"/>
  </cols>
  <sheetData>
    <row r="1" spans="1:5" s="44" customFormat="1" ht="13" x14ac:dyDescent="0.3">
      <c r="A1" s="42" t="s">
        <v>643</v>
      </c>
      <c r="B1" s="42" t="s">
        <v>638</v>
      </c>
      <c r="C1" s="42" t="s">
        <v>644</v>
      </c>
      <c r="D1" s="42" t="s">
        <v>624</v>
      </c>
    </row>
    <row r="2" spans="1:5" ht="15.75" customHeight="1" x14ac:dyDescent="0.3">
      <c r="A2" s="32" t="s">
        <v>645</v>
      </c>
      <c r="B2" s="36">
        <v>3743335</v>
      </c>
      <c r="C2" s="36">
        <v>2945619</v>
      </c>
      <c r="D2" s="36">
        <f t="shared" ref="D2:D4" si="0">(B2/C2)-1</f>
        <v>0.27081438570297101</v>
      </c>
      <c r="E2" s="1"/>
    </row>
    <row r="3" spans="1:5" ht="15.75" customHeight="1" x14ac:dyDescent="0.3">
      <c r="A3" s="32" t="s">
        <v>646</v>
      </c>
      <c r="B3" s="36">
        <v>4680713</v>
      </c>
      <c r="C3" s="36">
        <v>4642729</v>
      </c>
      <c r="D3" s="36">
        <f t="shared" si="0"/>
        <v>8.1813950372722211E-3</v>
      </c>
      <c r="E3" s="1"/>
    </row>
    <row r="4" spans="1:5" ht="15.75" customHeight="1" x14ac:dyDescent="0.3">
      <c r="A4" s="32" t="s">
        <v>647</v>
      </c>
      <c r="B4" s="36">
        <v>4574780</v>
      </c>
      <c r="C4" s="36">
        <v>4088334</v>
      </c>
      <c r="D4" s="36">
        <f t="shared" si="0"/>
        <v>0.11898391863287094</v>
      </c>
      <c r="E4" s="3"/>
    </row>
    <row r="5" spans="1:5" ht="15.75" customHeight="1" x14ac:dyDescent="0.25">
      <c r="A5" s="1"/>
      <c r="B5" s="4"/>
      <c r="C5" s="4"/>
      <c r="D5" s="3"/>
      <c r="E5" s="3"/>
    </row>
    <row r="6" spans="1:5" ht="15.75" customHeight="1" x14ac:dyDescent="0.25">
      <c r="A6" s="1"/>
      <c r="B6" s="4"/>
      <c r="C6" s="4"/>
      <c r="D6" s="3"/>
      <c r="E6" s="3"/>
    </row>
    <row r="7" spans="1:5" x14ac:dyDescent="0.3">
      <c r="A7" s="6"/>
      <c r="B7" s="1"/>
      <c r="C7" s="4"/>
      <c r="D7" s="4"/>
      <c r="E7" s="3"/>
    </row>
    <row r="8" spans="1:5" x14ac:dyDescent="0.3">
      <c r="A8" s="6"/>
      <c r="B8" s="1"/>
      <c r="C8" s="4"/>
      <c r="D8" s="4"/>
      <c r="E8" s="3"/>
    </row>
    <row r="9" spans="1:5" x14ac:dyDescent="0.3">
      <c r="A9" s="6"/>
      <c r="B9" s="1"/>
      <c r="C9" s="4"/>
      <c r="D9" s="4"/>
      <c r="E9" s="3"/>
    </row>
    <row r="10" spans="1:5" x14ac:dyDescent="0.3">
      <c r="A10" s="6"/>
      <c r="B10" s="1"/>
      <c r="C10" s="4"/>
      <c r="D10" s="4"/>
      <c r="E10" s="3"/>
    </row>
    <row r="11" spans="1:5" x14ac:dyDescent="0.3">
      <c r="A11" s="6"/>
      <c r="B11" s="1"/>
      <c r="C11" s="4"/>
      <c r="D11" s="4"/>
      <c r="E11" s="3"/>
    </row>
    <row r="12" spans="1:5" x14ac:dyDescent="0.3">
      <c r="A12" s="6"/>
      <c r="B12" s="1"/>
      <c r="C12" s="4"/>
      <c r="D12" s="4"/>
      <c r="E12" s="3"/>
    </row>
    <row r="13" spans="1:5" x14ac:dyDescent="0.3">
      <c r="A13" s="6"/>
      <c r="B13" s="1"/>
      <c r="C13" s="4"/>
      <c r="D13" s="4"/>
      <c r="E13" s="3"/>
    </row>
    <row r="14" spans="1:5" x14ac:dyDescent="0.3">
      <c r="A14" s="6"/>
      <c r="B14" s="1"/>
      <c r="C14" s="4"/>
      <c r="D14" s="4"/>
      <c r="E14" s="3"/>
    </row>
    <row r="15" spans="1:5" x14ac:dyDescent="0.3">
      <c r="A15" s="6"/>
      <c r="B15" s="1"/>
      <c r="C15" s="5"/>
      <c r="D15" s="5"/>
      <c r="E1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5"/>
  <sheetViews>
    <sheetView zoomScale="110" zoomScaleNormal="110" workbookViewId="0">
      <selection activeCell="E5" sqref="E5"/>
    </sheetView>
  </sheetViews>
  <sheetFormatPr defaultColWidth="12.6328125" defaultRowHeight="15.75" customHeight="1" x14ac:dyDescent="0.25"/>
  <cols>
    <col min="1" max="1" width="22.08984375" bestFit="1" customWidth="1"/>
    <col min="2" max="2" width="13.6328125" bestFit="1" customWidth="1"/>
    <col min="3" max="3" width="13.7265625" customWidth="1"/>
  </cols>
  <sheetData>
    <row r="1" spans="1:5" s="44" customFormat="1" ht="13" x14ac:dyDescent="0.3">
      <c r="A1" s="45" t="s">
        <v>648</v>
      </c>
      <c r="B1" s="45" t="s">
        <v>649</v>
      </c>
      <c r="C1" s="45" t="s">
        <v>650</v>
      </c>
      <c r="D1" s="46"/>
    </row>
    <row r="2" spans="1:5" ht="15.75" customHeight="1" x14ac:dyDescent="0.3">
      <c r="A2" s="35" t="s">
        <v>17</v>
      </c>
      <c r="B2" s="36">
        <v>54504000</v>
      </c>
      <c r="C2" s="36">
        <v>2057000</v>
      </c>
      <c r="D2" s="2"/>
      <c r="E2" s="1"/>
    </row>
    <row r="3" spans="1:5" ht="15.75" customHeight="1" x14ac:dyDescent="0.3">
      <c r="A3" s="35" t="s">
        <v>21</v>
      </c>
      <c r="B3" s="36">
        <f>(719070+1117371+336541)*1000</f>
        <v>2172982000</v>
      </c>
      <c r="C3" s="36">
        <v>34875000</v>
      </c>
      <c r="D3" s="2"/>
      <c r="E3" s="1"/>
    </row>
    <row r="4" spans="1:5" ht="15.75" customHeight="1" x14ac:dyDescent="0.3">
      <c r="A4" s="35" t="s">
        <v>19</v>
      </c>
      <c r="B4" s="36">
        <v>70955840</v>
      </c>
      <c r="C4" s="36">
        <v>-4583721</v>
      </c>
      <c r="D4" s="2"/>
      <c r="E4" s="3"/>
    </row>
    <row r="5" spans="1:5" ht="15.75" customHeight="1" x14ac:dyDescent="0.25">
      <c r="A5" s="1"/>
      <c r="B5" s="4"/>
      <c r="C5" s="4"/>
      <c r="D5" s="3"/>
      <c r="E5" s="3"/>
    </row>
    <row r="6" spans="1:5" ht="15.75" customHeight="1" x14ac:dyDescent="0.25">
      <c r="A6" s="1"/>
      <c r="B6" s="4"/>
      <c r="C6" s="4"/>
      <c r="D6" s="3"/>
      <c r="E6" s="3"/>
    </row>
    <row r="7" spans="1:5" x14ac:dyDescent="0.3">
      <c r="A7" s="6"/>
      <c r="B7" s="1"/>
      <c r="C7" s="4"/>
      <c r="D7" s="4"/>
      <c r="E7" s="3"/>
    </row>
    <row r="8" spans="1:5" x14ac:dyDescent="0.3">
      <c r="A8" s="6"/>
      <c r="B8" s="1"/>
      <c r="C8" s="4"/>
      <c r="D8" s="4"/>
      <c r="E8" s="3"/>
    </row>
    <row r="9" spans="1:5" x14ac:dyDescent="0.3">
      <c r="A9" s="6"/>
      <c r="B9" s="1"/>
      <c r="C9" s="4"/>
      <c r="D9" s="4"/>
      <c r="E9" s="3"/>
    </row>
    <row r="10" spans="1:5" x14ac:dyDescent="0.3">
      <c r="A10" s="6"/>
      <c r="B10" s="1"/>
      <c r="C10" s="4"/>
      <c r="D10" s="4"/>
      <c r="E10" s="3"/>
    </row>
    <row r="11" spans="1:5" x14ac:dyDescent="0.3">
      <c r="A11" s="6"/>
      <c r="B11" s="1"/>
      <c r="C11" s="4"/>
      <c r="D11" s="4"/>
      <c r="E11" s="3"/>
    </row>
    <row r="12" spans="1:5" x14ac:dyDescent="0.3">
      <c r="A12" s="6"/>
      <c r="B12" s="1"/>
      <c r="C12" s="4"/>
      <c r="D12" s="4"/>
      <c r="E12" s="3"/>
    </row>
    <row r="13" spans="1:5" x14ac:dyDescent="0.3">
      <c r="A13" s="6"/>
      <c r="B13" s="1"/>
      <c r="C13" s="4"/>
      <c r="D13" s="4"/>
      <c r="E13" s="3"/>
    </row>
    <row r="14" spans="1:5" x14ac:dyDescent="0.3">
      <c r="A14" s="6"/>
      <c r="B14" s="1"/>
      <c r="C14" s="4"/>
      <c r="D14" s="4"/>
      <c r="E14" s="3"/>
    </row>
    <row r="15" spans="1:5" x14ac:dyDescent="0.3">
      <c r="A15" s="6"/>
      <c r="B15" s="1"/>
      <c r="C15" s="5"/>
      <c r="D15" s="5"/>
      <c r="E1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Q1000"/>
  <sheetViews>
    <sheetView zoomScale="80" zoomScaleNormal="80" workbookViewId="0">
      <selection activeCell="C8" sqref="C8"/>
    </sheetView>
  </sheetViews>
  <sheetFormatPr defaultColWidth="18.90625" defaultRowHeight="12.5" x14ac:dyDescent="0.25"/>
  <cols>
    <col min="1" max="1" width="10.36328125" style="70" bestFit="1" customWidth="1"/>
    <col min="2" max="2" width="15.1796875" style="70" bestFit="1" customWidth="1"/>
    <col min="3" max="3" width="32.54296875" style="70" customWidth="1"/>
    <col min="4" max="4" width="8.26953125" style="70" bestFit="1" customWidth="1"/>
    <col min="5" max="5" width="8.36328125" style="70" bestFit="1" customWidth="1"/>
    <col min="6" max="6" width="8.26953125" style="70" bestFit="1" customWidth="1"/>
    <col min="7" max="7" width="8.36328125" style="70" bestFit="1" customWidth="1"/>
    <col min="8" max="9" width="9.36328125" style="70" bestFit="1" customWidth="1"/>
    <col min="10" max="10" width="10.6328125" style="70" bestFit="1" customWidth="1"/>
    <col min="11" max="11" width="9.54296875" style="70" bestFit="1" customWidth="1"/>
    <col min="12" max="12" width="13.26953125" style="70" bestFit="1" customWidth="1"/>
    <col min="13" max="13" width="14.90625" style="70" bestFit="1" customWidth="1"/>
    <col min="14" max="14" width="8.90625" style="70" bestFit="1" customWidth="1"/>
    <col min="15" max="15" width="11.90625" style="70" bestFit="1" customWidth="1"/>
    <col min="16" max="16" width="11.08984375" style="70" bestFit="1" customWidth="1"/>
    <col min="17" max="17" width="11.1796875" style="70" bestFit="1" customWidth="1"/>
    <col min="18" max="16384" width="18.90625" style="70"/>
  </cols>
  <sheetData>
    <row r="1" spans="1:17" s="67" customFormat="1" ht="39" x14ac:dyDescent="0.25">
      <c r="A1" s="64" t="s">
        <v>651</v>
      </c>
      <c r="B1" s="64" t="s">
        <v>652</v>
      </c>
      <c r="C1" s="64" t="s">
        <v>653</v>
      </c>
      <c r="D1" s="64" t="s">
        <v>654</v>
      </c>
      <c r="E1" s="64" t="s">
        <v>655</v>
      </c>
      <c r="F1" s="64" t="s">
        <v>656</v>
      </c>
      <c r="G1" s="64" t="s">
        <v>657</v>
      </c>
      <c r="H1" s="64" t="s">
        <v>683</v>
      </c>
      <c r="I1" s="64" t="s">
        <v>684</v>
      </c>
      <c r="J1" s="64" t="s">
        <v>685</v>
      </c>
      <c r="K1" s="64" t="s">
        <v>686</v>
      </c>
      <c r="L1" s="64" t="s">
        <v>687</v>
      </c>
      <c r="M1" s="64" t="s">
        <v>688</v>
      </c>
      <c r="N1" s="64" t="s">
        <v>664</v>
      </c>
      <c r="O1" s="64" t="s">
        <v>665</v>
      </c>
      <c r="P1" s="64" t="s">
        <v>666</v>
      </c>
      <c r="Q1" s="64" t="s">
        <v>718</v>
      </c>
    </row>
    <row r="2" spans="1:17" ht="13" x14ac:dyDescent="0.25">
      <c r="A2" s="68" t="s">
        <v>667</v>
      </c>
      <c r="B2" s="68" t="s">
        <v>668</v>
      </c>
      <c r="C2" s="68" t="s">
        <v>689</v>
      </c>
      <c r="D2" s="68">
        <v>2023</v>
      </c>
      <c r="E2" s="68">
        <v>2024</v>
      </c>
      <c r="F2" s="68">
        <v>14806</v>
      </c>
      <c r="G2" s="68">
        <v>-289324</v>
      </c>
      <c r="H2" s="68">
        <v>500</v>
      </c>
      <c r="I2" s="68">
        <v>500</v>
      </c>
      <c r="J2" s="68">
        <v>2347038</v>
      </c>
      <c r="K2" s="68">
        <v>17.399999999999999</v>
      </c>
      <c r="L2" s="68">
        <v>9</v>
      </c>
      <c r="M2" s="68">
        <v>2</v>
      </c>
      <c r="N2" s="74" t="s">
        <v>690</v>
      </c>
      <c r="O2" s="68">
        <v>13404</v>
      </c>
      <c r="P2" s="68">
        <v>-20.540996893151402</v>
      </c>
      <c r="Q2" s="68">
        <v>1</v>
      </c>
    </row>
    <row r="3" spans="1:17" ht="13" x14ac:dyDescent="0.25">
      <c r="A3" s="68" t="s">
        <v>667</v>
      </c>
      <c r="B3" s="68" t="s">
        <v>668</v>
      </c>
      <c r="C3" s="68" t="s">
        <v>691</v>
      </c>
      <c r="D3" s="68">
        <v>2023</v>
      </c>
      <c r="E3" s="68">
        <v>2024</v>
      </c>
      <c r="F3" s="68">
        <v>212292</v>
      </c>
      <c r="G3" s="68">
        <v>217859</v>
      </c>
      <c r="H3" s="68">
        <v>6324</v>
      </c>
      <c r="I3" s="68">
        <v>9215</v>
      </c>
      <c r="J3" s="68">
        <v>990131</v>
      </c>
      <c r="K3" s="68">
        <v>3.66</v>
      </c>
      <c r="L3" s="68">
        <v>8</v>
      </c>
      <c r="M3" s="68">
        <v>3</v>
      </c>
      <c r="N3" s="74">
        <v>3</v>
      </c>
      <c r="O3" s="68">
        <v>652890</v>
      </c>
      <c r="P3" s="68">
        <v>2.6223315056620101E-2</v>
      </c>
      <c r="Q3" s="68">
        <v>6</v>
      </c>
    </row>
    <row r="4" spans="1:17" ht="26" x14ac:dyDescent="0.25">
      <c r="A4" s="68" t="s">
        <v>667</v>
      </c>
      <c r="B4" s="68" t="s">
        <v>668</v>
      </c>
      <c r="C4" s="68" t="s">
        <v>692</v>
      </c>
      <c r="D4" s="68">
        <v>2020</v>
      </c>
      <c r="E4" s="68">
        <v>2021</v>
      </c>
      <c r="F4" s="68">
        <v>22391</v>
      </c>
      <c r="G4" s="68">
        <v>381262</v>
      </c>
      <c r="H4" s="68">
        <v>213</v>
      </c>
      <c r="I4" s="68">
        <v>244</v>
      </c>
      <c r="J4" s="68">
        <v>1172256</v>
      </c>
      <c r="K4" s="68">
        <v>4.66</v>
      </c>
      <c r="L4" s="68">
        <v>7</v>
      </c>
      <c r="M4" s="68">
        <v>4</v>
      </c>
      <c r="N4" s="74" t="s">
        <v>693</v>
      </c>
      <c r="O4" s="68">
        <v>227309396</v>
      </c>
      <c r="P4" s="68">
        <v>16.027466392747101</v>
      </c>
      <c r="Q4" s="68">
        <v>10</v>
      </c>
    </row>
    <row r="5" spans="1:17" ht="26" x14ac:dyDescent="0.25">
      <c r="A5" s="68" t="s">
        <v>667</v>
      </c>
      <c r="B5" s="68" t="s">
        <v>668</v>
      </c>
      <c r="C5" s="68" t="s">
        <v>694</v>
      </c>
      <c r="D5" s="68">
        <v>2018</v>
      </c>
      <c r="E5" s="68">
        <v>2019</v>
      </c>
      <c r="F5" s="68">
        <v>34172</v>
      </c>
      <c r="G5" s="68">
        <v>-96149</v>
      </c>
      <c r="H5" s="68">
        <v>50</v>
      </c>
      <c r="I5" s="68">
        <v>55</v>
      </c>
      <c r="J5" s="68">
        <v>489076</v>
      </c>
      <c r="K5" s="68">
        <v>5.49</v>
      </c>
      <c r="L5" s="68">
        <v>4</v>
      </c>
      <c r="M5" s="68">
        <v>2</v>
      </c>
      <c r="N5" s="74" t="s">
        <v>695</v>
      </c>
      <c r="O5" s="68">
        <v>286000</v>
      </c>
      <c r="P5" s="68">
        <v>-3.8136778649186498</v>
      </c>
      <c r="Q5" s="68">
        <v>1</v>
      </c>
    </row>
    <row r="6" spans="1:17" ht="13" x14ac:dyDescent="0.25">
      <c r="A6" s="68" t="s">
        <v>667</v>
      </c>
      <c r="B6" s="68" t="s">
        <v>668</v>
      </c>
      <c r="C6" s="68" t="s">
        <v>696</v>
      </c>
      <c r="D6" s="68">
        <v>2017</v>
      </c>
      <c r="E6" s="68">
        <v>2018</v>
      </c>
      <c r="F6" s="68">
        <v>-11577</v>
      </c>
      <c r="G6" s="68">
        <v>69144</v>
      </c>
      <c r="H6" s="68">
        <v>55</v>
      </c>
      <c r="I6" s="68">
        <v>70</v>
      </c>
      <c r="J6" s="68">
        <v>1366395</v>
      </c>
      <c r="K6" s="68">
        <v>5.6</v>
      </c>
      <c r="L6" s="68">
        <v>4</v>
      </c>
      <c r="M6" s="68">
        <v>0</v>
      </c>
      <c r="N6" s="74"/>
      <c r="O6" s="68">
        <v>227309396</v>
      </c>
      <c r="P6" s="68">
        <v>-6.9725317439751198</v>
      </c>
      <c r="Q6" s="68">
        <v>1</v>
      </c>
    </row>
    <row r="7" spans="1:17" ht="13" x14ac:dyDescent="0.25">
      <c r="A7" s="68" t="s">
        <v>667</v>
      </c>
      <c r="B7" s="68" t="s">
        <v>668</v>
      </c>
      <c r="C7" s="68" t="s">
        <v>697</v>
      </c>
      <c r="D7" s="68">
        <v>2022</v>
      </c>
      <c r="E7" s="68">
        <v>2023</v>
      </c>
      <c r="F7" s="68">
        <v>-30568</v>
      </c>
      <c r="G7" s="68">
        <v>-14256</v>
      </c>
      <c r="H7" s="68">
        <v>8579</v>
      </c>
      <c r="I7" s="68">
        <v>6992</v>
      </c>
      <c r="J7" s="68">
        <v>712130</v>
      </c>
      <c r="K7" s="68">
        <v>4.2</v>
      </c>
      <c r="L7" s="68">
        <v>9</v>
      </c>
      <c r="M7" s="68">
        <v>1</v>
      </c>
      <c r="N7" s="74">
        <v>4</v>
      </c>
      <c r="O7" s="68">
        <v>459410</v>
      </c>
      <c r="P7" s="68">
        <v>-0.533629939806333</v>
      </c>
      <c r="Q7" s="68">
        <v>3</v>
      </c>
    </row>
    <row r="8" spans="1:17" ht="13" x14ac:dyDescent="0.25">
      <c r="A8" s="68" t="s">
        <v>667</v>
      </c>
      <c r="B8" s="68" t="s">
        <v>668</v>
      </c>
      <c r="C8" s="68" t="s">
        <v>698</v>
      </c>
      <c r="D8" s="68">
        <v>2017</v>
      </c>
      <c r="E8" s="68">
        <v>2018</v>
      </c>
      <c r="F8" s="68">
        <v>325</v>
      </c>
      <c r="G8" s="68">
        <v>92739</v>
      </c>
      <c r="H8" s="68">
        <v>4540</v>
      </c>
      <c r="I8" s="68">
        <v>6077</v>
      </c>
      <c r="J8" s="68">
        <v>417123</v>
      </c>
      <c r="K8" s="68">
        <v>3</v>
      </c>
      <c r="L8" s="68">
        <v>5</v>
      </c>
      <c r="M8" s="68">
        <v>2</v>
      </c>
      <c r="N8" s="74" t="s">
        <v>699</v>
      </c>
      <c r="O8" s="68">
        <v>8207915</v>
      </c>
      <c r="P8" s="68">
        <v>284.350769230769</v>
      </c>
      <c r="Q8" s="68">
        <v>10</v>
      </c>
    </row>
    <row r="9" spans="1:17" ht="13" x14ac:dyDescent="0.25">
      <c r="A9" s="68" t="s">
        <v>667</v>
      </c>
      <c r="B9" s="68" t="s">
        <v>668</v>
      </c>
      <c r="C9" s="68" t="s">
        <v>700</v>
      </c>
      <c r="D9" s="68">
        <v>2017</v>
      </c>
      <c r="E9" s="68">
        <v>2018</v>
      </c>
      <c r="F9" s="68">
        <v>29682</v>
      </c>
      <c r="G9" s="68">
        <v>-309</v>
      </c>
      <c r="H9" s="68">
        <v>821</v>
      </c>
      <c r="I9" s="68">
        <v>861</v>
      </c>
      <c r="J9" s="68">
        <v>413760</v>
      </c>
      <c r="K9" s="68">
        <v>3</v>
      </c>
      <c r="L9" s="68">
        <v>8</v>
      </c>
      <c r="M9" s="68">
        <v>3</v>
      </c>
      <c r="N9" s="75">
        <v>41217</v>
      </c>
      <c r="O9" s="68">
        <v>2643</v>
      </c>
      <c r="P9" s="68">
        <v>-1.0104103497068899</v>
      </c>
      <c r="Q9" s="68">
        <v>1</v>
      </c>
    </row>
    <row r="10" spans="1:17" ht="26" x14ac:dyDescent="0.25">
      <c r="A10" s="68" t="s">
        <v>667</v>
      </c>
      <c r="B10" s="68" t="s">
        <v>677</v>
      </c>
      <c r="C10" s="68" t="s">
        <v>689</v>
      </c>
      <c r="D10" s="68">
        <v>2023</v>
      </c>
      <c r="E10" s="68">
        <v>2024</v>
      </c>
      <c r="F10" s="68">
        <v>14806</v>
      </c>
      <c r="G10" s="68">
        <v>-289324</v>
      </c>
      <c r="H10" s="68">
        <v>500</v>
      </c>
      <c r="I10" s="68">
        <v>500</v>
      </c>
      <c r="J10" s="68">
        <v>2347038</v>
      </c>
      <c r="K10" s="68">
        <v>17.399999999999999</v>
      </c>
      <c r="L10" s="68">
        <v>9</v>
      </c>
      <c r="M10" s="68">
        <v>2</v>
      </c>
      <c r="N10" s="74" t="s">
        <v>690</v>
      </c>
      <c r="O10" s="68">
        <v>13404</v>
      </c>
      <c r="P10" s="68">
        <v>4694.076</v>
      </c>
      <c r="Q10" s="68">
        <v>1</v>
      </c>
    </row>
    <row r="11" spans="1:17" ht="13" x14ac:dyDescent="0.25">
      <c r="A11" s="68" t="s">
        <v>667</v>
      </c>
      <c r="B11" s="68" t="s">
        <v>677</v>
      </c>
      <c r="C11" s="68" t="s">
        <v>691</v>
      </c>
      <c r="D11" s="68">
        <v>2023</v>
      </c>
      <c r="E11" s="68">
        <v>2024</v>
      </c>
      <c r="F11" s="68">
        <v>212292</v>
      </c>
      <c r="G11" s="68">
        <v>217859</v>
      </c>
      <c r="H11" s="68">
        <v>6324</v>
      </c>
      <c r="I11" s="68">
        <v>9215</v>
      </c>
      <c r="J11" s="68">
        <v>990131</v>
      </c>
      <c r="K11" s="68">
        <v>3.66</v>
      </c>
      <c r="L11" s="68">
        <v>8</v>
      </c>
      <c r="M11" s="68">
        <v>3</v>
      </c>
      <c r="N11" s="74">
        <v>3</v>
      </c>
      <c r="O11" s="68">
        <v>652890</v>
      </c>
      <c r="P11" s="68">
        <v>107.447748236571</v>
      </c>
      <c r="Q11" s="68">
        <v>9</v>
      </c>
    </row>
    <row r="12" spans="1:17" ht="26" x14ac:dyDescent="0.25">
      <c r="A12" s="68" t="s">
        <v>667</v>
      </c>
      <c r="B12" s="68" t="s">
        <v>677</v>
      </c>
      <c r="C12" s="68" t="s">
        <v>692</v>
      </c>
      <c r="D12" s="68">
        <v>2020</v>
      </c>
      <c r="E12" s="68">
        <v>2021</v>
      </c>
      <c r="F12" s="68">
        <v>22391</v>
      </c>
      <c r="G12" s="68">
        <v>381262</v>
      </c>
      <c r="H12" s="68">
        <v>213</v>
      </c>
      <c r="I12" s="68">
        <v>244</v>
      </c>
      <c r="J12" s="68">
        <v>1172256</v>
      </c>
      <c r="K12" s="68">
        <v>4.66</v>
      </c>
      <c r="L12" s="68">
        <v>7</v>
      </c>
      <c r="M12" s="68">
        <v>4</v>
      </c>
      <c r="N12" s="74" t="s">
        <v>693</v>
      </c>
      <c r="O12" s="68">
        <v>227309396</v>
      </c>
      <c r="P12" s="68">
        <v>4804.3278688524597</v>
      </c>
      <c r="Q12" s="68">
        <v>1</v>
      </c>
    </row>
    <row r="13" spans="1:17" ht="26" x14ac:dyDescent="0.25">
      <c r="A13" s="68" t="s">
        <v>667</v>
      </c>
      <c r="B13" s="68" t="s">
        <v>677</v>
      </c>
      <c r="C13" s="68" t="s">
        <v>694</v>
      </c>
      <c r="D13" s="68">
        <v>2018</v>
      </c>
      <c r="E13" s="68">
        <v>2019</v>
      </c>
      <c r="F13" s="68">
        <v>34172</v>
      </c>
      <c r="G13" s="68">
        <v>-96149</v>
      </c>
      <c r="H13" s="68">
        <v>50</v>
      </c>
      <c r="I13" s="68">
        <v>55</v>
      </c>
      <c r="J13" s="68">
        <v>489076</v>
      </c>
      <c r="K13" s="68">
        <v>5.49</v>
      </c>
      <c r="L13" s="68">
        <v>4</v>
      </c>
      <c r="M13" s="68">
        <v>2</v>
      </c>
      <c r="N13" s="74" t="s">
        <v>695</v>
      </c>
      <c r="O13" s="68">
        <v>286000</v>
      </c>
      <c r="P13" s="68">
        <v>8892.2909090909106</v>
      </c>
      <c r="Q13" s="68">
        <v>1</v>
      </c>
    </row>
    <row r="14" spans="1:17" ht="13" x14ac:dyDescent="0.25">
      <c r="A14" s="68" t="s">
        <v>667</v>
      </c>
      <c r="B14" s="68" t="s">
        <v>677</v>
      </c>
      <c r="C14" s="68" t="s">
        <v>696</v>
      </c>
      <c r="D14" s="68">
        <v>2017</v>
      </c>
      <c r="E14" s="68">
        <v>2018</v>
      </c>
      <c r="F14" s="68">
        <v>-11577</v>
      </c>
      <c r="G14" s="68">
        <v>69144</v>
      </c>
      <c r="H14" s="68">
        <v>55</v>
      </c>
      <c r="I14" s="68">
        <v>70</v>
      </c>
      <c r="J14" s="68">
        <v>1366395</v>
      </c>
      <c r="K14" s="68">
        <v>5.6</v>
      </c>
      <c r="L14" s="68">
        <v>4</v>
      </c>
      <c r="M14" s="68">
        <v>0</v>
      </c>
      <c r="N14" s="74"/>
      <c r="O14" s="68">
        <v>227309396</v>
      </c>
      <c r="P14" s="68">
        <v>19519.928571428602</v>
      </c>
      <c r="Q14" s="68">
        <v>1</v>
      </c>
    </row>
    <row r="15" spans="1:17" ht="13" x14ac:dyDescent="0.25">
      <c r="A15" s="68" t="s">
        <v>667</v>
      </c>
      <c r="B15" s="68" t="s">
        <v>677</v>
      </c>
      <c r="C15" s="68" t="s">
        <v>697</v>
      </c>
      <c r="D15" s="68">
        <v>2022</v>
      </c>
      <c r="E15" s="68">
        <v>2023</v>
      </c>
      <c r="F15" s="68">
        <v>-30568</v>
      </c>
      <c r="G15" s="68">
        <v>-14256</v>
      </c>
      <c r="H15" s="68">
        <v>8579</v>
      </c>
      <c r="I15" s="68">
        <v>6992</v>
      </c>
      <c r="J15" s="68">
        <v>712130</v>
      </c>
      <c r="K15" s="68">
        <v>4.2</v>
      </c>
      <c r="L15" s="68">
        <v>9</v>
      </c>
      <c r="M15" s="68">
        <v>1</v>
      </c>
      <c r="N15" s="74">
        <v>4</v>
      </c>
      <c r="O15" s="68">
        <v>459410</v>
      </c>
      <c r="P15" s="68">
        <v>101.84925629290601</v>
      </c>
      <c r="Q15" s="68">
        <v>9</v>
      </c>
    </row>
    <row r="16" spans="1:17" ht="13" x14ac:dyDescent="0.25">
      <c r="A16" s="68" t="s">
        <v>667</v>
      </c>
      <c r="B16" s="68" t="s">
        <v>677</v>
      </c>
      <c r="C16" s="68" t="s">
        <v>698</v>
      </c>
      <c r="D16" s="68">
        <v>2017</v>
      </c>
      <c r="E16" s="68">
        <v>2018</v>
      </c>
      <c r="F16" s="68">
        <v>325</v>
      </c>
      <c r="G16" s="68">
        <v>92739</v>
      </c>
      <c r="H16" s="68">
        <v>4540</v>
      </c>
      <c r="I16" s="68">
        <v>6077</v>
      </c>
      <c r="J16" s="68">
        <v>417123</v>
      </c>
      <c r="K16" s="68">
        <v>3</v>
      </c>
      <c r="L16" s="68">
        <v>5</v>
      </c>
      <c r="M16" s="68">
        <v>2</v>
      </c>
      <c r="N16" s="74" t="s">
        <v>699</v>
      </c>
      <c r="O16" s="68">
        <v>8207915</v>
      </c>
      <c r="P16" s="68">
        <v>68.639624814875802</v>
      </c>
      <c r="Q16" s="68">
        <v>10</v>
      </c>
    </row>
    <row r="17" spans="1:17" ht="13" x14ac:dyDescent="0.25">
      <c r="A17" s="68" t="s">
        <v>667</v>
      </c>
      <c r="B17" s="68" t="s">
        <v>677</v>
      </c>
      <c r="C17" s="68" t="s">
        <v>700</v>
      </c>
      <c r="D17" s="68">
        <v>2017</v>
      </c>
      <c r="E17" s="68">
        <v>2018</v>
      </c>
      <c r="F17" s="68">
        <v>29682</v>
      </c>
      <c r="G17" s="68">
        <v>-309</v>
      </c>
      <c r="H17" s="68">
        <v>821</v>
      </c>
      <c r="I17" s="68">
        <v>861</v>
      </c>
      <c r="J17" s="68">
        <v>413760</v>
      </c>
      <c r="K17" s="68">
        <v>3</v>
      </c>
      <c r="L17" s="68">
        <v>8</v>
      </c>
      <c r="M17" s="68">
        <v>3</v>
      </c>
      <c r="N17" s="75">
        <v>41217</v>
      </c>
      <c r="O17" s="68">
        <v>2643</v>
      </c>
      <c r="P17" s="68">
        <v>480.55749128919899</v>
      </c>
      <c r="Q17" s="68">
        <v>6</v>
      </c>
    </row>
    <row r="18" spans="1:17" ht="26" x14ac:dyDescent="0.25">
      <c r="A18" s="68" t="s">
        <v>667</v>
      </c>
      <c r="B18" s="68" t="s">
        <v>701</v>
      </c>
      <c r="C18" s="68" t="s">
        <v>689</v>
      </c>
      <c r="D18" s="68">
        <v>2023</v>
      </c>
      <c r="E18" s="68">
        <v>2024</v>
      </c>
      <c r="F18" s="68">
        <v>14806</v>
      </c>
      <c r="G18" s="68">
        <v>-289324</v>
      </c>
      <c r="H18" s="68">
        <v>500</v>
      </c>
      <c r="I18" s="68">
        <v>500</v>
      </c>
      <c r="J18" s="68">
        <v>2347038</v>
      </c>
      <c r="K18" s="68">
        <v>17.399999999999999</v>
      </c>
      <c r="L18" s="68">
        <v>9</v>
      </c>
      <c r="M18" s="68">
        <v>2</v>
      </c>
      <c r="N18" s="74" t="s">
        <v>690</v>
      </c>
      <c r="O18" s="68">
        <v>13404</v>
      </c>
      <c r="P18" s="68">
        <v>2347038</v>
      </c>
      <c r="Q18" s="68">
        <v>10</v>
      </c>
    </row>
    <row r="19" spans="1:17" ht="13" x14ac:dyDescent="0.25">
      <c r="A19" s="68" t="s">
        <v>667</v>
      </c>
      <c r="B19" s="68" t="s">
        <v>701</v>
      </c>
      <c r="C19" s="68" t="s">
        <v>691</v>
      </c>
      <c r="D19" s="68">
        <v>2023</v>
      </c>
      <c r="E19" s="68">
        <v>2024</v>
      </c>
      <c r="F19" s="68">
        <v>212292</v>
      </c>
      <c r="G19" s="68">
        <v>217859</v>
      </c>
      <c r="H19" s="68">
        <v>6324</v>
      </c>
      <c r="I19" s="68">
        <v>9215</v>
      </c>
      <c r="J19" s="68">
        <v>990131</v>
      </c>
      <c r="K19" s="68">
        <v>3.66</v>
      </c>
      <c r="L19" s="68">
        <v>8</v>
      </c>
      <c r="M19" s="68">
        <v>3</v>
      </c>
      <c r="N19" s="74">
        <v>3</v>
      </c>
      <c r="O19" s="68">
        <v>652890</v>
      </c>
      <c r="P19" s="68">
        <v>990131</v>
      </c>
      <c r="Q19" s="68">
        <v>9</v>
      </c>
    </row>
    <row r="20" spans="1:17" ht="26" x14ac:dyDescent="0.25">
      <c r="A20" s="68" t="s">
        <v>667</v>
      </c>
      <c r="B20" s="68" t="s">
        <v>701</v>
      </c>
      <c r="C20" s="68" t="s">
        <v>692</v>
      </c>
      <c r="D20" s="68">
        <v>2020</v>
      </c>
      <c r="E20" s="68">
        <v>2021</v>
      </c>
      <c r="F20" s="68">
        <v>22391</v>
      </c>
      <c r="G20" s="68">
        <v>381262</v>
      </c>
      <c r="H20" s="68">
        <v>213</v>
      </c>
      <c r="I20" s="68">
        <v>244</v>
      </c>
      <c r="J20" s="68">
        <v>1172256</v>
      </c>
      <c r="K20" s="68">
        <v>4.66</v>
      </c>
      <c r="L20" s="68">
        <v>7</v>
      </c>
      <c r="M20" s="68">
        <v>4</v>
      </c>
      <c r="N20" s="74" t="s">
        <v>693</v>
      </c>
      <c r="O20" s="68">
        <v>227309396</v>
      </c>
      <c r="P20" s="68">
        <v>1172256</v>
      </c>
      <c r="Q20" s="68">
        <v>10</v>
      </c>
    </row>
    <row r="21" spans="1:17" ht="26" x14ac:dyDescent="0.25">
      <c r="A21" s="68" t="s">
        <v>667</v>
      </c>
      <c r="B21" s="68" t="s">
        <v>701</v>
      </c>
      <c r="C21" s="68" t="s">
        <v>694</v>
      </c>
      <c r="D21" s="68">
        <v>2018</v>
      </c>
      <c r="E21" s="68">
        <v>2019</v>
      </c>
      <c r="F21" s="68">
        <v>34172</v>
      </c>
      <c r="G21" s="68">
        <v>-96149</v>
      </c>
      <c r="H21" s="68">
        <v>50</v>
      </c>
      <c r="I21" s="68">
        <v>55</v>
      </c>
      <c r="J21" s="68">
        <v>489076</v>
      </c>
      <c r="K21" s="68">
        <v>5.49</v>
      </c>
      <c r="L21" s="68">
        <v>4</v>
      </c>
      <c r="M21" s="68">
        <v>2</v>
      </c>
      <c r="N21" s="74" t="s">
        <v>695</v>
      </c>
      <c r="O21" s="68">
        <v>286000</v>
      </c>
      <c r="P21" s="68">
        <v>489076</v>
      </c>
      <c r="Q21" s="68">
        <v>4</v>
      </c>
    </row>
    <row r="22" spans="1:17" ht="13" x14ac:dyDescent="0.25">
      <c r="A22" s="68" t="s">
        <v>667</v>
      </c>
      <c r="B22" s="68" t="s">
        <v>701</v>
      </c>
      <c r="C22" s="68" t="s">
        <v>696</v>
      </c>
      <c r="D22" s="68">
        <v>2017</v>
      </c>
      <c r="E22" s="68">
        <v>2018</v>
      </c>
      <c r="F22" s="68">
        <v>-11577</v>
      </c>
      <c r="G22" s="68">
        <v>69144</v>
      </c>
      <c r="H22" s="68">
        <v>55</v>
      </c>
      <c r="I22" s="68">
        <v>70</v>
      </c>
      <c r="J22" s="68">
        <v>1366395</v>
      </c>
      <c r="K22" s="68">
        <v>5.6</v>
      </c>
      <c r="L22" s="68">
        <v>4</v>
      </c>
      <c r="M22" s="68">
        <v>0</v>
      </c>
      <c r="N22" s="74"/>
      <c r="O22" s="68">
        <v>227309396</v>
      </c>
      <c r="P22" s="68">
        <v>1366395</v>
      </c>
      <c r="Q22" s="68">
        <v>10</v>
      </c>
    </row>
    <row r="23" spans="1:17" ht="13" x14ac:dyDescent="0.25">
      <c r="A23" s="68" t="s">
        <v>667</v>
      </c>
      <c r="B23" s="68" t="s">
        <v>701</v>
      </c>
      <c r="C23" s="68" t="s">
        <v>697</v>
      </c>
      <c r="D23" s="68">
        <v>2022</v>
      </c>
      <c r="E23" s="68">
        <v>2023</v>
      </c>
      <c r="F23" s="68">
        <v>-30568</v>
      </c>
      <c r="G23" s="68">
        <v>-14256</v>
      </c>
      <c r="H23" s="68">
        <v>8579</v>
      </c>
      <c r="I23" s="68">
        <v>6992</v>
      </c>
      <c r="J23" s="68">
        <v>712130</v>
      </c>
      <c r="K23" s="68">
        <v>4.2</v>
      </c>
      <c r="L23" s="68">
        <v>9</v>
      </c>
      <c r="M23" s="68">
        <v>1</v>
      </c>
      <c r="N23" s="74">
        <v>4</v>
      </c>
      <c r="O23" s="68">
        <v>459410</v>
      </c>
      <c r="P23" s="68">
        <v>712130</v>
      </c>
      <c r="Q23" s="68">
        <v>7</v>
      </c>
    </row>
    <row r="24" spans="1:17" ht="13" x14ac:dyDescent="0.25">
      <c r="A24" s="68" t="s">
        <v>667</v>
      </c>
      <c r="B24" s="68" t="s">
        <v>701</v>
      </c>
      <c r="C24" s="68" t="s">
        <v>698</v>
      </c>
      <c r="D24" s="68">
        <v>2017</v>
      </c>
      <c r="E24" s="68">
        <v>2018</v>
      </c>
      <c r="F24" s="68">
        <v>325</v>
      </c>
      <c r="G24" s="68">
        <v>92739</v>
      </c>
      <c r="H24" s="68">
        <v>4540</v>
      </c>
      <c r="I24" s="68">
        <v>6077</v>
      </c>
      <c r="J24" s="68">
        <v>417123</v>
      </c>
      <c r="K24" s="68">
        <v>3</v>
      </c>
      <c r="L24" s="68">
        <v>5</v>
      </c>
      <c r="M24" s="68">
        <v>2</v>
      </c>
      <c r="N24" s="74" t="s">
        <v>699</v>
      </c>
      <c r="O24" s="68">
        <v>8207915</v>
      </c>
      <c r="P24" s="68">
        <v>417123</v>
      </c>
      <c r="Q24" s="68">
        <v>4</v>
      </c>
    </row>
    <row r="25" spans="1:17" ht="13" x14ac:dyDescent="0.25">
      <c r="A25" s="68" t="s">
        <v>667</v>
      </c>
      <c r="B25" s="68" t="s">
        <v>701</v>
      </c>
      <c r="C25" s="68" t="s">
        <v>700</v>
      </c>
      <c r="D25" s="68">
        <v>2017</v>
      </c>
      <c r="E25" s="68">
        <v>2018</v>
      </c>
      <c r="F25" s="68">
        <v>29682</v>
      </c>
      <c r="G25" s="68">
        <v>-309</v>
      </c>
      <c r="H25" s="68">
        <v>821</v>
      </c>
      <c r="I25" s="68">
        <v>861</v>
      </c>
      <c r="J25" s="68">
        <v>413760</v>
      </c>
      <c r="K25" s="68">
        <v>3</v>
      </c>
      <c r="L25" s="68">
        <v>8</v>
      </c>
      <c r="M25" s="68">
        <v>3</v>
      </c>
      <c r="N25" s="75">
        <v>41217</v>
      </c>
      <c r="O25" s="68">
        <v>2643</v>
      </c>
      <c r="P25" s="68">
        <v>413760</v>
      </c>
      <c r="Q25" s="68">
        <v>4</v>
      </c>
    </row>
    <row r="26" spans="1:17" ht="26" x14ac:dyDescent="0.25">
      <c r="A26" s="68" t="s">
        <v>667</v>
      </c>
      <c r="B26" s="68" t="s">
        <v>679</v>
      </c>
      <c r="C26" s="68" t="s">
        <v>689</v>
      </c>
      <c r="D26" s="68">
        <v>2023</v>
      </c>
      <c r="E26" s="68">
        <v>2024</v>
      </c>
      <c r="F26" s="68">
        <v>14806</v>
      </c>
      <c r="G26" s="68">
        <v>-289324</v>
      </c>
      <c r="H26" s="68">
        <v>500</v>
      </c>
      <c r="I26" s="68">
        <v>500</v>
      </c>
      <c r="J26" s="68">
        <v>2347038</v>
      </c>
      <c r="K26" s="68">
        <v>17.399999999999999</v>
      </c>
      <c r="L26" s="68">
        <v>9</v>
      </c>
      <c r="M26" s="68">
        <v>2</v>
      </c>
      <c r="N26" s="74" t="s">
        <v>690</v>
      </c>
      <c r="O26" s="68">
        <v>13404</v>
      </c>
      <c r="P26" s="68">
        <v>17.399999999999999</v>
      </c>
      <c r="Q26" s="68">
        <v>10</v>
      </c>
    </row>
    <row r="27" spans="1:17" ht="13" x14ac:dyDescent="0.25">
      <c r="A27" s="68" t="s">
        <v>667</v>
      </c>
      <c r="B27" s="68" t="s">
        <v>679</v>
      </c>
      <c r="C27" s="68" t="s">
        <v>691</v>
      </c>
      <c r="D27" s="68">
        <v>2023</v>
      </c>
      <c r="E27" s="68">
        <v>2024</v>
      </c>
      <c r="F27" s="68">
        <v>212292</v>
      </c>
      <c r="G27" s="68">
        <v>217859</v>
      </c>
      <c r="H27" s="68">
        <v>6324</v>
      </c>
      <c r="I27" s="68">
        <v>9215</v>
      </c>
      <c r="J27" s="68">
        <v>990131</v>
      </c>
      <c r="K27" s="68">
        <v>3.66</v>
      </c>
      <c r="L27" s="68">
        <v>8</v>
      </c>
      <c r="M27" s="68">
        <v>3</v>
      </c>
      <c r="N27" s="74">
        <v>3</v>
      </c>
      <c r="O27" s="68">
        <v>652890</v>
      </c>
      <c r="P27" s="68">
        <v>3.66</v>
      </c>
      <c r="Q27" s="68">
        <v>3</v>
      </c>
    </row>
    <row r="28" spans="1:17" ht="26" x14ac:dyDescent="0.25">
      <c r="A28" s="68" t="s">
        <v>667</v>
      </c>
      <c r="B28" s="68" t="s">
        <v>679</v>
      </c>
      <c r="C28" s="68" t="s">
        <v>692</v>
      </c>
      <c r="D28" s="68">
        <v>2020</v>
      </c>
      <c r="E28" s="68">
        <v>2021</v>
      </c>
      <c r="F28" s="68">
        <v>22391</v>
      </c>
      <c r="G28" s="68">
        <v>381262</v>
      </c>
      <c r="H28" s="68">
        <v>213</v>
      </c>
      <c r="I28" s="68">
        <v>244</v>
      </c>
      <c r="J28" s="68">
        <v>1172256</v>
      </c>
      <c r="K28" s="68">
        <v>4.66</v>
      </c>
      <c r="L28" s="68">
        <v>7</v>
      </c>
      <c r="M28" s="68">
        <v>4</v>
      </c>
      <c r="N28" s="74" t="s">
        <v>693</v>
      </c>
      <c r="O28" s="68">
        <v>227309396</v>
      </c>
      <c r="P28" s="68">
        <v>4.66</v>
      </c>
      <c r="Q28" s="68">
        <v>4</v>
      </c>
    </row>
    <row r="29" spans="1:17" ht="26" x14ac:dyDescent="0.25">
      <c r="A29" s="68" t="s">
        <v>667</v>
      </c>
      <c r="B29" s="68" t="s">
        <v>679</v>
      </c>
      <c r="C29" s="68" t="s">
        <v>694</v>
      </c>
      <c r="D29" s="68">
        <v>2018</v>
      </c>
      <c r="E29" s="68">
        <v>2019</v>
      </c>
      <c r="F29" s="68">
        <v>34172</v>
      </c>
      <c r="G29" s="68">
        <v>-96149</v>
      </c>
      <c r="H29" s="68">
        <v>50</v>
      </c>
      <c r="I29" s="68">
        <v>55</v>
      </c>
      <c r="J29" s="68">
        <v>489076</v>
      </c>
      <c r="K29" s="68">
        <v>5.49</v>
      </c>
      <c r="L29" s="68">
        <v>4</v>
      </c>
      <c r="M29" s="68">
        <v>2</v>
      </c>
      <c r="N29" s="74" t="s">
        <v>695</v>
      </c>
      <c r="O29" s="68">
        <v>286000</v>
      </c>
      <c r="P29" s="68">
        <v>5.49</v>
      </c>
      <c r="Q29" s="68">
        <v>5</v>
      </c>
    </row>
    <row r="30" spans="1:17" ht="13" x14ac:dyDescent="0.25">
      <c r="A30" s="68" t="s">
        <v>667</v>
      </c>
      <c r="B30" s="68" t="s">
        <v>679</v>
      </c>
      <c r="C30" s="68" t="s">
        <v>696</v>
      </c>
      <c r="D30" s="68">
        <v>2017</v>
      </c>
      <c r="E30" s="68">
        <v>2018</v>
      </c>
      <c r="F30" s="68">
        <v>-11577</v>
      </c>
      <c r="G30" s="68">
        <v>69144</v>
      </c>
      <c r="H30" s="68">
        <v>55</v>
      </c>
      <c r="I30" s="68">
        <v>70</v>
      </c>
      <c r="J30" s="68">
        <v>1366395</v>
      </c>
      <c r="K30" s="68">
        <v>5.6</v>
      </c>
      <c r="L30" s="68">
        <v>4</v>
      </c>
      <c r="M30" s="68">
        <v>0</v>
      </c>
      <c r="N30" s="74"/>
      <c r="O30" s="68">
        <v>227309396</v>
      </c>
      <c r="P30" s="68">
        <v>5.6</v>
      </c>
      <c r="Q30" s="68">
        <v>5</v>
      </c>
    </row>
    <row r="31" spans="1:17" ht="13" x14ac:dyDescent="0.25">
      <c r="A31" s="68" t="s">
        <v>667</v>
      </c>
      <c r="B31" s="68" t="s">
        <v>679</v>
      </c>
      <c r="C31" s="68" t="s">
        <v>697</v>
      </c>
      <c r="D31" s="68">
        <v>2022</v>
      </c>
      <c r="E31" s="68">
        <v>2023</v>
      </c>
      <c r="F31" s="68">
        <v>-30568</v>
      </c>
      <c r="G31" s="68">
        <v>-14256</v>
      </c>
      <c r="H31" s="68">
        <v>8579</v>
      </c>
      <c r="I31" s="68">
        <v>6992</v>
      </c>
      <c r="J31" s="68">
        <v>712130</v>
      </c>
      <c r="K31" s="68">
        <v>4.2</v>
      </c>
      <c r="L31" s="68">
        <v>9</v>
      </c>
      <c r="M31" s="68">
        <v>1</v>
      </c>
      <c r="N31" s="74">
        <v>4</v>
      </c>
      <c r="O31" s="68">
        <v>459410</v>
      </c>
      <c r="P31" s="68">
        <v>4.2</v>
      </c>
      <c r="Q31" s="68">
        <v>4</v>
      </c>
    </row>
    <row r="32" spans="1:17" ht="13" x14ac:dyDescent="0.25">
      <c r="A32" s="68" t="s">
        <v>667</v>
      </c>
      <c r="B32" s="68" t="s">
        <v>679</v>
      </c>
      <c r="C32" s="68" t="s">
        <v>698</v>
      </c>
      <c r="D32" s="68">
        <v>2017</v>
      </c>
      <c r="E32" s="68">
        <v>2018</v>
      </c>
      <c r="F32" s="68">
        <v>325</v>
      </c>
      <c r="G32" s="68">
        <v>92739</v>
      </c>
      <c r="H32" s="68">
        <v>4540</v>
      </c>
      <c r="I32" s="68">
        <v>6077</v>
      </c>
      <c r="J32" s="68">
        <v>417123</v>
      </c>
      <c r="K32" s="68">
        <v>3</v>
      </c>
      <c r="L32" s="68">
        <v>5</v>
      </c>
      <c r="M32" s="68">
        <v>2</v>
      </c>
      <c r="N32" s="74" t="s">
        <v>699</v>
      </c>
      <c r="O32" s="68">
        <v>8207915</v>
      </c>
      <c r="P32" s="68">
        <v>3</v>
      </c>
      <c r="Q32" s="68">
        <v>3</v>
      </c>
    </row>
    <row r="33" spans="1:17" ht="13" x14ac:dyDescent="0.25">
      <c r="A33" s="68" t="s">
        <v>667</v>
      </c>
      <c r="B33" s="68" t="s">
        <v>679</v>
      </c>
      <c r="C33" s="68" t="s">
        <v>700</v>
      </c>
      <c r="D33" s="68">
        <v>2017</v>
      </c>
      <c r="E33" s="68">
        <v>2018</v>
      </c>
      <c r="F33" s="68">
        <v>29682</v>
      </c>
      <c r="G33" s="68">
        <v>-309</v>
      </c>
      <c r="H33" s="68">
        <v>821</v>
      </c>
      <c r="I33" s="68">
        <v>861</v>
      </c>
      <c r="J33" s="68">
        <v>413760</v>
      </c>
      <c r="K33" s="68">
        <v>3</v>
      </c>
      <c r="L33" s="68">
        <v>8</v>
      </c>
      <c r="M33" s="68">
        <v>3</v>
      </c>
      <c r="N33" s="75">
        <v>41217</v>
      </c>
      <c r="O33" s="68">
        <v>2643</v>
      </c>
      <c r="P33" s="68">
        <v>3</v>
      </c>
      <c r="Q33" s="68">
        <v>3</v>
      </c>
    </row>
    <row r="34" spans="1:17" ht="26" x14ac:dyDescent="0.25">
      <c r="A34" s="68" t="s">
        <v>667</v>
      </c>
      <c r="B34" s="68" t="s">
        <v>680</v>
      </c>
      <c r="C34" s="68" t="s">
        <v>689</v>
      </c>
      <c r="D34" s="68">
        <v>2023</v>
      </c>
      <c r="E34" s="68">
        <v>2024</v>
      </c>
      <c r="F34" s="68">
        <v>14806</v>
      </c>
      <c r="G34" s="68">
        <v>-289324</v>
      </c>
      <c r="H34" s="68">
        <v>500</v>
      </c>
      <c r="I34" s="68">
        <v>500</v>
      </c>
      <c r="J34" s="68">
        <v>2347038</v>
      </c>
      <c r="K34" s="68">
        <v>17.399999999999999</v>
      </c>
      <c r="L34" s="68">
        <v>9</v>
      </c>
      <c r="M34" s="68">
        <v>2</v>
      </c>
      <c r="N34" s="74" t="s">
        <v>690</v>
      </c>
      <c r="O34" s="68">
        <v>13404</v>
      </c>
      <c r="P34" s="68">
        <v>9</v>
      </c>
      <c r="Q34" s="68">
        <v>9</v>
      </c>
    </row>
    <row r="35" spans="1:17" ht="13" x14ac:dyDescent="0.25">
      <c r="A35" s="68" t="s">
        <v>667</v>
      </c>
      <c r="B35" s="68" t="s">
        <v>680</v>
      </c>
      <c r="C35" s="68" t="s">
        <v>691</v>
      </c>
      <c r="D35" s="68">
        <v>2023</v>
      </c>
      <c r="E35" s="68">
        <v>2024</v>
      </c>
      <c r="F35" s="68">
        <v>212292</v>
      </c>
      <c r="G35" s="68">
        <v>217859</v>
      </c>
      <c r="H35" s="68">
        <v>6324</v>
      </c>
      <c r="I35" s="68">
        <v>9215</v>
      </c>
      <c r="J35" s="68">
        <v>990131</v>
      </c>
      <c r="K35" s="68">
        <v>3.66</v>
      </c>
      <c r="L35" s="68">
        <v>8</v>
      </c>
      <c r="M35" s="68">
        <v>3</v>
      </c>
      <c r="N35" s="74">
        <v>3</v>
      </c>
      <c r="O35" s="68">
        <v>652890</v>
      </c>
      <c r="P35" s="68">
        <v>8</v>
      </c>
      <c r="Q35" s="68">
        <v>8</v>
      </c>
    </row>
    <row r="36" spans="1:17" ht="26" x14ac:dyDescent="0.25">
      <c r="A36" s="68" t="s">
        <v>667</v>
      </c>
      <c r="B36" s="68" t="s">
        <v>680</v>
      </c>
      <c r="C36" s="68" t="s">
        <v>692</v>
      </c>
      <c r="D36" s="68">
        <v>2020</v>
      </c>
      <c r="E36" s="68">
        <v>2021</v>
      </c>
      <c r="F36" s="68">
        <v>22391</v>
      </c>
      <c r="G36" s="68">
        <v>381262</v>
      </c>
      <c r="H36" s="68">
        <v>213</v>
      </c>
      <c r="I36" s="68">
        <v>244</v>
      </c>
      <c r="J36" s="68">
        <v>1172256</v>
      </c>
      <c r="K36" s="68">
        <v>4.66</v>
      </c>
      <c r="L36" s="68">
        <v>7</v>
      </c>
      <c r="M36" s="68">
        <v>4</v>
      </c>
      <c r="N36" s="74" t="s">
        <v>693</v>
      </c>
      <c r="O36" s="68">
        <v>227309396</v>
      </c>
      <c r="P36" s="68">
        <v>7</v>
      </c>
      <c r="Q36" s="68">
        <v>7</v>
      </c>
    </row>
    <row r="37" spans="1:17" ht="26" x14ac:dyDescent="0.25">
      <c r="A37" s="68" t="s">
        <v>667</v>
      </c>
      <c r="B37" s="68" t="s">
        <v>680</v>
      </c>
      <c r="C37" s="68" t="s">
        <v>694</v>
      </c>
      <c r="D37" s="68">
        <v>2018</v>
      </c>
      <c r="E37" s="68">
        <v>2019</v>
      </c>
      <c r="F37" s="68">
        <v>34172</v>
      </c>
      <c r="G37" s="68">
        <v>-96149</v>
      </c>
      <c r="H37" s="68">
        <v>50</v>
      </c>
      <c r="I37" s="68">
        <v>55</v>
      </c>
      <c r="J37" s="68">
        <v>489076</v>
      </c>
      <c r="K37" s="68">
        <v>5.49</v>
      </c>
      <c r="L37" s="68">
        <v>4</v>
      </c>
      <c r="M37" s="68">
        <v>2</v>
      </c>
      <c r="N37" s="74" t="s">
        <v>695</v>
      </c>
      <c r="O37" s="68">
        <v>286000</v>
      </c>
      <c r="P37" s="68">
        <v>4</v>
      </c>
      <c r="Q37" s="68">
        <v>4</v>
      </c>
    </row>
    <row r="38" spans="1:17" ht="13" x14ac:dyDescent="0.25">
      <c r="A38" s="68" t="s">
        <v>667</v>
      </c>
      <c r="B38" s="68" t="s">
        <v>680</v>
      </c>
      <c r="C38" s="68" t="s">
        <v>696</v>
      </c>
      <c r="D38" s="68">
        <v>2017</v>
      </c>
      <c r="E38" s="68">
        <v>2018</v>
      </c>
      <c r="F38" s="68">
        <v>-11577</v>
      </c>
      <c r="G38" s="68">
        <v>69144</v>
      </c>
      <c r="H38" s="68">
        <v>55</v>
      </c>
      <c r="I38" s="68">
        <v>70</v>
      </c>
      <c r="J38" s="68">
        <v>1366395</v>
      </c>
      <c r="K38" s="68">
        <v>5.6</v>
      </c>
      <c r="L38" s="68">
        <v>4</v>
      </c>
      <c r="M38" s="68">
        <v>0</v>
      </c>
      <c r="N38" s="74"/>
      <c r="O38" s="68">
        <v>227309396</v>
      </c>
      <c r="P38" s="68">
        <v>4</v>
      </c>
      <c r="Q38" s="68">
        <v>4</v>
      </c>
    </row>
    <row r="39" spans="1:17" ht="13" x14ac:dyDescent="0.25">
      <c r="A39" s="68" t="s">
        <v>667</v>
      </c>
      <c r="B39" s="68" t="s">
        <v>680</v>
      </c>
      <c r="C39" s="68" t="s">
        <v>697</v>
      </c>
      <c r="D39" s="68">
        <v>2022</v>
      </c>
      <c r="E39" s="68">
        <v>2023</v>
      </c>
      <c r="F39" s="68">
        <v>-30568</v>
      </c>
      <c r="G39" s="68">
        <v>-14256</v>
      </c>
      <c r="H39" s="68">
        <v>8579</v>
      </c>
      <c r="I39" s="68">
        <v>6992</v>
      </c>
      <c r="J39" s="68">
        <v>712130</v>
      </c>
      <c r="K39" s="68">
        <v>4.2</v>
      </c>
      <c r="L39" s="68">
        <v>9</v>
      </c>
      <c r="M39" s="68">
        <v>1</v>
      </c>
      <c r="N39" s="74">
        <v>4</v>
      </c>
      <c r="O39" s="68">
        <v>459410</v>
      </c>
      <c r="P39" s="68">
        <v>9</v>
      </c>
      <c r="Q39" s="68">
        <v>9</v>
      </c>
    </row>
    <row r="40" spans="1:17" ht="13" x14ac:dyDescent="0.25">
      <c r="A40" s="68" t="s">
        <v>667</v>
      </c>
      <c r="B40" s="68" t="s">
        <v>680</v>
      </c>
      <c r="C40" s="68" t="s">
        <v>698</v>
      </c>
      <c r="D40" s="68">
        <v>2017</v>
      </c>
      <c r="E40" s="68">
        <v>2018</v>
      </c>
      <c r="F40" s="68">
        <v>325</v>
      </c>
      <c r="G40" s="68">
        <v>92739</v>
      </c>
      <c r="H40" s="68">
        <v>4540</v>
      </c>
      <c r="I40" s="68">
        <v>6077</v>
      </c>
      <c r="J40" s="68">
        <v>417123</v>
      </c>
      <c r="K40" s="68">
        <v>3</v>
      </c>
      <c r="L40" s="68">
        <v>5</v>
      </c>
      <c r="M40" s="68">
        <v>2</v>
      </c>
      <c r="N40" s="74" t="s">
        <v>699</v>
      </c>
      <c r="O40" s="68">
        <v>8207915</v>
      </c>
      <c r="P40" s="68">
        <v>5</v>
      </c>
      <c r="Q40" s="68">
        <v>5</v>
      </c>
    </row>
    <row r="41" spans="1:17" ht="13" x14ac:dyDescent="0.25">
      <c r="A41" s="68" t="s">
        <v>667</v>
      </c>
      <c r="B41" s="68" t="s">
        <v>680</v>
      </c>
      <c r="C41" s="68" t="s">
        <v>700</v>
      </c>
      <c r="D41" s="68">
        <v>2017</v>
      </c>
      <c r="E41" s="68">
        <v>2018</v>
      </c>
      <c r="F41" s="68">
        <v>29682</v>
      </c>
      <c r="G41" s="68">
        <v>-309</v>
      </c>
      <c r="H41" s="68">
        <v>821</v>
      </c>
      <c r="I41" s="68">
        <v>861</v>
      </c>
      <c r="J41" s="68">
        <v>413760</v>
      </c>
      <c r="K41" s="68">
        <v>3</v>
      </c>
      <c r="L41" s="68">
        <v>8</v>
      </c>
      <c r="M41" s="68">
        <v>3</v>
      </c>
      <c r="N41" s="75">
        <v>41217</v>
      </c>
      <c r="O41" s="68">
        <v>2643</v>
      </c>
      <c r="P41" s="68">
        <v>8</v>
      </c>
      <c r="Q41" s="68">
        <v>8</v>
      </c>
    </row>
    <row r="42" spans="1:17" ht="26" x14ac:dyDescent="0.25">
      <c r="A42" s="68" t="s">
        <v>682</v>
      </c>
      <c r="B42" s="68" t="s">
        <v>668</v>
      </c>
      <c r="C42" s="68" t="s">
        <v>689</v>
      </c>
      <c r="D42" s="68">
        <v>2023</v>
      </c>
      <c r="E42" s="68">
        <v>2024</v>
      </c>
      <c r="F42" s="68">
        <v>14806</v>
      </c>
      <c r="G42" s="68">
        <v>-289324</v>
      </c>
      <c r="H42" s="68">
        <v>500</v>
      </c>
      <c r="I42" s="68">
        <v>500</v>
      </c>
      <c r="J42" s="68">
        <v>2347038</v>
      </c>
      <c r="K42" s="68">
        <v>17.399999999999999</v>
      </c>
      <c r="L42" s="68">
        <v>9</v>
      </c>
      <c r="M42" s="68">
        <v>2</v>
      </c>
      <c r="N42" s="74" t="s">
        <v>690</v>
      </c>
      <c r="O42" s="68">
        <v>13404</v>
      </c>
      <c r="P42" s="68">
        <v>0</v>
      </c>
      <c r="Q42" s="68">
        <v>1</v>
      </c>
    </row>
    <row r="43" spans="1:17" ht="13" x14ac:dyDescent="0.25">
      <c r="A43" s="68" t="s">
        <v>682</v>
      </c>
      <c r="B43" s="68" t="s">
        <v>668</v>
      </c>
      <c r="C43" s="68" t="s">
        <v>691</v>
      </c>
      <c r="D43" s="68">
        <v>2023</v>
      </c>
      <c r="E43" s="68">
        <v>2024</v>
      </c>
      <c r="F43" s="68">
        <v>212292</v>
      </c>
      <c r="G43" s="68">
        <v>217859</v>
      </c>
      <c r="H43" s="68">
        <v>6324</v>
      </c>
      <c r="I43" s="68">
        <v>9215</v>
      </c>
      <c r="J43" s="68">
        <v>990131</v>
      </c>
      <c r="K43" s="68">
        <v>3.66</v>
      </c>
      <c r="L43" s="68">
        <v>8</v>
      </c>
      <c r="M43" s="68">
        <v>3</v>
      </c>
      <c r="N43" s="74">
        <v>3</v>
      </c>
      <c r="O43" s="68">
        <v>652890</v>
      </c>
      <c r="P43" s="68">
        <v>0.457147375079064</v>
      </c>
      <c r="Q43" s="68">
        <v>5</v>
      </c>
    </row>
    <row r="44" spans="1:17" ht="26" x14ac:dyDescent="0.25">
      <c r="A44" s="68" t="s">
        <v>682</v>
      </c>
      <c r="B44" s="68" t="s">
        <v>668</v>
      </c>
      <c r="C44" s="68" t="s">
        <v>692</v>
      </c>
      <c r="D44" s="68">
        <v>2020</v>
      </c>
      <c r="E44" s="68">
        <v>2021</v>
      </c>
      <c r="F44" s="68">
        <v>22391</v>
      </c>
      <c r="G44" s="68">
        <v>381262</v>
      </c>
      <c r="H44" s="68">
        <v>213</v>
      </c>
      <c r="I44" s="68">
        <v>244</v>
      </c>
      <c r="J44" s="68">
        <v>1172256</v>
      </c>
      <c r="K44" s="68">
        <v>4.66</v>
      </c>
      <c r="L44" s="68">
        <v>7</v>
      </c>
      <c r="M44" s="68">
        <v>4</v>
      </c>
      <c r="N44" s="74" t="s">
        <v>693</v>
      </c>
      <c r="O44" s="68">
        <v>227309396</v>
      </c>
      <c r="P44" s="68">
        <v>0.14553990610328599</v>
      </c>
      <c r="Q44" s="68">
        <v>2</v>
      </c>
    </row>
    <row r="45" spans="1:17" ht="26" x14ac:dyDescent="0.25">
      <c r="A45" s="68" t="s">
        <v>682</v>
      </c>
      <c r="B45" s="68" t="s">
        <v>668</v>
      </c>
      <c r="C45" s="68" t="s">
        <v>694</v>
      </c>
      <c r="D45" s="68">
        <v>2018</v>
      </c>
      <c r="E45" s="68">
        <v>2019</v>
      </c>
      <c r="F45" s="68">
        <v>34172</v>
      </c>
      <c r="G45" s="68">
        <v>-96149</v>
      </c>
      <c r="H45" s="68">
        <v>50</v>
      </c>
      <c r="I45" s="68">
        <v>55</v>
      </c>
      <c r="J45" s="68">
        <v>489076</v>
      </c>
      <c r="K45" s="68">
        <v>5.49</v>
      </c>
      <c r="L45" s="68">
        <v>4</v>
      </c>
      <c r="M45" s="68">
        <v>2</v>
      </c>
      <c r="N45" s="74" t="s">
        <v>695</v>
      </c>
      <c r="O45" s="68">
        <v>286000</v>
      </c>
      <c r="P45" s="68">
        <v>0.1</v>
      </c>
      <c r="Q45" s="68">
        <v>1</v>
      </c>
    </row>
    <row r="46" spans="1:17" ht="13" x14ac:dyDescent="0.25">
      <c r="A46" s="68" t="s">
        <v>682</v>
      </c>
      <c r="B46" s="68" t="s">
        <v>668</v>
      </c>
      <c r="C46" s="68" t="s">
        <v>696</v>
      </c>
      <c r="D46" s="68">
        <v>2017</v>
      </c>
      <c r="E46" s="68">
        <v>2018</v>
      </c>
      <c r="F46" s="68">
        <v>-11577</v>
      </c>
      <c r="G46" s="68">
        <v>69144</v>
      </c>
      <c r="H46" s="68">
        <v>55</v>
      </c>
      <c r="I46" s="68">
        <v>70</v>
      </c>
      <c r="J46" s="68">
        <v>1366395</v>
      </c>
      <c r="K46" s="68">
        <v>5.6</v>
      </c>
      <c r="L46" s="68">
        <v>4</v>
      </c>
      <c r="M46" s="68">
        <v>0</v>
      </c>
      <c r="N46" s="74"/>
      <c r="O46" s="68">
        <v>227309396</v>
      </c>
      <c r="P46" s="68">
        <v>0.27272727272727298</v>
      </c>
      <c r="Q46" s="68">
        <v>3</v>
      </c>
    </row>
    <row r="47" spans="1:17" ht="13" x14ac:dyDescent="0.25">
      <c r="A47" s="68" t="s">
        <v>682</v>
      </c>
      <c r="B47" s="68" t="s">
        <v>668</v>
      </c>
      <c r="C47" s="68" t="s">
        <v>697</v>
      </c>
      <c r="D47" s="68">
        <v>2022</v>
      </c>
      <c r="E47" s="68">
        <v>2023</v>
      </c>
      <c r="F47" s="68">
        <v>-30568</v>
      </c>
      <c r="G47" s="68">
        <v>-14256</v>
      </c>
      <c r="H47" s="68">
        <v>8579</v>
      </c>
      <c r="I47" s="68">
        <v>6992</v>
      </c>
      <c r="J47" s="68">
        <v>712130</v>
      </c>
      <c r="K47" s="68">
        <v>4.2</v>
      </c>
      <c r="L47" s="68">
        <v>9</v>
      </c>
      <c r="M47" s="68">
        <v>1</v>
      </c>
      <c r="N47" s="74">
        <v>4</v>
      </c>
      <c r="O47" s="68">
        <v>459410</v>
      </c>
      <c r="P47" s="68">
        <v>-0.184986595174263</v>
      </c>
      <c r="Q47" s="68">
        <v>1</v>
      </c>
    </row>
    <row r="48" spans="1:17" ht="13" x14ac:dyDescent="0.25">
      <c r="A48" s="68" t="s">
        <v>682</v>
      </c>
      <c r="B48" s="68" t="s">
        <v>668</v>
      </c>
      <c r="C48" s="68" t="s">
        <v>698</v>
      </c>
      <c r="D48" s="68">
        <v>2017</v>
      </c>
      <c r="E48" s="68">
        <v>2018</v>
      </c>
      <c r="F48" s="68">
        <v>325</v>
      </c>
      <c r="G48" s="68">
        <v>92739</v>
      </c>
      <c r="H48" s="68">
        <v>4540</v>
      </c>
      <c r="I48" s="68">
        <v>6077</v>
      </c>
      <c r="J48" s="68">
        <v>417123</v>
      </c>
      <c r="K48" s="68">
        <v>3</v>
      </c>
      <c r="L48" s="68">
        <v>5</v>
      </c>
      <c r="M48" s="68">
        <v>2</v>
      </c>
      <c r="N48" s="74" t="s">
        <v>699</v>
      </c>
      <c r="O48" s="68">
        <v>8207915</v>
      </c>
      <c r="P48" s="68">
        <v>0.338546255506608</v>
      </c>
      <c r="Q48" s="68">
        <v>4</v>
      </c>
    </row>
    <row r="49" spans="1:17" ht="13" x14ac:dyDescent="0.25">
      <c r="A49" s="68" t="s">
        <v>682</v>
      </c>
      <c r="B49" s="68" t="s">
        <v>668</v>
      </c>
      <c r="C49" s="68" t="s">
        <v>700</v>
      </c>
      <c r="D49" s="68">
        <v>2017</v>
      </c>
      <c r="E49" s="68">
        <v>2018</v>
      </c>
      <c r="F49" s="68">
        <v>29682</v>
      </c>
      <c r="G49" s="68">
        <v>-309</v>
      </c>
      <c r="H49" s="68">
        <v>821</v>
      </c>
      <c r="I49" s="68">
        <v>861</v>
      </c>
      <c r="J49" s="68">
        <v>413760</v>
      </c>
      <c r="K49" s="68">
        <v>3</v>
      </c>
      <c r="L49" s="68">
        <v>8</v>
      </c>
      <c r="M49" s="68">
        <v>3</v>
      </c>
      <c r="N49" s="75">
        <v>41217</v>
      </c>
      <c r="O49" s="68">
        <v>2643</v>
      </c>
      <c r="P49" s="68">
        <v>4.8721071863581003E-2</v>
      </c>
      <c r="Q49" s="68">
        <v>1</v>
      </c>
    </row>
    <row r="50" spans="1:17" ht="26" x14ac:dyDescent="0.25">
      <c r="A50" s="68" t="s">
        <v>682</v>
      </c>
      <c r="B50" s="68" t="s">
        <v>677</v>
      </c>
      <c r="C50" s="68" t="s">
        <v>689</v>
      </c>
      <c r="D50" s="68">
        <v>2023</v>
      </c>
      <c r="E50" s="68">
        <v>2024</v>
      </c>
      <c r="F50" s="68">
        <v>14806</v>
      </c>
      <c r="G50" s="68">
        <v>-289324</v>
      </c>
      <c r="H50" s="68">
        <v>500</v>
      </c>
      <c r="I50" s="68">
        <v>500</v>
      </c>
      <c r="J50" s="68">
        <v>2347038</v>
      </c>
      <c r="K50" s="68">
        <v>17.399999999999999</v>
      </c>
      <c r="L50" s="68">
        <v>9</v>
      </c>
      <c r="M50" s="68">
        <v>2</v>
      </c>
      <c r="N50" s="74" t="s">
        <v>690</v>
      </c>
      <c r="O50" s="68">
        <v>13404</v>
      </c>
      <c r="P50" s="68">
        <v>2</v>
      </c>
      <c r="Q50" s="68">
        <v>4</v>
      </c>
    </row>
    <row r="51" spans="1:17" ht="13" x14ac:dyDescent="0.25">
      <c r="A51" s="68" t="s">
        <v>682</v>
      </c>
      <c r="B51" s="68" t="s">
        <v>677</v>
      </c>
      <c r="C51" s="68" t="s">
        <v>691</v>
      </c>
      <c r="D51" s="68">
        <v>2023</v>
      </c>
      <c r="E51" s="68">
        <v>2024</v>
      </c>
      <c r="F51" s="68">
        <v>212292</v>
      </c>
      <c r="G51" s="68">
        <v>217859</v>
      </c>
      <c r="H51" s="68">
        <v>6324</v>
      </c>
      <c r="I51" s="68">
        <v>9215</v>
      </c>
      <c r="J51" s="68">
        <v>990131</v>
      </c>
      <c r="K51" s="68">
        <v>3.66</v>
      </c>
      <c r="L51" s="68">
        <v>8</v>
      </c>
      <c r="M51" s="68">
        <v>3</v>
      </c>
      <c r="N51" s="74">
        <v>3</v>
      </c>
      <c r="O51" s="68">
        <v>652890</v>
      </c>
      <c r="P51" s="68">
        <v>3</v>
      </c>
      <c r="Q51" s="68">
        <v>6</v>
      </c>
    </row>
    <row r="52" spans="1:17" ht="26" x14ac:dyDescent="0.25">
      <c r="A52" s="68" t="s">
        <v>682</v>
      </c>
      <c r="B52" s="68" t="s">
        <v>677</v>
      </c>
      <c r="C52" s="68" t="s">
        <v>692</v>
      </c>
      <c r="D52" s="68">
        <v>2020</v>
      </c>
      <c r="E52" s="68">
        <v>2021</v>
      </c>
      <c r="F52" s="68">
        <v>22391</v>
      </c>
      <c r="G52" s="68">
        <v>381262</v>
      </c>
      <c r="H52" s="68">
        <v>213</v>
      </c>
      <c r="I52" s="68">
        <v>244</v>
      </c>
      <c r="J52" s="68">
        <v>1172256</v>
      </c>
      <c r="K52" s="68">
        <v>4.66</v>
      </c>
      <c r="L52" s="68">
        <v>7</v>
      </c>
      <c r="M52" s="68">
        <v>4</v>
      </c>
      <c r="N52" s="74" t="s">
        <v>693</v>
      </c>
      <c r="O52" s="68">
        <v>227309396</v>
      </c>
      <c r="P52" s="68">
        <v>4</v>
      </c>
      <c r="Q52" s="68">
        <v>8</v>
      </c>
    </row>
    <row r="53" spans="1:17" ht="26" x14ac:dyDescent="0.25">
      <c r="A53" s="68" t="s">
        <v>682</v>
      </c>
      <c r="B53" s="68" t="s">
        <v>677</v>
      </c>
      <c r="C53" s="68" t="s">
        <v>694</v>
      </c>
      <c r="D53" s="68">
        <v>2018</v>
      </c>
      <c r="E53" s="68">
        <v>2019</v>
      </c>
      <c r="F53" s="68">
        <v>34172</v>
      </c>
      <c r="G53" s="68">
        <v>-96149</v>
      </c>
      <c r="H53" s="68">
        <v>50</v>
      </c>
      <c r="I53" s="68">
        <v>55</v>
      </c>
      <c r="J53" s="68">
        <v>489076</v>
      </c>
      <c r="K53" s="68">
        <v>5.49</v>
      </c>
      <c r="L53" s="68">
        <v>4</v>
      </c>
      <c r="M53" s="68">
        <v>2</v>
      </c>
      <c r="N53" s="74" t="s">
        <v>695</v>
      </c>
      <c r="O53" s="68">
        <v>286000</v>
      </c>
      <c r="P53" s="68">
        <v>2</v>
      </c>
      <c r="Q53" s="68">
        <v>4</v>
      </c>
    </row>
    <row r="54" spans="1:17" ht="13" x14ac:dyDescent="0.25">
      <c r="A54" s="68" t="s">
        <v>682</v>
      </c>
      <c r="B54" s="68" t="s">
        <v>677</v>
      </c>
      <c r="C54" s="68" t="s">
        <v>696</v>
      </c>
      <c r="D54" s="68">
        <v>2017</v>
      </c>
      <c r="E54" s="68">
        <v>2018</v>
      </c>
      <c r="F54" s="68">
        <v>-11577</v>
      </c>
      <c r="G54" s="68">
        <v>69144</v>
      </c>
      <c r="H54" s="68">
        <v>55</v>
      </c>
      <c r="I54" s="68">
        <v>70</v>
      </c>
      <c r="J54" s="68">
        <v>1366395</v>
      </c>
      <c r="K54" s="68">
        <v>5.6</v>
      </c>
      <c r="L54" s="68">
        <v>4</v>
      </c>
      <c r="M54" s="68">
        <v>0</v>
      </c>
      <c r="N54" s="74"/>
      <c r="O54" s="68">
        <v>227309396</v>
      </c>
      <c r="P54" s="68">
        <v>0</v>
      </c>
      <c r="Q54" s="68">
        <v>1</v>
      </c>
    </row>
    <row r="55" spans="1:17" ht="13" x14ac:dyDescent="0.25">
      <c r="A55" s="68" t="s">
        <v>682</v>
      </c>
      <c r="B55" s="68" t="s">
        <v>677</v>
      </c>
      <c r="C55" s="68" t="s">
        <v>697</v>
      </c>
      <c r="D55" s="68">
        <v>2022</v>
      </c>
      <c r="E55" s="68">
        <v>2023</v>
      </c>
      <c r="F55" s="68">
        <v>-30568</v>
      </c>
      <c r="G55" s="68">
        <v>-14256</v>
      </c>
      <c r="H55" s="68">
        <v>8579</v>
      </c>
      <c r="I55" s="68">
        <v>6992</v>
      </c>
      <c r="J55" s="68">
        <v>712130</v>
      </c>
      <c r="K55" s="68">
        <v>4.2</v>
      </c>
      <c r="L55" s="68">
        <v>9</v>
      </c>
      <c r="M55" s="68">
        <v>1</v>
      </c>
      <c r="N55" s="74">
        <v>4</v>
      </c>
      <c r="O55" s="68">
        <v>459410</v>
      </c>
      <c r="P55" s="68">
        <v>1</v>
      </c>
      <c r="Q55" s="68">
        <v>2</v>
      </c>
    </row>
    <row r="56" spans="1:17" ht="13" x14ac:dyDescent="0.25">
      <c r="A56" s="68" t="s">
        <v>682</v>
      </c>
      <c r="B56" s="68" t="s">
        <v>677</v>
      </c>
      <c r="C56" s="68" t="s">
        <v>698</v>
      </c>
      <c r="D56" s="68">
        <v>2017</v>
      </c>
      <c r="E56" s="68">
        <v>2018</v>
      </c>
      <c r="F56" s="68">
        <v>325</v>
      </c>
      <c r="G56" s="68">
        <v>92739</v>
      </c>
      <c r="H56" s="68">
        <v>4540</v>
      </c>
      <c r="I56" s="68">
        <v>6077</v>
      </c>
      <c r="J56" s="68">
        <v>417123</v>
      </c>
      <c r="K56" s="68">
        <v>3</v>
      </c>
      <c r="L56" s="68">
        <v>5</v>
      </c>
      <c r="M56" s="68">
        <v>2</v>
      </c>
      <c r="N56" s="74" t="s">
        <v>699</v>
      </c>
      <c r="O56" s="68">
        <v>8207915</v>
      </c>
      <c r="P56" s="68">
        <v>2</v>
      </c>
      <c r="Q56" s="68">
        <v>4</v>
      </c>
    </row>
    <row r="57" spans="1:17" ht="13" x14ac:dyDescent="0.25">
      <c r="A57" s="68" t="s">
        <v>682</v>
      </c>
      <c r="B57" s="68" t="s">
        <v>677</v>
      </c>
      <c r="C57" s="68" t="s">
        <v>700</v>
      </c>
      <c r="D57" s="68">
        <v>2017</v>
      </c>
      <c r="E57" s="68">
        <v>2018</v>
      </c>
      <c r="F57" s="68">
        <v>29682</v>
      </c>
      <c r="G57" s="68">
        <v>-309</v>
      </c>
      <c r="H57" s="68">
        <v>821</v>
      </c>
      <c r="I57" s="68">
        <v>861</v>
      </c>
      <c r="J57" s="68">
        <v>413760</v>
      </c>
      <c r="K57" s="68">
        <v>3</v>
      </c>
      <c r="L57" s="68">
        <v>8</v>
      </c>
      <c r="M57" s="68">
        <v>3</v>
      </c>
      <c r="N57" s="75">
        <v>41217</v>
      </c>
      <c r="O57" s="68">
        <v>2643</v>
      </c>
      <c r="P57" s="68">
        <v>3</v>
      </c>
      <c r="Q57" s="68">
        <v>6</v>
      </c>
    </row>
    <row r="58" spans="1:17" ht="26" x14ac:dyDescent="0.25">
      <c r="A58" s="68" t="s">
        <v>682</v>
      </c>
      <c r="B58" s="68" t="s">
        <v>701</v>
      </c>
      <c r="C58" s="68" t="s">
        <v>689</v>
      </c>
      <c r="D58" s="68">
        <v>2023</v>
      </c>
      <c r="E58" s="68">
        <v>2024</v>
      </c>
      <c r="F58" s="68">
        <v>14806</v>
      </c>
      <c r="G58" s="68">
        <v>-289324</v>
      </c>
      <c r="H58" s="68">
        <v>500</v>
      </c>
      <c r="I58" s="68">
        <v>500</v>
      </c>
      <c r="J58" s="68">
        <v>2347038</v>
      </c>
      <c r="K58" s="68">
        <v>17.399999999999999</v>
      </c>
      <c r="L58" s="68">
        <v>9</v>
      </c>
      <c r="M58" s="68">
        <v>2</v>
      </c>
      <c r="N58" s="74" t="s">
        <v>690</v>
      </c>
      <c r="O58" s="68">
        <v>13404</v>
      </c>
      <c r="P58" s="68">
        <v>500</v>
      </c>
      <c r="Q58" s="68">
        <v>2</v>
      </c>
    </row>
    <row r="59" spans="1:17" ht="13" x14ac:dyDescent="0.25">
      <c r="A59" s="68" t="s">
        <v>682</v>
      </c>
      <c r="B59" s="68" t="s">
        <v>701</v>
      </c>
      <c r="C59" s="68" t="s">
        <v>691</v>
      </c>
      <c r="D59" s="68">
        <v>2023</v>
      </c>
      <c r="E59" s="68">
        <v>2024</v>
      </c>
      <c r="F59" s="68">
        <v>212292</v>
      </c>
      <c r="G59" s="68">
        <v>217859</v>
      </c>
      <c r="H59" s="68">
        <v>6324</v>
      </c>
      <c r="I59" s="68">
        <v>9215</v>
      </c>
      <c r="J59" s="68">
        <v>990131</v>
      </c>
      <c r="K59" s="68">
        <v>3.66</v>
      </c>
      <c r="L59" s="68">
        <v>8</v>
      </c>
      <c r="M59" s="68">
        <v>3</v>
      </c>
      <c r="N59" s="74">
        <v>3</v>
      </c>
      <c r="O59" s="68">
        <v>652890</v>
      </c>
      <c r="P59" s="68">
        <v>9215</v>
      </c>
      <c r="Q59" s="68">
        <v>10</v>
      </c>
    </row>
    <row r="60" spans="1:17" ht="26" x14ac:dyDescent="0.25">
      <c r="A60" s="68" t="s">
        <v>682</v>
      </c>
      <c r="B60" s="68" t="s">
        <v>701</v>
      </c>
      <c r="C60" s="68" t="s">
        <v>692</v>
      </c>
      <c r="D60" s="68">
        <v>2020</v>
      </c>
      <c r="E60" s="68">
        <v>2021</v>
      </c>
      <c r="F60" s="68">
        <v>22391</v>
      </c>
      <c r="G60" s="68">
        <v>381262</v>
      </c>
      <c r="H60" s="68">
        <v>213</v>
      </c>
      <c r="I60" s="68">
        <v>244</v>
      </c>
      <c r="J60" s="68">
        <v>1172256</v>
      </c>
      <c r="K60" s="68">
        <v>4.66</v>
      </c>
      <c r="L60" s="68">
        <v>7</v>
      </c>
      <c r="M60" s="68">
        <v>4</v>
      </c>
      <c r="N60" s="74" t="s">
        <v>693</v>
      </c>
      <c r="O60" s="68">
        <v>227309396</v>
      </c>
      <c r="P60" s="68">
        <v>244</v>
      </c>
      <c r="Q60" s="68">
        <v>1</v>
      </c>
    </row>
    <row r="61" spans="1:17" ht="26" x14ac:dyDescent="0.25">
      <c r="A61" s="68" t="s">
        <v>682</v>
      </c>
      <c r="B61" s="68" t="s">
        <v>701</v>
      </c>
      <c r="C61" s="68" t="s">
        <v>694</v>
      </c>
      <c r="D61" s="68">
        <v>2018</v>
      </c>
      <c r="E61" s="68">
        <v>2019</v>
      </c>
      <c r="F61" s="68">
        <v>34172</v>
      </c>
      <c r="G61" s="68">
        <v>-96149</v>
      </c>
      <c r="H61" s="68">
        <v>50</v>
      </c>
      <c r="I61" s="68">
        <v>55</v>
      </c>
      <c r="J61" s="68">
        <v>489076</v>
      </c>
      <c r="K61" s="68">
        <v>5.49</v>
      </c>
      <c r="L61" s="68">
        <v>4</v>
      </c>
      <c r="M61" s="68">
        <v>2</v>
      </c>
      <c r="N61" s="74" t="s">
        <v>695</v>
      </c>
      <c r="O61" s="68">
        <v>286000</v>
      </c>
      <c r="P61" s="68">
        <v>55</v>
      </c>
      <c r="Q61" s="68">
        <v>1</v>
      </c>
    </row>
    <row r="62" spans="1:17" ht="13" x14ac:dyDescent="0.25">
      <c r="A62" s="68" t="s">
        <v>682</v>
      </c>
      <c r="B62" s="68" t="s">
        <v>701</v>
      </c>
      <c r="C62" s="68" t="s">
        <v>696</v>
      </c>
      <c r="D62" s="68">
        <v>2017</v>
      </c>
      <c r="E62" s="68">
        <v>2018</v>
      </c>
      <c r="F62" s="68">
        <v>-11577</v>
      </c>
      <c r="G62" s="68">
        <v>69144</v>
      </c>
      <c r="H62" s="68">
        <v>55</v>
      </c>
      <c r="I62" s="68">
        <v>70</v>
      </c>
      <c r="J62" s="68">
        <v>1366395</v>
      </c>
      <c r="K62" s="68">
        <v>5.6</v>
      </c>
      <c r="L62" s="68">
        <v>4</v>
      </c>
      <c r="M62" s="68">
        <v>0</v>
      </c>
      <c r="N62" s="74"/>
      <c r="O62" s="68">
        <v>227309396</v>
      </c>
      <c r="P62" s="68">
        <v>70</v>
      </c>
      <c r="Q62" s="68">
        <v>1</v>
      </c>
    </row>
    <row r="63" spans="1:17" ht="13" x14ac:dyDescent="0.25">
      <c r="A63" s="68" t="s">
        <v>682</v>
      </c>
      <c r="B63" s="68" t="s">
        <v>701</v>
      </c>
      <c r="C63" s="68" t="s">
        <v>697</v>
      </c>
      <c r="D63" s="68">
        <v>2022</v>
      </c>
      <c r="E63" s="68">
        <v>2023</v>
      </c>
      <c r="F63" s="68">
        <v>-30568</v>
      </c>
      <c r="G63" s="68">
        <v>-14256</v>
      </c>
      <c r="H63" s="68">
        <v>8579</v>
      </c>
      <c r="I63" s="68">
        <v>6992</v>
      </c>
      <c r="J63" s="68">
        <v>712130</v>
      </c>
      <c r="K63" s="68">
        <v>4.2</v>
      </c>
      <c r="L63" s="68">
        <v>9</v>
      </c>
      <c r="M63" s="68">
        <v>1</v>
      </c>
      <c r="N63" s="74">
        <v>4</v>
      </c>
      <c r="O63" s="68">
        <v>459410</v>
      </c>
      <c r="P63" s="68">
        <v>6992</v>
      </c>
      <c r="Q63" s="68">
        <v>10</v>
      </c>
    </row>
    <row r="64" spans="1:17" ht="13" x14ac:dyDescent="0.25">
      <c r="A64" s="68" t="s">
        <v>682</v>
      </c>
      <c r="B64" s="68" t="s">
        <v>701</v>
      </c>
      <c r="C64" s="68" t="s">
        <v>698</v>
      </c>
      <c r="D64" s="68">
        <v>2017</v>
      </c>
      <c r="E64" s="68">
        <v>2018</v>
      </c>
      <c r="F64" s="68">
        <v>325</v>
      </c>
      <c r="G64" s="68">
        <v>92739</v>
      </c>
      <c r="H64" s="68">
        <v>4540</v>
      </c>
      <c r="I64" s="68">
        <v>6077</v>
      </c>
      <c r="J64" s="68">
        <v>417123</v>
      </c>
      <c r="K64" s="68">
        <v>3</v>
      </c>
      <c r="L64" s="68">
        <v>5</v>
      </c>
      <c r="M64" s="68">
        <v>2</v>
      </c>
      <c r="N64" s="74" t="s">
        <v>699</v>
      </c>
      <c r="O64" s="68">
        <v>8207915</v>
      </c>
      <c r="P64" s="68">
        <v>6077</v>
      </c>
      <c r="Q64" s="68">
        <v>10</v>
      </c>
    </row>
    <row r="65" spans="1:17" ht="13" x14ac:dyDescent="0.25">
      <c r="A65" s="68" t="s">
        <v>682</v>
      </c>
      <c r="B65" s="68" t="s">
        <v>701</v>
      </c>
      <c r="C65" s="68" t="s">
        <v>700</v>
      </c>
      <c r="D65" s="68">
        <v>2017</v>
      </c>
      <c r="E65" s="68">
        <v>2018</v>
      </c>
      <c r="F65" s="68">
        <v>29682</v>
      </c>
      <c r="G65" s="68">
        <v>-309</v>
      </c>
      <c r="H65" s="68">
        <v>821</v>
      </c>
      <c r="I65" s="68">
        <v>861</v>
      </c>
      <c r="J65" s="68">
        <v>413760</v>
      </c>
      <c r="K65" s="68">
        <v>3</v>
      </c>
      <c r="L65" s="68">
        <v>8</v>
      </c>
      <c r="M65" s="68">
        <v>3</v>
      </c>
      <c r="N65" s="75">
        <v>41217</v>
      </c>
      <c r="O65" s="68">
        <v>2643</v>
      </c>
      <c r="P65" s="68">
        <v>861</v>
      </c>
      <c r="Q65" s="68">
        <v>4</v>
      </c>
    </row>
    <row r="66" spans="1:17" ht="26" x14ac:dyDescent="0.25">
      <c r="A66" s="68" t="s">
        <v>682</v>
      </c>
      <c r="B66" s="68" t="s">
        <v>679</v>
      </c>
      <c r="C66" s="68" t="s">
        <v>689</v>
      </c>
      <c r="D66" s="68">
        <v>2023</v>
      </c>
      <c r="E66" s="68">
        <v>2024</v>
      </c>
      <c r="F66" s="68">
        <v>14806</v>
      </c>
      <c r="G66" s="68">
        <v>-289324</v>
      </c>
      <c r="H66" s="68">
        <v>500</v>
      </c>
      <c r="I66" s="68">
        <v>500</v>
      </c>
      <c r="J66" s="68">
        <v>2347038</v>
      </c>
      <c r="K66" s="68">
        <v>17.399999999999999</v>
      </c>
      <c r="L66" s="68">
        <v>9</v>
      </c>
      <c r="M66" s="68">
        <v>2</v>
      </c>
      <c r="N66" s="74" t="s">
        <v>690</v>
      </c>
      <c r="O66" s="68">
        <v>13404</v>
      </c>
      <c r="P66" s="68">
        <v>13404</v>
      </c>
      <c r="Q66" s="68">
        <v>8</v>
      </c>
    </row>
    <row r="67" spans="1:17" ht="13" x14ac:dyDescent="0.25">
      <c r="A67" s="68" t="s">
        <v>682</v>
      </c>
      <c r="B67" s="68" t="s">
        <v>679</v>
      </c>
      <c r="C67" s="68" t="s">
        <v>691</v>
      </c>
      <c r="D67" s="68">
        <v>2023</v>
      </c>
      <c r="E67" s="68">
        <v>2024</v>
      </c>
      <c r="F67" s="68">
        <v>212292</v>
      </c>
      <c r="G67" s="68">
        <v>217859</v>
      </c>
      <c r="H67" s="68">
        <v>6324</v>
      </c>
      <c r="I67" s="68">
        <v>9215</v>
      </c>
      <c r="J67" s="68">
        <v>990131</v>
      </c>
      <c r="K67" s="68">
        <v>3.66</v>
      </c>
      <c r="L67" s="68">
        <v>8</v>
      </c>
      <c r="M67" s="68">
        <v>3</v>
      </c>
      <c r="N67" s="74">
        <v>3</v>
      </c>
      <c r="O67" s="68">
        <v>652890</v>
      </c>
      <c r="P67" s="68">
        <v>652890</v>
      </c>
      <c r="Q67" s="68">
        <v>4</v>
      </c>
    </row>
    <row r="68" spans="1:17" ht="26" x14ac:dyDescent="0.25">
      <c r="A68" s="68" t="s">
        <v>682</v>
      </c>
      <c r="B68" s="68" t="s">
        <v>679</v>
      </c>
      <c r="C68" s="68" t="s">
        <v>692</v>
      </c>
      <c r="D68" s="68">
        <v>2020</v>
      </c>
      <c r="E68" s="68">
        <v>2021</v>
      </c>
      <c r="F68" s="68">
        <v>22391</v>
      </c>
      <c r="G68" s="68">
        <v>381262</v>
      </c>
      <c r="H68" s="68">
        <v>213</v>
      </c>
      <c r="I68" s="68">
        <v>244</v>
      </c>
      <c r="J68" s="68">
        <v>1172256</v>
      </c>
      <c r="K68" s="68">
        <v>4.66</v>
      </c>
      <c r="L68" s="68">
        <v>7</v>
      </c>
      <c r="M68" s="68">
        <v>4</v>
      </c>
      <c r="N68" s="74" t="s">
        <v>693</v>
      </c>
      <c r="O68" s="68">
        <v>227309396</v>
      </c>
      <c r="P68" s="68">
        <v>227309396</v>
      </c>
      <c r="Q68" s="68">
        <v>1</v>
      </c>
    </row>
    <row r="69" spans="1:17" ht="26" x14ac:dyDescent="0.25">
      <c r="A69" s="68" t="s">
        <v>682</v>
      </c>
      <c r="B69" s="68" t="s">
        <v>679</v>
      </c>
      <c r="C69" s="68" t="s">
        <v>694</v>
      </c>
      <c r="D69" s="68">
        <v>2018</v>
      </c>
      <c r="E69" s="68">
        <v>2019</v>
      </c>
      <c r="F69" s="68">
        <v>34172</v>
      </c>
      <c r="G69" s="68">
        <v>-96149</v>
      </c>
      <c r="H69" s="68">
        <v>50</v>
      </c>
      <c r="I69" s="68">
        <v>55</v>
      </c>
      <c r="J69" s="68">
        <v>489076</v>
      </c>
      <c r="K69" s="68">
        <v>5.49</v>
      </c>
      <c r="L69" s="68">
        <v>4</v>
      </c>
      <c r="M69" s="68">
        <v>2</v>
      </c>
      <c r="N69" s="74" t="s">
        <v>695</v>
      </c>
      <c r="O69" s="68">
        <v>286000</v>
      </c>
      <c r="P69" s="68">
        <v>286000</v>
      </c>
      <c r="Q69" s="68">
        <v>6</v>
      </c>
    </row>
    <row r="70" spans="1:17" ht="13" x14ac:dyDescent="0.25">
      <c r="A70" s="68" t="s">
        <v>682</v>
      </c>
      <c r="B70" s="68" t="s">
        <v>679</v>
      </c>
      <c r="C70" s="68" t="s">
        <v>696</v>
      </c>
      <c r="D70" s="68">
        <v>2017</v>
      </c>
      <c r="E70" s="68">
        <v>2018</v>
      </c>
      <c r="F70" s="68">
        <v>-11577</v>
      </c>
      <c r="G70" s="68">
        <v>69144</v>
      </c>
      <c r="H70" s="68">
        <v>55</v>
      </c>
      <c r="I70" s="68">
        <v>70</v>
      </c>
      <c r="J70" s="68">
        <v>1366395</v>
      </c>
      <c r="K70" s="68">
        <v>5.6</v>
      </c>
      <c r="L70" s="68">
        <v>4</v>
      </c>
      <c r="M70" s="68">
        <v>0</v>
      </c>
      <c r="N70" s="74"/>
      <c r="O70" s="68">
        <v>227309396</v>
      </c>
      <c r="P70" s="68">
        <v>227309396</v>
      </c>
      <c r="Q70" s="68">
        <v>1</v>
      </c>
    </row>
    <row r="71" spans="1:17" ht="13" x14ac:dyDescent="0.25">
      <c r="A71" s="68" t="s">
        <v>682</v>
      </c>
      <c r="B71" s="68" t="s">
        <v>679</v>
      </c>
      <c r="C71" s="68" t="s">
        <v>697</v>
      </c>
      <c r="D71" s="68">
        <v>2022</v>
      </c>
      <c r="E71" s="68">
        <v>2023</v>
      </c>
      <c r="F71" s="68">
        <v>-30568</v>
      </c>
      <c r="G71" s="68">
        <v>-14256</v>
      </c>
      <c r="H71" s="68">
        <v>8579</v>
      </c>
      <c r="I71" s="68">
        <v>6992</v>
      </c>
      <c r="J71" s="68">
        <v>712130</v>
      </c>
      <c r="K71" s="68">
        <v>4.2</v>
      </c>
      <c r="L71" s="68">
        <v>9</v>
      </c>
      <c r="M71" s="68">
        <v>1</v>
      </c>
      <c r="N71" s="74">
        <v>4</v>
      </c>
      <c r="O71" s="68">
        <v>459410</v>
      </c>
      <c r="P71" s="68">
        <v>459410</v>
      </c>
      <c r="Q71" s="68">
        <v>6</v>
      </c>
    </row>
    <row r="72" spans="1:17" ht="13" x14ac:dyDescent="0.25">
      <c r="A72" s="68" t="s">
        <v>682</v>
      </c>
      <c r="B72" s="68" t="s">
        <v>679</v>
      </c>
      <c r="C72" s="68" t="s">
        <v>698</v>
      </c>
      <c r="D72" s="68">
        <v>2017</v>
      </c>
      <c r="E72" s="68">
        <v>2018</v>
      </c>
      <c r="F72" s="68">
        <v>325</v>
      </c>
      <c r="G72" s="68">
        <v>92739</v>
      </c>
      <c r="H72" s="68">
        <v>4540</v>
      </c>
      <c r="I72" s="68">
        <v>6077</v>
      </c>
      <c r="J72" s="68">
        <v>417123</v>
      </c>
      <c r="K72" s="68">
        <v>3</v>
      </c>
      <c r="L72" s="68">
        <v>5</v>
      </c>
      <c r="M72" s="68">
        <v>2</v>
      </c>
      <c r="N72" s="74" t="s">
        <v>699</v>
      </c>
      <c r="O72" s="68">
        <v>8207915</v>
      </c>
      <c r="P72" s="68">
        <v>8207915</v>
      </c>
      <c r="Q72" s="68">
        <v>1</v>
      </c>
    </row>
    <row r="73" spans="1:17" ht="13" x14ac:dyDescent="0.25">
      <c r="A73" s="68" t="s">
        <v>682</v>
      </c>
      <c r="B73" s="68" t="s">
        <v>679</v>
      </c>
      <c r="C73" s="68" t="s">
        <v>700</v>
      </c>
      <c r="D73" s="68">
        <v>2017</v>
      </c>
      <c r="E73" s="68">
        <v>2018</v>
      </c>
      <c r="F73" s="68">
        <v>29682</v>
      </c>
      <c r="G73" s="68">
        <v>-309</v>
      </c>
      <c r="H73" s="68">
        <v>821</v>
      </c>
      <c r="I73" s="68">
        <v>861</v>
      </c>
      <c r="J73" s="68">
        <v>413760</v>
      </c>
      <c r="K73" s="68">
        <v>3</v>
      </c>
      <c r="L73" s="68">
        <v>8</v>
      </c>
      <c r="M73" s="68">
        <v>3</v>
      </c>
      <c r="N73" s="75">
        <v>41217</v>
      </c>
      <c r="O73" s="68">
        <v>2643</v>
      </c>
      <c r="P73" s="68">
        <v>2643</v>
      </c>
      <c r="Q73" s="68">
        <v>10</v>
      </c>
    </row>
    <row r="74" spans="1:17" ht="26" x14ac:dyDescent="0.25">
      <c r="A74" s="68" t="s">
        <v>682</v>
      </c>
      <c r="B74" s="68" t="s">
        <v>680</v>
      </c>
      <c r="C74" s="68" t="s">
        <v>689</v>
      </c>
      <c r="D74" s="68">
        <v>2023</v>
      </c>
      <c r="E74" s="68">
        <v>2024</v>
      </c>
      <c r="F74" s="68">
        <v>14806</v>
      </c>
      <c r="G74" s="68">
        <v>-289324</v>
      </c>
      <c r="H74" s="68">
        <v>500</v>
      </c>
      <c r="I74" s="68">
        <v>500</v>
      </c>
      <c r="J74" s="68">
        <v>2347038</v>
      </c>
      <c r="K74" s="68">
        <v>17.399999999999999</v>
      </c>
      <c r="L74" s="68">
        <v>9</v>
      </c>
      <c r="M74" s="68">
        <v>2</v>
      </c>
      <c r="N74" s="74" t="s">
        <v>690</v>
      </c>
      <c r="O74" s="68">
        <v>13404</v>
      </c>
      <c r="P74" s="68">
        <v>3.7302297821545802E-2</v>
      </c>
      <c r="Q74" s="68">
        <v>4</v>
      </c>
    </row>
    <row r="75" spans="1:17" ht="13" x14ac:dyDescent="0.25">
      <c r="A75" s="68" t="s">
        <v>682</v>
      </c>
      <c r="B75" s="68" t="s">
        <v>680</v>
      </c>
      <c r="C75" s="68" t="s">
        <v>691</v>
      </c>
      <c r="D75" s="68">
        <v>2023</v>
      </c>
      <c r="E75" s="68">
        <v>2024</v>
      </c>
      <c r="F75" s="68">
        <v>212292</v>
      </c>
      <c r="G75" s="68">
        <v>217859</v>
      </c>
      <c r="H75" s="68">
        <v>6324</v>
      </c>
      <c r="I75" s="68">
        <v>9215</v>
      </c>
      <c r="J75" s="68">
        <v>990131</v>
      </c>
      <c r="K75" s="68">
        <v>3.66</v>
      </c>
      <c r="L75" s="68">
        <v>8</v>
      </c>
      <c r="M75" s="68">
        <v>3</v>
      </c>
      <c r="N75" s="74">
        <v>3</v>
      </c>
      <c r="O75" s="68">
        <v>652890</v>
      </c>
      <c r="P75" s="68">
        <v>1.4114169308765599E-2</v>
      </c>
      <c r="Q75" s="68">
        <v>2</v>
      </c>
    </row>
    <row r="76" spans="1:17" ht="26" x14ac:dyDescent="0.25">
      <c r="A76" s="68" t="s">
        <v>682</v>
      </c>
      <c r="B76" s="68" t="s">
        <v>680</v>
      </c>
      <c r="C76" s="68" t="s">
        <v>692</v>
      </c>
      <c r="D76" s="68">
        <v>2020</v>
      </c>
      <c r="E76" s="68">
        <v>2021</v>
      </c>
      <c r="F76" s="68">
        <v>22391</v>
      </c>
      <c r="G76" s="68">
        <v>381262</v>
      </c>
      <c r="H76" s="68">
        <v>213</v>
      </c>
      <c r="I76" s="68">
        <v>244</v>
      </c>
      <c r="J76" s="68">
        <v>1172256</v>
      </c>
      <c r="K76" s="68">
        <v>4.66</v>
      </c>
      <c r="L76" s="68">
        <v>7</v>
      </c>
      <c r="M76" s="68">
        <v>4</v>
      </c>
      <c r="N76" s="74" t="s">
        <v>693</v>
      </c>
      <c r="O76" s="68">
        <v>227309396</v>
      </c>
      <c r="P76" s="76">
        <v>1.0734268107421301E-6</v>
      </c>
      <c r="Q76" s="68">
        <v>1</v>
      </c>
    </row>
    <row r="77" spans="1:17" ht="26" x14ac:dyDescent="0.25">
      <c r="A77" s="68" t="s">
        <v>682</v>
      </c>
      <c r="B77" s="68" t="s">
        <v>680</v>
      </c>
      <c r="C77" s="68" t="s">
        <v>694</v>
      </c>
      <c r="D77" s="68">
        <v>2018</v>
      </c>
      <c r="E77" s="68">
        <v>2019</v>
      </c>
      <c r="F77" s="68">
        <v>34172</v>
      </c>
      <c r="G77" s="68">
        <v>-96149</v>
      </c>
      <c r="H77" s="68">
        <v>50</v>
      </c>
      <c r="I77" s="68">
        <v>55</v>
      </c>
      <c r="J77" s="68">
        <v>489076</v>
      </c>
      <c r="K77" s="68">
        <v>5.49</v>
      </c>
      <c r="L77" s="68">
        <v>4</v>
      </c>
      <c r="M77" s="68">
        <v>2</v>
      </c>
      <c r="N77" s="74" t="s">
        <v>695</v>
      </c>
      <c r="O77" s="68">
        <v>286000</v>
      </c>
      <c r="P77" s="68">
        <v>1.9230769230769201E-4</v>
      </c>
      <c r="Q77" s="68">
        <v>1</v>
      </c>
    </row>
    <row r="78" spans="1:17" ht="13" x14ac:dyDescent="0.25">
      <c r="A78" s="68" t="s">
        <v>682</v>
      </c>
      <c r="B78" s="68" t="s">
        <v>680</v>
      </c>
      <c r="C78" s="68" t="s">
        <v>696</v>
      </c>
      <c r="D78" s="68">
        <v>2017</v>
      </c>
      <c r="E78" s="68">
        <v>2018</v>
      </c>
      <c r="F78" s="68">
        <v>-11577</v>
      </c>
      <c r="G78" s="68">
        <v>69144</v>
      </c>
      <c r="H78" s="68">
        <v>55</v>
      </c>
      <c r="I78" s="68">
        <v>70</v>
      </c>
      <c r="J78" s="68">
        <v>1366395</v>
      </c>
      <c r="K78" s="68">
        <v>5.6</v>
      </c>
      <c r="L78" s="68">
        <v>4</v>
      </c>
      <c r="M78" s="68">
        <v>0</v>
      </c>
      <c r="N78" s="74"/>
      <c r="O78" s="68">
        <v>227309396</v>
      </c>
      <c r="P78" s="76">
        <v>3.0795031455716898E-7</v>
      </c>
      <c r="Q78" s="68">
        <v>1</v>
      </c>
    </row>
    <row r="79" spans="1:17" ht="13" x14ac:dyDescent="0.25">
      <c r="A79" s="68" t="s">
        <v>682</v>
      </c>
      <c r="B79" s="68" t="s">
        <v>680</v>
      </c>
      <c r="C79" s="68" t="s">
        <v>697</v>
      </c>
      <c r="D79" s="68">
        <v>2022</v>
      </c>
      <c r="E79" s="68">
        <v>2023</v>
      </c>
      <c r="F79" s="68">
        <v>-30568</v>
      </c>
      <c r="G79" s="68">
        <v>-14256</v>
      </c>
      <c r="H79" s="68">
        <v>8579</v>
      </c>
      <c r="I79" s="68">
        <v>6992</v>
      </c>
      <c r="J79" s="68">
        <v>712130</v>
      </c>
      <c r="K79" s="68">
        <v>4.2</v>
      </c>
      <c r="L79" s="68">
        <v>9</v>
      </c>
      <c r="M79" s="68">
        <v>1</v>
      </c>
      <c r="N79" s="74">
        <v>4</v>
      </c>
      <c r="O79" s="68">
        <v>459410</v>
      </c>
      <c r="P79" s="68">
        <v>1.52195206895801E-2</v>
      </c>
      <c r="Q79" s="68">
        <v>2</v>
      </c>
    </row>
    <row r="80" spans="1:17" ht="13" x14ac:dyDescent="0.25">
      <c r="A80" s="68" t="s">
        <v>682</v>
      </c>
      <c r="B80" s="68" t="s">
        <v>680</v>
      </c>
      <c r="C80" s="68" t="s">
        <v>698</v>
      </c>
      <c r="D80" s="68">
        <v>2017</v>
      </c>
      <c r="E80" s="68">
        <v>2018</v>
      </c>
      <c r="F80" s="68">
        <v>325</v>
      </c>
      <c r="G80" s="68">
        <v>92739</v>
      </c>
      <c r="H80" s="68">
        <v>4540</v>
      </c>
      <c r="I80" s="68">
        <v>6077</v>
      </c>
      <c r="J80" s="68">
        <v>417123</v>
      </c>
      <c r="K80" s="68">
        <v>3</v>
      </c>
      <c r="L80" s="68">
        <v>5</v>
      </c>
      <c r="M80" s="68">
        <v>2</v>
      </c>
      <c r="N80" s="74" t="s">
        <v>699</v>
      </c>
      <c r="O80" s="68">
        <v>8207915</v>
      </c>
      <c r="P80" s="68">
        <v>7.4038291088540805E-4</v>
      </c>
      <c r="Q80" s="68">
        <v>1</v>
      </c>
    </row>
    <row r="81" spans="1:17" ht="13" x14ac:dyDescent="0.25">
      <c r="A81" s="68" t="s">
        <v>682</v>
      </c>
      <c r="B81" s="68" t="s">
        <v>680</v>
      </c>
      <c r="C81" s="68" t="s">
        <v>700</v>
      </c>
      <c r="D81" s="68">
        <v>2017</v>
      </c>
      <c r="E81" s="68">
        <v>2018</v>
      </c>
      <c r="F81" s="68">
        <v>29682</v>
      </c>
      <c r="G81" s="68">
        <v>-309</v>
      </c>
      <c r="H81" s="68">
        <v>821</v>
      </c>
      <c r="I81" s="68">
        <v>861</v>
      </c>
      <c r="J81" s="68">
        <v>413760</v>
      </c>
      <c r="K81" s="68">
        <v>3</v>
      </c>
      <c r="L81" s="68">
        <v>8</v>
      </c>
      <c r="M81" s="68">
        <v>3</v>
      </c>
      <c r="N81" s="75">
        <v>41217</v>
      </c>
      <c r="O81" s="68">
        <v>2643</v>
      </c>
      <c r="P81" s="68">
        <v>0.325766174801362</v>
      </c>
      <c r="Q81" s="68">
        <v>9</v>
      </c>
    </row>
    <row r="82" spans="1:17" x14ac:dyDescent="0.25">
      <c r="N82" s="77"/>
    </row>
    <row r="83" spans="1:17" x14ac:dyDescent="0.25">
      <c r="N83" s="77"/>
    </row>
    <row r="84" spans="1:17" x14ac:dyDescent="0.25">
      <c r="N84" s="77"/>
    </row>
    <row r="85" spans="1:17" x14ac:dyDescent="0.25">
      <c r="N85" s="77"/>
    </row>
    <row r="86" spans="1:17" x14ac:dyDescent="0.25">
      <c r="N86" s="77"/>
    </row>
    <row r="87" spans="1:17" x14ac:dyDescent="0.25">
      <c r="N87" s="77"/>
    </row>
    <row r="88" spans="1:17" x14ac:dyDescent="0.25">
      <c r="N88" s="77"/>
    </row>
    <row r="89" spans="1:17" x14ac:dyDescent="0.25">
      <c r="N89" s="77"/>
    </row>
    <row r="90" spans="1:17" x14ac:dyDescent="0.25">
      <c r="N90" s="77"/>
    </row>
    <row r="91" spans="1:17" x14ac:dyDescent="0.25">
      <c r="N91" s="77"/>
    </row>
    <row r="92" spans="1:17" x14ac:dyDescent="0.25">
      <c r="N92" s="77"/>
    </row>
    <row r="93" spans="1:17" x14ac:dyDescent="0.25">
      <c r="N93" s="77"/>
    </row>
    <row r="94" spans="1:17" x14ac:dyDescent="0.25">
      <c r="N94" s="77"/>
    </row>
    <row r="95" spans="1:17" x14ac:dyDescent="0.25">
      <c r="N95" s="77"/>
    </row>
    <row r="96" spans="1:17" x14ac:dyDescent="0.25">
      <c r="N96" s="77"/>
    </row>
    <row r="97" spans="14:14" x14ac:dyDescent="0.25">
      <c r="N97" s="77"/>
    </row>
    <row r="98" spans="14:14" x14ac:dyDescent="0.25">
      <c r="N98" s="77"/>
    </row>
    <row r="99" spans="14:14" x14ac:dyDescent="0.25">
      <c r="N99" s="77"/>
    </row>
    <row r="100" spans="14:14" x14ac:dyDescent="0.25">
      <c r="N100" s="77"/>
    </row>
    <row r="101" spans="14:14" x14ac:dyDescent="0.25">
      <c r="N101" s="77"/>
    </row>
    <row r="102" spans="14:14" x14ac:dyDescent="0.25">
      <c r="N102" s="77"/>
    </row>
    <row r="103" spans="14:14" x14ac:dyDescent="0.25">
      <c r="N103" s="77"/>
    </row>
    <row r="104" spans="14:14" x14ac:dyDescent="0.25">
      <c r="N104" s="77"/>
    </row>
    <row r="105" spans="14:14" x14ac:dyDescent="0.25">
      <c r="N105" s="77"/>
    </row>
    <row r="106" spans="14:14" x14ac:dyDescent="0.25">
      <c r="N106" s="77"/>
    </row>
    <row r="107" spans="14:14" x14ac:dyDescent="0.25">
      <c r="N107" s="77"/>
    </row>
    <row r="108" spans="14:14" x14ac:dyDescent="0.25">
      <c r="N108" s="77"/>
    </row>
    <row r="109" spans="14:14" x14ac:dyDescent="0.25">
      <c r="N109" s="77"/>
    </row>
    <row r="110" spans="14:14" x14ac:dyDescent="0.25">
      <c r="N110" s="77"/>
    </row>
    <row r="111" spans="14:14" x14ac:dyDescent="0.25">
      <c r="N111" s="77"/>
    </row>
    <row r="112" spans="14:14" x14ac:dyDescent="0.25">
      <c r="N112" s="77"/>
    </row>
    <row r="113" spans="14:14" x14ac:dyDescent="0.25">
      <c r="N113" s="77"/>
    </row>
    <row r="114" spans="14:14" x14ac:dyDescent="0.25">
      <c r="N114" s="77"/>
    </row>
    <row r="115" spans="14:14" x14ac:dyDescent="0.25">
      <c r="N115" s="77"/>
    </row>
    <row r="116" spans="14:14" x14ac:dyDescent="0.25">
      <c r="N116" s="77"/>
    </row>
    <row r="117" spans="14:14" x14ac:dyDescent="0.25">
      <c r="N117" s="77"/>
    </row>
    <row r="118" spans="14:14" x14ac:dyDescent="0.25">
      <c r="N118" s="77"/>
    </row>
    <row r="119" spans="14:14" x14ac:dyDescent="0.25">
      <c r="N119" s="77"/>
    </row>
    <row r="120" spans="14:14" x14ac:dyDescent="0.25">
      <c r="N120" s="77"/>
    </row>
    <row r="121" spans="14:14" x14ac:dyDescent="0.25">
      <c r="N121" s="77"/>
    </row>
    <row r="122" spans="14:14" x14ac:dyDescent="0.25">
      <c r="N122" s="77"/>
    </row>
    <row r="123" spans="14:14" x14ac:dyDescent="0.25">
      <c r="N123" s="77"/>
    </row>
    <row r="124" spans="14:14" x14ac:dyDescent="0.25">
      <c r="N124" s="77"/>
    </row>
    <row r="125" spans="14:14" x14ac:dyDescent="0.25">
      <c r="N125" s="77"/>
    </row>
    <row r="126" spans="14:14" x14ac:dyDescent="0.25">
      <c r="N126" s="77"/>
    </row>
    <row r="127" spans="14:14" x14ac:dyDescent="0.25">
      <c r="N127" s="77"/>
    </row>
    <row r="128" spans="14:14" x14ac:dyDescent="0.25">
      <c r="N128" s="77"/>
    </row>
    <row r="129" spans="14:14" x14ac:dyDescent="0.25">
      <c r="N129" s="77"/>
    </row>
    <row r="130" spans="14:14" x14ac:dyDescent="0.25">
      <c r="N130" s="77"/>
    </row>
    <row r="131" spans="14:14" x14ac:dyDescent="0.25">
      <c r="N131" s="77"/>
    </row>
    <row r="132" spans="14:14" x14ac:dyDescent="0.25">
      <c r="N132" s="77"/>
    </row>
    <row r="133" spans="14:14" x14ac:dyDescent="0.25">
      <c r="N133" s="77"/>
    </row>
    <row r="134" spans="14:14" x14ac:dyDescent="0.25">
      <c r="N134" s="77"/>
    </row>
    <row r="135" spans="14:14" x14ac:dyDescent="0.25">
      <c r="N135" s="77"/>
    </row>
    <row r="136" spans="14:14" x14ac:dyDescent="0.25">
      <c r="N136" s="77"/>
    </row>
    <row r="137" spans="14:14" x14ac:dyDescent="0.25">
      <c r="N137" s="77"/>
    </row>
    <row r="138" spans="14:14" x14ac:dyDescent="0.25">
      <c r="N138" s="77"/>
    </row>
    <row r="139" spans="14:14" x14ac:dyDescent="0.25">
      <c r="N139" s="77"/>
    </row>
    <row r="140" spans="14:14" x14ac:dyDescent="0.25">
      <c r="N140" s="77"/>
    </row>
    <row r="141" spans="14:14" x14ac:dyDescent="0.25">
      <c r="N141" s="77"/>
    </row>
    <row r="142" spans="14:14" x14ac:dyDescent="0.25">
      <c r="N142" s="77"/>
    </row>
    <row r="143" spans="14:14" x14ac:dyDescent="0.25">
      <c r="N143" s="77"/>
    </row>
    <row r="144" spans="14:14" x14ac:dyDescent="0.25">
      <c r="N144" s="77"/>
    </row>
    <row r="145" spans="14:14" x14ac:dyDescent="0.25">
      <c r="N145" s="77"/>
    </row>
    <row r="146" spans="14:14" x14ac:dyDescent="0.25">
      <c r="N146" s="77"/>
    </row>
    <row r="147" spans="14:14" x14ac:dyDescent="0.25">
      <c r="N147" s="77"/>
    </row>
    <row r="148" spans="14:14" x14ac:dyDescent="0.25">
      <c r="N148" s="77"/>
    </row>
    <row r="149" spans="14:14" x14ac:dyDescent="0.25">
      <c r="N149" s="77"/>
    </row>
    <row r="150" spans="14:14" x14ac:dyDescent="0.25">
      <c r="N150" s="77"/>
    </row>
    <row r="151" spans="14:14" x14ac:dyDescent="0.25">
      <c r="N151" s="77"/>
    </row>
    <row r="152" spans="14:14" x14ac:dyDescent="0.25">
      <c r="N152" s="77"/>
    </row>
    <row r="153" spans="14:14" x14ac:dyDescent="0.25">
      <c r="N153" s="77"/>
    </row>
    <row r="154" spans="14:14" x14ac:dyDescent="0.25">
      <c r="N154" s="77"/>
    </row>
    <row r="155" spans="14:14" x14ac:dyDescent="0.25">
      <c r="N155" s="77"/>
    </row>
    <row r="156" spans="14:14" x14ac:dyDescent="0.25">
      <c r="N156" s="77"/>
    </row>
    <row r="157" spans="14:14" x14ac:dyDescent="0.25">
      <c r="N157" s="77"/>
    </row>
    <row r="158" spans="14:14" x14ac:dyDescent="0.25">
      <c r="N158" s="77"/>
    </row>
    <row r="159" spans="14:14" x14ac:dyDescent="0.25">
      <c r="N159" s="77"/>
    </row>
    <row r="160" spans="14:14" x14ac:dyDescent="0.25">
      <c r="N160" s="77"/>
    </row>
    <row r="161" spans="14:14" x14ac:dyDescent="0.25">
      <c r="N161" s="77"/>
    </row>
    <row r="162" spans="14:14" x14ac:dyDescent="0.25">
      <c r="N162" s="77"/>
    </row>
    <row r="163" spans="14:14" x14ac:dyDescent="0.25">
      <c r="N163" s="77"/>
    </row>
    <row r="164" spans="14:14" x14ac:dyDescent="0.25">
      <c r="N164" s="77"/>
    </row>
    <row r="165" spans="14:14" x14ac:dyDescent="0.25">
      <c r="N165" s="77"/>
    </row>
    <row r="166" spans="14:14" x14ac:dyDescent="0.25">
      <c r="N166" s="77"/>
    </row>
    <row r="167" spans="14:14" x14ac:dyDescent="0.25">
      <c r="N167" s="77"/>
    </row>
    <row r="168" spans="14:14" x14ac:dyDescent="0.25">
      <c r="N168" s="77"/>
    </row>
    <row r="169" spans="14:14" x14ac:dyDescent="0.25">
      <c r="N169" s="77"/>
    </row>
    <row r="170" spans="14:14" x14ac:dyDescent="0.25">
      <c r="N170" s="77"/>
    </row>
    <row r="171" spans="14:14" x14ac:dyDescent="0.25">
      <c r="N171" s="77"/>
    </row>
    <row r="172" spans="14:14" x14ac:dyDescent="0.25">
      <c r="N172" s="77"/>
    </row>
    <row r="173" spans="14:14" x14ac:dyDescent="0.25">
      <c r="N173" s="77"/>
    </row>
    <row r="174" spans="14:14" x14ac:dyDescent="0.25">
      <c r="N174" s="77"/>
    </row>
    <row r="175" spans="14:14" x14ac:dyDescent="0.25">
      <c r="N175" s="77"/>
    </row>
    <row r="176" spans="14:14" x14ac:dyDescent="0.25">
      <c r="N176" s="77"/>
    </row>
    <row r="177" spans="14:14" x14ac:dyDescent="0.25">
      <c r="N177" s="77"/>
    </row>
    <row r="178" spans="14:14" x14ac:dyDescent="0.25">
      <c r="N178" s="77"/>
    </row>
    <row r="179" spans="14:14" x14ac:dyDescent="0.25">
      <c r="N179" s="77"/>
    </row>
    <row r="180" spans="14:14" x14ac:dyDescent="0.25">
      <c r="N180" s="77"/>
    </row>
    <row r="181" spans="14:14" x14ac:dyDescent="0.25">
      <c r="N181" s="77"/>
    </row>
    <row r="182" spans="14:14" x14ac:dyDescent="0.25">
      <c r="N182" s="77"/>
    </row>
    <row r="183" spans="14:14" x14ac:dyDescent="0.25">
      <c r="N183" s="77"/>
    </row>
    <row r="184" spans="14:14" x14ac:dyDescent="0.25">
      <c r="N184" s="77"/>
    </row>
    <row r="185" spans="14:14" x14ac:dyDescent="0.25">
      <c r="N185" s="77"/>
    </row>
    <row r="186" spans="14:14" x14ac:dyDescent="0.25">
      <c r="N186" s="77"/>
    </row>
    <row r="187" spans="14:14" x14ac:dyDescent="0.25">
      <c r="N187" s="77"/>
    </row>
    <row r="188" spans="14:14" x14ac:dyDescent="0.25">
      <c r="N188" s="77"/>
    </row>
    <row r="189" spans="14:14" x14ac:dyDescent="0.25">
      <c r="N189" s="77"/>
    </row>
    <row r="190" spans="14:14" x14ac:dyDescent="0.25">
      <c r="N190" s="77"/>
    </row>
    <row r="191" spans="14:14" x14ac:dyDescent="0.25">
      <c r="N191" s="77"/>
    </row>
    <row r="192" spans="14:14" x14ac:dyDescent="0.25">
      <c r="N192" s="77"/>
    </row>
    <row r="193" spans="14:14" x14ac:dyDescent="0.25">
      <c r="N193" s="77"/>
    </row>
    <row r="194" spans="14:14" x14ac:dyDescent="0.25">
      <c r="N194" s="77"/>
    </row>
    <row r="195" spans="14:14" x14ac:dyDescent="0.25">
      <c r="N195" s="77"/>
    </row>
    <row r="196" spans="14:14" x14ac:dyDescent="0.25">
      <c r="N196" s="77"/>
    </row>
    <row r="197" spans="14:14" x14ac:dyDescent="0.25">
      <c r="N197" s="77"/>
    </row>
    <row r="198" spans="14:14" x14ac:dyDescent="0.25">
      <c r="N198" s="77"/>
    </row>
    <row r="199" spans="14:14" x14ac:dyDescent="0.25">
      <c r="N199" s="77"/>
    </row>
    <row r="200" spans="14:14" x14ac:dyDescent="0.25">
      <c r="N200" s="77"/>
    </row>
    <row r="201" spans="14:14" x14ac:dyDescent="0.25">
      <c r="N201" s="77"/>
    </row>
    <row r="202" spans="14:14" x14ac:dyDescent="0.25">
      <c r="N202" s="77"/>
    </row>
    <row r="203" spans="14:14" x14ac:dyDescent="0.25">
      <c r="N203" s="77"/>
    </row>
    <row r="204" spans="14:14" x14ac:dyDescent="0.25">
      <c r="N204" s="77"/>
    </row>
    <row r="205" spans="14:14" x14ac:dyDescent="0.25">
      <c r="N205" s="77"/>
    </row>
    <row r="206" spans="14:14" x14ac:dyDescent="0.25">
      <c r="N206" s="77"/>
    </row>
    <row r="207" spans="14:14" x14ac:dyDescent="0.25">
      <c r="N207" s="77"/>
    </row>
    <row r="208" spans="14:14" x14ac:dyDescent="0.25">
      <c r="N208" s="77"/>
    </row>
    <row r="209" spans="14:14" x14ac:dyDescent="0.25">
      <c r="N209" s="77"/>
    </row>
    <row r="210" spans="14:14" x14ac:dyDescent="0.25">
      <c r="N210" s="77"/>
    </row>
    <row r="211" spans="14:14" x14ac:dyDescent="0.25">
      <c r="N211" s="77"/>
    </row>
    <row r="212" spans="14:14" x14ac:dyDescent="0.25">
      <c r="N212" s="77"/>
    </row>
    <row r="213" spans="14:14" x14ac:dyDescent="0.25">
      <c r="N213" s="77"/>
    </row>
    <row r="214" spans="14:14" x14ac:dyDescent="0.25">
      <c r="N214" s="77"/>
    </row>
    <row r="215" spans="14:14" x14ac:dyDescent="0.25">
      <c r="N215" s="77"/>
    </row>
    <row r="216" spans="14:14" x14ac:dyDescent="0.25">
      <c r="N216" s="77"/>
    </row>
    <row r="217" spans="14:14" x14ac:dyDescent="0.25">
      <c r="N217" s="77"/>
    </row>
    <row r="218" spans="14:14" x14ac:dyDescent="0.25">
      <c r="N218" s="77"/>
    </row>
    <row r="219" spans="14:14" x14ac:dyDescent="0.25">
      <c r="N219" s="77"/>
    </row>
    <row r="220" spans="14:14" x14ac:dyDescent="0.25">
      <c r="N220" s="77"/>
    </row>
    <row r="221" spans="14:14" x14ac:dyDescent="0.25">
      <c r="N221" s="77"/>
    </row>
    <row r="222" spans="14:14" x14ac:dyDescent="0.25">
      <c r="N222" s="77"/>
    </row>
    <row r="223" spans="14:14" x14ac:dyDescent="0.25">
      <c r="N223" s="77"/>
    </row>
    <row r="224" spans="14:14" x14ac:dyDescent="0.25">
      <c r="N224" s="77"/>
    </row>
    <row r="225" spans="14:14" x14ac:dyDescent="0.25">
      <c r="N225" s="77"/>
    </row>
    <row r="226" spans="14:14" x14ac:dyDescent="0.25">
      <c r="N226" s="77"/>
    </row>
    <row r="227" spans="14:14" x14ac:dyDescent="0.25">
      <c r="N227" s="77"/>
    </row>
    <row r="228" spans="14:14" x14ac:dyDescent="0.25">
      <c r="N228" s="77"/>
    </row>
    <row r="229" spans="14:14" x14ac:dyDescent="0.25">
      <c r="N229" s="77"/>
    </row>
    <row r="230" spans="14:14" x14ac:dyDescent="0.25">
      <c r="N230" s="77"/>
    </row>
    <row r="231" spans="14:14" x14ac:dyDescent="0.25">
      <c r="N231" s="77"/>
    </row>
    <row r="232" spans="14:14" x14ac:dyDescent="0.25">
      <c r="N232" s="77"/>
    </row>
    <row r="233" spans="14:14" x14ac:dyDescent="0.25">
      <c r="N233" s="77"/>
    </row>
    <row r="234" spans="14:14" x14ac:dyDescent="0.25">
      <c r="N234" s="77"/>
    </row>
    <row r="235" spans="14:14" x14ac:dyDescent="0.25">
      <c r="N235" s="77"/>
    </row>
    <row r="236" spans="14:14" x14ac:dyDescent="0.25">
      <c r="N236" s="77"/>
    </row>
    <row r="237" spans="14:14" x14ac:dyDescent="0.25">
      <c r="N237" s="77"/>
    </row>
    <row r="238" spans="14:14" x14ac:dyDescent="0.25">
      <c r="N238" s="77"/>
    </row>
    <row r="239" spans="14:14" x14ac:dyDescent="0.25">
      <c r="N239" s="77"/>
    </row>
    <row r="240" spans="14:14" x14ac:dyDescent="0.25">
      <c r="N240" s="77"/>
    </row>
    <row r="241" spans="14:14" x14ac:dyDescent="0.25">
      <c r="N241" s="77"/>
    </row>
    <row r="242" spans="14:14" x14ac:dyDescent="0.25">
      <c r="N242" s="77"/>
    </row>
    <row r="243" spans="14:14" x14ac:dyDescent="0.25">
      <c r="N243" s="77"/>
    </row>
    <row r="244" spans="14:14" x14ac:dyDescent="0.25">
      <c r="N244" s="77"/>
    </row>
    <row r="245" spans="14:14" x14ac:dyDescent="0.25">
      <c r="N245" s="77"/>
    </row>
    <row r="246" spans="14:14" x14ac:dyDescent="0.25">
      <c r="N246" s="77"/>
    </row>
    <row r="247" spans="14:14" x14ac:dyDescent="0.25">
      <c r="N247" s="77"/>
    </row>
    <row r="248" spans="14:14" x14ac:dyDescent="0.25">
      <c r="N248" s="77"/>
    </row>
    <row r="249" spans="14:14" x14ac:dyDescent="0.25">
      <c r="N249" s="77"/>
    </row>
    <row r="250" spans="14:14" x14ac:dyDescent="0.25">
      <c r="N250" s="77"/>
    </row>
    <row r="251" spans="14:14" x14ac:dyDescent="0.25">
      <c r="N251" s="77"/>
    </row>
    <row r="252" spans="14:14" x14ac:dyDescent="0.25">
      <c r="N252" s="77"/>
    </row>
    <row r="253" spans="14:14" x14ac:dyDescent="0.25">
      <c r="N253" s="77"/>
    </row>
    <row r="254" spans="14:14" x14ac:dyDescent="0.25">
      <c r="N254" s="77"/>
    </row>
    <row r="255" spans="14:14" x14ac:dyDescent="0.25">
      <c r="N255" s="77"/>
    </row>
    <row r="256" spans="14:14" x14ac:dyDescent="0.25">
      <c r="N256" s="77"/>
    </row>
    <row r="257" spans="14:14" x14ac:dyDescent="0.25">
      <c r="N257" s="77"/>
    </row>
    <row r="258" spans="14:14" x14ac:dyDescent="0.25">
      <c r="N258" s="77"/>
    </row>
    <row r="259" spans="14:14" x14ac:dyDescent="0.25">
      <c r="N259" s="77"/>
    </row>
    <row r="260" spans="14:14" x14ac:dyDescent="0.25">
      <c r="N260" s="77"/>
    </row>
    <row r="261" spans="14:14" x14ac:dyDescent="0.25">
      <c r="N261" s="77"/>
    </row>
    <row r="262" spans="14:14" x14ac:dyDescent="0.25">
      <c r="N262" s="77"/>
    </row>
    <row r="263" spans="14:14" x14ac:dyDescent="0.25">
      <c r="N263" s="77"/>
    </row>
    <row r="264" spans="14:14" x14ac:dyDescent="0.25">
      <c r="N264" s="77"/>
    </row>
    <row r="265" spans="14:14" x14ac:dyDescent="0.25">
      <c r="N265" s="77"/>
    </row>
    <row r="266" spans="14:14" x14ac:dyDescent="0.25">
      <c r="N266" s="77"/>
    </row>
    <row r="267" spans="14:14" x14ac:dyDescent="0.25">
      <c r="N267" s="77"/>
    </row>
    <row r="268" spans="14:14" x14ac:dyDescent="0.25">
      <c r="N268" s="77"/>
    </row>
    <row r="269" spans="14:14" x14ac:dyDescent="0.25">
      <c r="N269" s="77"/>
    </row>
    <row r="270" spans="14:14" x14ac:dyDescent="0.25">
      <c r="N270" s="77"/>
    </row>
    <row r="271" spans="14:14" x14ac:dyDescent="0.25">
      <c r="N271" s="77"/>
    </row>
    <row r="272" spans="14:14" x14ac:dyDescent="0.25">
      <c r="N272" s="77"/>
    </row>
    <row r="273" spans="14:14" x14ac:dyDescent="0.25">
      <c r="N273" s="77"/>
    </row>
    <row r="274" spans="14:14" x14ac:dyDescent="0.25">
      <c r="N274" s="77"/>
    </row>
    <row r="275" spans="14:14" x14ac:dyDescent="0.25">
      <c r="N275" s="77"/>
    </row>
    <row r="276" spans="14:14" x14ac:dyDescent="0.25">
      <c r="N276" s="77"/>
    </row>
    <row r="277" spans="14:14" x14ac:dyDescent="0.25">
      <c r="N277" s="77"/>
    </row>
    <row r="278" spans="14:14" x14ac:dyDescent="0.25">
      <c r="N278" s="77"/>
    </row>
    <row r="279" spans="14:14" x14ac:dyDescent="0.25">
      <c r="N279" s="77"/>
    </row>
    <row r="280" spans="14:14" x14ac:dyDescent="0.25">
      <c r="N280" s="77"/>
    </row>
    <row r="281" spans="14:14" x14ac:dyDescent="0.25">
      <c r="N281" s="77"/>
    </row>
    <row r="282" spans="14:14" x14ac:dyDescent="0.25">
      <c r="N282" s="77"/>
    </row>
    <row r="283" spans="14:14" x14ac:dyDescent="0.25">
      <c r="N283" s="77"/>
    </row>
    <row r="284" spans="14:14" x14ac:dyDescent="0.25">
      <c r="N284" s="77"/>
    </row>
    <row r="285" spans="14:14" x14ac:dyDescent="0.25">
      <c r="N285" s="77"/>
    </row>
    <row r="286" spans="14:14" x14ac:dyDescent="0.25">
      <c r="N286" s="77"/>
    </row>
    <row r="287" spans="14:14" x14ac:dyDescent="0.25">
      <c r="N287" s="77"/>
    </row>
    <row r="288" spans="14:14" x14ac:dyDescent="0.25">
      <c r="N288" s="77"/>
    </row>
    <row r="289" spans="14:14" x14ac:dyDescent="0.25">
      <c r="N289" s="77"/>
    </row>
    <row r="290" spans="14:14" x14ac:dyDescent="0.25">
      <c r="N290" s="77"/>
    </row>
    <row r="291" spans="14:14" x14ac:dyDescent="0.25">
      <c r="N291" s="77"/>
    </row>
    <row r="292" spans="14:14" x14ac:dyDescent="0.25">
      <c r="N292" s="77"/>
    </row>
    <row r="293" spans="14:14" x14ac:dyDescent="0.25">
      <c r="N293" s="77"/>
    </row>
    <row r="294" spans="14:14" x14ac:dyDescent="0.25">
      <c r="N294" s="77"/>
    </row>
    <row r="295" spans="14:14" x14ac:dyDescent="0.25">
      <c r="N295" s="77"/>
    </row>
    <row r="296" spans="14:14" x14ac:dyDescent="0.25">
      <c r="N296" s="77"/>
    </row>
    <row r="297" spans="14:14" x14ac:dyDescent="0.25">
      <c r="N297" s="77"/>
    </row>
    <row r="298" spans="14:14" x14ac:dyDescent="0.25">
      <c r="N298" s="77"/>
    </row>
    <row r="299" spans="14:14" x14ac:dyDescent="0.25">
      <c r="N299" s="77"/>
    </row>
    <row r="300" spans="14:14" x14ac:dyDescent="0.25">
      <c r="N300" s="77"/>
    </row>
    <row r="301" spans="14:14" x14ac:dyDescent="0.25">
      <c r="N301" s="77"/>
    </row>
    <row r="302" spans="14:14" x14ac:dyDescent="0.25">
      <c r="N302" s="77"/>
    </row>
    <row r="303" spans="14:14" x14ac:dyDescent="0.25">
      <c r="N303" s="77"/>
    </row>
    <row r="304" spans="14:14" x14ac:dyDescent="0.25">
      <c r="N304" s="77"/>
    </row>
    <row r="305" spans="14:14" x14ac:dyDescent="0.25">
      <c r="N305" s="77"/>
    </row>
    <row r="306" spans="14:14" x14ac:dyDescent="0.25">
      <c r="N306" s="77"/>
    </row>
    <row r="307" spans="14:14" x14ac:dyDescent="0.25">
      <c r="N307" s="77"/>
    </row>
    <row r="308" spans="14:14" x14ac:dyDescent="0.25">
      <c r="N308" s="77"/>
    </row>
    <row r="309" spans="14:14" x14ac:dyDescent="0.25">
      <c r="N309" s="77"/>
    </row>
    <row r="310" spans="14:14" x14ac:dyDescent="0.25">
      <c r="N310" s="77"/>
    </row>
    <row r="311" spans="14:14" x14ac:dyDescent="0.25">
      <c r="N311" s="77"/>
    </row>
    <row r="312" spans="14:14" x14ac:dyDescent="0.25">
      <c r="N312" s="77"/>
    </row>
    <row r="313" spans="14:14" x14ac:dyDescent="0.25">
      <c r="N313" s="77"/>
    </row>
    <row r="314" spans="14:14" x14ac:dyDescent="0.25">
      <c r="N314" s="77"/>
    </row>
    <row r="315" spans="14:14" x14ac:dyDescent="0.25">
      <c r="N315" s="77"/>
    </row>
    <row r="316" spans="14:14" x14ac:dyDescent="0.25">
      <c r="N316" s="77"/>
    </row>
    <row r="317" spans="14:14" x14ac:dyDescent="0.25">
      <c r="N317" s="77"/>
    </row>
    <row r="318" spans="14:14" x14ac:dyDescent="0.25">
      <c r="N318" s="77"/>
    </row>
    <row r="319" spans="14:14" x14ac:dyDescent="0.25">
      <c r="N319" s="77"/>
    </row>
    <row r="320" spans="14:14" x14ac:dyDescent="0.25">
      <c r="N320" s="77"/>
    </row>
    <row r="321" spans="14:14" x14ac:dyDescent="0.25">
      <c r="N321" s="77"/>
    </row>
    <row r="322" spans="14:14" x14ac:dyDescent="0.25">
      <c r="N322" s="77"/>
    </row>
    <row r="323" spans="14:14" x14ac:dyDescent="0.25">
      <c r="N323" s="77"/>
    </row>
    <row r="324" spans="14:14" x14ac:dyDescent="0.25">
      <c r="N324" s="77"/>
    </row>
    <row r="325" spans="14:14" x14ac:dyDescent="0.25">
      <c r="N325" s="77"/>
    </row>
    <row r="326" spans="14:14" x14ac:dyDescent="0.25">
      <c r="N326" s="77"/>
    </row>
    <row r="327" spans="14:14" x14ac:dyDescent="0.25">
      <c r="N327" s="77"/>
    </row>
    <row r="328" spans="14:14" x14ac:dyDescent="0.25">
      <c r="N328" s="77"/>
    </row>
    <row r="329" spans="14:14" x14ac:dyDescent="0.25">
      <c r="N329" s="77"/>
    </row>
    <row r="330" spans="14:14" x14ac:dyDescent="0.25">
      <c r="N330" s="77"/>
    </row>
    <row r="331" spans="14:14" x14ac:dyDescent="0.25">
      <c r="N331" s="77"/>
    </row>
    <row r="332" spans="14:14" x14ac:dyDescent="0.25">
      <c r="N332" s="77"/>
    </row>
    <row r="333" spans="14:14" x14ac:dyDescent="0.25">
      <c r="N333" s="77"/>
    </row>
    <row r="334" spans="14:14" x14ac:dyDescent="0.25">
      <c r="N334" s="77"/>
    </row>
    <row r="335" spans="14:14" x14ac:dyDescent="0.25">
      <c r="N335" s="77"/>
    </row>
    <row r="336" spans="14:14" x14ac:dyDescent="0.25">
      <c r="N336" s="77"/>
    </row>
    <row r="337" spans="14:14" x14ac:dyDescent="0.25">
      <c r="N337" s="77"/>
    </row>
    <row r="338" spans="14:14" x14ac:dyDescent="0.25">
      <c r="N338" s="77"/>
    </row>
    <row r="339" spans="14:14" x14ac:dyDescent="0.25">
      <c r="N339" s="77"/>
    </row>
    <row r="340" spans="14:14" x14ac:dyDescent="0.25">
      <c r="N340" s="77"/>
    </row>
    <row r="341" spans="14:14" x14ac:dyDescent="0.25">
      <c r="N341" s="77"/>
    </row>
    <row r="342" spans="14:14" x14ac:dyDescent="0.25">
      <c r="N342" s="77"/>
    </row>
    <row r="343" spans="14:14" x14ac:dyDescent="0.25">
      <c r="N343" s="77"/>
    </row>
    <row r="344" spans="14:14" x14ac:dyDescent="0.25">
      <c r="N344" s="77"/>
    </row>
    <row r="345" spans="14:14" x14ac:dyDescent="0.25">
      <c r="N345" s="77"/>
    </row>
    <row r="346" spans="14:14" x14ac:dyDescent="0.25">
      <c r="N346" s="77"/>
    </row>
    <row r="347" spans="14:14" x14ac:dyDescent="0.25">
      <c r="N347" s="77"/>
    </row>
    <row r="348" spans="14:14" x14ac:dyDescent="0.25">
      <c r="N348" s="77"/>
    </row>
    <row r="349" spans="14:14" x14ac:dyDescent="0.25">
      <c r="N349" s="77"/>
    </row>
    <row r="350" spans="14:14" x14ac:dyDescent="0.25">
      <c r="N350" s="77"/>
    </row>
    <row r="351" spans="14:14" x14ac:dyDescent="0.25">
      <c r="N351" s="77"/>
    </row>
    <row r="352" spans="14:14" x14ac:dyDescent="0.25">
      <c r="N352" s="77"/>
    </row>
    <row r="353" spans="14:14" x14ac:dyDescent="0.25">
      <c r="N353" s="77"/>
    </row>
    <row r="354" spans="14:14" x14ac:dyDescent="0.25">
      <c r="N354" s="77"/>
    </row>
    <row r="355" spans="14:14" x14ac:dyDescent="0.25">
      <c r="N355" s="77"/>
    </row>
    <row r="356" spans="14:14" x14ac:dyDescent="0.25">
      <c r="N356" s="77"/>
    </row>
    <row r="357" spans="14:14" x14ac:dyDescent="0.25">
      <c r="N357" s="77"/>
    </row>
    <row r="358" spans="14:14" x14ac:dyDescent="0.25">
      <c r="N358" s="77"/>
    </row>
    <row r="359" spans="14:14" x14ac:dyDescent="0.25">
      <c r="N359" s="77"/>
    </row>
    <row r="360" spans="14:14" x14ac:dyDescent="0.25">
      <c r="N360" s="77"/>
    </row>
    <row r="361" spans="14:14" x14ac:dyDescent="0.25">
      <c r="N361" s="77"/>
    </row>
    <row r="362" spans="14:14" x14ac:dyDescent="0.25">
      <c r="N362" s="77"/>
    </row>
    <row r="363" spans="14:14" x14ac:dyDescent="0.25">
      <c r="N363" s="77"/>
    </row>
    <row r="364" spans="14:14" x14ac:dyDescent="0.25">
      <c r="N364" s="77"/>
    </row>
    <row r="365" spans="14:14" x14ac:dyDescent="0.25">
      <c r="N365" s="77"/>
    </row>
    <row r="366" spans="14:14" x14ac:dyDescent="0.25">
      <c r="N366" s="77"/>
    </row>
    <row r="367" spans="14:14" x14ac:dyDescent="0.25">
      <c r="N367" s="77"/>
    </row>
    <row r="368" spans="14:14" x14ac:dyDescent="0.25">
      <c r="N368" s="77"/>
    </row>
    <row r="369" spans="14:14" x14ac:dyDescent="0.25">
      <c r="N369" s="77"/>
    </row>
    <row r="370" spans="14:14" x14ac:dyDescent="0.25">
      <c r="N370" s="77"/>
    </row>
    <row r="371" spans="14:14" x14ac:dyDescent="0.25">
      <c r="N371" s="77"/>
    </row>
    <row r="372" spans="14:14" x14ac:dyDescent="0.25">
      <c r="N372" s="77"/>
    </row>
    <row r="373" spans="14:14" x14ac:dyDescent="0.25">
      <c r="N373" s="77"/>
    </row>
    <row r="374" spans="14:14" x14ac:dyDescent="0.25">
      <c r="N374" s="77"/>
    </row>
    <row r="375" spans="14:14" x14ac:dyDescent="0.25">
      <c r="N375" s="77"/>
    </row>
    <row r="376" spans="14:14" x14ac:dyDescent="0.25">
      <c r="N376" s="77"/>
    </row>
    <row r="377" spans="14:14" x14ac:dyDescent="0.25">
      <c r="N377" s="77"/>
    </row>
    <row r="378" spans="14:14" x14ac:dyDescent="0.25">
      <c r="N378" s="77"/>
    </row>
    <row r="379" spans="14:14" x14ac:dyDescent="0.25">
      <c r="N379" s="77"/>
    </row>
    <row r="380" spans="14:14" x14ac:dyDescent="0.25">
      <c r="N380" s="77"/>
    </row>
    <row r="381" spans="14:14" x14ac:dyDescent="0.25">
      <c r="N381" s="77"/>
    </row>
    <row r="382" spans="14:14" x14ac:dyDescent="0.25">
      <c r="N382" s="77"/>
    </row>
    <row r="383" spans="14:14" x14ac:dyDescent="0.25">
      <c r="N383" s="77"/>
    </row>
    <row r="384" spans="14:14" x14ac:dyDescent="0.25">
      <c r="N384" s="77"/>
    </row>
    <row r="385" spans="14:14" x14ac:dyDescent="0.25">
      <c r="N385" s="77"/>
    </row>
    <row r="386" spans="14:14" x14ac:dyDescent="0.25">
      <c r="N386" s="77"/>
    </row>
    <row r="387" spans="14:14" x14ac:dyDescent="0.25">
      <c r="N387" s="77"/>
    </row>
    <row r="388" spans="14:14" x14ac:dyDescent="0.25">
      <c r="N388" s="77"/>
    </row>
    <row r="389" spans="14:14" x14ac:dyDescent="0.25">
      <c r="N389" s="77"/>
    </row>
    <row r="390" spans="14:14" x14ac:dyDescent="0.25">
      <c r="N390" s="77"/>
    </row>
    <row r="391" spans="14:14" x14ac:dyDescent="0.25">
      <c r="N391" s="77"/>
    </row>
    <row r="392" spans="14:14" x14ac:dyDescent="0.25">
      <c r="N392" s="77"/>
    </row>
    <row r="393" spans="14:14" x14ac:dyDescent="0.25">
      <c r="N393" s="77"/>
    </row>
    <row r="394" spans="14:14" x14ac:dyDescent="0.25">
      <c r="N394" s="77"/>
    </row>
    <row r="395" spans="14:14" x14ac:dyDescent="0.25">
      <c r="N395" s="77"/>
    </row>
    <row r="396" spans="14:14" x14ac:dyDescent="0.25">
      <c r="N396" s="77"/>
    </row>
    <row r="397" spans="14:14" x14ac:dyDescent="0.25">
      <c r="N397" s="77"/>
    </row>
    <row r="398" spans="14:14" x14ac:dyDescent="0.25">
      <c r="N398" s="77"/>
    </row>
    <row r="399" spans="14:14" x14ac:dyDescent="0.25">
      <c r="N399" s="77"/>
    </row>
    <row r="400" spans="14:14" x14ac:dyDescent="0.25">
      <c r="N400" s="77"/>
    </row>
    <row r="401" spans="14:14" x14ac:dyDescent="0.25">
      <c r="N401" s="77"/>
    </row>
    <row r="402" spans="14:14" x14ac:dyDescent="0.25">
      <c r="N402" s="77"/>
    </row>
    <row r="403" spans="14:14" x14ac:dyDescent="0.25">
      <c r="N403" s="77"/>
    </row>
    <row r="404" spans="14:14" x14ac:dyDescent="0.25">
      <c r="N404" s="77"/>
    </row>
    <row r="405" spans="14:14" x14ac:dyDescent="0.25">
      <c r="N405" s="77"/>
    </row>
    <row r="406" spans="14:14" x14ac:dyDescent="0.25">
      <c r="N406" s="77"/>
    </row>
    <row r="407" spans="14:14" x14ac:dyDescent="0.25">
      <c r="N407" s="77"/>
    </row>
    <row r="408" spans="14:14" x14ac:dyDescent="0.25">
      <c r="N408" s="77"/>
    </row>
    <row r="409" spans="14:14" x14ac:dyDescent="0.25">
      <c r="N409" s="77"/>
    </row>
    <row r="410" spans="14:14" x14ac:dyDescent="0.25">
      <c r="N410" s="77"/>
    </row>
    <row r="411" spans="14:14" x14ac:dyDescent="0.25">
      <c r="N411" s="77"/>
    </row>
    <row r="412" spans="14:14" x14ac:dyDescent="0.25">
      <c r="N412" s="77"/>
    </row>
    <row r="413" spans="14:14" x14ac:dyDescent="0.25">
      <c r="N413" s="77"/>
    </row>
    <row r="414" spans="14:14" x14ac:dyDescent="0.25">
      <c r="N414" s="77"/>
    </row>
    <row r="415" spans="14:14" x14ac:dyDescent="0.25">
      <c r="N415" s="77"/>
    </row>
    <row r="416" spans="14:14" x14ac:dyDescent="0.25">
      <c r="N416" s="77"/>
    </row>
    <row r="417" spans="14:14" x14ac:dyDescent="0.25">
      <c r="N417" s="77"/>
    </row>
    <row r="418" spans="14:14" x14ac:dyDescent="0.25">
      <c r="N418" s="77"/>
    </row>
    <row r="419" spans="14:14" x14ac:dyDescent="0.25">
      <c r="N419" s="77"/>
    </row>
    <row r="420" spans="14:14" x14ac:dyDescent="0.25">
      <c r="N420" s="77"/>
    </row>
    <row r="421" spans="14:14" x14ac:dyDescent="0.25">
      <c r="N421" s="77"/>
    </row>
    <row r="422" spans="14:14" x14ac:dyDescent="0.25">
      <c r="N422" s="77"/>
    </row>
    <row r="423" spans="14:14" x14ac:dyDescent="0.25">
      <c r="N423" s="77"/>
    </row>
    <row r="424" spans="14:14" x14ac:dyDescent="0.25">
      <c r="N424" s="77"/>
    </row>
    <row r="425" spans="14:14" x14ac:dyDescent="0.25">
      <c r="N425" s="77"/>
    </row>
    <row r="426" spans="14:14" x14ac:dyDescent="0.25">
      <c r="N426" s="77"/>
    </row>
    <row r="427" spans="14:14" x14ac:dyDescent="0.25">
      <c r="N427" s="77"/>
    </row>
    <row r="428" spans="14:14" x14ac:dyDescent="0.25">
      <c r="N428" s="77"/>
    </row>
    <row r="429" spans="14:14" x14ac:dyDescent="0.25">
      <c r="N429" s="77"/>
    </row>
    <row r="430" spans="14:14" x14ac:dyDescent="0.25">
      <c r="N430" s="77"/>
    </row>
    <row r="431" spans="14:14" x14ac:dyDescent="0.25">
      <c r="N431" s="77"/>
    </row>
    <row r="432" spans="14:14" x14ac:dyDescent="0.25">
      <c r="N432" s="77"/>
    </row>
    <row r="433" spans="14:14" x14ac:dyDescent="0.25">
      <c r="N433" s="77"/>
    </row>
    <row r="434" spans="14:14" x14ac:dyDescent="0.25">
      <c r="N434" s="77"/>
    </row>
    <row r="435" spans="14:14" x14ac:dyDescent="0.25">
      <c r="N435" s="77"/>
    </row>
    <row r="436" spans="14:14" x14ac:dyDescent="0.25">
      <c r="N436" s="77"/>
    </row>
    <row r="437" spans="14:14" x14ac:dyDescent="0.25">
      <c r="N437" s="77"/>
    </row>
    <row r="438" spans="14:14" x14ac:dyDescent="0.25">
      <c r="N438" s="77"/>
    </row>
    <row r="439" spans="14:14" x14ac:dyDescent="0.25">
      <c r="N439" s="77"/>
    </row>
    <row r="440" spans="14:14" x14ac:dyDescent="0.25">
      <c r="N440" s="77"/>
    </row>
    <row r="441" spans="14:14" x14ac:dyDescent="0.25">
      <c r="N441" s="77"/>
    </row>
    <row r="442" spans="14:14" x14ac:dyDescent="0.25">
      <c r="N442" s="77"/>
    </row>
    <row r="443" spans="14:14" x14ac:dyDescent="0.25">
      <c r="N443" s="77"/>
    </row>
    <row r="444" spans="14:14" x14ac:dyDescent="0.25">
      <c r="N444" s="77"/>
    </row>
    <row r="445" spans="14:14" x14ac:dyDescent="0.25">
      <c r="N445" s="77"/>
    </row>
    <row r="446" spans="14:14" x14ac:dyDescent="0.25">
      <c r="N446" s="77"/>
    </row>
    <row r="447" spans="14:14" x14ac:dyDescent="0.25">
      <c r="N447" s="77"/>
    </row>
    <row r="448" spans="14:14" x14ac:dyDescent="0.25">
      <c r="N448" s="77"/>
    </row>
    <row r="449" spans="14:14" x14ac:dyDescent="0.25">
      <c r="N449" s="77"/>
    </row>
    <row r="450" spans="14:14" x14ac:dyDescent="0.25">
      <c r="N450" s="77"/>
    </row>
    <row r="451" spans="14:14" x14ac:dyDescent="0.25">
      <c r="N451" s="77"/>
    </row>
    <row r="452" spans="14:14" x14ac:dyDescent="0.25">
      <c r="N452" s="77"/>
    </row>
    <row r="453" spans="14:14" x14ac:dyDescent="0.25">
      <c r="N453" s="77"/>
    </row>
    <row r="454" spans="14:14" x14ac:dyDescent="0.25">
      <c r="N454" s="77"/>
    </row>
    <row r="455" spans="14:14" x14ac:dyDescent="0.25">
      <c r="N455" s="77"/>
    </row>
    <row r="456" spans="14:14" x14ac:dyDescent="0.25">
      <c r="N456" s="77"/>
    </row>
    <row r="457" spans="14:14" x14ac:dyDescent="0.25">
      <c r="N457" s="77"/>
    </row>
    <row r="458" spans="14:14" x14ac:dyDescent="0.25">
      <c r="N458" s="77"/>
    </row>
    <row r="459" spans="14:14" x14ac:dyDescent="0.25">
      <c r="N459" s="77"/>
    </row>
    <row r="460" spans="14:14" x14ac:dyDescent="0.25">
      <c r="N460" s="77"/>
    </row>
    <row r="461" spans="14:14" x14ac:dyDescent="0.25">
      <c r="N461" s="77"/>
    </row>
    <row r="462" spans="14:14" x14ac:dyDescent="0.25">
      <c r="N462" s="77"/>
    </row>
    <row r="463" spans="14:14" x14ac:dyDescent="0.25">
      <c r="N463" s="77"/>
    </row>
    <row r="464" spans="14:14" x14ac:dyDescent="0.25">
      <c r="N464" s="77"/>
    </row>
    <row r="465" spans="14:14" x14ac:dyDescent="0.25">
      <c r="N465" s="77"/>
    </row>
    <row r="466" spans="14:14" x14ac:dyDescent="0.25">
      <c r="N466" s="77"/>
    </row>
    <row r="467" spans="14:14" x14ac:dyDescent="0.25">
      <c r="N467" s="77"/>
    </row>
    <row r="468" spans="14:14" x14ac:dyDescent="0.25">
      <c r="N468" s="77"/>
    </row>
    <row r="469" spans="14:14" x14ac:dyDescent="0.25">
      <c r="N469" s="77"/>
    </row>
    <row r="470" spans="14:14" x14ac:dyDescent="0.25">
      <c r="N470" s="77"/>
    </row>
    <row r="471" spans="14:14" x14ac:dyDescent="0.25">
      <c r="N471" s="77"/>
    </row>
    <row r="472" spans="14:14" x14ac:dyDescent="0.25">
      <c r="N472" s="77"/>
    </row>
    <row r="473" spans="14:14" x14ac:dyDescent="0.25">
      <c r="N473" s="77"/>
    </row>
    <row r="474" spans="14:14" x14ac:dyDescent="0.25">
      <c r="N474" s="77"/>
    </row>
    <row r="475" spans="14:14" x14ac:dyDescent="0.25">
      <c r="N475" s="77"/>
    </row>
    <row r="476" spans="14:14" x14ac:dyDescent="0.25">
      <c r="N476" s="77"/>
    </row>
    <row r="477" spans="14:14" x14ac:dyDescent="0.25">
      <c r="N477" s="77"/>
    </row>
    <row r="478" spans="14:14" x14ac:dyDescent="0.25">
      <c r="N478" s="77"/>
    </row>
    <row r="479" spans="14:14" x14ac:dyDescent="0.25">
      <c r="N479" s="77"/>
    </row>
    <row r="480" spans="14:14" x14ac:dyDescent="0.25">
      <c r="N480" s="77"/>
    </row>
    <row r="481" spans="14:14" x14ac:dyDescent="0.25">
      <c r="N481" s="77"/>
    </row>
    <row r="482" spans="14:14" x14ac:dyDescent="0.25">
      <c r="N482" s="77"/>
    </row>
    <row r="483" spans="14:14" x14ac:dyDescent="0.25">
      <c r="N483" s="77"/>
    </row>
    <row r="484" spans="14:14" x14ac:dyDescent="0.25">
      <c r="N484" s="77"/>
    </row>
    <row r="485" spans="14:14" x14ac:dyDescent="0.25">
      <c r="N485" s="77"/>
    </row>
    <row r="486" spans="14:14" x14ac:dyDescent="0.25">
      <c r="N486" s="77"/>
    </row>
    <row r="487" spans="14:14" x14ac:dyDescent="0.25">
      <c r="N487" s="77"/>
    </row>
    <row r="488" spans="14:14" x14ac:dyDescent="0.25">
      <c r="N488" s="77"/>
    </row>
    <row r="489" spans="14:14" x14ac:dyDescent="0.25">
      <c r="N489" s="77"/>
    </row>
    <row r="490" spans="14:14" x14ac:dyDescent="0.25">
      <c r="N490" s="77"/>
    </row>
    <row r="491" spans="14:14" x14ac:dyDescent="0.25">
      <c r="N491" s="77"/>
    </row>
    <row r="492" spans="14:14" x14ac:dyDescent="0.25">
      <c r="N492" s="77"/>
    </row>
    <row r="493" spans="14:14" x14ac:dyDescent="0.25">
      <c r="N493" s="77"/>
    </row>
    <row r="494" spans="14:14" x14ac:dyDescent="0.25">
      <c r="N494" s="77"/>
    </row>
    <row r="495" spans="14:14" x14ac:dyDescent="0.25">
      <c r="N495" s="77"/>
    </row>
    <row r="496" spans="14:14" x14ac:dyDescent="0.25">
      <c r="N496" s="77"/>
    </row>
    <row r="497" spans="14:14" x14ac:dyDescent="0.25">
      <c r="N497" s="77"/>
    </row>
    <row r="498" spans="14:14" x14ac:dyDescent="0.25">
      <c r="N498" s="77"/>
    </row>
    <row r="499" spans="14:14" x14ac:dyDescent="0.25">
      <c r="N499" s="77"/>
    </row>
    <row r="500" spans="14:14" x14ac:dyDescent="0.25">
      <c r="N500" s="77"/>
    </row>
    <row r="501" spans="14:14" x14ac:dyDescent="0.25">
      <c r="N501" s="77"/>
    </row>
    <row r="502" spans="14:14" x14ac:dyDescent="0.25">
      <c r="N502" s="77"/>
    </row>
    <row r="503" spans="14:14" x14ac:dyDescent="0.25">
      <c r="N503" s="77"/>
    </row>
    <row r="504" spans="14:14" x14ac:dyDescent="0.25">
      <c r="N504" s="77"/>
    </row>
    <row r="505" spans="14:14" x14ac:dyDescent="0.25">
      <c r="N505" s="77"/>
    </row>
    <row r="506" spans="14:14" x14ac:dyDescent="0.25">
      <c r="N506" s="77"/>
    </row>
    <row r="507" spans="14:14" x14ac:dyDescent="0.25">
      <c r="N507" s="77"/>
    </row>
    <row r="508" spans="14:14" x14ac:dyDescent="0.25">
      <c r="N508" s="77"/>
    </row>
    <row r="509" spans="14:14" x14ac:dyDescent="0.25">
      <c r="N509" s="77"/>
    </row>
    <row r="510" spans="14:14" x14ac:dyDescent="0.25">
      <c r="N510" s="77"/>
    </row>
    <row r="511" spans="14:14" x14ac:dyDescent="0.25">
      <c r="N511" s="77"/>
    </row>
    <row r="512" spans="14:14" x14ac:dyDescent="0.25">
      <c r="N512" s="77"/>
    </row>
    <row r="513" spans="14:14" x14ac:dyDescent="0.25">
      <c r="N513" s="77"/>
    </row>
    <row r="514" spans="14:14" x14ac:dyDescent="0.25">
      <c r="N514" s="77"/>
    </row>
    <row r="515" spans="14:14" x14ac:dyDescent="0.25">
      <c r="N515" s="77"/>
    </row>
    <row r="516" spans="14:14" x14ac:dyDescent="0.25">
      <c r="N516" s="77"/>
    </row>
    <row r="517" spans="14:14" x14ac:dyDescent="0.25">
      <c r="N517" s="77"/>
    </row>
    <row r="518" spans="14:14" x14ac:dyDescent="0.25">
      <c r="N518" s="77"/>
    </row>
    <row r="519" spans="14:14" x14ac:dyDescent="0.25">
      <c r="N519" s="77"/>
    </row>
    <row r="520" spans="14:14" x14ac:dyDescent="0.25">
      <c r="N520" s="77"/>
    </row>
    <row r="521" spans="14:14" x14ac:dyDescent="0.25">
      <c r="N521" s="77"/>
    </row>
    <row r="522" spans="14:14" x14ac:dyDescent="0.25">
      <c r="N522" s="77"/>
    </row>
    <row r="523" spans="14:14" x14ac:dyDescent="0.25">
      <c r="N523" s="77"/>
    </row>
    <row r="524" spans="14:14" x14ac:dyDescent="0.25">
      <c r="N524" s="77"/>
    </row>
    <row r="525" spans="14:14" x14ac:dyDescent="0.25">
      <c r="N525" s="77"/>
    </row>
    <row r="526" spans="14:14" x14ac:dyDescent="0.25">
      <c r="N526" s="77"/>
    </row>
    <row r="527" spans="14:14" x14ac:dyDescent="0.25">
      <c r="N527" s="77"/>
    </row>
    <row r="528" spans="14:14" x14ac:dyDescent="0.25">
      <c r="N528" s="77"/>
    </row>
    <row r="529" spans="14:14" x14ac:dyDescent="0.25">
      <c r="N529" s="77"/>
    </row>
    <row r="530" spans="14:14" x14ac:dyDescent="0.25">
      <c r="N530" s="77"/>
    </row>
    <row r="531" spans="14:14" x14ac:dyDescent="0.25">
      <c r="N531" s="77"/>
    </row>
    <row r="532" spans="14:14" x14ac:dyDescent="0.25">
      <c r="N532" s="77"/>
    </row>
    <row r="533" spans="14:14" x14ac:dyDescent="0.25">
      <c r="N533" s="77"/>
    </row>
    <row r="534" spans="14:14" x14ac:dyDescent="0.25">
      <c r="N534" s="77"/>
    </row>
    <row r="535" spans="14:14" x14ac:dyDescent="0.25">
      <c r="N535" s="77"/>
    </row>
    <row r="536" spans="14:14" x14ac:dyDescent="0.25">
      <c r="N536" s="77"/>
    </row>
    <row r="537" spans="14:14" x14ac:dyDescent="0.25">
      <c r="N537" s="77"/>
    </row>
    <row r="538" spans="14:14" x14ac:dyDescent="0.25">
      <c r="N538" s="77"/>
    </row>
    <row r="539" spans="14:14" x14ac:dyDescent="0.25">
      <c r="N539" s="77"/>
    </row>
    <row r="540" spans="14:14" x14ac:dyDescent="0.25">
      <c r="N540" s="77"/>
    </row>
    <row r="541" spans="14:14" x14ac:dyDescent="0.25">
      <c r="N541" s="77"/>
    </row>
    <row r="542" spans="14:14" x14ac:dyDescent="0.25">
      <c r="N542" s="77"/>
    </row>
    <row r="543" spans="14:14" x14ac:dyDescent="0.25">
      <c r="N543" s="77"/>
    </row>
    <row r="544" spans="14:14" x14ac:dyDescent="0.25">
      <c r="N544" s="77"/>
    </row>
    <row r="545" spans="14:14" x14ac:dyDescent="0.25">
      <c r="N545" s="77"/>
    </row>
    <row r="546" spans="14:14" x14ac:dyDescent="0.25">
      <c r="N546" s="77"/>
    </row>
    <row r="547" spans="14:14" x14ac:dyDescent="0.25">
      <c r="N547" s="77"/>
    </row>
    <row r="548" spans="14:14" x14ac:dyDescent="0.25">
      <c r="N548" s="77"/>
    </row>
    <row r="549" spans="14:14" x14ac:dyDescent="0.25">
      <c r="N549" s="77"/>
    </row>
    <row r="550" spans="14:14" x14ac:dyDescent="0.25">
      <c r="N550" s="77"/>
    </row>
    <row r="551" spans="14:14" x14ac:dyDescent="0.25">
      <c r="N551" s="77"/>
    </row>
    <row r="552" spans="14:14" x14ac:dyDescent="0.25">
      <c r="N552" s="77"/>
    </row>
    <row r="553" spans="14:14" x14ac:dyDescent="0.25">
      <c r="N553" s="77"/>
    </row>
    <row r="554" spans="14:14" x14ac:dyDescent="0.25">
      <c r="N554" s="77"/>
    </row>
    <row r="555" spans="14:14" x14ac:dyDescent="0.25">
      <c r="N555" s="77"/>
    </row>
    <row r="556" spans="14:14" x14ac:dyDescent="0.25">
      <c r="N556" s="77"/>
    </row>
    <row r="557" spans="14:14" x14ac:dyDescent="0.25">
      <c r="N557" s="77"/>
    </row>
    <row r="558" spans="14:14" x14ac:dyDescent="0.25">
      <c r="N558" s="77"/>
    </row>
    <row r="559" spans="14:14" x14ac:dyDescent="0.25">
      <c r="N559" s="77"/>
    </row>
    <row r="560" spans="14:14" x14ac:dyDescent="0.25">
      <c r="N560" s="77"/>
    </row>
    <row r="561" spans="14:14" x14ac:dyDescent="0.25">
      <c r="N561" s="77"/>
    </row>
    <row r="562" spans="14:14" x14ac:dyDescent="0.25">
      <c r="N562" s="77"/>
    </row>
    <row r="563" spans="14:14" x14ac:dyDescent="0.25">
      <c r="N563" s="77"/>
    </row>
    <row r="564" spans="14:14" x14ac:dyDescent="0.25">
      <c r="N564" s="77"/>
    </row>
    <row r="565" spans="14:14" x14ac:dyDescent="0.25">
      <c r="N565" s="77"/>
    </row>
    <row r="566" spans="14:14" x14ac:dyDescent="0.25">
      <c r="N566" s="77"/>
    </row>
    <row r="567" spans="14:14" x14ac:dyDescent="0.25">
      <c r="N567" s="77"/>
    </row>
    <row r="568" spans="14:14" x14ac:dyDescent="0.25">
      <c r="N568" s="77"/>
    </row>
    <row r="569" spans="14:14" x14ac:dyDescent="0.25">
      <c r="N569" s="77"/>
    </row>
    <row r="570" spans="14:14" x14ac:dyDescent="0.25">
      <c r="N570" s="77"/>
    </row>
    <row r="571" spans="14:14" x14ac:dyDescent="0.25">
      <c r="N571" s="77"/>
    </row>
    <row r="572" spans="14:14" x14ac:dyDescent="0.25">
      <c r="N572" s="77"/>
    </row>
    <row r="573" spans="14:14" x14ac:dyDescent="0.25">
      <c r="N573" s="77"/>
    </row>
    <row r="574" spans="14:14" x14ac:dyDescent="0.25">
      <c r="N574" s="77"/>
    </row>
    <row r="575" spans="14:14" x14ac:dyDescent="0.25">
      <c r="N575" s="77"/>
    </row>
    <row r="576" spans="14:14" x14ac:dyDescent="0.25">
      <c r="N576" s="77"/>
    </row>
    <row r="577" spans="14:14" x14ac:dyDescent="0.25">
      <c r="N577" s="77"/>
    </row>
    <row r="578" spans="14:14" x14ac:dyDescent="0.25">
      <c r="N578" s="77"/>
    </row>
    <row r="579" spans="14:14" x14ac:dyDescent="0.25">
      <c r="N579" s="77"/>
    </row>
    <row r="580" spans="14:14" x14ac:dyDescent="0.25">
      <c r="N580" s="77"/>
    </row>
    <row r="581" spans="14:14" x14ac:dyDescent="0.25">
      <c r="N581" s="77"/>
    </row>
    <row r="582" spans="14:14" x14ac:dyDescent="0.25">
      <c r="N582" s="77"/>
    </row>
    <row r="583" spans="14:14" x14ac:dyDescent="0.25">
      <c r="N583" s="77"/>
    </row>
    <row r="584" spans="14:14" x14ac:dyDescent="0.25">
      <c r="N584" s="77"/>
    </row>
    <row r="585" spans="14:14" x14ac:dyDescent="0.25">
      <c r="N585" s="77"/>
    </row>
    <row r="586" spans="14:14" x14ac:dyDescent="0.25">
      <c r="N586" s="77"/>
    </row>
    <row r="587" spans="14:14" x14ac:dyDescent="0.25">
      <c r="N587" s="77"/>
    </row>
    <row r="588" spans="14:14" x14ac:dyDescent="0.25">
      <c r="N588" s="77"/>
    </row>
    <row r="589" spans="14:14" x14ac:dyDescent="0.25">
      <c r="N589" s="77"/>
    </row>
    <row r="590" spans="14:14" x14ac:dyDescent="0.25">
      <c r="N590" s="77"/>
    </row>
    <row r="591" spans="14:14" x14ac:dyDescent="0.25">
      <c r="N591" s="77"/>
    </row>
    <row r="592" spans="14:14" x14ac:dyDescent="0.25">
      <c r="N592" s="77"/>
    </row>
    <row r="593" spans="14:14" x14ac:dyDescent="0.25">
      <c r="N593" s="77"/>
    </row>
    <row r="594" spans="14:14" x14ac:dyDescent="0.25">
      <c r="N594" s="77"/>
    </row>
    <row r="595" spans="14:14" x14ac:dyDescent="0.25">
      <c r="N595" s="77"/>
    </row>
    <row r="596" spans="14:14" x14ac:dyDescent="0.25">
      <c r="N596" s="77"/>
    </row>
    <row r="597" spans="14:14" x14ac:dyDescent="0.25">
      <c r="N597" s="77"/>
    </row>
    <row r="598" spans="14:14" x14ac:dyDescent="0.25">
      <c r="N598" s="77"/>
    </row>
    <row r="599" spans="14:14" x14ac:dyDescent="0.25">
      <c r="N599" s="77"/>
    </row>
    <row r="600" spans="14:14" x14ac:dyDescent="0.25">
      <c r="N600" s="77"/>
    </row>
    <row r="601" spans="14:14" x14ac:dyDescent="0.25">
      <c r="N601" s="77"/>
    </row>
    <row r="602" spans="14:14" x14ac:dyDescent="0.25">
      <c r="N602" s="77"/>
    </row>
    <row r="603" spans="14:14" x14ac:dyDescent="0.25">
      <c r="N603" s="77"/>
    </row>
    <row r="604" spans="14:14" x14ac:dyDescent="0.25">
      <c r="N604" s="77"/>
    </row>
    <row r="605" spans="14:14" x14ac:dyDescent="0.25">
      <c r="N605" s="77"/>
    </row>
    <row r="606" spans="14:14" x14ac:dyDescent="0.25">
      <c r="N606" s="77"/>
    </row>
    <row r="607" spans="14:14" x14ac:dyDescent="0.25">
      <c r="N607" s="77"/>
    </row>
    <row r="608" spans="14:14" x14ac:dyDescent="0.25">
      <c r="N608" s="77"/>
    </row>
    <row r="609" spans="14:14" x14ac:dyDescent="0.25">
      <c r="N609" s="77"/>
    </row>
    <row r="610" spans="14:14" x14ac:dyDescent="0.25">
      <c r="N610" s="77"/>
    </row>
    <row r="611" spans="14:14" x14ac:dyDescent="0.25">
      <c r="N611" s="77"/>
    </row>
    <row r="612" spans="14:14" x14ac:dyDescent="0.25">
      <c r="N612" s="77"/>
    </row>
    <row r="613" spans="14:14" x14ac:dyDescent="0.25">
      <c r="N613" s="77"/>
    </row>
    <row r="614" spans="14:14" x14ac:dyDescent="0.25">
      <c r="N614" s="77"/>
    </row>
    <row r="615" spans="14:14" x14ac:dyDescent="0.25">
      <c r="N615" s="77"/>
    </row>
    <row r="616" spans="14:14" x14ac:dyDescent="0.25">
      <c r="N616" s="77"/>
    </row>
    <row r="617" spans="14:14" x14ac:dyDescent="0.25">
      <c r="N617" s="77"/>
    </row>
    <row r="618" spans="14:14" x14ac:dyDescent="0.25">
      <c r="N618" s="77"/>
    </row>
    <row r="619" spans="14:14" x14ac:dyDescent="0.25">
      <c r="N619" s="77"/>
    </row>
    <row r="620" spans="14:14" x14ac:dyDescent="0.25">
      <c r="N620" s="77"/>
    </row>
    <row r="621" spans="14:14" x14ac:dyDescent="0.25">
      <c r="N621" s="77"/>
    </row>
    <row r="622" spans="14:14" x14ac:dyDescent="0.25">
      <c r="N622" s="77"/>
    </row>
    <row r="623" spans="14:14" x14ac:dyDescent="0.25">
      <c r="N623" s="77"/>
    </row>
    <row r="624" spans="14:14" x14ac:dyDescent="0.25">
      <c r="N624" s="77"/>
    </row>
    <row r="625" spans="14:14" x14ac:dyDescent="0.25">
      <c r="N625" s="77"/>
    </row>
    <row r="626" spans="14:14" x14ac:dyDescent="0.25">
      <c r="N626" s="77"/>
    </row>
    <row r="627" spans="14:14" x14ac:dyDescent="0.25">
      <c r="N627" s="77"/>
    </row>
    <row r="628" spans="14:14" x14ac:dyDescent="0.25">
      <c r="N628" s="77"/>
    </row>
    <row r="629" spans="14:14" x14ac:dyDescent="0.25">
      <c r="N629" s="77"/>
    </row>
    <row r="630" spans="14:14" x14ac:dyDescent="0.25">
      <c r="N630" s="77"/>
    </row>
    <row r="631" spans="14:14" x14ac:dyDescent="0.25">
      <c r="N631" s="77"/>
    </row>
    <row r="632" spans="14:14" x14ac:dyDescent="0.25">
      <c r="N632" s="77"/>
    </row>
    <row r="633" spans="14:14" x14ac:dyDescent="0.25">
      <c r="N633" s="77"/>
    </row>
    <row r="634" spans="14:14" x14ac:dyDescent="0.25">
      <c r="N634" s="77"/>
    </row>
    <row r="635" spans="14:14" x14ac:dyDescent="0.25">
      <c r="N635" s="77"/>
    </row>
    <row r="636" spans="14:14" x14ac:dyDescent="0.25">
      <c r="N636" s="77"/>
    </row>
    <row r="637" spans="14:14" x14ac:dyDescent="0.25">
      <c r="N637" s="77"/>
    </row>
    <row r="638" spans="14:14" x14ac:dyDescent="0.25">
      <c r="N638" s="77"/>
    </row>
    <row r="639" spans="14:14" x14ac:dyDescent="0.25">
      <c r="N639" s="77"/>
    </row>
    <row r="640" spans="14:14" x14ac:dyDescent="0.25">
      <c r="N640" s="77"/>
    </row>
    <row r="641" spans="14:14" x14ac:dyDescent="0.25">
      <c r="N641" s="77"/>
    </row>
    <row r="642" spans="14:14" x14ac:dyDescent="0.25">
      <c r="N642" s="77"/>
    </row>
    <row r="643" spans="14:14" x14ac:dyDescent="0.25">
      <c r="N643" s="77"/>
    </row>
    <row r="644" spans="14:14" x14ac:dyDescent="0.25">
      <c r="N644" s="77"/>
    </row>
    <row r="645" spans="14:14" x14ac:dyDescent="0.25">
      <c r="N645" s="77"/>
    </row>
    <row r="646" spans="14:14" x14ac:dyDescent="0.25">
      <c r="N646" s="77"/>
    </row>
    <row r="647" spans="14:14" x14ac:dyDescent="0.25">
      <c r="N647" s="77"/>
    </row>
    <row r="648" spans="14:14" x14ac:dyDescent="0.25">
      <c r="N648" s="77"/>
    </row>
    <row r="649" spans="14:14" x14ac:dyDescent="0.25">
      <c r="N649" s="77"/>
    </row>
    <row r="650" spans="14:14" x14ac:dyDescent="0.25">
      <c r="N650" s="77"/>
    </row>
    <row r="651" spans="14:14" x14ac:dyDescent="0.25">
      <c r="N651" s="77"/>
    </row>
    <row r="652" spans="14:14" x14ac:dyDescent="0.25">
      <c r="N652" s="77"/>
    </row>
    <row r="653" spans="14:14" x14ac:dyDescent="0.25">
      <c r="N653" s="77"/>
    </row>
    <row r="654" spans="14:14" x14ac:dyDescent="0.25">
      <c r="N654" s="77"/>
    </row>
    <row r="655" spans="14:14" x14ac:dyDescent="0.25">
      <c r="N655" s="77"/>
    </row>
    <row r="656" spans="14:14" x14ac:dyDescent="0.25">
      <c r="N656" s="77"/>
    </row>
    <row r="657" spans="14:14" x14ac:dyDescent="0.25">
      <c r="N657" s="77"/>
    </row>
    <row r="658" spans="14:14" x14ac:dyDescent="0.25">
      <c r="N658" s="77"/>
    </row>
    <row r="659" spans="14:14" x14ac:dyDescent="0.25">
      <c r="N659" s="77"/>
    </row>
    <row r="660" spans="14:14" x14ac:dyDescent="0.25">
      <c r="N660" s="77"/>
    </row>
    <row r="661" spans="14:14" x14ac:dyDescent="0.25">
      <c r="N661" s="77"/>
    </row>
    <row r="662" spans="14:14" x14ac:dyDescent="0.25">
      <c r="N662" s="77"/>
    </row>
    <row r="663" spans="14:14" x14ac:dyDescent="0.25">
      <c r="N663" s="77"/>
    </row>
    <row r="664" spans="14:14" x14ac:dyDescent="0.25">
      <c r="N664" s="77"/>
    </row>
    <row r="665" spans="14:14" x14ac:dyDescent="0.25">
      <c r="N665" s="77"/>
    </row>
    <row r="666" spans="14:14" x14ac:dyDescent="0.25">
      <c r="N666" s="77"/>
    </row>
    <row r="667" spans="14:14" x14ac:dyDescent="0.25">
      <c r="N667" s="77"/>
    </row>
    <row r="668" spans="14:14" x14ac:dyDescent="0.25">
      <c r="N668" s="77"/>
    </row>
    <row r="669" spans="14:14" x14ac:dyDescent="0.25">
      <c r="N669" s="77"/>
    </row>
    <row r="670" spans="14:14" x14ac:dyDescent="0.25">
      <c r="N670" s="77"/>
    </row>
    <row r="671" spans="14:14" x14ac:dyDescent="0.25">
      <c r="N671" s="77"/>
    </row>
    <row r="672" spans="14:14" x14ac:dyDescent="0.25">
      <c r="N672" s="77"/>
    </row>
    <row r="673" spans="14:14" x14ac:dyDescent="0.25">
      <c r="N673" s="77"/>
    </row>
    <row r="674" spans="14:14" x14ac:dyDescent="0.25">
      <c r="N674" s="77"/>
    </row>
    <row r="675" spans="14:14" x14ac:dyDescent="0.25">
      <c r="N675" s="77"/>
    </row>
    <row r="676" spans="14:14" x14ac:dyDescent="0.25">
      <c r="N676" s="77"/>
    </row>
    <row r="677" spans="14:14" x14ac:dyDescent="0.25">
      <c r="N677" s="77"/>
    </row>
    <row r="678" spans="14:14" x14ac:dyDescent="0.25">
      <c r="N678" s="77"/>
    </row>
    <row r="679" spans="14:14" x14ac:dyDescent="0.25">
      <c r="N679" s="77"/>
    </row>
    <row r="680" spans="14:14" x14ac:dyDescent="0.25">
      <c r="N680" s="77"/>
    </row>
    <row r="681" spans="14:14" x14ac:dyDescent="0.25">
      <c r="N681" s="77"/>
    </row>
    <row r="682" spans="14:14" x14ac:dyDescent="0.25">
      <c r="N682" s="77"/>
    </row>
    <row r="683" spans="14:14" x14ac:dyDescent="0.25">
      <c r="N683" s="77"/>
    </row>
    <row r="684" spans="14:14" x14ac:dyDescent="0.25">
      <c r="N684" s="77"/>
    </row>
    <row r="685" spans="14:14" x14ac:dyDescent="0.25">
      <c r="N685" s="77"/>
    </row>
    <row r="686" spans="14:14" x14ac:dyDescent="0.25">
      <c r="N686" s="77"/>
    </row>
    <row r="687" spans="14:14" x14ac:dyDescent="0.25">
      <c r="N687" s="77"/>
    </row>
    <row r="688" spans="14:14" x14ac:dyDescent="0.25">
      <c r="N688" s="77"/>
    </row>
    <row r="689" spans="14:14" x14ac:dyDescent="0.25">
      <c r="N689" s="77"/>
    </row>
    <row r="690" spans="14:14" x14ac:dyDescent="0.25">
      <c r="N690" s="77"/>
    </row>
    <row r="691" spans="14:14" x14ac:dyDescent="0.25">
      <c r="N691" s="77"/>
    </row>
    <row r="692" spans="14:14" x14ac:dyDescent="0.25">
      <c r="N692" s="77"/>
    </row>
    <row r="693" spans="14:14" x14ac:dyDescent="0.25">
      <c r="N693" s="77"/>
    </row>
    <row r="694" spans="14:14" x14ac:dyDescent="0.25">
      <c r="N694" s="77"/>
    </row>
    <row r="695" spans="14:14" x14ac:dyDescent="0.25">
      <c r="N695" s="77"/>
    </row>
    <row r="696" spans="14:14" x14ac:dyDescent="0.25">
      <c r="N696" s="77"/>
    </row>
    <row r="697" spans="14:14" x14ac:dyDescent="0.25">
      <c r="N697" s="77"/>
    </row>
    <row r="698" spans="14:14" x14ac:dyDescent="0.25">
      <c r="N698" s="77"/>
    </row>
    <row r="699" spans="14:14" x14ac:dyDescent="0.25">
      <c r="N699" s="77"/>
    </row>
    <row r="700" spans="14:14" x14ac:dyDescent="0.25">
      <c r="N700" s="77"/>
    </row>
    <row r="701" spans="14:14" x14ac:dyDescent="0.25">
      <c r="N701" s="77"/>
    </row>
    <row r="702" spans="14:14" x14ac:dyDescent="0.25">
      <c r="N702" s="77"/>
    </row>
    <row r="703" spans="14:14" x14ac:dyDescent="0.25">
      <c r="N703" s="77"/>
    </row>
    <row r="704" spans="14:14" x14ac:dyDescent="0.25">
      <c r="N704" s="77"/>
    </row>
    <row r="705" spans="14:14" x14ac:dyDescent="0.25">
      <c r="N705" s="77"/>
    </row>
    <row r="706" spans="14:14" x14ac:dyDescent="0.25">
      <c r="N706" s="77"/>
    </row>
    <row r="707" spans="14:14" x14ac:dyDescent="0.25">
      <c r="N707" s="77"/>
    </row>
    <row r="708" spans="14:14" x14ac:dyDescent="0.25">
      <c r="N708" s="77"/>
    </row>
    <row r="709" spans="14:14" x14ac:dyDescent="0.25">
      <c r="N709" s="77"/>
    </row>
    <row r="710" spans="14:14" x14ac:dyDescent="0.25">
      <c r="N710" s="77"/>
    </row>
    <row r="711" spans="14:14" x14ac:dyDescent="0.25">
      <c r="N711" s="77"/>
    </row>
    <row r="712" spans="14:14" x14ac:dyDescent="0.25">
      <c r="N712" s="77"/>
    </row>
    <row r="713" spans="14:14" x14ac:dyDescent="0.25">
      <c r="N713" s="77"/>
    </row>
    <row r="714" spans="14:14" x14ac:dyDescent="0.25">
      <c r="N714" s="77"/>
    </row>
    <row r="715" spans="14:14" x14ac:dyDescent="0.25">
      <c r="N715" s="77"/>
    </row>
    <row r="716" spans="14:14" x14ac:dyDescent="0.25">
      <c r="N716" s="77"/>
    </row>
    <row r="717" spans="14:14" x14ac:dyDescent="0.25">
      <c r="N717" s="77"/>
    </row>
    <row r="718" spans="14:14" x14ac:dyDescent="0.25">
      <c r="N718" s="77"/>
    </row>
    <row r="719" spans="14:14" x14ac:dyDescent="0.25">
      <c r="N719" s="77"/>
    </row>
    <row r="720" spans="14:14" x14ac:dyDescent="0.25">
      <c r="N720" s="77"/>
    </row>
    <row r="721" spans="14:14" x14ac:dyDescent="0.25">
      <c r="N721" s="77"/>
    </row>
    <row r="722" spans="14:14" x14ac:dyDescent="0.25">
      <c r="N722" s="77"/>
    </row>
    <row r="723" spans="14:14" x14ac:dyDescent="0.25">
      <c r="N723" s="77"/>
    </row>
    <row r="724" spans="14:14" x14ac:dyDescent="0.25">
      <c r="N724" s="77"/>
    </row>
    <row r="725" spans="14:14" x14ac:dyDescent="0.25">
      <c r="N725" s="77"/>
    </row>
    <row r="726" spans="14:14" x14ac:dyDescent="0.25">
      <c r="N726" s="77"/>
    </row>
    <row r="727" spans="14:14" x14ac:dyDescent="0.25">
      <c r="N727" s="77"/>
    </row>
    <row r="728" spans="14:14" x14ac:dyDescent="0.25">
      <c r="N728" s="77"/>
    </row>
    <row r="729" spans="14:14" x14ac:dyDescent="0.25">
      <c r="N729" s="77"/>
    </row>
    <row r="730" spans="14:14" x14ac:dyDescent="0.25">
      <c r="N730" s="77"/>
    </row>
    <row r="731" spans="14:14" x14ac:dyDescent="0.25">
      <c r="N731" s="77"/>
    </row>
    <row r="732" spans="14:14" x14ac:dyDescent="0.25">
      <c r="N732" s="77"/>
    </row>
    <row r="733" spans="14:14" x14ac:dyDescent="0.25">
      <c r="N733" s="77"/>
    </row>
    <row r="734" spans="14:14" x14ac:dyDescent="0.25">
      <c r="N734" s="77"/>
    </row>
    <row r="735" spans="14:14" x14ac:dyDescent="0.25">
      <c r="N735" s="77"/>
    </row>
    <row r="736" spans="14:14" x14ac:dyDescent="0.25">
      <c r="N736" s="77"/>
    </row>
    <row r="737" spans="14:14" x14ac:dyDescent="0.25">
      <c r="N737" s="77"/>
    </row>
    <row r="738" spans="14:14" x14ac:dyDescent="0.25">
      <c r="N738" s="77"/>
    </row>
    <row r="739" spans="14:14" x14ac:dyDescent="0.25">
      <c r="N739" s="77"/>
    </row>
    <row r="740" spans="14:14" x14ac:dyDescent="0.25">
      <c r="N740" s="77"/>
    </row>
    <row r="741" spans="14:14" x14ac:dyDescent="0.25">
      <c r="N741" s="77"/>
    </row>
    <row r="742" spans="14:14" x14ac:dyDescent="0.25">
      <c r="N742" s="77"/>
    </row>
    <row r="743" spans="14:14" x14ac:dyDescent="0.25">
      <c r="N743" s="77"/>
    </row>
    <row r="744" spans="14:14" x14ac:dyDescent="0.25">
      <c r="N744" s="77"/>
    </row>
    <row r="745" spans="14:14" x14ac:dyDescent="0.25">
      <c r="N745" s="77"/>
    </row>
    <row r="746" spans="14:14" x14ac:dyDescent="0.25">
      <c r="N746" s="77"/>
    </row>
    <row r="747" spans="14:14" x14ac:dyDescent="0.25">
      <c r="N747" s="77"/>
    </row>
    <row r="748" spans="14:14" x14ac:dyDescent="0.25">
      <c r="N748" s="77"/>
    </row>
    <row r="749" spans="14:14" x14ac:dyDescent="0.25">
      <c r="N749" s="77"/>
    </row>
    <row r="750" spans="14:14" x14ac:dyDescent="0.25">
      <c r="N750" s="77"/>
    </row>
    <row r="751" spans="14:14" x14ac:dyDescent="0.25">
      <c r="N751" s="77"/>
    </row>
    <row r="752" spans="14:14" x14ac:dyDescent="0.25">
      <c r="N752" s="77"/>
    </row>
    <row r="753" spans="14:14" x14ac:dyDescent="0.25">
      <c r="N753" s="77"/>
    </row>
    <row r="754" spans="14:14" x14ac:dyDescent="0.25">
      <c r="N754" s="77"/>
    </row>
    <row r="755" spans="14:14" x14ac:dyDescent="0.25">
      <c r="N755" s="77"/>
    </row>
    <row r="756" spans="14:14" x14ac:dyDescent="0.25">
      <c r="N756" s="77"/>
    </row>
    <row r="757" spans="14:14" x14ac:dyDescent="0.25">
      <c r="N757" s="77"/>
    </row>
    <row r="758" spans="14:14" x14ac:dyDescent="0.25">
      <c r="N758" s="77"/>
    </row>
    <row r="759" spans="14:14" x14ac:dyDescent="0.25">
      <c r="N759" s="77"/>
    </row>
    <row r="760" spans="14:14" x14ac:dyDescent="0.25">
      <c r="N760" s="77"/>
    </row>
    <row r="761" spans="14:14" x14ac:dyDescent="0.25">
      <c r="N761" s="77"/>
    </row>
    <row r="762" spans="14:14" x14ac:dyDescent="0.25">
      <c r="N762" s="77"/>
    </row>
    <row r="763" spans="14:14" x14ac:dyDescent="0.25">
      <c r="N763" s="77"/>
    </row>
    <row r="764" spans="14:14" x14ac:dyDescent="0.25">
      <c r="N764" s="77"/>
    </row>
    <row r="765" spans="14:14" x14ac:dyDescent="0.25">
      <c r="N765" s="77"/>
    </row>
    <row r="766" spans="14:14" x14ac:dyDescent="0.25">
      <c r="N766" s="77"/>
    </row>
    <row r="767" spans="14:14" x14ac:dyDescent="0.25">
      <c r="N767" s="77"/>
    </row>
    <row r="768" spans="14:14" x14ac:dyDescent="0.25">
      <c r="N768" s="77"/>
    </row>
    <row r="769" spans="14:14" x14ac:dyDescent="0.25">
      <c r="N769" s="77"/>
    </row>
    <row r="770" spans="14:14" x14ac:dyDescent="0.25">
      <c r="N770" s="77"/>
    </row>
    <row r="771" spans="14:14" x14ac:dyDescent="0.25">
      <c r="N771" s="77"/>
    </row>
    <row r="772" spans="14:14" x14ac:dyDescent="0.25">
      <c r="N772" s="77"/>
    </row>
    <row r="773" spans="14:14" x14ac:dyDescent="0.25">
      <c r="N773" s="77"/>
    </row>
    <row r="774" spans="14:14" x14ac:dyDescent="0.25">
      <c r="N774" s="77"/>
    </row>
    <row r="775" spans="14:14" x14ac:dyDescent="0.25">
      <c r="N775" s="77"/>
    </row>
    <row r="776" spans="14:14" x14ac:dyDescent="0.25">
      <c r="N776" s="77"/>
    </row>
    <row r="777" spans="14:14" x14ac:dyDescent="0.25">
      <c r="N777" s="77"/>
    </row>
    <row r="778" spans="14:14" x14ac:dyDescent="0.25">
      <c r="N778" s="77"/>
    </row>
    <row r="779" spans="14:14" x14ac:dyDescent="0.25">
      <c r="N779" s="77"/>
    </row>
    <row r="780" spans="14:14" x14ac:dyDescent="0.25">
      <c r="N780" s="77"/>
    </row>
    <row r="781" spans="14:14" x14ac:dyDescent="0.25">
      <c r="N781" s="77"/>
    </row>
    <row r="782" spans="14:14" x14ac:dyDescent="0.25">
      <c r="N782" s="77"/>
    </row>
    <row r="783" spans="14:14" x14ac:dyDescent="0.25">
      <c r="N783" s="77"/>
    </row>
    <row r="784" spans="14:14" x14ac:dyDescent="0.25">
      <c r="N784" s="77"/>
    </row>
    <row r="785" spans="14:14" x14ac:dyDescent="0.25">
      <c r="N785" s="77"/>
    </row>
    <row r="786" spans="14:14" x14ac:dyDescent="0.25">
      <c r="N786" s="77"/>
    </row>
    <row r="787" spans="14:14" x14ac:dyDescent="0.25">
      <c r="N787" s="77"/>
    </row>
    <row r="788" spans="14:14" x14ac:dyDescent="0.25">
      <c r="N788" s="77"/>
    </row>
    <row r="789" spans="14:14" x14ac:dyDescent="0.25">
      <c r="N789" s="77"/>
    </row>
    <row r="790" spans="14:14" x14ac:dyDescent="0.25">
      <c r="N790" s="77"/>
    </row>
    <row r="791" spans="14:14" x14ac:dyDescent="0.25">
      <c r="N791" s="77"/>
    </row>
    <row r="792" spans="14:14" x14ac:dyDescent="0.25">
      <c r="N792" s="77"/>
    </row>
    <row r="793" spans="14:14" x14ac:dyDescent="0.25">
      <c r="N793" s="77"/>
    </row>
    <row r="794" spans="14:14" x14ac:dyDescent="0.25">
      <c r="N794" s="77"/>
    </row>
    <row r="795" spans="14:14" x14ac:dyDescent="0.25">
      <c r="N795" s="77"/>
    </row>
    <row r="796" spans="14:14" x14ac:dyDescent="0.25">
      <c r="N796" s="77"/>
    </row>
    <row r="797" spans="14:14" x14ac:dyDescent="0.25">
      <c r="N797" s="77"/>
    </row>
    <row r="798" spans="14:14" x14ac:dyDescent="0.25">
      <c r="N798" s="77"/>
    </row>
    <row r="799" spans="14:14" x14ac:dyDescent="0.25">
      <c r="N799" s="77"/>
    </row>
    <row r="800" spans="14:14" x14ac:dyDescent="0.25">
      <c r="N800" s="77"/>
    </row>
    <row r="801" spans="14:14" x14ac:dyDescent="0.25">
      <c r="N801" s="77"/>
    </row>
    <row r="802" spans="14:14" x14ac:dyDescent="0.25">
      <c r="N802" s="77"/>
    </row>
    <row r="803" spans="14:14" x14ac:dyDescent="0.25">
      <c r="N803" s="77"/>
    </row>
    <row r="804" spans="14:14" x14ac:dyDescent="0.25">
      <c r="N804" s="77"/>
    </row>
    <row r="805" spans="14:14" x14ac:dyDescent="0.25">
      <c r="N805" s="77"/>
    </row>
    <row r="806" spans="14:14" x14ac:dyDescent="0.25">
      <c r="N806" s="77"/>
    </row>
    <row r="807" spans="14:14" x14ac:dyDescent="0.25">
      <c r="N807" s="77"/>
    </row>
    <row r="808" spans="14:14" x14ac:dyDescent="0.25">
      <c r="N808" s="77"/>
    </row>
    <row r="809" spans="14:14" x14ac:dyDescent="0.25">
      <c r="N809" s="77"/>
    </row>
    <row r="810" spans="14:14" x14ac:dyDescent="0.25">
      <c r="N810" s="77"/>
    </row>
    <row r="811" spans="14:14" x14ac:dyDescent="0.25">
      <c r="N811" s="77"/>
    </row>
    <row r="812" spans="14:14" x14ac:dyDescent="0.25">
      <c r="N812" s="77"/>
    </row>
    <row r="813" spans="14:14" x14ac:dyDescent="0.25">
      <c r="N813" s="77"/>
    </row>
    <row r="814" spans="14:14" x14ac:dyDescent="0.25">
      <c r="N814" s="77"/>
    </row>
    <row r="815" spans="14:14" x14ac:dyDescent="0.25">
      <c r="N815" s="77"/>
    </row>
    <row r="816" spans="14:14" x14ac:dyDescent="0.25">
      <c r="N816" s="77"/>
    </row>
    <row r="817" spans="14:14" x14ac:dyDescent="0.25">
      <c r="N817" s="77"/>
    </row>
    <row r="818" spans="14:14" x14ac:dyDescent="0.25">
      <c r="N818" s="77"/>
    </row>
    <row r="819" spans="14:14" x14ac:dyDescent="0.25">
      <c r="N819" s="77"/>
    </row>
    <row r="820" spans="14:14" x14ac:dyDescent="0.25">
      <c r="N820" s="77"/>
    </row>
    <row r="821" spans="14:14" x14ac:dyDescent="0.25">
      <c r="N821" s="77"/>
    </row>
    <row r="822" spans="14:14" x14ac:dyDescent="0.25">
      <c r="N822" s="77"/>
    </row>
    <row r="823" spans="14:14" x14ac:dyDescent="0.25">
      <c r="N823" s="77"/>
    </row>
    <row r="824" spans="14:14" x14ac:dyDescent="0.25">
      <c r="N824" s="77"/>
    </row>
    <row r="825" spans="14:14" x14ac:dyDescent="0.25">
      <c r="N825" s="77"/>
    </row>
    <row r="826" spans="14:14" x14ac:dyDescent="0.25">
      <c r="N826" s="77"/>
    </row>
    <row r="827" spans="14:14" x14ac:dyDescent="0.25">
      <c r="N827" s="77"/>
    </row>
    <row r="828" spans="14:14" x14ac:dyDescent="0.25">
      <c r="N828" s="77"/>
    </row>
    <row r="829" spans="14:14" x14ac:dyDescent="0.25">
      <c r="N829" s="77"/>
    </row>
    <row r="830" spans="14:14" x14ac:dyDescent="0.25">
      <c r="N830" s="77"/>
    </row>
    <row r="831" spans="14:14" x14ac:dyDescent="0.25">
      <c r="N831" s="77"/>
    </row>
    <row r="832" spans="14:14" x14ac:dyDescent="0.25">
      <c r="N832" s="77"/>
    </row>
    <row r="833" spans="14:14" x14ac:dyDescent="0.25">
      <c r="N833" s="77"/>
    </row>
    <row r="834" spans="14:14" x14ac:dyDescent="0.25">
      <c r="N834" s="77"/>
    </row>
    <row r="835" spans="14:14" x14ac:dyDescent="0.25">
      <c r="N835" s="77"/>
    </row>
    <row r="836" spans="14:14" x14ac:dyDescent="0.25">
      <c r="N836" s="77"/>
    </row>
    <row r="837" spans="14:14" x14ac:dyDescent="0.25">
      <c r="N837" s="77"/>
    </row>
    <row r="838" spans="14:14" x14ac:dyDescent="0.25">
      <c r="N838" s="77"/>
    </row>
    <row r="839" spans="14:14" x14ac:dyDescent="0.25">
      <c r="N839" s="77"/>
    </row>
    <row r="840" spans="14:14" x14ac:dyDescent="0.25">
      <c r="N840" s="77"/>
    </row>
    <row r="841" spans="14:14" x14ac:dyDescent="0.25">
      <c r="N841" s="77"/>
    </row>
    <row r="842" spans="14:14" x14ac:dyDescent="0.25">
      <c r="N842" s="77"/>
    </row>
    <row r="843" spans="14:14" x14ac:dyDescent="0.25">
      <c r="N843" s="77"/>
    </row>
    <row r="844" spans="14:14" x14ac:dyDescent="0.25">
      <c r="N844" s="77"/>
    </row>
    <row r="845" spans="14:14" x14ac:dyDescent="0.25">
      <c r="N845" s="77"/>
    </row>
    <row r="846" spans="14:14" x14ac:dyDescent="0.25">
      <c r="N846" s="77"/>
    </row>
    <row r="847" spans="14:14" x14ac:dyDescent="0.25">
      <c r="N847" s="77"/>
    </row>
    <row r="848" spans="14:14" x14ac:dyDescent="0.25">
      <c r="N848" s="77"/>
    </row>
    <row r="849" spans="14:14" x14ac:dyDescent="0.25">
      <c r="N849" s="77"/>
    </row>
    <row r="850" spans="14:14" x14ac:dyDescent="0.25">
      <c r="N850" s="77"/>
    </row>
    <row r="851" spans="14:14" x14ac:dyDescent="0.25">
      <c r="N851" s="77"/>
    </row>
    <row r="852" spans="14:14" x14ac:dyDescent="0.25">
      <c r="N852" s="77"/>
    </row>
    <row r="853" spans="14:14" x14ac:dyDescent="0.25">
      <c r="N853" s="77"/>
    </row>
    <row r="854" spans="14:14" x14ac:dyDescent="0.25">
      <c r="N854" s="77"/>
    </row>
    <row r="855" spans="14:14" x14ac:dyDescent="0.25">
      <c r="N855" s="77"/>
    </row>
    <row r="856" spans="14:14" x14ac:dyDescent="0.25">
      <c r="N856" s="77"/>
    </row>
    <row r="857" spans="14:14" x14ac:dyDescent="0.25">
      <c r="N857" s="77"/>
    </row>
    <row r="858" spans="14:14" x14ac:dyDescent="0.25">
      <c r="N858" s="77"/>
    </row>
    <row r="859" spans="14:14" x14ac:dyDescent="0.25">
      <c r="N859" s="77"/>
    </row>
    <row r="860" spans="14:14" x14ac:dyDescent="0.25">
      <c r="N860" s="77"/>
    </row>
    <row r="861" spans="14:14" x14ac:dyDescent="0.25">
      <c r="N861" s="77"/>
    </row>
    <row r="862" spans="14:14" x14ac:dyDescent="0.25">
      <c r="N862" s="77"/>
    </row>
    <row r="863" spans="14:14" x14ac:dyDescent="0.25">
      <c r="N863" s="77"/>
    </row>
    <row r="864" spans="14:14" x14ac:dyDescent="0.25">
      <c r="N864" s="77"/>
    </row>
    <row r="865" spans="14:14" x14ac:dyDescent="0.25">
      <c r="N865" s="77"/>
    </row>
    <row r="866" spans="14:14" x14ac:dyDescent="0.25">
      <c r="N866" s="77"/>
    </row>
    <row r="867" spans="14:14" x14ac:dyDescent="0.25">
      <c r="N867" s="77"/>
    </row>
    <row r="868" spans="14:14" x14ac:dyDescent="0.25">
      <c r="N868" s="77"/>
    </row>
    <row r="869" spans="14:14" x14ac:dyDescent="0.25">
      <c r="N869" s="77"/>
    </row>
    <row r="870" spans="14:14" x14ac:dyDescent="0.25">
      <c r="N870" s="77"/>
    </row>
    <row r="871" spans="14:14" x14ac:dyDescent="0.25">
      <c r="N871" s="77"/>
    </row>
    <row r="872" spans="14:14" x14ac:dyDescent="0.25">
      <c r="N872" s="77"/>
    </row>
    <row r="873" spans="14:14" x14ac:dyDescent="0.25">
      <c r="N873" s="77"/>
    </row>
    <row r="874" spans="14:14" x14ac:dyDescent="0.25">
      <c r="N874" s="77"/>
    </row>
    <row r="875" spans="14:14" x14ac:dyDescent="0.25">
      <c r="N875" s="77"/>
    </row>
    <row r="876" spans="14:14" x14ac:dyDescent="0.25">
      <c r="N876" s="77"/>
    </row>
    <row r="877" spans="14:14" x14ac:dyDescent="0.25">
      <c r="N877" s="77"/>
    </row>
    <row r="878" spans="14:14" x14ac:dyDescent="0.25">
      <c r="N878" s="77"/>
    </row>
    <row r="879" spans="14:14" x14ac:dyDescent="0.25">
      <c r="N879" s="77"/>
    </row>
    <row r="880" spans="14:14" x14ac:dyDescent="0.25">
      <c r="N880" s="77"/>
    </row>
    <row r="881" spans="14:14" x14ac:dyDescent="0.25">
      <c r="N881" s="77"/>
    </row>
    <row r="882" spans="14:14" x14ac:dyDescent="0.25">
      <c r="N882" s="77"/>
    </row>
    <row r="883" spans="14:14" x14ac:dyDescent="0.25">
      <c r="N883" s="77"/>
    </row>
    <row r="884" spans="14:14" x14ac:dyDescent="0.25">
      <c r="N884" s="77"/>
    </row>
    <row r="885" spans="14:14" x14ac:dyDescent="0.25">
      <c r="N885" s="77"/>
    </row>
    <row r="886" spans="14:14" x14ac:dyDescent="0.25">
      <c r="N886" s="77"/>
    </row>
    <row r="887" spans="14:14" x14ac:dyDescent="0.25">
      <c r="N887" s="77"/>
    </row>
    <row r="888" spans="14:14" x14ac:dyDescent="0.25">
      <c r="N888" s="77"/>
    </row>
    <row r="889" spans="14:14" x14ac:dyDescent="0.25">
      <c r="N889" s="77"/>
    </row>
    <row r="890" spans="14:14" x14ac:dyDescent="0.25">
      <c r="N890" s="77"/>
    </row>
    <row r="891" spans="14:14" x14ac:dyDescent="0.25">
      <c r="N891" s="77"/>
    </row>
    <row r="892" spans="14:14" x14ac:dyDescent="0.25">
      <c r="N892" s="77"/>
    </row>
    <row r="893" spans="14:14" x14ac:dyDescent="0.25">
      <c r="N893" s="77"/>
    </row>
    <row r="894" spans="14:14" x14ac:dyDescent="0.25">
      <c r="N894" s="77"/>
    </row>
    <row r="895" spans="14:14" x14ac:dyDescent="0.25">
      <c r="N895" s="77"/>
    </row>
    <row r="896" spans="14:14" x14ac:dyDescent="0.25">
      <c r="N896" s="77"/>
    </row>
    <row r="897" spans="14:14" x14ac:dyDescent="0.25">
      <c r="N897" s="77"/>
    </row>
    <row r="898" spans="14:14" x14ac:dyDescent="0.25">
      <c r="N898" s="77"/>
    </row>
    <row r="899" spans="14:14" x14ac:dyDescent="0.25">
      <c r="N899" s="77"/>
    </row>
    <row r="900" spans="14:14" x14ac:dyDescent="0.25">
      <c r="N900" s="77"/>
    </row>
    <row r="901" spans="14:14" x14ac:dyDescent="0.25">
      <c r="N901" s="77"/>
    </row>
    <row r="902" spans="14:14" x14ac:dyDescent="0.25">
      <c r="N902" s="77"/>
    </row>
    <row r="903" spans="14:14" x14ac:dyDescent="0.25">
      <c r="N903" s="77"/>
    </row>
    <row r="904" spans="14:14" x14ac:dyDescent="0.25">
      <c r="N904" s="77"/>
    </row>
    <row r="905" spans="14:14" x14ac:dyDescent="0.25">
      <c r="N905" s="77"/>
    </row>
    <row r="906" spans="14:14" x14ac:dyDescent="0.25">
      <c r="N906" s="77"/>
    </row>
    <row r="907" spans="14:14" x14ac:dyDescent="0.25">
      <c r="N907" s="77"/>
    </row>
    <row r="908" spans="14:14" x14ac:dyDescent="0.25">
      <c r="N908" s="77"/>
    </row>
    <row r="909" spans="14:14" x14ac:dyDescent="0.25">
      <c r="N909" s="77"/>
    </row>
    <row r="910" spans="14:14" x14ac:dyDescent="0.25">
      <c r="N910" s="77"/>
    </row>
    <row r="911" spans="14:14" x14ac:dyDescent="0.25">
      <c r="N911" s="77"/>
    </row>
    <row r="912" spans="14:14" x14ac:dyDescent="0.25">
      <c r="N912" s="77"/>
    </row>
    <row r="913" spans="14:14" x14ac:dyDescent="0.25">
      <c r="N913" s="77"/>
    </row>
    <row r="914" spans="14:14" x14ac:dyDescent="0.25">
      <c r="N914" s="77"/>
    </row>
    <row r="915" spans="14:14" x14ac:dyDescent="0.25">
      <c r="N915" s="77"/>
    </row>
    <row r="916" spans="14:14" x14ac:dyDescent="0.25">
      <c r="N916" s="77"/>
    </row>
    <row r="917" spans="14:14" x14ac:dyDescent="0.25">
      <c r="N917" s="77"/>
    </row>
    <row r="918" spans="14:14" x14ac:dyDescent="0.25">
      <c r="N918" s="77"/>
    </row>
    <row r="919" spans="14:14" x14ac:dyDescent="0.25">
      <c r="N919" s="77"/>
    </row>
    <row r="920" spans="14:14" x14ac:dyDescent="0.25">
      <c r="N920" s="77"/>
    </row>
    <row r="921" spans="14:14" x14ac:dyDescent="0.25">
      <c r="N921" s="77"/>
    </row>
    <row r="922" spans="14:14" x14ac:dyDescent="0.25">
      <c r="N922" s="77"/>
    </row>
    <row r="923" spans="14:14" x14ac:dyDescent="0.25">
      <c r="N923" s="77"/>
    </row>
    <row r="924" spans="14:14" x14ac:dyDescent="0.25">
      <c r="N924" s="77"/>
    </row>
    <row r="925" spans="14:14" x14ac:dyDescent="0.25">
      <c r="N925" s="77"/>
    </row>
    <row r="926" spans="14:14" x14ac:dyDescent="0.25">
      <c r="N926" s="77"/>
    </row>
    <row r="927" spans="14:14" x14ac:dyDescent="0.25">
      <c r="N927" s="77"/>
    </row>
    <row r="928" spans="14:14" x14ac:dyDescent="0.25">
      <c r="N928" s="77"/>
    </row>
    <row r="929" spans="14:14" x14ac:dyDescent="0.25">
      <c r="N929" s="77"/>
    </row>
    <row r="930" spans="14:14" x14ac:dyDescent="0.25">
      <c r="N930" s="77"/>
    </row>
    <row r="931" spans="14:14" x14ac:dyDescent="0.25">
      <c r="N931" s="77"/>
    </row>
    <row r="932" spans="14:14" x14ac:dyDescent="0.25">
      <c r="N932" s="77"/>
    </row>
    <row r="933" spans="14:14" x14ac:dyDescent="0.25">
      <c r="N933" s="77"/>
    </row>
    <row r="934" spans="14:14" x14ac:dyDescent="0.25">
      <c r="N934" s="77"/>
    </row>
    <row r="935" spans="14:14" x14ac:dyDescent="0.25">
      <c r="N935" s="77"/>
    </row>
    <row r="936" spans="14:14" x14ac:dyDescent="0.25">
      <c r="N936" s="77"/>
    </row>
    <row r="937" spans="14:14" x14ac:dyDescent="0.25">
      <c r="N937" s="77"/>
    </row>
    <row r="938" spans="14:14" x14ac:dyDescent="0.25">
      <c r="N938" s="77"/>
    </row>
    <row r="939" spans="14:14" x14ac:dyDescent="0.25">
      <c r="N939" s="77"/>
    </row>
    <row r="940" spans="14:14" x14ac:dyDescent="0.25">
      <c r="N940" s="77"/>
    </row>
    <row r="941" spans="14:14" x14ac:dyDescent="0.25">
      <c r="N941" s="77"/>
    </row>
    <row r="942" spans="14:14" x14ac:dyDescent="0.25">
      <c r="N942" s="77"/>
    </row>
    <row r="943" spans="14:14" x14ac:dyDescent="0.25">
      <c r="N943" s="77"/>
    </row>
    <row r="944" spans="14:14" x14ac:dyDescent="0.25">
      <c r="N944" s="77"/>
    </row>
    <row r="945" spans="14:14" x14ac:dyDescent="0.25">
      <c r="N945" s="77"/>
    </row>
    <row r="946" spans="14:14" x14ac:dyDescent="0.25">
      <c r="N946" s="77"/>
    </row>
    <row r="947" spans="14:14" x14ac:dyDescent="0.25">
      <c r="N947" s="77"/>
    </row>
    <row r="948" spans="14:14" x14ac:dyDescent="0.25">
      <c r="N948" s="77"/>
    </row>
    <row r="949" spans="14:14" x14ac:dyDescent="0.25">
      <c r="N949" s="77"/>
    </row>
    <row r="950" spans="14:14" x14ac:dyDescent="0.25">
      <c r="N950" s="77"/>
    </row>
    <row r="951" spans="14:14" x14ac:dyDescent="0.25">
      <c r="N951" s="77"/>
    </row>
    <row r="952" spans="14:14" x14ac:dyDescent="0.25">
      <c r="N952" s="77"/>
    </row>
    <row r="953" spans="14:14" x14ac:dyDescent="0.25">
      <c r="N953" s="77"/>
    </row>
    <row r="954" spans="14:14" x14ac:dyDescent="0.25">
      <c r="N954" s="77"/>
    </row>
    <row r="955" spans="14:14" x14ac:dyDescent="0.25">
      <c r="N955" s="77"/>
    </row>
    <row r="956" spans="14:14" x14ac:dyDescent="0.25">
      <c r="N956" s="77"/>
    </row>
    <row r="957" spans="14:14" x14ac:dyDescent="0.25">
      <c r="N957" s="77"/>
    </row>
    <row r="958" spans="14:14" x14ac:dyDescent="0.25">
      <c r="N958" s="77"/>
    </row>
    <row r="959" spans="14:14" x14ac:dyDescent="0.25">
      <c r="N959" s="77"/>
    </row>
    <row r="960" spans="14:14" x14ac:dyDescent="0.25">
      <c r="N960" s="77"/>
    </row>
    <row r="961" spans="14:14" x14ac:dyDescent="0.25">
      <c r="N961" s="77"/>
    </row>
    <row r="962" spans="14:14" x14ac:dyDescent="0.25">
      <c r="N962" s="77"/>
    </row>
    <row r="963" spans="14:14" x14ac:dyDescent="0.25">
      <c r="N963" s="77"/>
    </row>
    <row r="964" spans="14:14" x14ac:dyDescent="0.25">
      <c r="N964" s="77"/>
    </row>
    <row r="965" spans="14:14" x14ac:dyDescent="0.25">
      <c r="N965" s="77"/>
    </row>
    <row r="966" spans="14:14" x14ac:dyDescent="0.25">
      <c r="N966" s="77"/>
    </row>
    <row r="967" spans="14:14" x14ac:dyDescent="0.25">
      <c r="N967" s="77"/>
    </row>
    <row r="968" spans="14:14" x14ac:dyDescent="0.25">
      <c r="N968" s="77"/>
    </row>
    <row r="969" spans="14:14" x14ac:dyDescent="0.25">
      <c r="N969" s="77"/>
    </row>
    <row r="970" spans="14:14" x14ac:dyDescent="0.25">
      <c r="N970" s="77"/>
    </row>
    <row r="971" spans="14:14" x14ac:dyDescent="0.25">
      <c r="N971" s="77"/>
    </row>
    <row r="972" spans="14:14" x14ac:dyDescent="0.25">
      <c r="N972" s="77"/>
    </row>
    <row r="973" spans="14:14" x14ac:dyDescent="0.25">
      <c r="N973" s="77"/>
    </row>
    <row r="974" spans="14:14" x14ac:dyDescent="0.25">
      <c r="N974" s="77"/>
    </row>
    <row r="975" spans="14:14" x14ac:dyDescent="0.25">
      <c r="N975" s="77"/>
    </row>
    <row r="976" spans="14:14" x14ac:dyDescent="0.25">
      <c r="N976" s="77"/>
    </row>
    <row r="977" spans="14:14" x14ac:dyDescent="0.25">
      <c r="N977" s="77"/>
    </row>
    <row r="978" spans="14:14" x14ac:dyDescent="0.25">
      <c r="N978" s="77"/>
    </row>
    <row r="979" spans="14:14" x14ac:dyDescent="0.25">
      <c r="N979" s="77"/>
    </row>
    <row r="980" spans="14:14" x14ac:dyDescent="0.25">
      <c r="N980" s="77"/>
    </row>
    <row r="981" spans="14:14" x14ac:dyDescent="0.25">
      <c r="N981" s="77"/>
    </row>
    <row r="982" spans="14:14" x14ac:dyDescent="0.25">
      <c r="N982" s="77"/>
    </row>
    <row r="983" spans="14:14" x14ac:dyDescent="0.25">
      <c r="N983" s="77"/>
    </row>
    <row r="984" spans="14:14" x14ac:dyDescent="0.25">
      <c r="N984" s="77"/>
    </row>
    <row r="985" spans="14:14" x14ac:dyDescent="0.25">
      <c r="N985" s="77"/>
    </row>
    <row r="986" spans="14:14" x14ac:dyDescent="0.25">
      <c r="N986" s="77"/>
    </row>
    <row r="987" spans="14:14" x14ac:dyDescent="0.25">
      <c r="N987" s="77"/>
    </row>
    <row r="988" spans="14:14" x14ac:dyDescent="0.25">
      <c r="N988" s="77"/>
    </row>
    <row r="989" spans="14:14" x14ac:dyDescent="0.25">
      <c r="N989" s="77"/>
    </row>
    <row r="990" spans="14:14" x14ac:dyDescent="0.25">
      <c r="N990" s="77"/>
    </row>
    <row r="991" spans="14:14" x14ac:dyDescent="0.25">
      <c r="N991" s="77"/>
    </row>
    <row r="992" spans="14:14" x14ac:dyDescent="0.25">
      <c r="N992" s="77"/>
    </row>
    <row r="993" spans="14:14" x14ac:dyDescent="0.25">
      <c r="N993" s="77"/>
    </row>
    <row r="994" spans="14:14" x14ac:dyDescent="0.25">
      <c r="N994" s="77"/>
    </row>
    <row r="995" spans="14:14" x14ac:dyDescent="0.25">
      <c r="N995" s="77"/>
    </row>
    <row r="996" spans="14:14" x14ac:dyDescent="0.25">
      <c r="N996" s="77"/>
    </row>
    <row r="997" spans="14:14" x14ac:dyDescent="0.25">
      <c r="N997" s="77"/>
    </row>
    <row r="998" spans="14:14" x14ac:dyDescent="0.25">
      <c r="N998" s="77"/>
    </row>
    <row r="999" spans="14:14" x14ac:dyDescent="0.25">
      <c r="N999" s="77"/>
    </row>
    <row r="1000" spans="14:14" x14ac:dyDescent="0.25">
      <c r="N1000" s="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E001-8EE1-439A-B864-077EE5D61740}">
  <dimension ref="A1:Q97"/>
  <sheetViews>
    <sheetView tabSelected="1" zoomScale="80" zoomScaleNormal="80" workbookViewId="0">
      <selection activeCell="J7" sqref="A1:Q97"/>
    </sheetView>
  </sheetViews>
  <sheetFormatPr defaultColWidth="13.90625" defaultRowHeight="12.5" x14ac:dyDescent="0.25"/>
  <cols>
    <col min="1" max="1" width="10.36328125" bestFit="1" customWidth="1"/>
    <col min="2" max="2" width="12.1796875" customWidth="1"/>
    <col min="3" max="3" width="26.36328125" customWidth="1"/>
    <col min="4" max="4" width="8.26953125" bestFit="1" customWidth="1"/>
    <col min="5" max="5" width="8.36328125" bestFit="1" customWidth="1"/>
    <col min="6" max="6" width="8.26953125" bestFit="1" customWidth="1"/>
    <col min="7" max="7" width="8.36328125" bestFit="1" customWidth="1"/>
    <col min="8" max="8" width="12.81640625" customWidth="1"/>
    <col min="9" max="9" width="11.1796875" customWidth="1"/>
    <col min="10" max="10" width="14.1796875" bestFit="1" customWidth="1"/>
    <col min="11" max="11" width="13.36328125" customWidth="1"/>
    <col min="12" max="12" width="13.81640625" customWidth="1"/>
    <col min="13" max="13" width="12.36328125" customWidth="1"/>
    <col min="14" max="14" width="13.1796875" customWidth="1"/>
    <col min="15" max="15" width="13.54296875" bestFit="1" customWidth="1"/>
    <col min="16" max="16" width="11" bestFit="1" customWidth="1"/>
    <col min="17" max="17" width="10.90625" bestFit="1" customWidth="1"/>
  </cols>
  <sheetData>
    <row r="1" spans="1:17" ht="39" x14ac:dyDescent="0.25">
      <c r="A1" s="72" t="s">
        <v>651</v>
      </c>
      <c r="B1" s="72" t="s">
        <v>652</v>
      </c>
      <c r="C1" s="72" t="s">
        <v>653</v>
      </c>
      <c r="D1" s="72" t="s">
        <v>654</v>
      </c>
      <c r="E1" s="72" t="s">
        <v>655</v>
      </c>
      <c r="F1" s="72" t="s">
        <v>656</v>
      </c>
      <c r="G1" s="72" t="s">
        <v>657</v>
      </c>
      <c r="H1" s="72" t="s">
        <v>658</v>
      </c>
      <c r="I1" s="72" t="s">
        <v>659</v>
      </c>
      <c r="J1" s="72" t="s">
        <v>660</v>
      </c>
      <c r="K1" s="72" t="s">
        <v>661</v>
      </c>
      <c r="L1" s="72" t="s">
        <v>662</v>
      </c>
      <c r="M1" s="72" t="s">
        <v>663</v>
      </c>
      <c r="N1" s="72" t="s">
        <v>664</v>
      </c>
      <c r="O1" s="72" t="s">
        <v>665</v>
      </c>
      <c r="P1" s="72" t="s">
        <v>666</v>
      </c>
      <c r="Q1" s="72" t="s">
        <v>718</v>
      </c>
    </row>
    <row r="2" spans="1:17" ht="26" x14ac:dyDescent="0.3">
      <c r="A2" s="73" t="s">
        <v>667</v>
      </c>
      <c r="B2" s="73" t="s">
        <v>668</v>
      </c>
      <c r="C2" s="73" t="s">
        <v>669</v>
      </c>
      <c r="D2" s="73">
        <v>2023</v>
      </c>
      <c r="E2" s="73">
        <v>2024</v>
      </c>
      <c r="F2" s="73">
        <v>-2887</v>
      </c>
      <c r="G2" s="73">
        <v>96492</v>
      </c>
      <c r="H2" s="73">
        <v>1469</v>
      </c>
      <c r="I2" s="73">
        <v>1785</v>
      </c>
      <c r="J2" s="73">
        <v>1722562</v>
      </c>
      <c r="K2" s="73">
        <v>10.09</v>
      </c>
      <c r="L2" s="73">
        <v>5</v>
      </c>
      <c r="M2" s="73">
        <v>7</v>
      </c>
      <c r="N2" s="73" t="s">
        <v>670</v>
      </c>
      <c r="O2" s="73">
        <v>156267</v>
      </c>
      <c r="P2" s="73">
        <v>-34.4229303775546</v>
      </c>
      <c r="Q2" s="73">
        <v>1</v>
      </c>
    </row>
    <row r="3" spans="1:17" ht="26" x14ac:dyDescent="0.3">
      <c r="A3" s="73" t="s">
        <v>667</v>
      </c>
      <c r="B3" s="73" t="s">
        <v>668</v>
      </c>
      <c r="C3" s="73" t="s">
        <v>671</v>
      </c>
      <c r="D3" s="73">
        <v>2022</v>
      </c>
      <c r="E3" s="73">
        <v>2023</v>
      </c>
      <c r="F3" s="73">
        <v>5315</v>
      </c>
      <c r="G3" s="73">
        <v>-481921</v>
      </c>
      <c r="H3" s="73">
        <v>4700</v>
      </c>
      <c r="I3" s="73">
        <v>17600</v>
      </c>
      <c r="J3" s="73">
        <v>5833427</v>
      </c>
      <c r="K3" s="73">
        <v>23</v>
      </c>
      <c r="L3" s="73">
        <v>5</v>
      </c>
      <c r="M3" s="73">
        <v>6</v>
      </c>
      <c r="N3" s="73" t="s">
        <v>672</v>
      </c>
      <c r="O3" s="73">
        <v>984000</v>
      </c>
      <c r="P3" s="73">
        <v>-91.671872060206994</v>
      </c>
      <c r="Q3" s="73">
        <v>1</v>
      </c>
    </row>
    <row r="4" spans="1:17" ht="26" x14ac:dyDescent="0.3">
      <c r="A4" s="73" t="s">
        <v>667</v>
      </c>
      <c r="B4" s="73" t="s">
        <v>668</v>
      </c>
      <c r="C4" s="73" t="s">
        <v>48</v>
      </c>
      <c r="D4" s="73">
        <v>2023</v>
      </c>
      <c r="E4" s="73">
        <v>2024</v>
      </c>
      <c r="F4" s="73">
        <v>2070960</v>
      </c>
      <c r="G4" s="73">
        <v>351000</v>
      </c>
      <c r="H4" s="73">
        <v>93</v>
      </c>
      <c r="I4" s="73">
        <v>93</v>
      </c>
      <c r="J4" s="73">
        <v>2953000</v>
      </c>
      <c r="K4" s="73">
        <v>18</v>
      </c>
      <c r="L4" s="73">
        <v>7</v>
      </c>
      <c r="M4" s="73">
        <v>7</v>
      </c>
      <c r="N4" s="73" t="s">
        <v>673</v>
      </c>
      <c r="O4" s="73">
        <v>24416</v>
      </c>
      <c r="P4" s="73">
        <v>-0.83051338509676698</v>
      </c>
      <c r="Q4" s="73">
        <v>1</v>
      </c>
    </row>
    <row r="5" spans="1:17" ht="26" x14ac:dyDescent="0.3">
      <c r="A5" s="73" t="s">
        <v>667</v>
      </c>
      <c r="B5" s="73" t="s">
        <v>668</v>
      </c>
      <c r="C5" s="73" t="s">
        <v>50</v>
      </c>
      <c r="D5" s="73">
        <v>2023</v>
      </c>
      <c r="E5" s="73">
        <v>2024</v>
      </c>
      <c r="F5" s="73">
        <v>1033402</v>
      </c>
      <c r="G5" s="73">
        <v>593031</v>
      </c>
      <c r="H5" s="73">
        <v>67</v>
      </c>
      <c r="I5" s="73">
        <v>74</v>
      </c>
      <c r="J5" s="73">
        <v>4586792</v>
      </c>
      <c r="K5" s="73">
        <v>37</v>
      </c>
      <c r="L5" s="73">
        <v>7</v>
      </c>
      <c r="M5" s="73">
        <v>9</v>
      </c>
      <c r="N5" s="73" t="s">
        <v>674</v>
      </c>
      <c r="O5" s="73">
        <v>45850</v>
      </c>
      <c r="P5" s="73">
        <v>-0.426137166368944</v>
      </c>
      <c r="Q5" s="73">
        <v>3</v>
      </c>
    </row>
    <row r="6" spans="1:17" ht="26" x14ac:dyDescent="0.3">
      <c r="A6" s="73" t="s">
        <v>667</v>
      </c>
      <c r="B6" s="73" t="s">
        <v>668</v>
      </c>
      <c r="C6" s="73" t="s">
        <v>13</v>
      </c>
      <c r="D6" s="73">
        <v>2023</v>
      </c>
      <c r="E6" s="73">
        <v>2024</v>
      </c>
      <c r="F6" s="73">
        <v>-32592</v>
      </c>
      <c r="G6" s="73">
        <v>-161153</v>
      </c>
      <c r="H6" s="73">
        <v>3719</v>
      </c>
      <c r="I6" s="73">
        <v>6827</v>
      </c>
      <c r="J6" s="73">
        <v>5069128</v>
      </c>
      <c r="K6" s="73">
        <v>28</v>
      </c>
      <c r="L6" s="73">
        <v>7</v>
      </c>
      <c r="M6" s="73">
        <v>7</v>
      </c>
      <c r="N6" s="73" t="s">
        <v>670</v>
      </c>
      <c r="O6" s="73">
        <v>43000</v>
      </c>
      <c r="P6" s="73">
        <v>3.9445569464899402</v>
      </c>
      <c r="Q6" s="73">
        <v>10</v>
      </c>
    </row>
    <row r="7" spans="1:17" ht="26" x14ac:dyDescent="0.3">
      <c r="A7" s="73" t="s">
        <v>667</v>
      </c>
      <c r="B7" s="73" t="s">
        <v>668</v>
      </c>
      <c r="C7" s="73" t="s">
        <v>11</v>
      </c>
      <c r="D7" s="73">
        <v>2023</v>
      </c>
      <c r="E7" s="73">
        <v>2024</v>
      </c>
      <c r="F7" s="73">
        <v>-16104</v>
      </c>
      <c r="G7" s="73">
        <v>17218</v>
      </c>
      <c r="H7" s="73">
        <v>2920</v>
      </c>
      <c r="I7" s="73">
        <v>3377</v>
      </c>
      <c r="J7" s="73">
        <v>494898</v>
      </c>
      <c r="K7" s="73">
        <v>5.5</v>
      </c>
      <c r="L7" s="73">
        <v>4</v>
      </c>
      <c r="M7" s="73">
        <v>8</v>
      </c>
      <c r="N7" s="73" t="s">
        <v>675</v>
      </c>
      <c r="O7" s="73">
        <v>2500000</v>
      </c>
      <c r="P7" s="73">
        <v>-2.0691753601589702</v>
      </c>
      <c r="Q7" s="73">
        <v>1</v>
      </c>
    </row>
    <row r="8" spans="1:17" ht="26" x14ac:dyDescent="0.3">
      <c r="A8" s="73" t="s">
        <v>667</v>
      </c>
      <c r="B8" s="73" t="s">
        <v>668</v>
      </c>
      <c r="C8" s="73" t="s">
        <v>55</v>
      </c>
      <c r="D8" s="73">
        <v>2023</v>
      </c>
      <c r="E8" s="73">
        <v>2024</v>
      </c>
      <c r="F8" s="73">
        <v>719826</v>
      </c>
      <c r="G8" s="73">
        <v>195776</v>
      </c>
      <c r="H8" s="73">
        <v>37960</v>
      </c>
      <c r="I8" s="73">
        <v>31390</v>
      </c>
      <c r="J8" s="73">
        <v>3150490</v>
      </c>
      <c r="K8" s="73">
        <v>17.170000000000002</v>
      </c>
      <c r="L8" s="73">
        <v>4</v>
      </c>
      <c r="M8" s="73">
        <v>10</v>
      </c>
      <c r="N8" s="73" t="s">
        <v>676</v>
      </c>
      <c r="O8" s="73">
        <v>3800000</v>
      </c>
      <c r="P8" s="73">
        <v>-0.72802316115283405</v>
      </c>
      <c r="Q8" s="73">
        <v>2</v>
      </c>
    </row>
    <row r="9" spans="1:17" ht="26" x14ac:dyDescent="0.3">
      <c r="A9" s="73" t="s">
        <v>667</v>
      </c>
      <c r="B9" s="73" t="s">
        <v>668</v>
      </c>
      <c r="C9" s="73" t="s">
        <v>57</v>
      </c>
      <c r="D9" s="73">
        <v>2023</v>
      </c>
      <c r="E9" s="73">
        <v>2024</v>
      </c>
      <c r="F9" s="73">
        <v>177821</v>
      </c>
      <c r="G9" s="73">
        <v>129359</v>
      </c>
      <c r="H9" s="73">
        <v>15</v>
      </c>
      <c r="I9" s="73">
        <v>75</v>
      </c>
      <c r="J9" s="73">
        <v>422160</v>
      </c>
      <c r="K9" s="73">
        <v>3</v>
      </c>
      <c r="L9" s="73">
        <v>3</v>
      </c>
      <c r="M9" s="73">
        <v>9</v>
      </c>
      <c r="N9" s="73" t="s">
        <v>674</v>
      </c>
      <c r="O9" s="73">
        <v>491850</v>
      </c>
      <c r="P9" s="73">
        <v>-0.27253249053823803</v>
      </c>
      <c r="Q9" s="73">
        <v>4</v>
      </c>
    </row>
    <row r="10" spans="1:17" ht="26" x14ac:dyDescent="0.3">
      <c r="A10" s="73" t="s">
        <v>667</v>
      </c>
      <c r="B10" s="73" t="s">
        <v>677</v>
      </c>
      <c r="C10" s="73" t="s">
        <v>669</v>
      </c>
      <c r="D10" s="73">
        <v>2023</v>
      </c>
      <c r="E10" s="73">
        <v>2024</v>
      </c>
      <c r="F10" s="73">
        <v>-2887</v>
      </c>
      <c r="G10" s="73">
        <v>96492</v>
      </c>
      <c r="H10" s="73">
        <v>1469</v>
      </c>
      <c r="I10" s="73">
        <v>1785</v>
      </c>
      <c r="J10" s="73">
        <v>1722562</v>
      </c>
      <c r="K10" s="73">
        <v>10.09</v>
      </c>
      <c r="L10" s="73">
        <v>5</v>
      </c>
      <c r="M10" s="73">
        <v>7</v>
      </c>
      <c r="N10" s="73" t="s">
        <v>670</v>
      </c>
      <c r="O10" s="73">
        <v>156267</v>
      </c>
      <c r="P10" s="73">
        <v>965.02072829131703</v>
      </c>
      <c r="Q10" s="73">
        <v>1</v>
      </c>
    </row>
    <row r="11" spans="1:17" ht="26" x14ac:dyDescent="0.3">
      <c r="A11" s="73" t="s">
        <v>667</v>
      </c>
      <c r="B11" s="73" t="s">
        <v>677</v>
      </c>
      <c r="C11" s="73" t="s">
        <v>671</v>
      </c>
      <c r="D11" s="73">
        <v>2022</v>
      </c>
      <c r="E11" s="73">
        <v>2023</v>
      </c>
      <c r="F11" s="73">
        <v>5315</v>
      </c>
      <c r="G11" s="73">
        <v>-481921</v>
      </c>
      <c r="H11" s="73">
        <v>4700</v>
      </c>
      <c r="I11" s="73">
        <v>17600</v>
      </c>
      <c r="J11" s="73">
        <v>5833427</v>
      </c>
      <c r="K11" s="73">
        <v>23</v>
      </c>
      <c r="L11" s="73">
        <v>5</v>
      </c>
      <c r="M11" s="73">
        <v>6</v>
      </c>
      <c r="N11" s="73" t="s">
        <v>672</v>
      </c>
      <c r="O11" s="73">
        <v>984000</v>
      </c>
      <c r="P11" s="73">
        <v>331.44471590909097</v>
      </c>
      <c r="Q11" s="73">
        <v>7</v>
      </c>
    </row>
    <row r="12" spans="1:17" ht="26" x14ac:dyDescent="0.3">
      <c r="A12" s="73" t="s">
        <v>667</v>
      </c>
      <c r="B12" s="73" t="s">
        <v>677</v>
      </c>
      <c r="C12" s="73" t="s">
        <v>48</v>
      </c>
      <c r="D12" s="73">
        <v>2023</v>
      </c>
      <c r="E12" s="73">
        <v>2024</v>
      </c>
      <c r="F12" s="73">
        <v>2070960</v>
      </c>
      <c r="G12" s="73">
        <v>351000</v>
      </c>
      <c r="H12" s="73">
        <v>93</v>
      </c>
      <c r="I12" s="73">
        <v>93</v>
      </c>
      <c r="J12" s="73">
        <v>2953000</v>
      </c>
      <c r="K12" s="73">
        <v>18</v>
      </c>
      <c r="L12" s="73">
        <v>7</v>
      </c>
      <c r="M12" s="73">
        <v>7</v>
      </c>
      <c r="N12" s="73" t="s">
        <v>673</v>
      </c>
      <c r="O12" s="73">
        <v>24416</v>
      </c>
      <c r="P12" s="73">
        <v>31752.688172042999</v>
      </c>
      <c r="Q12" s="73">
        <v>1</v>
      </c>
    </row>
    <row r="13" spans="1:17" ht="26" x14ac:dyDescent="0.3">
      <c r="A13" s="73" t="s">
        <v>667</v>
      </c>
      <c r="B13" s="73" t="s">
        <v>677</v>
      </c>
      <c r="C13" s="73" t="s">
        <v>50</v>
      </c>
      <c r="D13" s="73">
        <v>2023</v>
      </c>
      <c r="E13" s="73">
        <v>2024</v>
      </c>
      <c r="F13" s="73">
        <v>1033402</v>
      </c>
      <c r="G13" s="73">
        <v>593031</v>
      </c>
      <c r="H13" s="73">
        <v>67</v>
      </c>
      <c r="I13" s="73">
        <v>74</v>
      </c>
      <c r="J13" s="73">
        <v>4586792</v>
      </c>
      <c r="K13" s="73">
        <v>37</v>
      </c>
      <c r="L13" s="73">
        <v>7</v>
      </c>
      <c r="M13" s="73">
        <v>9</v>
      </c>
      <c r="N13" s="73" t="s">
        <v>674</v>
      </c>
      <c r="O13" s="73">
        <v>45850</v>
      </c>
      <c r="P13" s="73">
        <v>61983.675675675702</v>
      </c>
      <c r="Q13" s="73">
        <v>1</v>
      </c>
    </row>
    <row r="14" spans="1:17" ht="26" x14ac:dyDescent="0.3">
      <c r="A14" s="73" t="s">
        <v>667</v>
      </c>
      <c r="B14" s="73" t="s">
        <v>677</v>
      </c>
      <c r="C14" s="73" t="s">
        <v>13</v>
      </c>
      <c r="D14" s="73">
        <v>2023</v>
      </c>
      <c r="E14" s="73">
        <v>2024</v>
      </c>
      <c r="F14" s="73">
        <v>-32592</v>
      </c>
      <c r="G14" s="73">
        <v>-161153</v>
      </c>
      <c r="H14" s="73">
        <v>3719</v>
      </c>
      <c r="I14" s="73">
        <v>6827</v>
      </c>
      <c r="J14" s="73">
        <v>5069128</v>
      </c>
      <c r="K14" s="73">
        <v>28</v>
      </c>
      <c r="L14" s="73">
        <v>7</v>
      </c>
      <c r="M14" s="73">
        <v>7</v>
      </c>
      <c r="N14" s="73" t="s">
        <v>670</v>
      </c>
      <c r="O14" s="73">
        <v>43000</v>
      </c>
      <c r="P14" s="73">
        <v>742.51179141643502</v>
      </c>
      <c r="Q14" s="73">
        <v>3</v>
      </c>
    </row>
    <row r="15" spans="1:17" ht="26" x14ac:dyDescent="0.3">
      <c r="A15" s="73" t="s">
        <v>667</v>
      </c>
      <c r="B15" s="73" t="s">
        <v>677</v>
      </c>
      <c r="C15" s="73" t="s">
        <v>11</v>
      </c>
      <c r="D15" s="73">
        <v>2023</v>
      </c>
      <c r="E15" s="73">
        <v>2024</v>
      </c>
      <c r="F15" s="73">
        <v>-16104</v>
      </c>
      <c r="G15" s="73">
        <v>17218</v>
      </c>
      <c r="H15" s="73">
        <v>2920</v>
      </c>
      <c r="I15" s="73">
        <v>3377</v>
      </c>
      <c r="J15" s="73">
        <v>494898</v>
      </c>
      <c r="K15" s="73">
        <v>5.5</v>
      </c>
      <c r="L15" s="73">
        <v>4</v>
      </c>
      <c r="M15" s="73">
        <v>8</v>
      </c>
      <c r="N15" s="73" t="s">
        <v>675</v>
      </c>
      <c r="O15" s="73">
        <v>2500000</v>
      </c>
      <c r="P15" s="73">
        <v>146.54960023689699</v>
      </c>
      <c r="Q15" s="73">
        <v>9</v>
      </c>
    </row>
    <row r="16" spans="1:17" ht="26" x14ac:dyDescent="0.3">
      <c r="A16" s="73" t="s">
        <v>667</v>
      </c>
      <c r="B16" s="73" t="s">
        <v>677</v>
      </c>
      <c r="C16" s="73" t="s">
        <v>55</v>
      </c>
      <c r="D16" s="73">
        <v>2023</v>
      </c>
      <c r="E16" s="73">
        <v>2024</v>
      </c>
      <c r="F16" s="73">
        <v>719826</v>
      </c>
      <c r="G16" s="73">
        <v>195776</v>
      </c>
      <c r="H16" s="73">
        <v>37960</v>
      </c>
      <c r="I16" s="73">
        <v>31390</v>
      </c>
      <c r="J16" s="73">
        <v>3150490</v>
      </c>
      <c r="K16" s="73">
        <v>17.170000000000002</v>
      </c>
      <c r="L16" s="73">
        <v>4</v>
      </c>
      <c r="M16" s="73">
        <v>10</v>
      </c>
      <c r="N16" s="73" t="s">
        <v>676</v>
      </c>
      <c r="O16" s="73">
        <v>3800000</v>
      </c>
      <c r="P16" s="73">
        <v>100.366040140172</v>
      </c>
      <c r="Q16" s="73">
        <v>9</v>
      </c>
    </row>
    <row r="17" spans="1:17" ht="26" x14ac:dyDescent="0.3">
      <c r="A17" s="73" t="s">
        <v>667</v>
      </c>
      <c r="B17" s="73" t="s">
        <v>677</v>
      </c>
      <c r="C17" s="73" t="s">
        <v>57</v>
      </c>
      <c r="D17" s="73">
        <v>2023</v>
      </c>
      <c r="E17" s="73">
        <v>2024</v>
      </c>
      <c r="F17" s="73">
        <v>177821</v>
      </c>
      <c r="G17" s="73">
        <v>129359</v>
      </c>
      <c r="H17" s="73">
        <v>15</v>
      </c>
      <c r="I17" s="73">
        <v>75</v>
      </c>
      <c r="J17" s="73">
        <v>422160</v>
      </c>
      <c r="K17" s="73">
        <v>3</v>
      </c>
      <c r="L17" s="73">
        <v>3</v>
      </c>
      <c r="M17" s="73">
        <v>9</v>
      </c>
      <c r="N17" s="73" t="s">
        <v>674</v>
      </c>
      <c r="O17" s="73">
        <v>491850</v>
      </c>
      <c r="P17" s="73">
        <v>5628.8</v>
      </c>
      <c r="Q17" s="73">
        <v>1</v>
      </c>
    </row>
    <row r="18" spans="1:17" ht="26" x14ac:dyDescent="0.3">
      <c r="A18" s="73" t="s">
        <v>667</v>
      </c>
      <c r="B18" s="73" t="s">
        <v>678</v>
      </c>
      <c r="C18" s="73" t="s">
        <v>669</v>
      </c>
      <c r="D18" s="73">
        <v>2023</v>
      </c>
      <c r="E18" s="73">
        <v>2024</v>
      </c>
      <c r="F18" s="73">
        <v>-2887</v>
      </c>
      <c r="G18" s="73">
        <v>96492</v>
      </c>
      <c r="H18" s="73">
        <v>1469</v>
      </c>
      <c r="I18" s="73">
        <v>1785</v>
      </c>
      <c r="J18" s="73">
        <v>1722562</v>
      </c>
      <c r="K18" s="73">
        <v>10.09</v>
      </c>
      <c r="L18" s="73">
        <v>5</v>
      </c>
      <c r="M18" s="73">
        <v>7</v>
      </c>
      <c r="N18" s="73" t="s">
        <v>670</v>
      </c>
      <c r="O18" s="73">
        <v>156267</v>
      </c>
      <c r="P18" s="73">
        <v>1722562</v>
      </c>
      <c r="Q18" s="73">
        <v>10</v>
      </c>
    </row>
    <row r="19" spans="1:17" ht="26" x14ac:dyDescent="0.3">
      <c r="A19" s="73" t="s">
        <v>667</v>
      </c>
      <c r="B19" s="73" t="s">
        <v>678</v>
      </c>
      <c r="C19" s="73" t="s">
        <v>671</v>
      </c>
      <c r="D19" s="73">
        <v>2022</v>
      </c>
      <c r="E19" s="73">
        <v>2023</v>
      </c>
      <c r="F19" s="73">
        <v>5315</v>
      </c>
      <c r="G19" s="73">
        <v>-481921</v>
      </c>
      <c r="H19" s="73">
        <v>4700</v>
      </c>
      <c r="I19" s="73">
        <v>17600</v>
      </c>
      <c r="J19" s="73">
        <v>5833427</v>
      </c>
      <c r="K19" s="73">
        <v>23</v>
      </c>
      <c r="L19" s="73">
        <v>5</v>
      </c>
      <c r="M19" s="73">
        <v>6</v>
      </c>
      <c r="N19" s="73" t="s">
        <v>672</v>
      </c>
      <c r="O19" s="73">
        <v>984000</v>
      </c>
      <c r="P19" s="73">
        <v>5833427</v>
      </c>
      <c r="Q19" s="73">
        <v>10</v>
      </c>
    </row>
    <row r="20" spans="1:17" ht="26" x14ac:dyDescent="0.3">
      <c r="A20" s="73" t="s">
        <v>667</v>
      </c>
      <c r="B20" s="73" t="s">
        <v>678</v>
      </c>
      <c r="C20" s="73" t="s">
        <v>48</v>
      </c>
      <c r="D20" s="73">
        <v>2023</v>
      </c>
      <c r="E20" s="73">
        <v>2024</v>
      </c>
      <c r="F20" s="73">
        <v>2070960</v>
      </c>
      <c r="G20" s="73">
        <v>351000</v>
      </c>
      <c r="H20" s="73">
        <v>93</v>
      </c>
      <c r="I20" s="73">
        <v>93</v>
      </c>
      <c r="J20" s="73">
        <v>2953000</v>
      </c>
      <c r="K20" s="73">
        <v>18</v>
      </c>
      <c r="L20" s="73">
        <v>7</v>
      </c>
      <c r="M20" s="73">
        <v>7</v>
      </c>
      <c r="N20" s="73" t="s">
        <v>673</v>
      </c>
      <c r="O20" s="73">
        <v>24416</v>
      </c>
      <c r="P20" s="73">
        <v>2953000</v>
      </c>
      <c r="Q20" s="73">
        <v>10</v>
      </c>
    </row>
    <row r="21" spans="1:17" ht="26" x14ac:dyDescent="0.3">
      <c r="A21" s="73" t="s">
        <v>667</v>
      </c>
      <c r="B21" s="73" t="s">
        <v>678</v>
      </c>
      <c r="C21" s="73" t="s">
        <v>50</v>
      </c>
      <c r="D21" s="73">
        <v>2023</v>
      </c>
      <c r="E21" s="73">
        <v>2024</v>
      </c>
      <c r="F21" s="73">
        <v>1033402</v>
      </c>
      <c r="G21" s="73">
        <v>593031</v>
      </c>
      <c r="H21" s="73">
        <v>67</v>
      </c>
      <c r="I21" s="73">
        <v>74</v>
      </c>
      <c r="J21" s="73">
        <v>4586792</v>
      </c>
      <c r="K21" s="73">
        <v>37</v>
      </c>
      <c r="L21" s="73">
        <v>7</v>
      </c>
      <c r="M21" s="73">
        <v>9</v>
      </c>
      <c r="N21" s="73" t="s">
        <v>674</v>
      </c>
      <c r="O21" s="73">
        <v>45850</v>
      </c>
      <c r="P21" s="73">
        <v>4586792</v>
      </c>
      <c r="Q21" s="73">
        <v>10</v>
      </c>
    </row>
    <row r="22" spans="1:17" ht="26" x14ac:dyDescent="0.3">
      <c r="A22" s="73" t="s">
        <v>667</v>
      </c>
      <c r="B22" s="73" t="s">
        <v>678</v>
      </c>
      <c r="C22" s="73" t="s">
        <v>13</v>
      </c>
      <c r="D22" s="73">
        <v>2023</v>
      </c>
      <c r="E22" s="73">
        <v>2024</v>
      </c>
      <c r="F22" s="73">
        <v>-32592</v>
      </c>
      <c r="G22" s="73">
        <v>-161153</v>
      </c>
      <c r="H22" s="73">
        <v>3719</v>
      </c>
      <c r="I22" s="73">
        <v>6827</v>
      </c>
      <c r="J22" s="73">
        <v>5069128</v>
      </c>
      <c r="K22" s="73">
        <v>28</v>
      </c>
      <c r="L22" s="73">
        <v>7</v>
      </c>
      <c r="M22" s="73">
        <v>7</v>
      </c>
      <c r="N22" s="73" t="s">
        <v>670</v>
      </c>
      <c r="O22" s="73">
        <v>43000</v>
      </c>
      <c r="P22" s="73">
        <v>5069128</v>
      </c>
      <c r="Q22" s="73">
        <v>10</v>
      </c>
    </row>
    <row r="23" spans="1:17" ht="26" x14ac:dyDescent="0.3">
      <c r="A23" s="73" t="s">
        <v>667</v>
      </c>
      <c r="B23" s="73" t="s">
        <v>678</v>
      </c>
      <c r="C23" s="73" t="s">
        <v>11</v>
      </c>
      <c r="D23" s="73">
        <v>2023</v>
      </c>
      <c r="E23" s="73">
        <v>2024</v>
      </c>
      <c r="F23" s="73">
        <v>-16104</v>
      </c>
      <c r="G23" s="73">
        <v>17218</v>
      </c>
      <c r="H23" s="73">
        <v>2920</v>
      </c>
      <c r="I23" s="73">
        <v>3377</v>
      </c>
      <c r="J23" s="73">
        <v>494898</v>
      </c>
      <c r="K23" s="73">
        <v>5.5</v>
      </c>
      <c r="L23" s="73">
        <v>4</v>
      </c>
      <c r="M23" s="73">
        <v>8</v>
      </c>
      <c r="N23" s="73" t="s">
        <v>675</v>
      </c>
      <c r="O23" s="73">
        <v>2500000</v>
      </c>
      <c r="P23" s="73">
        <v>494898</v>
      </c>
      <c r="Q23" s="73">
        <v>4</v>
      </c>
    </row>
    <row r="24" spans="1:17" ht="26" x14ac:dyDescent="0.3">
      <c r="A24" s="73" t="s">
        <v>667</v>
      </c>
      <c r="B24" s="73" t="s">
        <v>678</v>
      </c>
      <c r="C24" s="73" t="s">
        <v>55</v>
      </c>
      <c r="D24" s="73">
        <v>2023</v>
      </c>
      <c r="E24" s="73">
        <v>2024</v>
      </c>
      <c r="F24" s="73">
        <v>719826</v>
      </c>
      <c r="G24" s="73">
        <v>195776</v>
      </c>
      <c r="H24" s="73">
        <v>37960</v>
      </c>
      <c r="I24" s="73">
        <v>31390</v>
      </c>
      <c r="J24" s="73">
        <v>3150490</v>
      </c>
      <c r="K24" s="73">
        <v>17.170000000000002</v>
      </c>
      <c r="L24" s="73">
        <v>4</v>
      </c>
      <c r="M24" s="73">
        <v>10</v>
      </c>
      <c r="N24" s="73" t="s">
        <v>676</v>
      </c>
      <c r="O24" s="73">
        <v>3800000</v>
      </c>
      <c r="P24" s="73">
        <v>3150490</v>
      </c>
      <c r="Q24" s="73">
        <v>10</v>
      </c>
    </row>
    <row r="25" spans="1:17" ht="26" x14ac:dyDescent="0.3">
      <c r="A25" s="73" t="s">
        <v>667</v>
      </c>
      <c r="B25" s="73" t="s">
        <v>678</v>
      </c>
      <c r="C25" s="73" t="s">
        <v>57</v>
      </c>
      <c r="D25" s="73">
        <v>2023</v>
      </c>
      <c r="E25" s="73">
        <v>2024</v>
      </c>
      <c r="F25" s="73">
        <v>177821</v>
      </c>
      <c r="G25" s="73">
        <v>129359</v>
      </c>
      <c r="H25" s="73">
        <v>15</v>
      </c>
      <c r="I25" s="73">
        <v>75</v>
      </c>
      <c r="J25" s="73">
        <v>422160</v>
      </c>
      <c r="K25" s="73">
        <v>3</v>
      </c>
      <c r="L25" s="73">
        <v>3</v>
      </c>
      <c r="M25" s="73">
        <v>9</v>
      </c>
      <c r="N25" s="73" t="s">
        <v>674</v>
      </c>
      <c r="O25" s="73">
        <v>491850</v>
      </c>
      <c r="P25" s="73">
        <v>422160</v>
      </c>
      <c r="Q25" s="73">
        <v>4</v>
      </c>
    </row>
    <row r="26" spans="1:17" ht="26" x14ac:dyDescent="0.3">
      <c r="A26" s="73" t="s">
        <v>667</v>
      </c>
      <c r="B26" s="73" t="s">
        <v>679</v>
      </c>
      <c r="C26" s="73" t="s">
        <v>669</v>
      </c>
      <c r="D26" s="73">
        <v>2023</v>
      </c>
      <c r="E26" s="73">
        <v>2024</v>
      </c>
      <c r="F26" s="73">
        <v>-2887</v>
      </c>
      <c r="G26" s="73">
        <v>96492</v>
      </c>
      <c r="H26" s="73">
        <v>1469</v>
      </c>
      <c r="I26" s="73">
        <v>1785</v>
      </c>
      <c r="J26" s="73">
        <v>1722562</v>
      </c>
      <c r="K26" s="73">
        <v>10.09</v>
      </c>
      <c r="L26" s="73">
        <v>5</v>
      </c>
      <c r="M26" s="73">
        <v>7</v>
      </c>
      <c r="N26" s="73" t="s">
        <v>670</v>
      </c>
      <c r="O26" s="73">
        <v>156267</v>
      </c>
      <c r="P26" s="73">
        <v>10.09</v>
      </c>
      <c r="Q26" s="73">
        <v>10</v>
      </c>
    </row>
    <row r="27" spans="1:17" ht="26" x14ac:dyDescent="0.3">
      <c r="A27" s="73" t="s">
        <v>667</v>
      </c>
      <c r="B27" s="73" t="s">
        <v>679</v>
      </c>
      <c r="C27" s="73" t="s">
        <v>671</v>
      </c>
      <c r="D27" s="73">
        <v>2022</v>
      </c>
      <c r="E27" s="73">
        <v>2023</v>
      </c>
      <c r="F27" s="73">
        <v>5315</v>
      </c>
      <c r="G27" s="73">
        <v>-481921</v>
      </c>
      <c r="H27" s="73">
        <v>4700</v>
      </c>
      <c r="I27" s="73">
        <v>17600</v>
      </c>
      <c r="J27" s="73">
        <v>5833427</v>
      </c>
      <c r="K27" s="73">
        <v>23</v>
      </c>
      <c r="L27" s="73">
        <v>5</v>
      </c>
      <c r="M27" s="73">
        <v>6</v>
      </c>
      <c r="N27" s="73" t="s">
        <v>672</v>
      </c>
      <c r="O27" s="73">
        <v>984000</v>
      </c>
      <c r="P27" s="73">
        <v>23</v>
      </c>
      <c r="Q27" s="73">
        <v>10</v>
      </c>
    </row>
    <row r="28" spans="1:17" ht="26" x14ac:dyDescent="0.3">
      <c r="A28" s="73" t="s">
        <v>667</v>
      </c>
      <c r="B28" s="73" t="s">
        <v>679</v>
      </c>
      <c r="C28" s="73" t="s">
        <v>48</v>
      </c>
      <c r="D28" s="73">
        <v>2023</v>
      </c>
      <c r="E28" s="73">
        <v>2024</v>
      </c>
      <c r="F28" s="73">
        <v>2070960</v>
      </c>
      <c r="G28" s="73">
        <v>351000</v>
      </c>
      <c r="H28" s="73">
        <v>93</v>
      </c>
      <c r="I28" s="73">
        <v>93</v>
      </c>
      <c r="J28" s="73">
        <v>2953000</v>
      </c>
      <c r="K28" s="73">
        <v>18</v>
      </c>
      <c r="L28" s="73">
        <v>7</v>
      </c>
      <c r="M28" s="73">
        <v>7</v>
      </c>
      <c r="N28" s="73" t="s">
        <v>673</v>
      </c>
      <c r="O28" s="73">
        <v>24416</v>
      </c>
      <c r="P28" s="73">
        <v>18</v>
      </c>
      <c r="Q28" s="73">
        <v>10</v>
      </c>
    </row>
    <row r="29" spans="1:17" ht="26" x14ac:dyDescent="0.3">
      <c r="A29" s="73" t="s">
        <v>667</v>
      </c>
      <c r="B29" s="73" t="s">
        <v>679</v>
      </c>
      <c r="C29" s="73" t="s">
        <v>50</v>
      </c>
      <c r="D29" s="73">
        <v>2023</v>
      </c>
      <c r="E29" s="73">
        <v>2024</v>
      </c>
      <c r="F29" s="73">
        <v>1033402</v>
      </c>
      <c r="G29" s="73">
        <v>593031</v>
      </c>
      <c r="H29" s="73">
        <v>67</v>
      </c>
      <c r="I29" s="73">
        <v>74</v>
      </c>
      <c r="J29" s="73">
        <v>4586792</v>
      </c>
      <c r="K29" s="73">
        <v>37</v>
      </c>
      <c r="L29" s="73">
        <v>7</v>
      </c>
      <c r="M29" s="73">
        <v>9</v>
      </c>
      <c r="N29" s="73" t="s">
        <v>674</v>
      </c>
      <c r="O29" s="73">
        <v>45850</v>
      </c>
      <c r="P29" s="73">
        <v>37</v>
      </c>
      <c r="Q29" s="73">
        <v>10</v>
      </c>
    </row>
    <row r="30" spans="1:17" ht="26" x14ac:dyDescent="0.3">
      <c r="A30" s="73" t="s">
        <v>667</v>
      </c>
      <c r="B30" s="73" t="s">
        <v>679</v>
      </c>
      <c r="C30" s="73" t="s">
        <v>13</v>
      </c>
      <c r="D30" s="73">
        <v>2023</v>
      </c>
      <c r="E30" s="73">
        <v>2024</v>
      </c>
      <c r="F30" s="73">
        <v>-32592</v>
      </c>
      <c r="G30" s="73">
        <v>-161153</v>
      </c>
      <c r="H30" s="73">
        <v>3719</v>
      </c>
      <c r="I30" s="73">
        <v>6827</v>
      </c>
      <c r="J30" s="73">
        <v>5069128</v>
      </c>
      <c r="K30" s="73">
        <v>28</v>
      </c>
      <c r="L30" s="73">
        <v>7</v>
      </c>
      <c r="M30" s="73">
        <v>7</v>
      </c>
      <c r="N30" s="73" t="s">
        <v>670</v>
      </c>
      <c r="O30" s="73">
        <v>43000</v>
      </c>
      <c r="P30" s="73">
        <v>28</v>
      </c>
      <c r="Q30" s="73">
        <v>10</v>
      </c>
    </row>
    <row r="31" spans="1:17" ht="26" x14ac:dyDescent="0.3">
      <c r="A31" s="73" t="s">
        <v>667</v>
      </c>
      <c r="B31" s="73" t="s">
        <v>679</v>
      </c>
      <c r="C31" s="73" t="s">
        <v>11</v>
      </c>
      <c r="D31" s="73">
        <v>2023</v>
      </c>
      <c r="E31" s="73">
        <v>2024</v>
      </c>
      <c r="F31" s="73">
        <v>-16104</v>
      </c>
      <c r="G31" s="73">
        <v>17218</v>
      </c>
      <c r="H31" s="73">
        <v>2920</v>
      </c>
      <c r="I31" s="73">
        <v>3377</v>
      </c>
      <c r="J31" s="73">
        <v>494898</v>
      </c>
      <c r="K31" s="73">
        <v>5.5</v>
      </c>
      <c r="L31" s="73">
        <v>4</v>
      </c>
      <c r="M31" s="73">
        <v>8</v>
      </c>
      <c r="N31" s="73" t="s">
        <v>675</v>
      </c>
      <c r="O31" s="73">
        <v>2500000</v>
      </c>
      <c r="P31" s="73">
        <v>5.5</v>
      </c>
      <c r="Q31" s="73">
        <v>5</v>
      </c>
    </row>
    <row r="32" spans="1:17" ht="26" x14ac:dyDescent="0.3">
      <c r="A32" s="73" t="s">
        <v>667</v>
      </c>
      <c r="B32" s="73" t="s">
        <v>679</v>
      </c>
      <c r="C32" s="73" t="s">
        <v>55</v>
      </c>
      <c r="D32" s="73">
        <v>2023</v>
      </c>
      <c r="E32" s="73">
        <v>2024</v>
      </c>
      <c r="F32" s="73">
        <v>719826</v>
      </c>
      <c r="G32" s="73">
        <v>195776</v>
      </c>
      <c r="H32" s="73">
        <v>37960</v>
      </c>
      <c r="I32" s="73">
        <v>31390</v>
      </c>
      <c r="J32" s="73">
        <v>3150490</v>
      </c>
      <c r="K32" s="73">
        <v>17.170000000000002</v>
      </c>
      <c r="L32" s="73">
        <v>4</v>
      </c>
      <c r="M32" s="73">
        <v>10</v>
      </c>
      <c r="N32" s="73" t="s">
        <v>676</v>
      </c>
      <c r="O32" s="73">
        <v>3800000</v>
      </c>
      <c r="P32" s="73">
        <v>17.170000000000002</v>
      </c>
      <c r="Q32" s="73">
        <v>10</v>
      </c>
    </row>
    <row r="33" spans="1:17" ht="26" x14ac:dyDescent="0.3">
      <c r="A33" s="73" t="s">
        <v>667</v>
      </c>
      <c r="B33" s="73" t="s">
        <v>679</v>
      </c>
      <c r="C33" s="73" t="s">
        <v>57</v>
      </c>
      <c r="D33" s="73">
        <v>2023</v>
      </c>
      <c r="E33" s="73">
        <v>2024</v>
      </c>
      <c r="F33" s="73">
        <v>177821</v>
      </c>
      <c r="G33" s="73">
        <v>129359</v>
      </c>
      <c r="H33" s="73">
        <v>15</v>
      </c>
      <c r="I33" s="73">
        <v>75</v>
      </c>
      <c r="J33" s="73">
        <v>422160</v>
      </c>
      <c r="K33" s="73">
        <v>3</v>
      </c>
      <c r="L33" s="73">
        <v>3</v>
      </c>
      <c r="M33" s="73">
        <v>9</v>
      </c>
      <c r="N33" s="73" t="s">
        <v>674</v>
      </c>
      <c r="O33" s="73">
        <v>491850</v>
      </c>
      <c r="P33" s="73">
        <v>3</v>
      </c>
      <c r="Q33" s="73">
        <v>3</v>
      </c>
    </row>
    <row r="34" spans="1:17" ht="26" x14ac:dyDescent="0.3">
      <c r="A34" s="73" t="s">
        <v>667</v>
      </c>
      <c r="B34" s="73" t="s">
        <v>680</v>
      </c>
      <c r="C34" s="73" t="s">
        <v>669</v>
      </c>
      <c r="D34" s="73">
        <v>2023</v>
      </c>
      <c r="E34" s="73">
        <v>2024</v>
      </c>
      <c r="F34" s="73">
        <v>-2887</v>
      </c>
      <c r="G34" s="73">
        <v>96492</v>
      </c>
      <c r="H34" s="73">
        <v>1469</v>
      </c>
      <c r="I34" s="73">
        <v>1785</v>
      </c>
      <c r="J34" s="73">
        <v>1722562</v>
      </c>
      <c r="K34" s="73">
        <v>10.09</v>
      </c>
      <c r="L34" s="73">
        <v>5</v>
      </c>
      <c r="M34" s="73">
        <v>7</v>
      </c>
      <c r="N34" s="73" t="s">
        <v>670</v>
      </c>
      <c r="O34" s="73">
        <v>156267</v>
      </c>
      <c r="P34" s="73">
        <v>5</v>
      </c>
      <c r="Q34" s="73">
        <v>5</v>
      </c>
    </row>
    <row r="35" spans="1:17" ht="26" x14ac:dyDescent="0.3">
      <c r="A35" s="73" t="s">
        <v>667</v>
      </c>
      <c r="B35" s="73" t="s">
        <v>680</v>
      </c>
      <c r="C35" s="73" t="s">
        <v>671</v>
      </c>
      <c r="D35" s="73">
        <v>2022</v>
      </c>
      <c r="E35" s="73">
        <v>2023</v>
      </c>
      <c r="F35" s="73">
        <v>5315</v>
      </c>
      <c r="G35" s="73">
        <v>-481921</v>
      </c>
      <c r="H35" s="73">
        <v>4700</v>
      </c>
      <c r="I35" s="73">
        <v>17600</v>
      </c>
      <c r="J35" s="73">
        <v>5833427</v>
      </c>
      <c r="K35" s="73">
        <v>23</v>
      </c>
      <c r="L35" s="73">
        <v>5</v>
      </c>
      <c r="M35" s="73">
        <v>6</v>
      </c>
      <c r="N35" s="73" t="s">
        <v>672</v>
      </c>
      <c r="O35" s="73">
        <v>984000</v>
      </c>
      <c r="P35" s="73">
        <v>5</v>
      </c>
      <c r="Q35" s="73">
        <v>5</v>
      </c>
    </row>
    <row r="36" spans="1:17" ht="26" x14ac:dyDescent="0.3">
      <c r="A36" s="73" t="s">
        <v>667</v>
      </c>
      <c r="B36" s="73" t="s">
        <v>680</v>
      </c>
      <c r="C36" s="73" t="s">
        <v>48</v>
      </c>
      <c r="D36" s="73">
        <v>2023</v>
      </c>
      <c r="E36" s="73">
        <v>2024</v>
      </c>
      <c r="F36" s="73">
        <v>2070960</v>
      </c>
      <c r="G36" s="73">
        <v>351000</v>
      </c>
      <c r="H36" s="73">
        <v>93</v>
      </c>
      <c r="I36" s="73">
        <v>93</v>
      </c>
      <c r="J36" s="73">
        <v>2953000</v>
      </c>
      <c r="K36" s="73">
        <v>18</v>
      </c>
      <c r="L36" s="73">
        <v>7</v>
      </c>
      <c r="M36" s="73">
        <v>7</v>
      </c>
      <c r="N36" s="73" t="s">
        <v>673</v>
      </c>
      <c r="O36" s="73">
        <v>24416</v>
      </c>
      <c r="P36" s="73">
        <v>7</v>
      </c>
      <c r="Q36" s="73">
        <v>7</v>
      </c>
    </row>
    <row r="37" spans="1:17" ht="26" x14ac:dyDescent="0.3">
      <c r="A37" s="73" t="s">
        <v>667</v>
      </c>
      <c r="B37" s="73" t="s">
        <v>680</v>
      </c>
      <c r="C37" s="73" t="s">
        <v>50</v>
      </c>
      <c r="D37" s="73">
        <v>2023</v>
      </c>
      <c r="E37" s="73">
        <v>2024</v>
      </c>
      <c r="F37" s="73">
        <v>1033402</v>
      </c>
      <c r="G37" s="73">
        <v>593031</v>
      </c>
      <c r="H37" s="73">
        <v>67</v>
      </c>
      <c r="I37" s="73">
        <v>74</v>
      </c>
      <c r="J37" s="73">
        <v>4586792</v>
      </c>
      <c r="K37" s="73">
        <v>37</v>
      </c>
      <c r="L37" s="73">
        <v>7</v>
      </c>
      <c r="M37" s="73">
        <v>9</v>
      </c>
      <c r="N37" s="73" t="s">
        <v>674</v>
      </c>
      <c r="O37" s="73">
        <v>45850</v>
      </c>
      <c r="P37" s="73">
        <v>7</v>
      </c>
      <c r="Q37" s="73">
        <v>7</v>
      </c>
    </row>
    <row r="38" spans="1:17" ht="26" x14ac:dyDescent="0.3">
      <c r="A38" s="73" t="s">
        <v>667</v>
      </c>
      <c r="B38" s="73" t="s">
        <v>680</v>
      </c>
      <c r="C38" s="73" t="s">
        <v>13</v>
      </c>
      <c r="D38" s="73">
        <v>2023</v>
      </c>
      <c r="E38" s="73">
        <v>2024</v>
      </c>
      <c r="F38" s="73">
        <v>-32592</v>
      </c>
      <c r="G38" s="73">
        <v>-161153</v>
      </c>
      <c r="H38" s="73">
        <v>3719</v>
      </c>
      <c r="I38" s="73">
        <v>6827</v>
      </c>
      <c r="J38" s="73">
        <v>5069128</v>
      </c>
      <c r="K38" s="73">
        <v>28</v>
      </c>
      <c r="L38" s="73">
        <v>7</v>
      </c>
      <c r="M38" s="73">
        <v>7</v>
      </c>
      <c r="N38" s="73" t="s">
        <v>670</v>
      </c>
      <c r="O38" s="73">
        <v>43000</v>
      </c>
      <c r="P38" s="73">
        <v>7</v>
      </c>
      <c r="Q38" s="73">
        <v>7</v>
      </c>
    </row>
    <row r="39" spans="1:17" ht="26" x14ac:dyDescent="0.3">
      <c r="A39" s="73" t="s">
        <v>667</v>
      </c>
      <c r="B39" s="73" t="s">
        <v>680</v>
      </c>
      <c r="C39" s="73" t="s">
        <v>11</v>
      </c>
      <c r="D39" s="73">
        <v>2023</v>
      </c>
      <c r="E39" s="73">
        <v>2024</v>
      </c>
      <c r="F39" s="73">
        <v>-16104</v>
      </c>
      <c r="G39" s="73">
        <v>17218</v>
      </c>
      <c r="H39" s="73">
        <v>2920</v>
      </c>
      <c r="I39" s="73">
        <v>3377</v>
      </c>
      <c r="J39" s="73">
        <v>494898</v>
      </c>
      <c r="K39" s="73">
        <v>5.5</v>
      </c>
      <c r="L39" s="73">
        <v>4</v>
      </c>
      <c r="M39" s="73">
        <v>8</v>
      </c>
      <c r="N39" s="73" t="s">
        <v>675</v>
      </c>
      <c r="O39" s="73">
        <v>2500000</v>
      </c>
      <c r="P39" s="73">
        <v>4</v>
      </c>
      <c r="Q39" s="73">
        <v>4</v>
      </c>
    </row>
    <row r="40" spans="1:17" ht="26" x14ac:dyDescent="0.3">
      <c r="A40" s="73" t="s">
        <v>667</v>
      </c>
      <c r="B40" s="73" t="s">
        <v>680</v>
      </c>
      <c r="C40" s="73" t="s">
        <v>55</v>
      </c>
      <c r="D40" s="73">
        <v>2023</v>
      </c>
      <c r="E40" s="73">
        <v>2024</v>
      </c>
      <c r="F40" s="73">
        <v>719826</v>
      </c>
      <c r="G40" s="73">
        <v>195776</v>
      </c>
      <c r="H40" s="73">
        <v>37960</v>
      </c>
      <c r="I40" s="73">
        <v>31390</v>
      </c>
      <c r="J40" s="73">
        <v>3150490</v>
      </c>
      <c r="K40" s="73">
        <v>17.170000000000002</v>
      </c>
      <c r="L40" s="73">
        <v>4</v>
      </c>
      <c r="M40" s="73">
        <v>10</v>
      </c>
      <c r="N40" s="73" t="s">
        <v>676</v>
      </c>
      <c r="O40" s="73">
        <v>3800000</v>
      </c>
      <c r="P40" s="73">
        <v>4</v>
      </c>
      <c r="Q40" s="73">
        <v>4</v>
      </c>
    </row>
    <row r="41" spans="1:17" ht="26" x14ac:dyDescent="0.3">
      <c r="A41" s="73" t="s">
        <v>667</v>
      </c>
      <c r="B41" s="73" t="s">
        <v>680</v>
      </c>
      <c r="C41" s="73" t="s">
        <v>57</v>
      </c>
      <c r="D41" s="73">
        <v>2023</v>
      </c>
      <c r="E41" s="73">
        <v>2024</v>
      </c>
      <c r="F41" s="73">
        <v>177821</v>
      </c>
      <c r="G41" s="73">
        <v>129359</v>
      </c>
      <c r="H41" s="73">
        <v>15</v>
      </c>
      <c r="I41" s="73">
        <v>75</v>
      </c>
      <c r="J41" s="73">
        <v>422160</v>
      </c>
      <c r="K41" s="73">
        <v>3</v>
      </c>
      <c r="L41" s="73">
        <v>3</v>
      </c>
      <c r="M41" s="73">
        <v>9</v>
      </c>
      <c r="N41" s="73" t="s">
        <v>674</v>
      </c>
      <c r="O41" s="73">
        <v>491850</v>
      </c>
      <c r="P41" s="73">
        <v>3</v>
      </c>
      <c r="Q41" s="73">
        <v>3</v>
      </c>
    </row>
    <row r="42" spans="1:17" ht="26" x14ac:dyDescent="0.3">
      <c r="A42" s="73" t="s">
        <v>667</v>
      </c>
      <c r="B42" s="73" t="s">
        <v>681</v>
      </c>
      <c r="C42" s="73" t="s">
        <v>669</v>
      </c>
      <c r="D42" s="73">
        <v>2023</v>
      </c>
      <c r="E42" s="73">
        <v>2024</v>
      </c>
      <c r="F42" s="73">
        <v>-2887</v>
      </c>
      <c r="G42" s="73">
        <v>96492</v>
      </c>
      <c r="H42" s="73">
        <v>1469</v>
      </c>
      <c r="I42" s="73">
        <v>1785</v>
      </c>
      <c r="J42" s="73">
        <v>1722562</v>
      </c>
      <c r="K42" s="73">
        <v>10.09</v>
      </c>
      <c r="L42" s="73">
        <v>5</v>
      </c>
      <c r="M42" s="73">
        <v>7</v>
      </c>
      <c r="N42" s="73" t="s">
        <v>670</v>
      </c>
      <c r="O42" s="73">
        <v>156267</v>
      </c>
      <c r="P42" s="73"/>
      <c r="Q42" s="73"/>
    </row>
    <row r="43" spans="1:17" ht="26" x14ac:dyDescent="0.3">
      <c r="A43" s="73" t="s">
        <v>667</v>
      </c>
      <c r="B43" s="73" t="s">
        <v>681</v>
      </c>
      <c r="C43" s="73" t="s">
        <v>671</v>
      </c>
      <c r="D43" s="73">
        <v>2022</v>
      </c>
      <c r="E43" s="73">
        <v>2023</v>
      </c>
      <c r="F43" s="73">
        <v>5315</v>
      </c>
      <c r="G43" s="73">
        <v>-481921</v>
      </c>
      <c r="H43" s="73">
        <v>4700</v>
      </c>
      <c r="I43" s="73">
        <v>17600</v>
      </c>
      <c r="J43" s="73">
        <v>5833427</v>
      </c>
      <c r="K43" s="73">
        <v>23</v>
      </c>
      <c r="L43" s="73">
        <v>5</v>
      </c>
      <c r="M43" s="73">
        <v>6</v>
      </c>
      <c r="N43" s="73" t="s">
        <v>672</v>
      </c>
      <c r="O43" s="73">
        <v>984000</v>
      </c>
      <c r="P43" s="73"/>
      <c r="Q43" s="73"/>
    </row>
    <row r="44" spans="1:17" ht="26" x14ac:dyDescent="0.3">
      <c r="A44" s="73" t="s">
        <v>667</v>
      </c>
      <c r="B44" s="73" t="s">
        <v>681</v>
      </c>
      <c r="C44" s="73" t="s">
        <v>48</v>
      </c>
      <c r="D44" s="73">
        <v>2023</v>
      </c>
      <c r="E44" s="73">
        <v>2024</v>
      </c>
      <c r="F44" s="73">
        <v>2070960</v>
      </c>
      <c r="G44" s="73">
        <v>351000</v>
      </c>
      <c r="H44" s="73">
        <v>93</v>
      </c>
      <c r="I44" s="73">
        <v>93</v>
      </c>
      <c r="J44" s="73">
        <v>2953000</v>
      </c>
      <c r="K44" s="73">
        <v>18</v>
      </c>
      <c r="L44" s="73">
        <v>7</v>
      </c>
      <c r="M44" s="73">
        <v>7</v>
      </c>
      <c r="N44" s="73" t="s">
        <v>673</v>
      </c>
      <c r="O44" s="73">
        <v>24416</v>
      </c>
      <c r="P44" s="73"/>
      <c r="Q44" s="73"/>
    </row>
    <row r="45" spans="1:17" ht="26" x14ac:dyDescent="0.3">
      <c r="A45" s="73" t="s">
        <v>667</v>
      </c>
      <c r="B45" s="73" t="s">
        <v>681</v>
      </c>
      <c r="C45" s="73" t="s">
        <v>50</v>
      </c>
      <c r="D45" s="73">
        <v>2023</v>
      </c>
      <c r="E45" s="73">
        <v>2024</v>
      </c>
      <c r="F45" s="73">
        <v>1033402</v>
      </c>
      <c r="G45" s="73">
        <v>593031</v>
      </c>
      <c r="H45" s="73">
        <v>67</v>
      </c>
      <c r="I45" s="73">
        <v>74</v>
      </c>
      <c r="J45" s="73">
        <v>4586792</v>
      </c>
      <c r="K45" s="73">
        <v>37</v>
      </c>
      <c r="L45" s="73">
        <v>7</v>
      </c>
      <c r="M45" s="73">
        <v>9</v>
      </c>
      <c r="N45" s="73" t="s">
        <v>674</v>
      </c>
      <c r="O45" s="73">
        <v>45850</v>
      </c>
      <c r="P45" s="73"/>
      <c r="Q45" s="73"/>
    </row>
    <row r="46" spans="1:17" ht="26" x14ac:dyDescent="0.3">
      <c r="A46" s="73" t="s">
        <v>667</v>
      </c>
      <c r="B46" s="73" t="s">
        <v>681</v>
      </c>
      <c r="C46" s="73" t="s">
        <v>13</v>
      </c>
      <c r="D46" s="73">
        <v>2023</v>
      </c>
      <c r="E46" s="73">
        <v>2024</v>
      </c>
      <c r="F46" s="73">
        <v>-32592</v>
      </c>
      <c r="G46" s="73">
        <v>-161153</v>
      </c>
      <c r="H46" s="73">
        <v>3719</v>
      </c>
      <c r="I46" s="73">
        <v>6827</v>
      </c>
      <c r="J46" s="73">
        <v>5069128</v>
      </c>
      <c r="K46" s="73">
        <v>28</v>
      </c>
      <c r="L46" s="73">
        <v>7</v>
      </c>
      <c r="M46" s="73">
        <v>7</v>
      </c>
      <c r="N46" s="73" t="s">
        <v>670</v>
      </c>
      <c r="O46" s="73">
        <v>43000</v>
      </c>
      <c r="P46" s="73"/>
      <c r="Q46" s="73"/>
    </row>
    <row r="47" spans="1:17" ht="26" x14ac:dyDescent="0.3">
      <c r="A47" s="73" t="s">
        <v>667</v>
      </c>
      <c r="B47" s="73" t="s">
        <v>681</v>
      </c>
      <c r="C47" s="73" t="s">
        <v>11</v>
      </c>
      <c r="D47" s="73">
        <v>2023</v>
      </c>
      <c r="E47" s="73">
        <v>2024</v>
      </c>
      <c r="F47" s="73">
        <v>-16104</v>
      </c>
      <c r="G47" s="73">
        <v>17218</v>
      </c>
      <c r="H47" s="73">
        <v>2920</v>
      </c>
      <c r="I47" s="73">
        <v>3377</v>
      </c>
      <c r="J47" s="73">
        <v>494898</v>
      </c>
      <c r="K47" s="73">
        <v>5.5</v>
      </c>
      <c r="L47" s="73">
        <v>4</v>
      </c>
      <c r="M47" s="73">
        <v>8</v>
      </c>
      <c r="N47" s="73" t="s">
        <v>675</v>
      </c>
      <c r="O47" s="73">
        <v>2500000</v>
      </c>
      <c r="P47" s="73"/>
      <c r="Q47" s="73"/>
    </row>
    <row r="48" spans="1:17" ht="26" x14ac:dyDescent="0.3">
      <c r="A48" s="73" t="s">
        <v>667</v>
      </c>
      <c r="B48" s="73" t="s">
        <v>681</v>
      </c>
      <c r="C48" s="73" t="s">
        <v>55</v>
      </c>
      <c r="D48" s="73">
        <v>2023</v>
      </c>
      <c r="E48" s="73">
        <v>2024</v>
      </c>
      <c r="F48" s="73">
        <v>719826</v>
      </c>
      <c r="G48" s="73">
        <v>195776</v>
      </c>
      <c r="H48" s="73">
        <v>37960</v>
      </c>
      <c r="I48" s="73">
        <v>31390</v>
      </c>
      <c r="J48" s="73">
        <v>3150490</v>
      </c>
      <c r="K48" s="73">
        <v>17.170000000000002</v>
      </c>
      <c r="L48" s="73">
        <v>4</v>
      </c>
      <c r="M48" s="73">
        <v>10</v>
      </c>
      <c r="N48" s="73" t="s">
        <v>676</v>
      </c>
      <c r="O48" s="73">
        <v>3800000</v>
      </c>
      <c r="P48" s="73"/>
      <c r="Q48" s="73"/>
    </row>
    <row r="49" spans="1:17" ht="26" x14ac:dyDescent="0.3">
      <c r="A49" s="73" t="s">
        <v>667</v>
      </c>
      <c r="B49" s="73" t="s">
        <v>681</v>
      </c>
      <c r="C49" s="73" t="s">
        <v>57</v>
      </c>
      <c r="D49" s="73">
        <v>2023</v>
      </c>
      <c r="E49" s="73">
        <v>2024</v>
      </c>
      <c r="F49" s="73">
        <v>177821</v>
      </c>
      <c r="G49" s="73">
        <v>129359</v>
      </c>
      <c r="H49" s="73">
        <v>15</v>
      </c>
      <c r="I49" s="73">
        <v>75</v>
      </c>
      <c r="J49" s="73">
        <v>422160</v>
      </c>
      <c r="K49" s="73">
        <v>3</v>
      </c>
      <c r="L49" s="73">
        <v>3</v>
      </c>
      <c r="M49" s="73">
        <v>9</v>
      </c>
      <c r="N49" s="73" t="s">
        <v>674</v>
      </c>
      <c r="O49" s="73">
        <v>491850</v>
      </c>
      <c r="P49" s="73"/>
      <c r="Q49" s="73"/>
    </row>
    <row r="50" spans="1:17" ht="26" x14ac:dyDescent="0.3">
      <c r="A50" s="73" t="s">
        <v>682</v>
      </c>
      <c r="B50" s="73" t="s">
        <v>668</v>
      </c>
      <c r="C50" s="73" t="s">
        <v>669</v>
      </c>
      <c r="D50" s="73">
        <v>2023</v>
      </c>
      <c r="E50" s="73">
        <v>2024</v>
      </c>
      <c r="F50" s="73">
        <v>-2887</v>
      </c>
      <c r="G50" s="73">
        <v>96492</v>
      </c>
      <c r="H50" s="73">
        <v>1469</v>
      </c>
      <c r="I50" s="73">
        <v>1785</v>
      </c>
      <c r="J50" s="73">
        <v>1722562</v>
      </c>
      <c r="K50" s="73">
        <v>10.09</v>
      </c>
      <c r="L50" s="73">
        <v>5</v>
      </c>
      <c r="M50" s="73">
        <v>7</v>
      </c>
      <c r="N50" s="73" t="s">
        <v>670</v>
      </c>
      <c r="O50" s="73">
        <v>156267</v>
      </c>
      <c r="P50" s="73">
        <v>0.21511232130701199</v>
      </c>
      <c r="Q50" s="73">
        <v>3</v>
      </c>
    </row>
    <row r="51" spans="1:17" ht="26" x14ac:dyDescent="0.3">
      <c r="A51" s="73" t="s">
        <v>682</v>
      </c>
      <c r="B51" s="73" t="s">
        <v>668</v>
      </c>
      <c r="C51" s="73" t="s">
        <v>671</v>
      </c>
      <c r="D51" s="73">
        <v>2022</v>
      </c>
      <c r="E51" s="73">
        <v>2023</v>
      </c>
      <c r="F51" s="73">
        <v>5315</v>
      </c>
      <c r="G51" s="73">
        <v>-481921</v>
      </c>
      <c r="H51" s="73">
        <v>4700</v>
      </c>
      <c r="I51" s="73">
        <v>17600</v>
      </c>
      <c r="J51" s="73">
        <v>5833427</v>
      </c>
      <c r="K51" s="73">
        <v>23</v>
      </c>
      <c r="L51" s="73">
        <v>5</v>
      </c>
      <c r="M51" s="73">
        <v>6</v>
      </c>
      <c r="N51" s="73" t="s">
        <v>672</v>
      </c>
      <c r="O51" s="73">
        <v>984000</v>
      </c>
      <c r="P51" s="73">
        <v>2.7446808510638299</v>
      </c>
      <c r="Q51" s="73">
        <v>10</v>
      </c>
    </row>
    <row r="52" spans="1:17" ht="26" x14ac:dyDescent="0.3">
      <c r="A52" s="73" t="s">
        <v>682</v>
      </c>
      <c r="B52" s="73" t="s">
        <v>668</v>
      </c>
      <c r="C52" s="73" t="s">
        <v>48</v>
      </c>
      <c r="D52" s="73">
        <v>2023</v>
      </c>
      <c r="E52" s="73">
        <v>2024</v>
      </c>
      <c r="F52" s="73">
        <v>2070960</v>
      </c>
      <c r="G52" s="73">
        <v>351000</v>
      </c>
      <c r="H52" s="73">
        <v>93</v>
      </c>
      <c r="I52" s="73">
        <v>93</v>
      </c>
      <c r="J52" s="73">
        <v>2953000</v>
      </c>
      <c r="K52" s="73">
        <v>18</v>
      </c>
      <c r="L52" s="73">
        <v>7</v>
      </c>
      <c r="M52" s="73">
        <v>7</v>
      </c>
      <c r="N52" s="73" t="s">
        <v>673</v>
      </c>
      <c r="O52" s="73">
        <v>24416</v>
      </c>
      <c r="P52" s="73">
        <v>0</v>
      </c>
      <c r="Q52" s="73">
        <v>1</v>
      </c>
    </row>
    <row r="53" spans="1:17" ht="26" x14ac:dyDescent="0.3">
      <c r="A53" s="73" t="s">
        <v>682</v>
      </c>
      <c r="B53" s="73" t="s">
        <v>668</v>
      </c>
      <c r="C53" s="73" t="s">
        <v>50</v>
      </c>
      <c r="D53" s="73">
        <v>2023</v>
      </c>
      <c r="E53" s="73">
        <v>2024</v>
      </c>
      <c r="F53" s="73">
        <v>1033402</v>
      </c>
      <c r="G53" s="73">
        <v>593031</v>
      </c>
      <c r="H53" s="73">
        <v>67</v>
      </c>
      <c r="I53" s="73">
        <v>74</v>
      </c>
      <c r="J53" s="73">
        <v>4586792</v>
      </c>
      <c r="K53" s="73">
        <v>37</v>
      </c>
      <c r="L53" s="73">
        <v>7</v>
      </c>
      <c r="M53" s="73">
        <v>9</v>
      </c>
      <c r="N53" s="73" t="s">
        <v>674</v>
      </c>
      <c r="O53" s="73">
        <v>45850</v>
      </c>
      <c r="P53" s="73">
        <v>0.104477611940299</v>
      </c>
      <c r="Q53" s="73">
        <v>2</v>
      </c>
    </row>
    <row r="54" spans="1:17" ht="26" x14ac:dyDescent="0.3">
      <c r="A54" s="73" t="s">
        <v>682</v>
      </c>
      <c r="B54" s="73" t="s">
        <v>668</v>
      </c>
      <c r="C54" s="73" t="s">
        <v>13</v>
      </c>
      <c r="D54" s="73">
        <v>2023</v>
      </c>
      <c r="E54" s="73">
        <v>2024</v>
      </c>
      <c r="F54" s="73">
        <v>-32592</v>
      </c>
      <c r="G54" s="73">
        <v>-161153</v>
      </c>
      <c r="H54" s="73">
        <v>3719</v>
      </c>
      <c r="I54" s="73">
        <v>6827</v>
      </c>
      <c r="J54" s="73">
        <v>5069128</v>
      </c>
      <c r="K54" s="73">
        <v>28</v>
      </c>
      <c r="L54" s="73">
        <v>7</v>
      </c>
      <c r="M54" s="73">
        <v>7</v>
      </c>
      <c r="N54" s="73" t="s">
        <v>670</v>
      </c>
      <c r="O54" s="73">
        <v>43000</v>
      </c>
      <c r="P54" s="73">
        <v>0.83570852379672</v>
      </c>
      <c r="Q54" s="73">
        <v>9</v>
      </c>
    </row>
    <row r="55" spans="1:17" ht="26" x14ac:dyDescent="0.3">
      <c r="A55" s="73" t="s">
        <v>682</v>
      </c>
      <c r="B55" s="73" t="s">
        <v>668</v>
      </c>
      <c r="C55" s="73" t="s">
        <v>11</v>
      </c>
      <c r="D55" s="73">
        <v>2023</v>
      </c>
      <c r="E55" s="73">
        <v>2024</v>
      </c>
      <c r="F55" s="73">
        <v>-16104</v>
      </c>
      <c r="G55" s="73">
        <v>17218</v>
      </c>
      <c r="H55" s="73">
        <v>2920</v>
      </c>
      <c r="I55" s="73">
        <v>3377</v>
      </c>
      <c r="J55" s="73">
        <v>494898</v>
      </c>
      <c r="K55" s="73">
        <v>5.5</v>
      </c>
      <c r="L55" s="73">
        <v>4</v>
      </c>
      <c r="M55" s="73">
        <v>8</v>
      </c>
      <c r="N55" s="73" t="s">
        <v>675</v>
      </c>
      <c r="O55" s="73">
        <v>2500000</v>
      </c>
      <c r="P55" s="73">
        <v>0.156506849315069</v>
      </c>
      <c r="Q55" s="73">
        <v>2</v>
      </c>
    </row>
    <row r="56" spans="1:17" ht="26" x14ac:dyDescent="0.3">
      <c r="A56" s="73" t="s">
        <v>682</v>
      </c>
      <c r="B56" s="73" t="s">
        <v>668</v>
      </c>
      <c r="C56" s="73" t="s">
        <v>55</v>
      </c>
      <c r="D56" s="73">
        <v>2023</v>
      </c>
      <c r="E56" s="73">
        <v>2024</v>
      </c>
      <c r="F56" s="73">
        <v>719826</v>
      </c>
      <c r="G56" s="73">
        <v>195776</v>
      </c>
      <c r="H56" s="73">
        <v>37960</v>
      </c>
      <c r="I56" s="73">
        <v>31390</v>
      </c>
      <c r="J56" s="73">
        <v>3150490</v>
      </c>
      <c r="K56" s="73">
        <v>17.170000000000002</v>
      </c>
      <c r="L56" s="73">
        <v>4</v>
      </c>
      <c r="M56" s="73">
        <v>10</v>
      </c>
      <c r="N56" s="73" t="s">
        <v>676</v>
      </c>
      <c r="O56" s="73">
        <v>3800000</v>
      </c>
      <c r="P56" s="73">
        <v>-0.17307692307692299</v>
      </c>
      <c r="Q56" s="73">
        <v>1</v>
      </c>
    </row>
    <row r="57" spans="1:17" ht="26" x14ac:dyDescent="0.3">
      <c r="A57" s="73" t="s">
        <v>682</v>
      </c>
      <c r="B57" s="73" t="s">
        <v>668</v>
      </c>
      <c r="C57" s="73" t="s">
        <v>57</v>
      </c>
      <c r="D57" s="73">
        <v>2023</v>
      </c>
      <c r="E57" s="73">
        <v>2024</v>
      </c>
      <c r="F57" s="73">
        <v>177821</v>
      </c>
      <c r="G57" s="73">
        <v>129359</v>
      </c>
      <c r="H57" s="73">
        <v>15</v>
      </c>
      <c r="I57" s="73">
        <v>75</v>
      </c>
      <c r="J57" s="73">
        <v>422160</v>
      </c>
      <c r="K57" s="73">
        <v>3</v>
      </c>
      <c r="L57" s="73">
        <v>3</v>
      </c>
      <c r="M57" s="73">
        <v>9</v>
      </c>
      <c r="N57" s="73" t="s">
        <v>674</v>
      </c>
      <c r="O57" s="73">
        <v>491850</v>
      </c>
      <c r="P57" s="73">
        <v>4</v>
      </c>
      <c r="Q57" s="73">
        <v>10</v>
      </c>
    </row>
    <row r="58" spans="1:17" ht="26" x14ac:dyDescent="0.3">
      <c r="A58" s="73" t="s">
        <v>682</v>
      </c>
      <c r="B58" s="73" t="s">
        <v>677</v>
      </c>
      <c r="C58" s="73" t="s">
        <v>669</v>
      </c>
      <c r="D58" s="73">
        <v>2023</v>
      </c>
      <c r="E58" s="73">
        <v>2024</v>
      </c>
      <c r="F58" s="73">
        <v>-2887</v>
      </c>
      <c r="G58" s="73">
        <v>96492</v>
      </c>
      <c r="H58" s="73">
        <v>1469</v>
      </c>
      <c r="I58" s="73">
        <v>1785</v>
      </c>
      <c r="J58" s="73">
        <v>1722562</v>
      </c>
      <c r="K58" s="73">
        <v>10.09</v>
      </c>
      <c r="L58" s="73">
        <v>5</v>
      </c>
      <c r="M58" s="73">
        <v>7</v>
      </c>
      <c r="N58" s="73" t="s">
        <v>670</v>
      </c>
      <c r="O58" s="73">
        <v>156267</v>
      </c>
      <c r="P58" s="73">
        <v>7</v>
      </c>
      <c r="Q58" s="73">
        <v>10</v>
      </c>
    </row>
    <row r="59" spans="1:17" ht="26" x14ac:dyDescent="0.3">
      <c r="A59" s="73" t="s">
        <v>682</v>
      </c>
      <c r="B59" s="73" t="s">
        <v>677</v>
      </c>
      <c r="C59" s="73" t="s">
        <v>671</v>
      </c>
      <c r="D59" s="73">
        <v>2022</v>
      </c>
      <c r="E59" s="73">
        <v>2023</v>
      </c>
      <c r="F59" s="73">
        <v>5315</v>
      </c>
      <c r="G59" s="73">
        <v>-481921</v>
      </c>
      <c r="H59" s="73">
        <v>4700</v>
      </c>
      <c r="I59" s="73">
        <v>17600</v>
      </c>
      <c r="J59" s="73">
        <v>5833427</v>
      </c>
      <c r="K59" s="73">
        <v>23</v>
      </c>
      <c r="L59" s="73">
        <v>5</v>
      </c>
      <c r="M59" s="73">
        <v>6</v>
      </c>
      <c r="N59" s="73" t="s">
        <v>672</v>
      </c>
      <c r="O59" s="73">
        <v>984000</v>
      </c>
      <c r="P59" s="73">
        <v>6</v>
      </c>
      <c r="Q59" s="73">
        <v>10</v>
      </c>
    </row>
    <row r="60" spans="1:17" ht="26" x14ac:dyDescent="0.3">
      <c r="A60" s="73" t="s">
        <v>682</v>
      </c>
      <c r="B60" s="73" t="s">
        <v>677</v>
      </c>
      <c r="C60" s="73" t="s">
        <v>48</v>
      </c>
      <c r="D60" s="73">
        <v>2023</v>
      </c>
      <c r="E60" s="73">
        <v>2024</v>
      </c>
      <c r="F60" s="73">
        <v>2070960</v>
      </c>
      <c r="G60" s="73">
        <v>351000</v>
      </c>
      <c r="H60" s="73">
        <v>93</v>
      </c>
      <c r="I60" s="73">
        <v>93</v>
      </c>
      <c r="J60" s="73">
        <v>2953000</v>
      </c>
      <c r="K60" s="73">
        <v>18</v>
      </c>
      <c r="L60" s="73">
        <v>7</v>
      </c>
      <c r="M60" s="73">
        <v>7</v>
      </c>
      <c r="N60" s="73" t="s">
        <v>673</v>
      </c>
      <c r="O60" s="73">
        <v>24416</v>
      </c>
      <c r="P60" s="73">
        <v>7</v>
      </c>
      <c r="Q60" s="73">
        <v>10</v>
      </c>
    </row>
    <row r="61" spans="1:17" ht="26" x14ac:dyDescent="0.3">
      <c r="A61" s="73" t="s">
        <v>682</v>
      </c>
      <c r="B61" s="73" t="s">
        <v>677</v>
      </c>
      <c r="C61" s="73" t="s">
        <v>50</v>
      </c>
      <c r="D61" s="73">
        <v>2023</v>
      </c>
      <c r="E61" s="73">
        <v>2024</v>
      </c>
      <c r="F61" s="73">
        <v>1033402</v>
      </c>
      <c r="G61" s="73">
        <v>593031</v>
      </c>
      <c r="H61" s="73">
        <v>67</v>
      </c>
      <c r="I61" s="73">
        <v>74</v>
      </c>
      <c r="J61" s="73">
        <v>4586792</v>
      </c>
      <c r="K61" s="73">
        <v>37</v>
      </c>
      <c r="L61" s="73">
        <v>7</v>
      </c>
      <c r="M61" s="73">
        <v>9</v>
      </c>
      <c r="N61" s="73" t="s">
        <v>674</v>
      </c>
      <c r="O61" s="73">
        <v>45850</v>
      </c>
      <c r="P61" s="73">
        <v>9</v>
      </c>
      <c r="Q61" s="73">
        <v>10</v>
      </c>
    </row>
    <row r="62" spans="1:17" ht="26" x14ac:dyDescent="0.3">
      <c r="A62" s="73" t="s">
        <v>682</v>
      </c>
      <c r="B62" s="73" t="s">
        <v>677</v>
      </c>
      <c r="C62" s="73" t="s">
        <v>13</v>
      </c>
      <c r="D62" s="73">
        <v>2023</v>
      </c>
      <c r="E62" s="73">
        <v>2024</v>
      </c>
      <c r="F62" s="73">
        <v>-32592</v>
      </c>
      <c r="G62" s="73">
        <v>-161153</v>
      </c>
      <c r="H62" s="73">
        <v>3719</v>
      </c>
      <c r="I62" s="73">
        <v>6827</v>
      </c>
      <c r="J62" s="73">
        <v>5069128</v>
      </c>
      <c r="K62" s="73">
        <v>28</v>
      </c>
      <c r="L62" s="73">
        <v>7</v>
      </c>
      <c r="M62" s="73">
        <v>7</v>
      </c>
      <c r="N62" s="73" t="s">
        <v>670</v>
      </c>
      <c r="O62" s="73">
        <v>43000</v>
      </c>
      <c r="P62" s="73">
        <v>7</v>
      </c>
      <c r="Q62" s="73">
        <v>10</v>
      </c>
    </row>
    <row r="63" spans="1:17" ht="26" x14ac:dyDescent="0.3">
      <c r="A63" s="73" t="s">
        <v>682</v>
      </c>
      <c r="B63" s="73" t="s">
        <v>677</v>
      </c>
      <c r="C63" s="73" t="s">
        <v>11</v>
      </c>
      <c r="D63" s="73">
        <v>2023</v>
      </c>
      <c r="E63" s="73">
        <v>2024</v>
      </c>
      <c r="F63" s="73">
        <v>-16104</v>
      </c>
      <c r="G63" s="73">
        <v>17218</v>
      </c>
      <c r="H63" s="73">
        <v>2920</v>
      </c>
      <c r="I63" s="73">
        <v>3377</v>
      </c>
      <c r="J63" s="73">
        <v>494898</v>
      </c>
      <c r="K63" s="73">
        <v>5.5</v>
      </c>
      <c r="L63" s="73">
        <v>4</v>
      </c>
      <c r="M63" s="73">
        <v>8</v>
      </c>
      <c r="N63" s="73" t="s">
        <v>675</v>
      </c>
      <c r="O63" s="73">
        <v>2500000</v>
      </c>
      <c r="P63" s="73">
        <v>8</v>
      </c>
      <c r="Q63" s="73">
        <v>10</v>
      </c>
    </row>
    <row r="64" spans="1:17" ht="26" x14ac:dyDescent="0.3">
      <c r="A64" s="73" t="s">
        <v>682</v>
      </c>
      <c r="B64" s="73" t="s">
        <v>677</v>
      </c>
      <c r="C64" s="73" t="s">
        <v>55</v>
      </c>
      <c r="D64" s="73">
        <v>2023</v>
      </c>
      <c r="E64" s="73">
        <v>2024</v>
      </c>
      <c r="F64" s="73">
        <v>719826</v>
      </c>
      <c r="G64" s="73">
        <v>195776</v>
      </c>
      <c r="H64" s="73">
        <v>37960</v>
      </c>
      <c r="I64" s="73">
        <v>31390</v>
      </c>
      <c r="J64" s="73">
        <v>3150490</v>
      </c>
      <c r="K64" s="73">
        <v>17.170000000000002</v>
      </c>
      <c r="L64" s="73">
        <v>4</v>
      </c>
      <c r="M64" s="73">
        <v>10</v>
      </c>
      <c r="N64" s="73" t="s">
        <v>676</v>
      </c>
      <c r="O64" s="73">
        <v>3800000</v>
      </c>
      <c r="P64" s="73">
        <v>10</v>
      </c>
      <c r="Q64" s="73">
        <v>10</v>
      </c>
    </row>
    <row r="65" spans="1:17" ht="26" x14ac:dyDescent="0.3">
      <c r="A65" s="73" t="s">
        <v>682</v>
      </c>
      <c r="B65" s="73" t="s">
        <v>677</v>
      </c>
      <c r="C65" s="73" t="s">
        <v>57</v>
      </c>
      <c r="D65" s="73">
        <v>2023</v>
      </c>
      <c r="E65" s="73">
        <v>2024</v>
      </c>
      <c r="F65" s="73">
        <v>177821</v>
      </c>
      <c r="G65" s="73">
        <v>129359</v>
      </c>
      <c r="H65" s="73">
        <v>15</v>
      </c>
      <c r="I65" s="73">
        <v>75</v>
      </c>
      <c r="J65" s="73">
        <v>422160</v>
      </c>
      <c r="K65" s="73">
        <v>3</v>
      </c>
      <c r="L65" s="73">
        <v>3</v>
      </c>
      <c r="M65" s="73">
        <v>9</v>
      </c>
      <c r="N65" s="73" t="s">
        <v>674</v>
      </c>
      <c r="O65" s="73">
        <v>491850</v>
      </c>
      <c r="P65" s="73">
        <v>9</v>
      </c>
      <c r="Q65" s="73">
        <v>10</v>
      </c>
    </row>
    <row r="66" spans="1:17" ht="26" x14ac:dyDescent="0.3">
      <c r="A66" s="73" t="s">
        <v>682</v>
      </c>
      <c r="B66" s="73" t="s">
        <v>678</v>
      </c>
      <c r="C66" s="73" t="s">
        <v>669</v>
      </c>
      <c r="D66" s="73">
        <v>2023</v>
      </c>
      <c r="E66" s="73">
        <v>2024</v>
      </c>
      <c r="F66" s="73">
        <v>-2887</v>
      </c>
      <c r="G66" s="73">
        <v>96492</v>
      </c>
      <c r="H66" s="73">
        <v>1469</v>
      </c>
      <c r="I66" s="73">
        <v>1785</v>
      </c>
      <c r="J66" s="73">
        <v>1722562</v>
      </c>
      <c r="K66" s="73">
        <v>10.09</v>
      </c>
      <c r="L66" s="73">
        <v>5</v>
      </c>
      <c r="M66" s="73">
        <v>7</v>
      </c>
      <c r="N66" s="73" t="s">
        <v>670</v>
      </c>
      <c r="O66" s="73">
        <v>156267</v>
      </c>
      <c r="P66" s="73">
        <v>1785</v>
      </c>
      <c r="Q66" s="73">
        <v>9</v>
      </c>
    </row>
    <row r="67" spans="1:17" ht="26" x14ac:dyDescent="0.3">
      <c r="A67" s="73" t="s">
        <v>682</v>
      </c>
      <c r="B67" s="73" t="s">
        <v>678</v>
      </c>
      <c r="C67" s="73" t="s">
        <v>671</v>
      </c>
      <c r="D67" s="73">
        <v>2022</v>
      </c>
      <c r="E67" s="73">
        <v>2023</v>
      </c>
      <c r="F67" s="73">
        <v>5315</v>
      </c>
      <c r="G67" s="73">
        <v>-481921</v>
      </c>
      <c r="H67" s="73">
        <v>4700</v>
      </c>
      <c r="I67" s="73">
        <v>17600</v>
      </c>
      <c r="J67" s="73">
        <v>5833427</v>
      </c>
      <c r="K67" s="73">
        <v>23</v>
      </c>
      <c r="L67" s="73">
        <v>5</v>
      </c>
      <c r="M67" s="73">
        <v>6</v>
      </c>
      <c r="N67" s="73" t="s">
        <v>672</v>
      </c>
      <c r="O67" s="73">
        <v>984000</v>
      </c>
      <c r="P67" s="73">
        <v>17600</v>
      </c>
      <c r="Q67" s="73">
        <v>10</v>
      </c>
    </row>
    <row r="68" spans="1:17" ht="26" x14ac:dyDescent="0.3">
      <c r="A68" s="73" t="s">
        <v>682</v>
      </c>
      <c r="B68" s="73" t="s">
        <v>678</v>
      </c>
      <c r="C68" s="73" t="s">
        <v>48</v>
      </c>
      <c r="D68" s="73">
        <v>2023</v>
      </c>
      <c r="E68" s="73">
        <v>2024</v>
      </c>
      <c r="F68" s="73">
        <v>2070960</v>
      </c>
      <c r="G68" s="73">
        <v>351000</v>
      </c>
      <c r="H68" s="73">
        <v>93</v>
      </c>
      <c r="I68" s="73">
        <v>93</v>
      </c>
      <c r="J68" s="73">
        <v>2953000</v>
      </c>
      <c r="K68" s="73">
        <v>18</v>
      </c>
      <c r="L68" s="73">
        <v>7</v>
      </c>
      <c r="M68" s="73">
        <v>7</v>
      </c>
      <c r="N68" s="73" t="s">
        <v>673</v>
      </c>
      <c r="O68" s="73">
        <v>24416</v>
      </c>
      <c r="P68" s="73">
        <v>93</v>
      </c>
      <c r="Q68" s="73">
        <v>1</v>
      </c>
    </row>
    <row r="69" spans="1:17" ht="26" x14ac:dyDescent="0.3">
      <c r="A69" s="73" t="s">
        <v>682</v>
      </c>
      <c r="B69" s="73" t="s">
        <v>678</v>
      </c>
      <c r="C69" s="73" t="s">
        <v>50</v>
      </c>
      <c r="D69" s="73">
        <v>2023</v>
      </c>
      <c r="E69" s="73">
        <v>2024</v>
      </c>
      <c r="F69" s="73">
        <v>1033402</v>
      </c>
      <c r="G69" s="73">
        <v>593031</v>
      </c>
      <c r="H69" s="73">
        <v>67</v>
      </c>
      <c r="I69" s="73">
        <v>74</v>
      </c>
      <c r="J69" s="73">
        <v>4586792</v>
      </c>
      <c r="K69" s="73">
        <v>37</v>
      </c>
      <c r="L69" s="73">
        <v>7</v>
      </c>
      <c r="M69" s="73">
        <v>9</v>
      </c>
      <c r="N69" s="73" t="s">
        <v>674</v>
      </c>
      <c r="O69" s="73">
        <v>45850</v>
      </c>
      <c r="P69" s="73">
        <v>74</v>
      </c>
      <c r="Q69" s="73">
        <v>1</v>
      </c>
    </row>
    <row r="70" spans="1:17" ht="26" x14ac:dyDescent="0.3">
      <c r="A70" s="73" t="s">
        <v>682</v>
      </c>
      <c r="B70" s="73" t="s">
        <v>678</v>
      </c>
      <c r="C70" s="73" t="s">
        <v>13</v>
      </c>
      <c r="D70" s="73">
        <v>2023</v>
      </c>
      <c r="E70" s="73">
        <v>2024</v>
      </c>
      <c r="F70" s="73">
        <v>-32592</v>
      </c>
      <c r="G70" s="73">
        <v>-161153</v>
      </c>
      <c r="H70" s="73">
        <v>3719</v>
      </c>
      <c r="I70" s="73">
        <v>6827</v>
      </c>
      <c r="J70" s="73">
        <v>5069128</v>
      </c>
      <c r="K70" s="73">
        <v>28</v>
      </c>
      <c r="L70" s="73">
        <v>7</v>
      </c>
      <c r="M70" s="73">
        <v>7</v>
      </c>
      <c r="N70" s="73" t="s">
        <v>670</v>
      </c>
      <c r="O70" s="73">
        <v>43000</v>
      </c>
      <c r="P70" s="73">
        <v>6827</v>
      </c>
      <c r="Q70" s="73">
        <v>10</v>
      </c>
    </row>
    <row r="71" spans="1:17" ht="26" x14ac:dyDescent="0.3">
      <c r="A71" s="73" t="s">
        <v>682</v>
      </c>
      <c r="B71" s="73" t="s">
        <v>678</v>
      </c>
      <c r="C71" s="73" t="s">
        <v>11</v>
      </c>
      <c r="D71" s="73">
        <v>2023</v>
      </c>
      <c r="E71" s="73">
        <v>2024</v>
      </c>
      <c r="F71" s="73">
        <v>-16104</v>
      </c>
      <c r="G71" s="73">
        <v>17218</v>
      </c>
      <c r="H71" s="73">
        <v>2920</v>
      </c>
      <c r="I71" s="73">
        <v>3377</v>
      </c>
      <c r="J71" s="73">
        <v>494898</v>
      </c>
      <c r="K71" s="73">
        <v>5.5</v>
      </c>
      <c r="L71" s="73">
        <v>4</v>
      </c>
      <c r="M71" s="73">
        <v>8</v>
      </c>
      <c r="N71" s="73" t="s">
        <v>675</v>
      </c>
      <c r="O71" s="73">
        <v>2500000</v>
      </c>
      <c r="P71" s="73">
        <v>3377</v>
      </c>
      <c r="Q71" s="73">
        <v>10</v>
      </c>
    </row>
    <row r="72" spans="1:17" ht="26" x14ac:dyDescent="0.3">
      <c r="A72" s="73" t="s">
        <v>682</v>
      </c>
      <c r="B72" s="73" t="s">
        <v>678</v>
      </c>
      <c r="C72" s="73" t="s">
        <v>55</v>
      </c>
      <c r="D72" s="73">
        <v>2023</v>
      </c>
      <c r="E72" s="73">
        <v>2024</v>
      </c>
      <c r="F72" s="73">
        <v>719826</v>
      </c>
      <c r="G72" s="73">
        <v>195776</v>
      </c>
      <c r="H72" s="73">
        <v>37960</v>
      </c>
      <c r="I72" s="73">
        <v>31390</v>
      </c>
      <c r="J72" s="73">
        <v>3150490</v>
      </c>
      <c r="K72" s="73">
        <v>17.170000000000002</v>
      </c>
      <c r="L72" s="73">
        <v>4</v>
      </c>
      <c r="M72" s="73">
        <v>10</v>
      </c>
      <c r="N72" s="73" t="s">
        <v>676</v>
      </c>
      <c r="O72" s="73">
        <v>3800000</v>
      </c>
      <c r="P72" s="73">
        <v>31390</v>
      </c>
      <c r="Q72" s="73">
        <v>10</v>
      </c>
    </row>
    <row r="73" spans="1:17" ht="26" x14ac:dyDescent="0.3">
      <c r="A73" s="73" t="s">
        <v>682</v>
      </c>
      <c r="B73" s="73" t="s">
        <v>678</v>
      </c>
      <c r="C73" s="73" t="s">
        <v>57</v>
      </c>
      <c r="D73" s="73">
        <v>2023</v>
      </c>
      <c r="E73" s="73">
        <v>2024</v>
      </c>
      <c r="F73" s="73">
        <v>177821</v>
      </c>
      <c r="G73" s="73">
        <v>129359</v>
      </c>
      <c r="H73" s="73">
        <v>15</v>
      </c>
      <c r="I73" s="73">
        <v>75</v>
      </c>
      <c r="J73" s="73">
        <v>422160</v>
      </c>
      <c r="K73" s="73">
        <v>3</v>
      </c>
      <c r="L73" s="73">
        <v>3</v>
      </c>
      <c r="M73" s="73">
        <v>9</v>
      </c>
      <c r="N73" s="73" t="s">
        <v>674</v>
      </c>
      <c r="O73" s="73">
        <v>491850</v>
      </c>
      <c r="P73" s="73">
        <v>75</v>
      </c>
      <c r="Q73" s="73">
        <v>1</v>
      </c>
    </row>
    <row r="74" spans="1:17" ht="26" x14ac:dyDescent="0.3">
      <c r="A74" s="73" t="s">
        <v>682</v>
      </c>
      <c r="B74" s="73" t="s">
        <v>679</v>
      </c>
      <c r="C74" s="73" t="s">
        <v>669</v>
      </c>
      <c r="D74" s="73">
        <v>2023</v>
      </c>
      <c r="E74" s="73">
        <v>2024</v>
      </c>
      <c r="F74" s="73">
        <v>-2887</v>
      </c>
      <c r="G74" s="73">
        <v>96492</v>
      </c>
      <c r="H74" s="73">
        <v>1469</v>
      </c>
      <c r="I74" s="73">
        <v>1785</v>
      </c>
      <c r="J74" s="73">
        <v>1722562</v>
      </c>
      <c r="K74" s="73">
        <v>10.09</v>
      </c>
      <c r="L74" s="73">
        <v>5</v>
      </c>
      <c r="M74" s="73">
        <v>7</v>
      </c>
      <c r="N74" s="73" t="s">
        <v>670</v>
      </c>
      <c r="O74" s="73">
        <v>156267</v>
      </c>
      <c r="P74" s="73">
        <v>156267</v>
      </c>
      <c r="Q74" s="73">
        <v>6</v>
      </c>
    </row>
    <row r="75" spans="1:17" ht="26" x14ac:dyDescent="0.3">
      <c r="A75" s="73" t="s">
        <v>682</v>
      </c>
      <c r="B75" s="73" t="s">
        <v>679</v>
      </c>
      <c r="C75" s="73" t="s">
        <v>671</v>
      </c>
      <c r="D75" s="73">
        <v>2022</v>
      </c>
      <c r="E75" s="73">
        <v>2023</v>
      </c>
      <c r="F75" s="73">
        <v>5315</v>
      </c>
      <c r="G75" s="73">
        <v>-481921</v>
      </c>
      <c r="H75" s="73">
        <v>4700</v>
      </c>
      <c r="I75" s="73">
        <v>17600</v>
      </c>
      <c r="J75" s="73">
        <v>5833427</v>
      </c>
      <c r="K75" s="73">
        <v>23</v>
      </c>
      <c r="L75" s="73">
        <v>5</v>
      </c>
      <c r="M75" s="73">
        <v>6</v>
      </c>
      <c r="N75" s="73" t="s">
        <v>672</v>
      </c>
      <c r="O75" s="73">
        <v>984000</v>
      </c>
      <c r="P75" s="73">
        <v>984000</v>
      </c>
      <c r="Q75" s="73">
        <v>4</v>
      </c>
    </row>
    <row r="76" spans="1:17" ht="26" x14ac:dyDescent="0.3">
      <c r="A76" s="73" t="s">
        <v>682</v>
      </c>
      <c r="B76" s="73" t="s">
        <v>679</v>
      </c>
      <c r="C76" s="73" t="s">
        <v>48</v>
      </c>
      <c r="D76" s="73">
        <v>2023</v>
      </c>
      <c r="E76" s="73">
        <v>2024</v>
      </c>
      <c r="F76" s="73">
        <v>2070960</v>
      </c>
      <c r="G76" s="73">
        <v>351000</v>
      </c>
      <c r="H76" s="73">
        <v>93</v>
      </c>
      <c r="I76" s="73">
        <v>93</v>
      </c>
      <c r="J76" s="73">
        <v>2953000</v>
      </c>
      <c r="K76" s="73">
        <v>18</v>
      </c>
      <c r="L76" s="73">
        <v>7</v>
      </c>
      <c r="M76" s="73">
        <v>7</v>
      </c>
      <c r="N76" s="73" t="s">
        <v>673</v>
      </c>
      <c r="O76" s="73">
        <v>24416</v>
      </c>
      <c r="P76" s="73">
        <v>24416</v>
      </c>
      <c r="Q76" s="73">
        <v>8</v>
      </c>
    </row>
    <row r="77" spans="1:17" ht="26" x14ac:dyDescent="0.3">
      <c r="A77" s="73" t="s">
        <v>682</v>
      </c>
      <c r="B77" s="73" t="s">
        <v>679</v>
      </c>
      <c r="C77" s="73" t="s">
        <v>50</v>
      </c>
      <c r="D77" s="73">
        <v>2023</v>
      </c>
      <c r="E77" s="73">
        <v>2024</v>
      </c>
      <c r="F77" s="73">
        <v>1033402</v>
      </c>
      <c r="G77" s="73">
        <v>593031</v>
      </c>
      <c r="H77" s="73">
        <v>67</v>
      </c>
      <c r="I77" s="73">
        <v>74</v>
      </c>
      <c r="J77" s="73">
        <v>4586792</v>
      </c>
      <c r="K77" s="73">
        <v>37</v>
      </c>
      <c r="L77" s="73">
        <v>7</v>
      </c>
      <c r="M77" s="73">
        <v>9</v>
      </c>
      <c r="N77" s="73" t="s">
        <v>674</v>
      </c>
      <c r="O77" s="73">
        <v>45850</v>
      </c>
      <c r="P77" s="73">
        <v>45850</v>
      </c>
      <c r="Q77" s="73">
        <v>8</v>
      </c>
    </row>
    <row r="78" spans="1:17" ht="26" x14ac:dyDescent="0.3">
      <c r="A78" s="73" t="s">
        <v>682</v>
      </c>
      <c r="B78" s="73" t="s">
        <v>679</v>
      </c>
      <c r="C78" s="73" t="s">
        <v>13</v>
      </c>
      <c r="D78" s="73">
        <v>2023</v>
      </c>
      <c r="E78" s="73">
        <v>2024</v>
      </c>
      <c r="F78" s="73">
        <v>-32592</v>
      </c>
      <c r="G78" s="73">
        <v>-161153</v>
      </c>
      <c r="H78" s="73">
        <v>3719</v>
      </c>
      <c r="I78" s="73">
        <v>6827</v>
      </c>
      <c r="J78" s="73">
        <v>5069128</v>
      </c>
      <c r="K78" s="73">
        <v>28</v>
      </c>
      <c r="L78" s="73">
        <v>7</v>
      </c>
      <c r="M78" s="73">
        <v>7</v>
      </c>
      <c r="N78" s="73" t="s">
        <v>670</v>
      </c>
      <c r="O78" s="73">
        <v>43000</v>
      </c>
      <c r="P78" s="73">
        <v>43000</v>
      </c>
      <c r="Q78" s="73">
        <v>8</v>
      </c>
    </row>
    <row r="79" spans="1:17" ht="26" x14ac:dyDescent="0.3">
      <c r="A79" s="73" t="s">
        <v>682</v>
      </c>
      <c r="B79" s="73" t="s">
        <v>679</v>
      </c>
      <c r="C79" s="73" t="s">
        <v>11</v>
      </c>
      <c r="D79" s="73">
        <v>2023</v>
      </c>
      <c r="E79" s="73">
        <v>2024</v>
      </c>
      <c r="F79" s="73">
        <v>-16104</v>
      </c>
      <c r="G79" s="73">
        <v>17218</v>
      </c>
      <c r="H79" s="73">
        <v>2920</v>
      </c>
      <c r="I79" s="73">
        <v>3377</v>
      </c>
      <c r="J79" s="73">
        <v>494898</v>
      </c>
      <c r="K79" s="73">
        <v>5.5</v>
      </c>
      <c r="L79" s="73">
        <v>4</v>
      </c>
      <c r="M79" s="73">
        <v>8</v>
      </c>
      <c r="N79" s="73" t="s">
        <v>675</v>
      </c>
      <c r="O79" s="73">
        <v>2500000</v>
      </c>
      <c r="P79" s="73">
        <v>2500000</v>
      </c>
      <c r="Q79" s="73">
        <v>2</v>
      </c>
    </row>
    <row r="80" spans="1:17" ht="26" x14ac:dyDescent="0.3">
      <c r="A80" s="73" t="s">
        <v>682</v>
      </c>
      <c r="B80" s="73" t="s">
        <v>679</v>
      </c>
      <c r="C80" s="73" t="s">
        <v>55</v>
      </c>
      <c r="D80" s="73">
        <v>2023</v>
      </c>
      <c r="E80" s="73">
        <v>2024</v>
      </c>
      <c r="F80" s="73">
        <v>719826</v>
      </c>
      <c r="G80" s="73">
        <v>195776</v>
      </c>
      <c r="H80" s="73">
        <v>37960</v>
      </c>
      <c r="I80" s="73">
        <v>31390</v>
      </c>
      <c r="J80" s="73">
        <v>3150490</v>
      </c>
      <c r="K80" s="73">
        <v>17.170000000000002</v>
      </c>
      <c r="L80" s="73">
        <v>4</v>
      </c>
      <c r="M80" s="73">
        <v>10</v>
      </c>
      <c r="N80" s="73" t="s">
        <v>676</v>
      </c>
      <c r="O80" s="73">
        <v>3800000</v>
      </c>
      <c r="P80" s="73">
        <v>3800000</v>
      </c>
      <c r="Q80" s="73">
        <v>2</v>
      </c>
    </row>
    <row r="81" spans="1:17" ht="26" x14ac:dyDescent="0.3">
      <c r="A81" s="73" t="s">
        <v>682</v>
      </c>
      <c r="B81" s="73" t="s">
        <v>679</v>
      </c>
      <c r="C81" s="73" t="s">
        <v>57</v>
      </c>
      <c r="D81" s="73">
        <v>2023</v>
      </c>
      <c r="E81" s="73">
        <v>2024</v>
      </c>
      <c r="F81" s="73">
        <v>177821</v>
      </c>
      <c r="G81" s="73">
        <v>129359</v>
      </c>
      <c r="H81" s="73">
        <v>15</v>
      </c>
      <c r="I81" s="73">
        <v>75</v>
      </c>
      <c r="J81" s="73">
        <v>422160</v>
      </c>
      <c r="K81" s="73">
        <v>3</v>
      </c>
      <c r="L81" s="73">
        <v>3</v>
      </c>
      <c r="M81" s="73">
        <v>9</v>
      </c>
      <c r="N81" s="73" t="s">
        <v>674</v>
      </c>
      <c r="O81" s="73">
        <v>491850</v>
      </c>
      <c r="P81" s="73">
        <v>491850</v>
      </c>
      <c r="Q81" s="73">
        <v>6</v>
      </c>
    </row>
    <row r="82" spans="1:17" ht="26" x14ac:dyDescent="0.3">
      <c r="A82" s="73" t="s">
        <v>682</v>
      </c>
      <c r="B82" s="73" t="s">
        <v>680</v>
      </c>
      <c r="C82" s="73" t="s">
        <v>669</v>
      </c>
      <c r="D82" s="73">
        <v>2023</v>
      </c>
      <c r="E82" s="73">
        <v>2024</v>
      </c>
      <c r="F82" s="73">
        <v>-2887</v>
      </c>
      <c r="G82" s="73">
        <v>96492</v>
      </c>
      <c r="H82" s="73">
        <v>1469</v>
      </c>
      <c r="I82" s="73">
        <v>1785</v>
      </c>
      <c r="J82" s="73">
        <v>1722562</v>
      </c>
      <c r="K82" s="73">
        <v>10.09</v>
      </c>
      <c r="L82" s="73">
        <v>5</v>
      </c>
      <c r="M82" s="73">
        <v>7</v>
      </c>
      <c r="N82" s="73" t="s">
        <v>670</v>
      </c>
      <c r="O82" s="73">
        <v>156267</v>
      </c>
      <c r="P82" s="73">
        <v>1.14227572040162E-2</v>
      </c>
      <c r="Q82" s="73">
        <v>2</v>
      </c>
    </row>
    <row r="83" spans="1:17" ht="26" x14ac:dyDescent="0.3">
      <c r="A83" s="73" t="s">
        <v>682</v>
      </c>
      <c r="B83" s="73" t="s">
        <v>680</v>
      </c>
      <c r="C83" s="73" t="s">
        <v>671</v>
      </c>
      <c r="D83" s="73">
        <v>2022</v>
      </c>
      <c r="E83" s="73">
        <v>2023</v>
      </c>
      <c r="F83" s="73">
        <v>5315</v>
      </c>
      <c r="G83" s="73">
        <v>-481921</v>
      </c>
      <c r="H83" s="73">
        <v>4700</v>
      </c>
      <c r="I83" s="73">
        <v>17600</v>
      </c>
      <c r="J83" s="73">
        <v>5833427</v>
      </c>
      <c r="K83" s="73">
        <v>23</v>
      </c>
      <c r="L83" s="73">
        <v>5</v>
      </c>
      <c r="M83" s="73">
        <v>6</v>
      </c>
      <c r="N83" s="73" t="s">
        <v>672</v>
      </c>
      <c r="O83" s="73">
        <v>984000</v>
      </c>
      <c r="P83" s="73">
        <v>1.7886178861788601E-2</v>
      </c>
      <c r="Q83" s="73">
        <v>2</v>
      </c>
    </row>
    <row r="84" spans="1:17" ht="26" x14ac:dyDescent="0.3">
      <c r="A84" s="73" t="s">
        <v>682</v>
      </c>
      <c r="B84" s="73" t="s">
        <v>680</v>
      </c>
      <c r="C84" s="73" t="s">
        <v>48</v>
      </c>
      <c r="D84" s="73">
        <v>2023</v>
      </c>
      <c r="E84" s="73">
        <v>2024</v>
      </c>
      <c r="F84" s="73">
        <v>2070960</v>
      </c>
      <c r="G84" s="73">
        <v>351000</v>
      </c>
      <c r="H84" s="73">
        <v>93</v>
      </c>
      <c r="I84" s="73">
        <v>93</v>
      </c>
      <c r="J84" s="73">
        <v>2953000</v>
      </c>
      <c r="K84" s="73">
        <v>18</v>
      </c>
      <c r="L84" s="73">
        <v>7</v>
      </c>
      <c r="M84" s="73">
        <v>7</v>
      </c>
      <c r="N84" s="73" t="s">
        <v>673</v>
      </c>
      <c r="O84" s="73">
        <v>24416</v>
      </c>
      <c r="P84" s="73">
        <v>3.8089777195281799E-3</v>
      </c>
      <c r="Q84" s="73">
        <v>1</v>
      </c>
    </row>
    <row r="85" spans="1:17" ht="26" x14ac:dyDescent="0.3">
      <c r="A85" s="73" t="s">
        <v>682</v>
      </c>
      <c r="B85" s="73" t="s">
        <v>680</v>
      </c>
      <c r="C85" s="73" t="s">
        <v>50</v>
      </c>
      <c r="D85" s="73">
        <v>2023</v>
      </c>
      <c r="E85" s="73">
        <v>2024</v>
      </c>
      <c r="F85" s="73">
        <v>1033402</v>
      </c>
      <c r="G85" s="73">
        <v>593031</v>
      </c>
      <c r="H85" s="73">
        <v>67</v>
      </c>
      <c r="I85" s="73">
        <v>74</v>
      </c>
      <c r="J85" s="73">
        <v>4586792</v>
      </c>
      <c r="K85" s="73">
        <v>37</v>
      </c>
      <c r="L85" s="73">
        <v>7</v>
      </c>
      <c r="M85" s="73">
        <v>9</v>
      </c>
      <c r="N85" s="73" t="s">
        <v>674</v>
      </c>
      <c r="O85" s="73">
        <v>45850</v>
      </c>
      <c r="P85" s="73">
        <v>1.6139585605234499E-3</v>
      </c>
      <c r="Q85" s="73">
        <v>1</v>
      </c>
    </row>
    <row r="86" spans="1:17" ht="26" x14ac:dyDescent="0.3">
      <c r="A86" s="73" t="s">
        <v>682</v>
      </c>
      <c r="B86" s="73" t="s">
        <v>680</v>
      </c>
      <c r="C86" s="73" t="s">
        <v>13</v>
      </c>
      <c r="D86" s="73">
        <v>2023</v>
      </c>
      <c r="E86" s="73">
        <v>2024</v>
      </c>
      <c r="F86" s="73">
        <v>-32592</v>
      </c>
      <c r="G86" s="73">
        <v>-161153</v>
      </c>
      <c r="H86" s="73">
        <v>3719</v>
      </c>
      <c r="I86" s="73">
        <v>6827</v>
      </c>
      <c r="J86" s="73">
        <v>5069128</v>
      </c>
      <c r="K86" s="73">
        <v>28</v>
      </c>
      <c r="L86" s="73">
        <v>7</v>
      </c>
      <c r="M86" s="73">
        <v>7</v>
      </c>
      <c r="N86" s="73" t="s">
        <v>670</v>
      </c>
      <c r="O86" s="73">
        <v>43000</v>
      </c>
      <c r="P86" s="73">
        <v>0.15876744186046499</v>
      </c>
      <c r="Q86" s="73">
        <v>9</v>
      </c>
    </row>
    <row r="87" spans="1:17" ht="26" x14ac:dyDescent="0.3">
      <c r="A87" s="73" t="s">
        <v>682</v>
      </c>
      <c r="B87" s="73" t="s">
        <v>680</v>
      </c>
      <c r="C87" s="73" t="s">
        <v>11</v>
      </c>
      <c r="D87" s="73">
        <v>2023</v>
      </c>
      <c r="E87" s="73">
        <v>2024</v>
      </c>
      <c r="F87" s="73">
        <v>-16104</v>
      </c>
      <c r="G87" s="73">
        <v>17218</v>
      </c>
      <c r="H87" s="73">
        <v>2920</v>
      </c>
      <c r="I87" s="73">
        <v>3377</v>
      </c>
      <c r="J87" s="73">
        <v>494898</v>
      </c>
      <c r="K87" s="73">
        <v>5.5</v>
      </c>
      <c r="L87" s="73">
        <v>4</v>
      </c>
      <c r="M87" s="73">
        <v>8</v>
      </c>
      <c r="N87" s="73" t="s">
        <v>675</v>
      </c>
      <c r="O87" s="73">
        <v>2500000</v>
      </c>
      <c r="P87" s="73">
        <v>1.3508000000000001E-3</v>
      </c>
      <c r="Q87" s="73">
        <v>1</v>
      </c>
    </row>
    <row r="88" spans="1:17" ht="26" x14ac:dyDescent="0.3">
      <c r="A88" s="73" t="s">
        <v>682</v>
      </c>
      <c r="B88" s="73" t="s">
        <v>680</v>
      </c>
      <c r="C88" s="73" t="s">
        <v>55</v>
      </c>
      <c r="D88" s="73">
        <v>2023</v>
      </c>
      <c r="E88" s="73">
        <v>2024</v>
      </c>
      <c r="F88" s="73">
        <v>719826</v>
      </c>
      <c r="G88" s="73">
        <v>195776</v>
      </c>
      <c r="H88" s="73">
        <v>37960</v>
      </c>
      <c r="I88" s="73">
        <v>31390</v>
      </c>
      <c r="J88" s="73">
        <v>3150490</v>
      </c>
      <c r="K88" s="73">
        <v>17.170000000000002</v>
      </c>
      <c r="L88" s="73">
        <v>4</v>
      </c>
      <c r="M88" s="73">
        <v>10</v>
      </c>
      <c r="N88" s="73" t="s">
        <v>676</v>
      </c>
      <c r="O88" s="73">
        <v>3800000</v>
      </c>
      <c r="P88" s="73">
        <v>8.2605263157894699E-3</v>
      </c>
      <c r="Q88" s="73">
        <v>1</v>
      </c>
    </row>
    <row r="89" spans="1:17" ht="26" x14ac:dyDescent="0.3">
      <c r="A89" s="73" t="s">
        <v>682</v>
      </c>
      <c r="B89" s="73" t="s">
        <v>680</v>
      </c>
      <c r="C89" s="73" t="s">
        <v>57</v>
      </c>
      <c r="D89" s="73">
        <v>2023</v>
      </c>
      <c r="E89" s="73">
        <v>2024</v>
      </c>
      <c r="F89" s="73">
        <v>177821</v>
      </c>
      <c r="G89" s="73">
        <v>129359</v>
      </c>
      <c r="H89" s="73">
        <v>15</v>
      </c>
      <c r="I89" s="73">
        <v>75</v>
      </c>
      <c r="J89" s="73">
        <v>422160</v>
      </c>
      <c r="K89" s="73">
        <v>3</v>
      </c>
      <c r="L89" s="73">
        <v>3</v>
      </c>
      <c r="M89" s="73">
        <v>9</v>
      </c>
      <c r="N89" s="73" t="s">
        <v>674</v>
      </c>
      <c r="O89" s="73">
        <v>491850</v>
      </c>
      <c r="P89" s="73">
        <v>1.5248551387618201E-4</v>
      </c>
      <c r="Q89" s="73">
        <v>1</v>
      </c>
    </row>
    <row r="90" spans="1:17" ht="26" x14ac:dyDescent="0.3">
      <c r="A90" s="73" t="s">
        <v>682</v>
      </c>
      <c r="B90" s="73" t="s">
        <v>681</v>
      </c>
      <c r="C90" s="73" t="s">
        <v>669</v>
      </c>
      <c r="D90" s="73">
        <v>2023</v>
      </c>
      <c r="E90" s="73">
        <v>2024</v>
      </c>
      <c r="F90" s="73">
        <v>-2887</v>
      </c>
      <c r="G90" s="73">
        <v>96492</v>
      </c>
      <c r="H90" s="73">
        <v>1469</v>
      </c>
      <c r="I90" s="73">
        <v>1785</v>
      </c>
      <c r="J90" s="73">
        <v>1722562</v>
      </c>
      <c r="K90" s="73">
        <v>10.09</v>
      </c>
      <c r="L90" s="73">
        <v>5</v>
      </c>
      <c r="M90" s="73">
        <v>7</v>
      </c>
      <c r="N90" s="73" t="s">
        <v>670</v>
      </c>
      <c r="O90" s="73">
        <v>156267</v>
      </c>
      <c r="P90" s="73"/>
      <c r="Q90" s="73"/>
    </row>
    <row r="91" spans="1:17" ht="26" x14ac:dyDescent="0.3">
      <c r="A91" s="73" t="s">
        <v>682</v>
      </c>
      <c r="B91" s="73" t="s">
        <v>681</v>
      </c>
      <c r="C91" s="73" t="s">
        <v>671</v>
      </c>
      <c r="D91" s="73">
        <v>2022</v>
      </c>
      <c r="E91" s="73">
        <v>2023</v>
      </c>
      <c r="F91" s="73">
        <v>5315</v>
      </c>
      <c r="G91" s="73">
        <v>-481921</v>
      </c>
      <c r="H91" s="73">
        <v>4700</v>
      </c>
      <c r="I91" s="73">
        <v>17600</v>
      </c>
      <c r="J91" s="73">
        <v>5833427</v>
      </c>
      <c r="K91" s="73">
        <v>23</v>
      </c>
      <c r="L91" s="73">
        <v>5</v>
      </c>
      <c r="M91" s="73">
        <v>6</v>
      </c>
      <c r="N91" s="73" t="s">
        <v>672</v>
      </c>
      <c r="O91" s="73">
        <v>984000</v>
      </c>
      <c r="P91" s="73"/>
      <c r="Q91" s="73"/>
    </row>
    <row r="92" spans="1:17" ht="26" x14ac:dyDescent="0.3">
      <c r="A92" s="73" t="s">
        <v>682</v>
      </c>
      <c r="B92" s="73" t="s">
        <v>681</v>
      </c>
      <c r="C92" s="73" t="s">
        <v>48</v>
      </c>
      <c r="D92" s="73">
        <v>2023</v>
      </c>
      <c r="E92" s="73">
        <v>2024</v>
      </c>
      <c r="F92" s="73">
        <v>2070960</v>
      </c>
      <c r="G92" s="73">
        <v>351000</v>
      </c>
      <c r="H92" s="73">
        <v>93</v>
      </c>
      <c r="I92" s="73">
        <v>93</v>
      </c>
      <c r="J92" s="73">
        <v>2953000</v>
      </c>
      <c r="K92" s="73">
        <v>18</v>
      </c>
      <c r="L92" s="73">
        <v>7</v>
      </c>
      <c r="M92" s="73">
        <v>7</v>
      </c>
      <c r="N92" s="73" t="s">
        <v>673</v>
      </c>
      <c r="O92" s="73">
        <v>24416</v>
      </c>
      <c r="P92" s="73"/>
      <c r="Q92" s="73"/>
    </row>
    <row r="93" spans="1:17" ht="26" x14ac:dyDescent="0.3">
      <c r="A93" s="73" t="s">
        <v>682</v>
      </c>
      <c r="B93" s="73" t="s">
        <v>681</v>
      </c>
      <c r="C93" s="73" t="s">
        <v>50</v>
      </c>
      <c r="D93" s="73">
        <v>2023</v>
      </c>
      <c r="E93" s="73">
        <v>2024</v>
      </c>
      <c r="F93" s="73">
        <v>1033402</v>
      </c>
      <c r="G93" s="73">
        <v>593031</v>
      </c>
      <c r="H93" s="73">
        <v>67</v>
      </c>
      <c r="I93" s="73">
        <v>74</v>
      </c>
      <c r="J93" s="73">
        <v>4586792</v>
      </c>
      <c r="K93" s="73">
        <v>37</v>
      </c>
      <c r="L93" s="73">
        <v>7</v>
      </c>
      <c r="M93" s="73">
        <v>9</v>
      </c>
      <c r="N93" s="73" t="s">
        <v>674</v>
      </c>
      <c r="O93" s="73">
        <v>45850</v>
      </c>
      <c r="P93" s="73"/>
      <c r="Q93" s="73"/>
    </row>
    <row r="94" spans="1:17" ht="26" x14ac:dyDescent="0.3">
      <c r="A94" s="73" t="s">
        <v>682</v>
      </c>
      <c r="B94" s="73" t="s">
        <v>681</v>
      </c>
      <c r="C94" s="73" t="s">
        <v>13</v>
      </c>
      <c r="D94" s="73">
        <v>2023</v>
      </c>
      <c r="E94" s="73">
        <v>2024</v>
      </c>
      <c r="F94" s="73">
        <v>-32592</v>
      </c>
      <c r="G94" s="73">
        <v>-161153</v>
      </c>
      <c r="H94" s="73">
        <v>3719</v>
      </c>
      <c r="I94" s="73">
        <v>6827</v>
      </c>
      <c r="J94" s="73">
        <v>5069128</v>
      </c>
      <c r="K94" s="73">
        <v>28</v>
      </c>
      <c r="L94" s="73">
        <v>7</v>
      </c>
      <c r="M94" s="73">
        <v>7</v>
      </c>
      <c r="N94" s="73" t="s">
        <v>670</v>
      </c>
      <c r="O94" s="73">
        <v>43000</v>
      </c>
      <c r="P94" s="73"/>
      <c r="Q94" s="73"/>
    </row>
    <row r="95" spans="1:17" ht="26" x14ac:dyDescent="0.3">
      <c r="A95" s="73" t="s">
        <v>682</v>
      </c>
      <c r="B95" s="73" t="s">
        <v>681</v>
      </c>
      <c r="C95" s="73" t="s">
        <v>11</v>
      </c>
      <c r="D95" s="73">
        <v>2023</v>
      </c>
      <c r="E95" s="73">
        <v>2024</v>
      </c>
      <c r="F95" s="73">
        <v>-16104</v>
      </c>
      <c r="G95" s="73">
        <v>17218</v>
      </c>
      <c r="H95" s="73">
        <v>2920</v>
      </c>
      <c r="I95" s="73">
        <v>3377</v>
      </c>
      <c r="J95" s="73">
        <v>494898</v>
      </c>
      <c r="K95" s="73">
        <v>5.5</v>
      </c>
      <c r="L95" s="73">
        <v>4</v>
      </c>
      <c r="M95" s="73">
        <v>8</v>
      </c>
      <c r="N95" s="73" t="s">
        <v>675</v>
      </c>
      <c r="O95" s="73">
        <v>2500000</v>
      </c>
      <c r="P95" s="73"/>
      <c r="Q95" s="73"/>
    </row>
    <row r="96" spans="1:17" ht="26" x14ac:dyDescent="0.3">
      <c r="A96" s="73" t="s">
        <v>682</v>
      </c>
      <c r="B96" s="73" t="s">
        <v>681</v>
      </c>
      <c r="C96" s="73" t="s">
        <v>55</v>
      </c>
      <c r="D96" s="73">
        <v>2023</v>
      </c>
      <c r="E96" s="73">
        <v>2024</v>
      </c>
      <c r="F96" s="73">
        <v>719826</v>
      </c>
      <c r="G96" s="73">
        <v>195776</v>
      </c>
      <c r="H96" s="73">
        <v>37960</v>
      </c>
      <c r="I96" s="73">
        <v>31390</v>
      </c>
      <c r="J96" s="73">
        <v>3150490</v>
      </c>
      <c r="K96" s="73">
        <v>17.170000000000002</v>
      </c>
      <c r="L96" s="73">
        <v>4</v>
      </c>
      <c r="M96" s="73">
        <v>10</v>
      </c>
      <c r="N96" s="73" t="s">
        <v>676</v>
      </c>
      <c r="O96" s="73">
        <v>3800000</v>
      </c>
      <c r="P96" s="73"/>
      <c r="Q96" s="73"/>
    </row>
    <row r="97" spans="1:17" ht="26" x14ac:dyDescent="0.3">
      <c r="A97" s="73" t="s">
        <v>682</v>
      </c>
      <c r="B97" s="73" t="s">
        <v>681</v>
      </c>
      <c r="C97" s="73" t="s">
        <v>57</v>
      </c>
      <c r="D97" s="73">
        <v>2023</v>
      </c>
      <c r="E97" s="73">
        <v>2024</v>
      </c>
      <c r="F97" s="73">
        <v>177821</v>
      </c>
      <c r="G97" s="73">
        <v>129359</v>
      </c>
      <c r="H97" s="73">
        <v>15</v>
      </c>
      <c r="I97" s="73">
        <v>75</v>
      </c>
      <c r="J97" s="73">
        <v>422160</v>
      </c>
      <c r="K97" s="73">
        <v>3</v>
      </c>
      <c r="L97" s="73">
        <v>3</v>
      </c>
      <c r="M97" s="73">
        <v>9</v>
      </c>
      <c r="N97" s="73" t="s">
        <v>674</v>
      </c>
      <c r="O97" s="73">
        <v>491850</v>
      </c>
      <c r="P97" s="73"/>
      <c r="Q97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48"/>
  <sheetViews>
    <sheetView topLeftCell="A20" zoomScale="70" zoomScaleNormal="70" workbookViewId="0">
      <selection activeCell="F45" sqref="F45"/>
    </sheetView>
  </sheetViews>
  <sheetFormatPr defaultColWidth="30.36328125" defaultRowHeight="12.5" x14ac:dyDescent="0.25"/>
  <cols>
    <col min="1" max="1" width="14.36328125" style="50" bestFit="1" customWidth="1"/>
    <col min="2" max="2" width="13" style="50" bestFit="1" customWidth="1"/>
    <col min="3" max="3" width="18.36328125" style="50" customWidth="1"/>
    <col min="4" max="4" width="4.81640625" style="50" bestFit="1" customWidth="1"/>
    <col min="5" max="5" width="20.54296875" style="50" bestFit="1" customWidth="1"/>
    <col min="6" max="6" width="37.08984375" style="50" customWidth="1"/>
    <col min="7" max="7" width="11.26953125" style="50" bestFit="1" customWidth="1"/>
    <col min="8" max="8" width="32.1796875" style="50" customWidth="1"/>
    <col min="9" max="9" width="50.54296875" style="50" customWidth="1"/>
    <col min="10" max="10" width="11.453125" style="50" bestFit="1" customWidth="1"/>
    <col min="11" max="11" width="14.81640625" style="50" customWidth="1"/>
    <col min="12" max="12" width="11.453125" style="50" bestFit="1" customWidth="1"/>
    <col min="13" max="16384" width="30.36328125" style="50"/>
  </cols>
  <sheetData>
    <row r="1" spans="1:12" s="63" customFormat="1" ht="39" x14ac:dyDescent="0.25">
      <c r="A1" s="60" t="s">
        <v>63</v>
      </c>
      <c r="B1" s="60" t="s">
        <v>64</v>
      </c>
      <c r="C1" s="60" t="s">
        <v>65</v>
      </c>
      <c r="D1" s="60" t="s">
        <v>66</v>
      </c>
      <c r="E1" s="60" t="s">
        <v>67</v>
      </c>
      <c r="F1" s="61" t="s">
        <v>68</v>
      </c>
      <c r="G1" s="62" t="s">
        <v>69</v>
      </c>
      <c r="H1" s="61" t="s">
        <v>70</v>
      </c>
      <c r="I1" s="60" t="s">
        <v>71</v>
      </c>
      <c r="J1" s="62" t="s">
        <v>72</v>
      </c>
      <c r="K1" s="60" t="s">
        <v>73</v>
      </c>
      <c r="L1" s="62" t="s">
        <v>74</v>
      </c>
    </row>
    <row r="2" spans="1:12" ht="26" x14ac:dyDescent="0.3">
      <c r="A2" s="49" t="s">
        <v>75</v>
      </c>
      <c r="B2" s="49" t="s">
        <v>76</v>
      </c>
      <c r="C2" s="49" t="s">
        <v>0</v>
      </c>
      <c r="D2" s="52">
        <v>2017</v>
      </c>
      <c r="E2" s="49" t="s">
        <v>77</v>
      </c>
      <c r="F2" s="51" t="s">
        <v>78</v>
      </c>
      <c r="G2" s="53" t="str">
        <f t="shared" ref="G2:G222" si="0">IF(L2&lt;50000,"Extra small",IF(J2&lt;250000,"Small",IF(L2&lt;1000000,"Medium",IF(L2&lt;10000000,"Large",IF(L2&lt;100000000,"Very large","Extra large")))))</f>
        <v>Extra small</v>
      </c>
      <c r="H2" s="51" t="s">
        <v>79</v>
      </c>
      <c r="I2" s="49" t="s">
        <v>80</v>
      </c>
      <c r="J2" s="54">
        <v>1176053</v>
      </c>
      <c r="K2" s="54">
        <v>981421</v>
      </c>
      <c r="L2" s="55">
        <v>16885</v>
      </c>
    </row>
    <row r="3" spans="1:12" ht="13" x14ac:dyDescent="0.3">
      <c r="A3" s="49" t="s">
        <v>75</v>
      </c>
      <c r="B3" s="49" t="s">
        <v>76</v>
      </c>
      <c r="C3" s="49" t="s">
        <v>0</v>
      </c>
      <c r="D3" s="52">
        <v>2018</v>
      </c>
      <c r="E3" s="49" t="s">
        <v>81</v>
      </c>
      <c r="F3" s="51" t="s">
        <v>82</v>
      </c>
      <c r="G3" s="53" t="str">
        <f t="shared" si="0"/>
        <v>Extra small</v>
      </c>
      <c r="H3" s="51" t="s">
        <v>83</v>
      </c>
      <c r="I3" s="49" t="s">
        <v>84</v>
      </c>
      <c r="J3" s="54">
        <v>3683805</v>
      </c>
      <c r="K3" s="54">
        <v>520000</v>
      </c>
      <c r="L3" s="55">
        <v>26797</v>
      </c>
    </row>
    <row r="4" spans="1:12" ht="26" x14ac:dyDescent="0.3">
      <c r="A4" s="49" t="s">
        <v>75</v>
      </c>
      <c r="B4" s="49" t="s">
        <v>76</v>
      </c>
      <c r="C4" s="49" t="s">
        <v>0</v>
      </c>
      <c r="D4" s="52">
        <v>2019</v>
      </c>
      <c r="E4" s="49" t="s">
        <v>85</v>
      </c>
      <c r="F4" s="51" t="s">
        <v>48</v>
      </c>
      <c r="G4" s="53" t="str">
        <f t="shared" si="0"/>
        <v>Extra small</v>
      </c>
      <c r="H4" s="51" t="s">
        <v>86</v>
      </c>
      <c r="I4" s="49" t="s">
        <v>87</v>
      </c>
      <c r="J4" s="54" t="s">
        <v>88</v>
      </c>
      <c r="K4" s="54" t="s">
        <v>88</v>
      </c>
      <c r="L4" s="55"/>
    </row>
    <row r="5" spans="1:12" ht="26" x14ac:dyDescent="0.3">
      <c r="A5" s="49" t="s">
        <v>75</v>
      </c>
      <c r="B5" s="49" t="s">
        <v>76</v>
      </c>
      <c r="C5" s="49" t="s">
        <v>0</v>
      </c>
      <c r="D5" s="52">
        <v>2020</v>
      </c>
      <c r="E5" s="49" t="s">
        <v>89</v>
      </c>
      <c r="F5" s="51" t="s">
        <v>50</v>
      </c>
      <c r="G5" s="53" t="str">
        <f t="shared" si="0"/>
        <v>Medium</v>
      </c>
      <c r="H5" s="51" t="s">
        <v>90</v>
      </c>
      <c r="I5" s="49" t="s">
        <v>91</v>
      </c>
      <c r="J5" s="54">
        <v>2138469</v>
      </c>
      <c r="K5" s="54">
        <v>83000</v>
      </c>
      <c r="L5" s="55">
        <v>136958</v>
      </c>
    </row>
    <row r="6" spans="1:12" ht="13" x14ac:dyDescent="0.3">
      <c r="A6" s="49" t="s">
        <v>75</v>
      </c>
      <c r="B6" s="49" t="s">
        <v>76</v>
      </c>
      <c r="C6" s="49" t="s">
        <v>0</v>
      </c>
      <c r="D6" s="52">
        <v>2021</v>
      </c>
      <c r="E6" s="49" t="s">
        <v>89</v>
      </c>
      <c r="F6" s="51" t="s">
        <v>92</v>
      </c>
      <c r="G6" s="53" t="str">
        <f t="shared" si="0"/>
        <v>Medium</v>
      </c>
      <c r="H6" s="51" t="s">
        <v>93</v>
      </c>
      <c r="I6" s="49" t="s">
        <v>94</v>
      </c>
      <c r="J6" s="54">
        <v>4642728</v>
      </c>
      <c r="K6" s="54">
        <v>4231421</v>
      </c>
      <c r="L6" s="55">
        <v>825023</v>
      </c>
    </row>
    <row r="7" spans="1:12" ht="26" x14ac:dyDescent="0.3">
      <c r="A7" s="49" t="s">
        <v>75</v>
      </c>
      <c r="B7" s="49" t="s">
        <v>76</v>
      </c>
      <c r="C7" s="49" t="s">
        <v>0</v>
      </c>
      <c r="D7" s="52">
        <v>2022</v>
      </c>
      <c r="E7" s="49" t="s">
        <v>95</v>
      </c>
      <c r="F7" s="51" t="s">
        <v>11</v>
      </c>
      <c r="G7" s="53" t="str">
        <f t="shared" si="0"/>
        <v>Small</v>
      </c>
      <c r="H7" s="51" t="s">
        <v>11</v>
      </c>
      <c r="I7" s="49" t="s">
        <v>96</v>
      </c>
      <c r="J7" s="54">
        <v>231371</v>
      </c>
      <c r="K7" s="54">
        <v>38250</v>
      </c>
      <c r="L7" s="54" t="s">
        <v>97</v>
      </c>
    </row>
    <row r="8" spans="1:12" ht="26" x14ac:dyDescent="0.3">
      <c r="A8" s="49" t="s">
        <v>75</v>
      </c>
      <c r="B8" s="49" t="s">
        <v>76</v>
      </c>
      <c r="C8" s="49" t="s">
        <v>0</v>
      </c>
      <c r="D8" s="52">
        <v>2023</v>
      </c>
      <c r="E8" s="49" t="s">
        <v>85</v>
      </c>
      <c r="F8" s="51" t="s">
        <v>55</v>
      </c>
      <c r="G8" s="53" t="str">
        <f t="shared" si="0"/>
        <v>Medium</v>
      </c>
      <c r="H8" s="51" t="s">
        <v>98</v>
      </c>
      <c r="I8" s="49" t="s">
        <v>99</v>
      </c>
      <c r="J8" s="54">
        <v>3609417</v>
      </c>
      <c r="K8" s="54">
        <v>1403458</v>
      </c>
      <c r="L8" s="55">
        <v>719826</v>
      </c>
    </row>
    <row r="9" spans="1:12" ht="26" x14ac:dyDescent="0.3">
      <c r="A9" s="49" t="s">
        <v>75</v>
      </c>
      <c r="B9" s="49" t="s">
        <v>76</v>
      </c>
      <c r="C9" s="49" t="s">
        <v>0</v>
      </c>
      <c r="D9" s="52">
        <v>2023</v>
      </c>
      <c r="E9" s="49" t="s">
        <v>95</v>
      </c>
      <c r="F9" s="51" t="s">
        <v>100</v>
      </c>
      <c r="G9" s="53" t="str">
        <f t="shared" si="0"/>
        <v>Extra small</v>
      </c>
      <c r="H9" s="51" t="s">
        <v>101</v>
      </c>
      <c r="I9" s="49" t="s">
        <v>102</v>
      </c>
      <c r="J9" s="54" t="s">
        <v>88</v>
      </c>
      <c r="K9" s="54" t="s">
        <v>88</v>
      </c>
      <c r="L9" s="55"/>
    </row>
    <row r="10" spans="1:12" ht="26" x14ac:dyDescent="0.3">
      <c r="A10" s="49" t="s">
        <v>75</v>
      </c>
      <c r="B10" s="49" t="s">
        <v>76</v>
      </c>
      <c r="C10" s="49" t="s">
        <v>0</v>
      </c>
      <c r="D10" s="52">
        <v>2024</v>
      </c>
      <c r="E10" s="49" t="s">
        <v>81</v>
      </c>
      <c r="F10" s="49" t="s">
        <v>57</v>
      </c>
      <c r="G10" s="53" t="str">
        <f t="shared" si="0"/>
        <v>Extra large</v>
      </c>
      <c r="H10" s="51" t="s">
        <v>57</v>
      </c>
      <c r="I10" s="49" t="s">
        <v>103</v>
      </c>
      <c r="J10" s="54">
        <v>422160</v>
      </c>
      <c r="K10" s="54">
        <v>0</v>
      </c>
      <c r="L10" s="54" t="s">
        <v>104</v>
      </c>
    </row>
    <row r="11" spans="1:12" ht="26" x14ac:dyDescent="0.3">
      <c r="A11" s="49" t="s">
        <v>105</v>
      </c>
      <c r="B11" s="49" t="s">
        <v>106</v>
      </c>
      <c r="C11" s="49" t="s">
        <v>107</v>
      </c>
      <c r="D11" s="52">
        <v>2022</v>
      </c>
      <c r="E11" s="49" t="s">
        <v>108</v>
      </c>
      <c r="F11" s="51" t="s">
        <v>109</v>
      </c>
      <c r="G11" s="53" t="str">
        <f t="shared" si="0"/>
        <v>Extra small</v>
      </c>
      <c r="H11" s="51" t="s">
        <v>110</v>
      </c>
      <c r="I11" s="49" t="s">
        <v>111</v>
      </c>
      <c r="J11" s="54" t="s">
        <v>88</v>
      </c>
      <c r="K11" s="54" t="s">
        <v>88</v>
      </c>
      <c r="L11" s="55"/>
    </row>
    <row r="12" spans="1:12" ht="26" x14ac:dyDescent="0.3">
      <c r="A12" s="49" t="s">
        <v>105</v>
      </c>
      <c r="B12" s="49" t="s">
        <v>106</v>
      </c>
      <c r="C12" s="49" t="s">
        <v>107</v>
      </c>
      <c r="D12" s="52">
        <v>2023</v>
      </c>
      <c r="E12" s="49" t="s">
        <v>108</v>
      </c>
      <c r="F12" s="51" t="s">
        <v>112</v>
      </c>
      <c r="G12" s="53" t="str">
        <f t="shared" si="0"/>
        <v>Extra small</v>
      </c>
      <c r="H12" s="51" t="s">
        <v>113</v>
      </c>
      <c r="I12" s="49" t="s">
        <v>114</v>
      </c>
      <c r="J12" s="54" t="s">
        <v>88</v>
      </c>
      <c r="K12" s="54"/>
      <c r="L12" s="55"/>
    </row>
    <row r="13" spans="1:12" ht="26" x14ac:dyDescent="0.3">
      <c r="A13" s="49" t="s">
        <v>105</v>
      </c>
      <c r="B13" s="49" t="s">
        <v>106</v>
      </c>
      <c r="C13" s="49" t="s">
        <v>107</v>
      </c>
      <c r="D13" s="52">
        <v>2022</v>
      </c>
      <c r="E13" s="49" t="s">
        <v>108</v>
      </c>
      <c r="F13" s="51" t="s">
        <v>115</v>
      </c>
      <c r="G13" s="53" t="str">
        <f t="shared" si="0"/>
        <v>Extra small</v>
      </c>
      <c r="H13" s="51" t="s">
        <v>116</v>
      </c>
      <c r="I13" s="49" t="s">
        <v>117</v>
      </c>
      <c r="J13" s="54" t="s">
        <v>88</v>
      </c>
      <c r="K13" s="54" t="s">
        <v>88</v>
      </c>
      <c r="L13" s="55"/>
    </row>
    <row r="14" spans="1:12" ht="26" x14ac:dyDescent="0.3">
      <c r="A14" s="49" t="s">
        <v>105</v>
      </c>
      <c r="B14" s="49" t="s">
        <v>106</v>
      </c>
      <c r="C14" s="49" t="s">
        <v>107</v>
      </c>
      <c r="D14" s="52">
        <v>2022</v>
      </c>
      <c r="E14" s="49" t="s">
        <v>108</v>
      </c>
      <c r="F14" s="51" t="s">
        <v>118</v>
      </c>
      <c r="G14" s="53" t="str">
        <f t="shared" si="0"/>
        <v>Extra small</v>
      </c>
      <c r="H14" s="51" t="s">
        <v>119</v>
      </c>
      <c r="I14" s="49" t="s">
        <v>120</v>
      </c>
      <c r="J14" s="54" t="s">
        <v>88</v>
      </c>
      <c r="K14" s="54" t="s">
        <v>88</v>
      </c>
      <c r="L14" s="55"/>
    </row>
    <row r="15" spans="1:12" ht="26" x14ac:dyDescent="0.3">
      <c r="A15" s="49" t="s">
        <v>105</v>
      </c>
      <c r="B15" s="49" t="s">
        <v>106</v>
      </c>
      <c r="C15" s="49" t="s">
        <v>107</v>
      </c>
      <c r="D15" s="52">
        <v>2022</v>
      </c>
      <c r="E15" s="49" t="s">
        <v>108</v>
      </c>
      <c r="F15" s="51" t="s">
        <v>121</v>
      </c>
      <c r="G15" s="53" t="str">
        <f t="shared" si="0"/>
        <v>Extra small</v>
      </c>
      <c r="H15" s="51" t="s">
        <v>122</v>
      </c>
      <c r="I15" s="49" t="s">
        <v>123</v>
      </c>
      <c r="J15" s="54" t="s">
        <v>88</v>
      </c>
      <c r="K15" s="54" t="s">
        <v>88</v>
      </c>
      <c r="L15" s="55"/>
    </row>
    <row r="16" spans="1:12" ht="13" x14ac:dyDescent="0.3">
      <c r="A16" s="49" t="s">
        <v>105</v>
      </c>
      <c r="B16" s="49" t="s">
        <v>106</v>
      </c>
      <c r="C16" s="49" t="s">
        <v>107</v>
      </c>
      <c r="D16" s="52">
        <v>2022</v>
      </c>
      <c r="E16" s="49" t="s">
        <v>108</v>
      </c>
      <c r="F16" s="51" t="s">
        <v>124</v>
      </c>
      <c r="G16" s="53" t="str">
        <f t="shared" si="0"/>
        <v>Extra small</v>
      </c>
      <c r="H16" s="51" t="s">
        <v>124</v>
      </c>
      <c r="I16" s="49" t="s">
        <v>125</v>
      </c>
      <c r="J16" s="54" t="s">
        <v>88</v>
      </c>
      <c r="K16" s="54" t="s">
        <v>88</v>
      </c>
      <c r="L16" s="55"/>
    </row>
    <row r="17" spans="1:12" ht="39" x14ac:dyDescent="0.3">
      <c r="A17" s="49" t="s">
        <v>105</v>
      </c>
      <c r="B17" s="49" t="s">
        <v>106</v>
      </c>
      <c r="C17" s="49" t="s">
        <v>107</v>
      </c>
      <c r="D17" s="52">
        <v>2023</v>
      </c>
      <c r="E17" s="49" t="s">
        <v>108</v>
      </c>
      <c r="F17" s="51" t="s">
        <v>126</v>
      </c>
      <c r="G17" s="53" t="str">
        <f t="shared" si="0"/>
        <v>Extra small</v>
      </c>
      <c r="H17" s="51" t="s">
        <v>127</v>
      </c>
      <c r="I17" s="49" t="s">
        <v>128</v>
      </c>
      <c r="J17" s="54" t="s">
        <v>88</v>
      </c>
      <c r="K17" s="54" t="s">
        <v>88</v>
      </c>
      <c r="L17" s="55"/>
    </row>
    <row r="18" spans="1:12" ht="13" x14ac:dyDescent="0.3">
      <c r="A18" s="49" t="s">
        <v>105</v>
      </c>
      <c r="B18" s="49" t="s">
        <v>106</v>
      </c>
      <c r="C18" s="49" t="s">
        <v>107</v>
      </c>
      <c r="D18" s="52">
        <v>2023</v>
      </c>
      <c r="E18" s="49" t="s">
        <v>108</v>
      </c>
      <c r="F18" s="51" t="s">
        <v>129</v>
      </c>
      <c r="G18" s="53" t="str">
        <f t="shared" si="0"/>
        <v>Extra small</v>
      </c>
      <c r="H18" s="51" t="s">
        <v>130</v>
      </c>
      <c r="I18" s="49" t="s">
        <v>131</v>
      </c>
      <c r="J18" s="54" t="s">
        <v>88</v>
      </c>
      <c r="K18" s="54" t="s">
        <v>88</v>
      </c>
      <c r="L18" s="55"/>
    </row>
    <row r="19" spans="1:12" ht="39" x14ac:dyDescent="0.3">
      <c r="A19" s="49" t="s">
        <v>105</v>
      </c>
      <c r="B19" s="49" t="s">
        <v>106</v>
      </c>
      <c r="C19" s="49" t="s">
        <v>107</v>
      </c>
      <c r="D19" s="52">
        <v>2023</v>
      </c>
      <c r="E19" s="49" t="s">
        <v>108</v>
      </c>
      <c r="F19" s="51" t="s">
        <v>132</v>
      </c>
      <c r="G19" s="53" t="str">
        <f t="shared" si="0"/>
        <v>Extra small</v>
      </c>
      <c r="H19" s="51" t="s">
        <v>133</v>
      </c>
      <c r="I19" s="49" t="s">
        <v>134</v>
      </c>
      <c r="J19" s="54" t="s">
        <v>88</v>
      </c>
      <c r="K19" s="54" t="s">
        <v>88</v>
      </c>
      <c r="L19" s="55"/>
    </row>
    <row r="20" spans="1:12" ht="26" x14ac:dyDescent="0.3">
      <c r="A20" s="49" t="s">
        <v>105</v>
      </c>
      <c r="B20" s="49" t="s">
        <v>106</v>
      </c>
      <c r="C20" s="49" t="s">
        <v>107</v>
      </c>
      <c r="D20" s="52">
        <v>2023</v>
      </c>
      <c r="E20" s="49" t="s">
        <v>108</v>
      </c>
      <c r="F20" s="51" t="s">
        <v>135</v>
      </c>
      <c r="G20" s="53" t="str">
        <f t="shared" si="0"/>
        <v>Extra small</v>
      </c>
      <c r="H20" s="51" t="s">
        <v>136</v>
      </c>
      <c r="I20" s="49" t="s">
        <v>137</v>
      </c>
      <c r="J20" s="54" t="s">
        <v>88</v>
      </c>
      <c r="K20" s="54" t="s">
        <v>88</v>
      </c>
      <c r="L20" s="55"/>
    </row>
    <row r="21" spans="1:12" ht="13" x14ac:dyDescent="0.3">
      <c r="A21" s="49" t="s">
        <v>105</v>
      </c>
      <c r="B21" s="49" t="s">
        <v>106</v>
      </c>
      <c r="C21" s="49" t="s">
        <v>107</v>
      </c>
      <c r="D21" s="52">
        <v>2023</v>
      </c>
      <c r="E21" s="49" t="s">
        <v>108</v>
      </c>
      <c r="F21" s="51" t="s">
        <v>138</v>
      </c>
      <c r="G21" s="53" t="str">
        <f t="shared" si="0"/>
        <v>Extra small</v>
      </c>
      <c r="H21" s="51" t="s">
        <v>139</v>
      </c>
      <c r="I21" s="49" t="s">
        <v>140</v>
      </c>
      <c r="J21" s="54" t="s">
        <v>88</v>
      </c>
      <c r="K21" s="54" t="s">
        <v>88</v>
      </c>
      <c r="L21" s="55"/>
    </row>
    <row r="22" spans="1:12" ht="26" x14ac:dyDescent="0.3">
      <c r="A22" s="49" t="s">
        <v>105</v>
      </c>
      <c r="B22" s="49" t="s">
        <v>106</v>
      </c>
      <c r="C22" s="49" t="s">
        <v>107</v>
      </c>
      <c r="D22" s="52">
        <v>2023</v>
      </c>
      <c r="E22" s="49" t="s">
        <v>108</v>
      </c>
      <c r="F22" s="51" t="s">
        <v>141</v>
      </c>
      <c r="G22" s="53" t="str">
        <f t="shared" si="0"/>
        <v>Extra small</v>
      </c>
      <c r="H22" s="51" t="s">
        <v>142</v>
      </c>
      <c r="I22" s="49" t="s">
        <v>143</v>
      </c>
      <c r="J22" s="54" t="s">
        <v>88</v>
      </c>
      <c r="K22" s="54" t="s">
        <v>88</v>
      </c>
      <c r="L22" s="55"/>
    </row>
    <row r="23" spans="1:12" ht="26" x14ac:dyDescent="0.3">
      <c r="A23" s="49" t="s">
        <v>105</v>
      </c>
      <c r="B23" s="49" t="s">
        <v>106</v>
      </c>
      <c r="C23" s="49" t="s">
        <v>107</v>
      </c>
      <c r="D23" s="52">
        <v>2024</v>
      </c>
      <c r="E23" s="49" t="s">
        <v>108</v>
      </c>
      <c r="F23" s="51" t="s">
        <v>144</v>
      </c>
      <c r="G23" s="53" t="str">
        <f t="shared" si="0"/>
        <v>Extra small</v>
      </c>
      <c r="H23" s="51" t="s">
        <v>145</v>
      </c>
      <c r="I23" s="49" t="s">
        <v>146</v>
      </c>
      <c r="J23" s="54" t="s">
        <v>88</v>
      </c>
      <c r="K23" s="54" t="s">
        <v>88</v>
      </c>
      <c r="L23" s="55"/>
    </row>
    <row r="24" spans="1:12" ht="26" x14ac:dyDescent="0.3">
      <c r="A24" s="49" t="s">
        <v>105</v>
      </c>
      <c r="B24" s="49" t="s">
        <v>106</v>
      </c>
      <c r="C24" s="49" t="s">
        <v>107</v>
      </c>
      <c r="D24" s="52">
        <v>2024</v>
      </c>
      <c r="E24" s="49" t="s">
        <v>108</v>
      </c>
      <c r="F24" s="51" t="s">
        <v>147</v>
      </c>
      <c r="G24" s="53" t="str">
        <f t="shared" si="0"/>
        <v>Extra small</v>
      </c>
      <c r="H24" s="51" t="s">
        <v>148</v>
      </c>
      <c r="I24" s="49" t="s">
        <v>149</v>
      </c>
      <c r="J24" s="54" t="s">
        <v>88</v>
      </c>
      <c r="K24" s="54" t="s">
        <v>88</v>
      </c>
      <c r="L24" s="55"/>
    </row>
    <row r="25" spans="1:12" ht="39" x14ac:dyDescent="0.3">
      <c r="A25" s="49" t="s">
        <v>105</v>
      </c>
      <c r="B25" s="49" t="s">
        <v>106</v>
      </c>
      <c r="C25" s="49" t="s">
        <v>107</v>
      </c>
      <c r="D25" s="52">
        <v>2024</v>
      </c>
      <c r="E25" s="49" t="s">
        <v>108</v>
      </c>
      <c r="F25" s="51" t="s">
        <v>150</v>
      </c>
      <c r="G25" s="53" t="str">
        <f t="shared" si="0"/>
        <v>Extra small</v>
      </c>
      <c r="H25" s="51" t="s">
        <v>151</v>
      </c>
      <c r="I25" s="49" t="s">
        <v>152</v>
      </c>
      <c r="J25" s="54" t="s">
        <v>88</v>
      </c>
      <c r="K25" s="54" t="s">
        <v>88</v>
      </c>
      <c r="L25" s="55"/>
    </row>
    <row r="26" spans="1:12" ht="39" x14ac:dyDescent="0.3">
      <c r="A26" s="49" t="s">
        <v>105</v>
      </c>
      <c r="B26" s="49" t="s">
        <v>106</v>
      </c>
      <c r="C26" s="49" t="s">
        <v>107</v>
      </c>
      <c r="D26" s="52">
        <v>2024</v>
      </c>
      <c r="E26" s="49" t="s">
        <v>108</v>
      </c>
      <c r="F26" s="51" t="s">
        <v>153</v>
      </c>
      <c r="G26" s="53" t="str">
        <f t="shared" si="0"/>
        <v>Extra small</v>
      </c>
      <c r="H26" s="51" t="s">
        <v>154</v>
      </c>
      <c r="I26" s="49" t="s">
        <v>155</v>
      </c>
      <c r="J26" s="54" t="s">
        <v>88</v>
      </c>
      <c r="K26" s="54" t="s">
        <v>88</v>
      </c>
      <c r="L26" s="55"/>
    </row>
    <row r="27" spans="1:12" ht="26" x14ac:dyDescent="0.3">
      <c r="A27" s="49" t="s">
        <v>105</v>
      </c>
      <c r="B27" s="49" t="s">
        <v>106</v>
      </c>
      <c r="C27" s="49" t="s">
        <v>107</v>
      </c>
      <c r="D27" s="52">
        <v>2024</v>
      </c>
      <c r="E27" s="49" t="s">
        <v>108</v>
      </c>
      <c r="F27" s="51" t="s">
        <v>156</v>
      </c>
      <c r="G27" s="53" t="str">
        <f t="shared" si="0"/>
        <v>Extra small</v>
      </c>
      <c r="H27" s="51" t="s">
        <v>157</v>
      </c>
      <c r="I27" s="49" t="s">
        <v>158</v>
      </c>
      <c r="J27" s="54" t="s">
        <v>88</v>
      </c>
      <c r="K27" s="54" t="s">
        <v>88</v>
      </c>
      <c r="L27" s="55"/>
    </row>
    <row r="28" spans="1:12" ht="26" x14ac:dyDescent="0.3">
      <c r="A28" s="49" t="s">
        <v>105</v>
      </c>
      <c r="B28" s="49" t="s">
        <v>106</v>
      </c>
      <c r="C28" s="49" t="s">
        <v>107</v>
      </c>
      <c r="D28" s="52">
        <v>2024</v>
      </c>
      <c r="E28" s="49" t="s">
        <v>108</v>
      </c>
      <c r="F28" s="51" t="s">
        <v>159</v>
      </c>
      <c r="G28" s="53" t="str">
        <f t="shared" si="0"/>
        <v>Extra small</v>
      </c>
      <c r="H28" s="51" t="s">
        <v>160</v>
      </c>
      <c r="I28" s="49" t="s">
        <v>161</v>
      </c>
      <c r="J28" s="54" t="s">
        <v>88</v>
      </c>
      <c r="K28" s="54" t="s">
        <v>88</v>
      </c>
      <c r="L28" s="55"/>
    </row>
    <row r="29" spans="1:12" ht="39" x14ac:dyDescent="0.3">
      <c r="A29" s="49" t="s">
        <v>75</v>
      </c>
      <c r="B29" s="49" t="s">
        <v>76</v>
      </c>
      <c r="C29" s="49" t="s">
        <v>162</v>
      </c>
      <c r="D29" s="52">
        <v>2017</v>
      </c>
      <c r="E29" s="49" t="s">
        <v>81</v>
      </c>
      <c r="F29" s="51" t="s">
        <v>163</v>
      </c>
      <c r="G29" s="53" t="str">
        <f t="shared" si="0"/>
        <v>Extra small</v>
      </c>
      <c r="H29" s="51" t="s">
        <v>164</v>
      </c>
      <c r="I29" s="49" t="s">
        <v>165</v>
      </c>
      <c r="J29" s="54">
        <v>1658408</v>
      </c>
      <c r="K29" s="54">
        <v>1266591</v>
      </c>
      <c r="L29" s="55">
        <v>16772</v>
      </c>
    </row>
    <row r="30" spans="1:12" ht="26" x14ac:dyDescent="0.3">
      <c r="A30" s="49" t="s">
        <v>75</v>
      </c>
      <c r="B30" s="49" t="s">
        <v>76</v>
      </c>
      <c r="C30" s="49" t="s">
        <v>162</v>
      </c>
      <c r="D30" s="52">
        <v>2017</v>
      </c>
      <c r="E30" s="49" t="s">
        <v>85</v>
      </c>
      <c r="F30" s="51" t="s">
        <v>166</v>
      </c>
      <c r="G30" s="53" t="str">
        <f t="shared" si="0"/>
        <v>Extra small</v>
      </c>
      <c r="H30" s="51" t="s">
        <v>167</v>
      </c>
      <c r="I30" s="49" t="s">
        <v>168</v>
      </c>
      <c r="J30" s="54">
        <v>2607930</v>
      </c>
      <c r="K30" s="54">
        <v>1085478</v>
      </c>
      <c r="L30" s="55">
        <v>47799</v>
      </c>
    </row>
    <row r="31" spans="1:12" ht="26" x14ac:dyDescent="0.3">
      <c r="A31" s="49" t="s">
        <v>75</v>
      </c>
      <c r="B31" s="49" t="s">
        <v>76</v>
      </c>
      <c r="C31" s="49" t="s">
        <v>162</v>
      </c>
      <c r="D31" s="52">
        <v>2017</v>
      </c>
      <c r="E31" s="49" t="s">
        <v>77</v>
      </c>
      <c r="F31" s="51" t="s">
        <v>169</v>
      </c>
      <c r="G31" s="53" t="str">
        <f t="shared" si="0"/>
        <v>Medium</v>
      </c>
      <c r="H31" s="51" t="s">
        <v>170</v>
      </c>
      <c r="I31" s="49" t="s">
        <v>171</v>
      </c>
      <c r="J31" s="54">
        <v>2366480</v>
      </c>
      <c r="K31" s="54">
        <v>0</v>
      </c>
      <c r="L31" s="55">
        <v>435985</v>
      </c>
    </row>
    <row r="32" spans="1:12" ht="26" x14ac:dyDescent="0.3">
      <c r="A32" s="49" t="s">
        <v>75</v>
      </c>
      <c r="B32" s="49" t="s">
        <v>76</v>
      </c>
      <c r="C32" s="49" t="s">
        <v>162</v>
      </c>
      <c r="D32" s="52">
        <v>2017</v>
      </c>
      <c r="E32" s="49" t="s">
        <v>172</v>
      </c>
      <c r="F32" s="51" t="s">
        <v>173</v>
      </c>
      <c r="G32" s="53" t="str">
        <f t="shared" si="0"/>
        <v>Large</v>
      </c>
      <c r="H32" s="51" t="s">
        <v>174</v>
      </c>
      <c r="I32" s="49" t="s">
        <v>175</v>
      </c>
      <c r="J32" s="54">
        <v>3390472</v>
      </c>
      <c r="K32" s="54">
        <v>353379</v>
      </c>
      <c r="L32" s="55">
        <v>1509799</v>
      </c>
    </row>
    <row r="33" spans="1:12" ht="26" x14ac:dyDescent="0.3">
      <c r="A33" s="49" t="s">
        <v>75</v>
      </c>
      <c r="B33" s="49" t="s">
        <v>76</v>
      </c>
      <c r="C33" s="49" t="s">
        <v>162</v>
      </c>
      <c r="D33" s="52">
        <v>2018</v>
      </c>
      <c r="E33" s="49" t="s">
        <v>85</v>
      </c>
      <c r="F33" s="51" t="s">
        <v>92</v>
      </c>
      <c r="G33" s="53" t="str">
        <f t="shared" si="0"/>
        <v>Medium</v>
      </c>
      <c r="H33" s="51" t="s">
        <v>176</v>
      </c>
      <c r="I33" s="49" t="s">
        <v>177</v>
      </c>
      <c r="J33" s="54">
        <v>3194523</v>
      </c>
      <c r="K33" s="54">
        <v>2221010</v>
      </c>
      <c r="L33" s="55">
        <v>207925</v>
      </c>
    </row>
    <row r="34" spans="1:12" ht="26" x14ac:dyDescent="0.3">
      <c r="A34" s="49" t="s">
        <v>75</v>
      </c>
      <c r="B34" s="49" t="s">
        <v>76</v>
      </c>
      <c r="C34" s="49" t="s">
        <v>162</v>
      </c>
      <c r="D34" s="52">
        <v>2018</v>
      </c>
      <c r="E34" s="49" t="s">
        <v>85</v>
      </c>
      <c r="F34" s="51" t="s">
        <v>178</v>
      </c>
      <c r="G34" s="53" t="str">
        <f t="shared" si="0"/>
        <v>Medium</v>
      </c>
      <c r="H34" s="51" t="s">
        <v>178</v>
      </c>
      <c r="I34" s="49" t="s">
        <v>179</v>
      </c>
      <c r="J34" s="54">
        <v>303760</v>
      </c>
      <c r="K34" s="54">
        <v>0</v>
      </c>
      <c r="L34" s="55">
        <v>64524</v>
      </c>
    </row>
    <row r="35" spans="1:12" ht="39" x14ac:dyDescent="0.3">
      <c r="A35" s="49" t="s">
        <v>75</v>
      </c>
      <c r="B35" s="49" t="s">
        <v>76</v>
      </c>
      <c r="C35" s="49" t="s">
        <v>162</v>
      </c>
      <c r="D35" s="52">
        <v>2018</v>
      </c>
      <c r="E35" s="49" t="s">
        <v>81</v>
      </c>
      <c r="F35" s="51" t="s">
        <v>180</v>
      </c>
      <c r="G35" s="53" t="str">
        <f t="shared" si="0"/>
        <v>Extra small</v>
      </c>
      <c r="H35" s="51" t="s">
        <v>181</v>
      </c>
      <c r="I35" s="49" t="s">
        <v>182</v>
      </c>
      <c r="J35" s="54">
        <v>432888</v>
      </c>
      <c r="K35" s="54">
        <v>11000</v>
      </c>
      <c r="L35" s="55">
        <v>0</v>
      </c>
    </row>
    <row r="36" spans="1:12" ht="26" x14ac:dyDescent="0.3">
      <c r="A36" s="49" t="s">
        <v>75</v>
      </c>
      <c r="B36" s="49" t="s">
        <v>76</v>
      </c>
      <c r="C36" s="49" t="s">
        <v>162</v>
      </c>
      <c r="D36" s="52">
        <v>2018</v>
      </c>
      <c r="E36" s="49" t="s">
        <v>85</v>
      </c>
      <c r="F36" s="51" t="s">
        <v>183</v>
      </c>
      <c r="G36" s="53" t="str">
        <f t="shared" si="0"/>
        <v>Medium</v>
      </c>
      <c r="H36" s="51" t="s">
        <v>184</v>
      </c>
      <c r="I36" s="49" t="s">
        <v>185</v>
      </c>
      <c r="J36" s="54">
        <v>2455783</v>
      </c>
      <c r="K36" s="54">
        <v>1072598</v>
      </c>
      <c r="L36" s="55">
        <v>355239</v>
      </c>
    </row>
    <row r="37" spans="1:12" ht="26" x14ac:dyDescent="0.3">
      <c r="A37" s="49" t="s">
        <v>75</v>
      </c>
      <c r="B37" s="49" t="s">
        <v>76</v>
      </c>
      <c r="C37" s="49" t="s">
        <v>162</v>
      </c>
      <c r="D37" s="52">
        <v>2018</v>
      </c>
      <c r="E37" s="49" t="s">
        <v>85</v>
      </c>
      <c r="F37" s="51" t="s">
        <v>186</v>
      </c>
      <c r="G37" s="53" t="str">
        <f t="shared" si="0"/>
        <v>Extra small</v>
      </c>
      <c r="H37" s="51" t="s">
        <v>187</v>
      </c>
      <c r="I37" s="49" t="s">
        <v>188</v>
      </c>
      <c r="J37" s="54">
        <v>123550</v>
      </c>
      <c r="K37" s="54">
        <v>0</v>
      </c>
      <c r="L37" s="55">
        <v>0</v>
      </c>
    </row>
    <row r="38" spans="1:12" ht="39" x14ac:dyDescent="0.3">
      <c r="A38" s="49" t="s">
        <v>75</v>
      </c>
      <c r="B38" s="49" t="s">
        <v>76</v>
      </c>
      <c r="C38" s="49" t="s">
        <v>162</v>
      </c>
      <c r="D38" s="52">
        <v>2018</v>
      </c>
      <c r="E38" s="49" t="s">
        <v>85</v>
      </c>
      <c r="F38" s="51" t="s">
        <v>189</v>
      </c>
      <c r="G38" s="53" t="str">
        <f t="shared" si="0"/>
        <v>Large</v>
      </c>
      <c r="H38" s="51" t="s">
        <v>190</v>
      </c>
      <c r="I38" s="49" t="s">
        <v>191</v>
      </c>
      <c r="J38" s="54">
        <v>4109885</v>
      </c>
      <c r="K38" s="54">
        <v>346037</v>
      </c>
      <c r="L38" s="55">
        <v>1346034</v>
      </c>
    </row>
    <row r="39" spans="1:12" ht="26" x14ac:dyDescent="0.3">
      <c r="A39" s="49" t="s">
        <v>75</v>
      </c>
      <c r="B39" s="49" t="s">
        <v>76</v>
      </c>
      <c r="C39" s="49" t="s">
        <v>162</v>
      </c>
      <c r="D39" s="52">
        <v>2018</v>
      </c>
      <c r="E39" s="49" t="s">
        <v>89</v>
      </c>
      <c r="F39" s="51" t="s">
        <v>192</v>
      </c>
      <c r="G39" s="53" t="str">
        <f t="shared" si="0"/>
        <v>Large</v>
      </c>
      <c r="H39" s="51" t="s">
        <v>193</v>
      </c>
      <c r="I39" s="49" t="s">
        <v>194</v>
      </c>
      <c r="J39" s="54">
        <v>5845286</v>
      </c>
      <c r="K39" s="54">
        <v>0</v>
      </c>
      <c r="L39" s="55">
        <v>3349302</v>
      </c>
    </row>
    <row r="40" spans="1:12" ht="39" x14ac:dyDescent="0.3">
      <c r="A40" s="49" t="s">
        <v>75</v>
      </c>
      <c r="B40" s="49" t="s">
        <v>76</v>
      </c>
      <c r="C40" s="49" t="s">
        <v>162</v>
      </c>
      <c r="D40" s="52">
        <v>2018</v>
      </c>
      <c r="E40" s="49" t="s">
        <v>85</v>
      </c>
      <c r="F40" s="51" t="s">
        <v>195</v>
      </c>
      <c r="G40" s="53" t="str">
        <f t="shared" si="0"/>
        <v>Extra small</v>
      </c>
      <c r="H40" s="51" t="s">
        <v>196</v>
      </c>
      <c r="I40" s="49" t="s">
        <v>197</v>
      </c>
      <c r="J40" s="54">
        <v>694519</v>
      </c>
      <c r="K40" s="54">
        <v>0</v>
      </c>
      <c r="L40" s="55">
        <v>49015</v>
      </c>
    </row>
    <row r="41" spans="1:12" ht="39" x14ac:dyDescent="0.3">
      <c r="A41" s="49" t="s">
        <v>75</v>
      </c>
      <c r="B41" s="49" t="s">
        <v>76</v>
      </c>
      <c r="C41" s="49" t="s">
        <v>162</v>
      </c>
      <c r="D41" s="52">
        <v>2019</v>
      </c>
      <c r="E41" s="49" t="s">
        <v>85</v>
      </c>
      <c r="F41" s="51" t="s">
        <v>198</v>
      </c>
      <c r="G41" s="53" t="str">
        <f t="shared" si="0"/>
        <v>Medium</v>
      </c>
      <c r="H41" s="51" t="s">
        <v>199</v>
      </c>
      <c r="I41" s="49" t="s">
        <v>200</v>
      </c>
      <c r="J41" s="54">
        <v>4386910</v>
      </c>
      <c r="K41" s="54">
        <v>3889294</v>
      </c>
      <c r="L41" s="55">
        <v>342154</v>
      </c>
    </row>
    <row r="42" spans="1:12" ht="26" x14ac:dyDescent="0.3">
      <c r="A42" s="49" t="s">
        <v>75</v>
      </c>
      <c r="B42" s="49" t="s">
        <v>76</v>
      </c>
      <c r="C42" s="49" t="s">
        <v>162</v>
      </c>
      <c r="D42" s="52">
        <v>2019</v>
      </c>
      <c r="E42" s="49" t="s">
        <v>85</v>
      </c>
      <c r="F42" s="51" t="s">
        <v>201</v>
      </c>
      <c r="G42" s="53" t="str">
        <f t="shared" si="0"/>
        <v>Medium</v>
      </c>
      <c r="H42" s="51" t="s">
        <v>201</v>
      </c>
      <c r="I42" s="49" t="s">
        <v>202</v>
      </c>
      <c r="J42" s="54">
        <v>4829415</v>
      </c>
      <c r="K42" s="54">
        <v>264786</v>
      </c>
      <c r="L42" s="55">
        <v>103928</v>
      </c>
    </row>
    <row r="43" spans="1:12" ht="26" x14ac:dyDescent="0.3">
      <c r="A43" s="49" t="s">
        <v>75</v>
      </c>
      <c r="B43" s="49" t="s">
        <v>76</v>
      </c>
      <c r="C43" s="49" t="s">
        <v>162</v>
      </c>
      <c r="D43" s="52">
        <v>2019</v>
      </c>
      <c r="E43" s="49" t="s">
        <v>81</v>
      </c>
      <c r="F43" s="51" t="s">
        <v>203</v>
      </c>
      <c r="G43" s="53" t="str">
        <f t="shared" si="0"/>
        <v>Medium</v>
      </c>
      <c r="H43" s="51" t="s">
        <v>204</v>
      </c>
      <c r="I43" s="49" t="s">
        <v>205</v>
      </c>
      <c r="J43" s="54">
        <v>658249</v>
      </c>
      <c r="K43" s="54">
        <v>339861</v>
      </c>
      <c r="L43" s="55">
        <v>71942</v>
      </c>
    </row>
    <row r="44" spans="1:12" ht="26" x14ac:dyDescent="0.3">
      <c r="A44" s="49" t="s">
        <v>75</v>
      </c>
      <c r="B44" s="49" t="s">
        <v>76</v>
      </c>
      <c r="C44" s="49" t="s">
        <v>162</v>
      </c>
      <c r="D44" s="52">
        <v>2019</v>
      </c>
      <c r="E44" s="49" t="s">
        <v>85</v>
      </c>
      <c r="F44" s="51" t="s">
        <v>206</v>
      </c>
      <c r="G44" s="53" t="str">
        <f t="shared" si="0"/>
        <v>Extra small</v>
      </c>
      <c r="H44" s="51" t="s">
        <v>207</v>
      </c>
      <c r="I44" s="49" t="s">
        <v>208</v>
      </c>
      <c r="J44" s="54">
        <v>1819708</v>
      </c>
      <c r="K44" s="54">
        <v>0</v>
      </c>
      <c r="L44" s="55">
        <v>22091</v>
      </c>
    </row>
    <row r="45" spans="1:12" ht="26" x14ac:dyDescent="0.3">
      <c r="A45" s="49" t="s">
        <v>75</v>
      </c>
      <c r="B45" s="49" t="s">
        <v>76</v>
      </c>
      <c r="C45" s="49" t="s">
        <v>162</v>
      </c>
      <c r="D45" s="52">
        <v>2019</v>
      </c>
      <c r="E45" s="49" t="s">
        <v>85</v>
      </c>
      <c r="F45" s="51" t="s">
        <v>209</v>
      </c>
      <c r="G45" s="53" t="str">
        <f t="shared" si="0"/>
        <v>Extra small</v>
      </c>
      <c r="H45" s="51" t="s">
        <v>210</v>
      </c>
      <c r="I45" s="49" t="s">
        <v>211</v>
      </c>
      <c r="J45" s="54">
        <v>675631</v>
      </c>
      <c r="K45" s="54">
        <v>572386</v>
      </c>
      <c r="L45" s="55">
        <v>10734</v>
      </c>
    </row>
    <row r="46" spans="1:12" ht="26" x14ac:dyDescent="0.3">
      <c r="A46" s="49" t="s">
        <v>75</v>
      </c>
      <c r="B46" s="49" t="s">
        <v>76</v>
      </c>
      <c r="C46" s="49" t="s">
        <v>162</v>
      </c>
      <c r="D46" s="52">
        <v>2019</v>
      </c>
      <c r="E46" s="49" t="s">
        <v>85</v>
      </c>
      <c r="F46" s="51" t="s">
        <v>212</v>
      </c>
      <c r="G46" s="53" t="str">
        <f t="shared" si="0"/>
        <v>Medium</v>
      </c>
      <c r="H46" s="51" t="s">
        <v>213</v>
      </c>
      <c r="I46" s="49" t="s">
        <v>214</v>
      </c>
      <c r="J46" s="54">
        <v>1833321</v>
      </c>
      <c r="K46" s="54">
        <v>318166</v>
      </c>
      <c r="L46" s="55">
        <v>89735</v>
      </c>
    </row>
    <row r="47" spans="1:12" ht="39" x14ac:dyDescent="0.3">
      <c r="A47" s="49" t="s">
        <v>75</v>
      </c>
      <c r="B47" s="49" t="s">
        <v>76</v>
      </c>
      <c r="C47" s="49" t="s">
        <v>162</v>
      </c>
      <c r="D47" s="52">
        <v>2019</v>
      </c>
      <c r="E47" s="49" t="s">
        <v>81</v>
      </c>
      <c r="F47" s="51" t="s">
        <v>215</v>
      </c>
      <c r="G47" s="53" t="str">
        <f t="shared" si="0"/>
        <v>Extra small</v>
      </c>
      <c r="H47" s="51" t="s">
        <v>216</v>
      </c>
      <c r="I47" s="49" t="s">
        <v>217</v>
      </c>
      <c r="J47" s="54">
        <v>432988</v>
      </c>
      <c r="K47" s="54">
        <v>328136</v>
      </c>
      <c r="L47" s="55">
        <v>16576</v>
      </c>
    </row>
    <row r="48" spans="1:12" ht="39" x14ac:dyDescent="0.3">
      <c r="A48" s="49" t="s">
        <v>75</v>
      </c>
      <c r="B48" s="49" t="s">
        <v>76</v>
      </c>
      <c r="C48" s="49" t="s">
        <v>162</v>
      </c>
      <c r="D48" s="52">
        <v>2020</v>
      </c>
      <c r="E48" s="49" t="s">
        <v>85</v>
      </c>
      <c r="F48" s="51" t="s">
        <v>218</v>
      </c>
      <c r="G48" s="53" t="str">
        <f t="shared" si="0"/>
        <v>Medium</v>
      </c>
      <c r="H48" s="51" t="s">
        <v>219</v>
      </c>
      <c r="I48" s="49" t="s">
        <v>220</v>
      </c>
      <c r="J48" s="54">
        <v>4393373</v>
      </c>
      <c r="K48" s="54">
        <v>3027496</v>
      </c>
      <c r="L48" s="55">
        <v>185615</v>
      </c>
    </row>
    <row r="49" spans="1:12" ht="26" x14ac:dyDescent="0.3">
      <c r="A49" s="49" t="s">
        <v>75</v>
      </c>
      <c r="B49" s="49" t="s">
        <v>76</v>
      </c>
      <c r="C49" s="49" t="s">
        <v>162</v>
      </c>
      <c r="D49" s="52">
        <v>2020</v>
      </c>
      <c r="E49" s="49" t="s">
        <v>85</v>
      </c>
      <c r="F49" s="51" t="s">
        <v>201</v>
      </c>
      <c r="G49" s="53" t="str">
        <f t="shared" si="0"/>
        <v>Medium</v>
      </c>
      <c r="H49" s="51" t="s">
        <v>201</v>
      </c>
      <c r="I49" s="49" t="s">
        <v>221</v>
      </c>
      <c r="J49" s="54">
        <v>5125376</v>
      </c>
      <c r="K49" s="54">
        <v>569764</v>
      </c>
      <c r="L49" s="55">
        <v>142495</v>
      </c>
    </row>
    <row r="50" spans="1:12" ht="26" x14ac:dyDescent="0.3">
      <c r="A50" s="49" t="s">
        <v>75</v>
      </c>
      <c r="B50" s="49" t="s">
        <v>76</v>
      </c>
      <c r="C50" s="49" t="s">
        <v>162</v>
      </c>
      <c r="D50" s="52">
        <v>2020</v>
      </c>
      <c r="E50" s="49" t="s">
        <v>85</v>
      </c>
      <c r="F50" s="51" t="s">
        <v>222</v>
      </c>
      <c r="G50" s="53" t="str">
        <f t="shared" si="0"/>
        <v>Medium</v>
      </c>
      <c r="H50" s="51"/>
      <c r="I50" s="49" t="s">
        <v>223</v>
      </c>
      <c r="J50" s="54">
        <v>887821</v>
      </c>
      <c r="K50" s="54">
        <v>0</v>
      </c>
      <c r="L50" s="55">
        <v>136434</v>
      </c>
    </row>
    <row r="51" spans="1:12" ht="26" x14ac:dyDescent="0.3">
      <c r="A51" s="49" t="s">
        <v>75</v>
      </c>
      <c r="B51" s="49" t="s">
        <v>76</v>
      </c>
      <c r="C51" s="49" t="s">
        <v>162</v>
      </c>
      <c r="D51" s="52">
        <v>2020</v>
      </c>
      <c r="E51" s="49" t="s">
        <v>85</v>
      </c>
      <c r="F51" s="51" t="s">
        <v>224</v>
      </c>
      <c r="G51" s="53" t="str">
        <f t="shared" si="0"/>
        <v>Medium</v>
      </c>
      <c r="H51" s="51" t="s">
        <v>225</v>
      </c>
      <c r="I51" s="49" t="s">
        <v>226</v>
      </c>
      <c r="J51" s="54">
        <v>998637</v>
      </c>
      <c r="K51" s="54">
        <v>0</v>
      </c>
      <c r="L51" s="55">
        <v>105624</v>
      </c>
    </row>
    <row r="52" spans="1:12" ht="26" x14ac:dyDescent="0.3">
      <c r="A52" s="49" t="s">
        <v>75</v>
      </c>
      <c r="B52" s="49" t="s">
        <v>76</v>
      </c>
      <c r="C52" s="49" t="s">
        <v>162</v>
      </c>
      <c r="D52" s="52">
        <v>2020</v>
      </c>
      <c r="E52" s="49" t="s">
        <v>85</v>
      </c>
      <c r="F52" s="51" t="s">
        <v>178</v>
      </c>
      <c r="G52" s="53" t="str">
        <f t="shared" si="0"/>
        <v>Medium</v>
      </c>
      <c r="H52" s="51"/>
      <c r="I52" s="49" t="s">
        <v>227</v>
      </c>
      <c r="J52" s="54">
        <v>478329</v>
      </c>
      <c r="K52" s="54">
        <v>51344</v>
      </c>
      <c r="L52" s="55">
        <v>79752</v>
      </c>
    </row>
    <row r="53" spans="1:12" ht="39" x14ac:dyDescent="0.3">
      <c r="A53" s="49" t="s">
        <v>75</v>
      </c>
      <c r="B53" s="49" t="s">
        <v>76</v>
      </c>
      <c r="C53" s="49" t="s">
        <v>162</v>
      </c>
      <c r="D53" s="52">
        <v>2020</v>
      </c>
      <c r="E53" s="49" t="s">
        <v>85</v>
      </c>
      <c r="F53" s="51" t="s">
        <v>228</v>
      </c>
      <c r="G53" s="53" t="str">
        <f t="shared" si="0"/>
        <v>Large</v>
      </c>
      <c r="H53" s="51" t="s">
        <v>229</v>
      </c>
      <c r="I53" s="49" t="s">
        <v>230</v>
      </c>
      <c r="J53" s="54">
        <v>3366441</v>
      </c>
      <c r="K53" s="54">
        <v>1094332</v>
      </c>
      <c r="L53" s="55">
        <v>1298271</v>
      </c>
    </row>
    <row r="54" spans="1:12" ht="26" x14ac:dyDescent="0.3">
      <c r="A54" s="49" t="s">
        <v>75</v>
      </c>
      <c r="B54" s="49" t="s">
        <v>76</v>
      </c>
      <c r="C54" s="49" t="s">
        <v>162</v>
      </c>
      <c r="D54" s="52">
        <v>2020</v>
      </c>
      <c r="E54" s="49" t="s">
        <v>85</v>
      </c>
      <c r="F54" s="51" t="s">
        <v>231</v>
      </c>
      <c r="G54" s="53" t="str">
        <f t="shared" si="0"/>
        <v>Extra small</v>
      </c>
      <c r="H54" s="51"/>
      <c r="I54" s="49" t="s">
        <v>232</v>
      </c>
      <c r="J54" s="54">
        <v>1138898</v>
      </c>
      <c r="K54" s="54">
        <v>903930</v>
      </c>
      <c r="L54" s="55">
        <v>40631</v>
      </c>
    </row>
    <row r="55" spans="1:12" ht="26" x14ac:dyDescent="0.3">
      <c r="A55" s="49" t="s">
        <v>75</v>
      </c>
      <c r="B55" s="49" t="s">
        <v>76</v>
      </c>
      <c r="C55" s="49" t="s">
        <v>162</v>
      </c>
      <c r="D55" s="52">
        <v>2020</v>
      </c>
      <c r="E55" s="49" t="s">
        <v>95</v>
      </c>
      <c r="F55" s="51" t="s">
        <v>233</v>
      </c>
      <c r="G55" s="53" t="str">
        <f t="shared" si="0"/>
        <v>Extra small</v>
      </c>
      <c r="H55" s="51"/>
      <c r="I55" s="49" t="s">
        <v>234</v>
      </c>
      <c r="J55" s="54">
        <v>4031105</v>
      </c>
      <c r="K55" s="54">
        <v>3443810</v>
      </c>
      <c r="L55" s="55">
        <v>20629</v>
      </c>
    </row>
    <row r="56" spans="1:12" ht="26" x14ac:dyDescent="0.3">
      <c r="A56" s="49" t="s">
        <v>75</v>
      </c>
      <c r="B56" s="49" t="s">
        <v>76</v>
      </c>
      <c r="C56" s="49" t="s">
        <v>162</v>
      </c>
      <c r="D56" s="52">
        <v>2021</v>
      </c>
      <c r="E56" s="49" t="s">
        <v>85</v>
      </c>
      <c r="F56" s="51" t="s">
        <v>235</v>
      </c>
      <c r="G56" s="53" t="str">
        <f t="shared" si="0"/>
        <v>Medium</v>
      </c>
      <c r="H56" s="51"/>
      <c r="I56" s="49" t="s">
        <v>236</v>
      </c>
      <c r="J56" s="54">
        <v>3335569</v>
      </c>
      <c r="K56" s="54">
        <v>1435225</v>
      </c>
      <c r="L56" s="55">
        <v>892985</v>
      </c>
    </row>
    <row r="57" spans="1:12" ht="39" x14ac:dyDescent="0.3">
      <c r="A57" s="49" t="s">
        <v>75</v>
      </c>
      <c r="B57" s="49" t="s">
        <v>76</v>
      </c>
      <c r="C57" s="49" t="s">
        <v>162</v>
      </c>
      <c r="D57" s="52">
        <v>2021</v>
      </c>
      <c r="E57" s="49" t="s">
        <v>85</v>
      </c>
      <c r="F57" s="51" t="s">
        <v>237</v>
      </c>
      <c r="G57" s="53" t="str">
        <f t="shared" si="0"/>
        <v>Medium</v>
      </c>
      <c r="H57" s="51" t="s">
        <v>238</v>
      </c>
      <c r="I57" s="49" t="s">
        <v>239</v>
      </c>
      <c r="J57" s="54">
        <v>786777</v>
      </c>
      <c r="K57" s="54">
        <v>20916</v>
      </c>
      <c r="L57" s="55">
        <v>257909</v>
      </c>
    </row>
    <row r="58" spans="1:12" ht="26" x14ac:dyDescent="0.3">
      <c r="A58" s="49" t="s">
        <v>75</v>
      </c>
      <c r="B58" s="49" t="s">
        <v>76</v>
      </c>
      <c r="C58" s="49" t="s">
        <v>162</v>
      </c>
      <c r="D58" s="52">
        <v>2021</v>
      </c>
      <c r="E58" s="49" t="s">
        <v>85</v>
      </c>
      <c r="F58" s="51" t="s">
        <v>240</v>
      </c>
      <c r="G58" s="53" t="str">
        <f t="shared" si="0"/>
        <v>Medium</v>
      </c>
      <c r="H58" s="51"/>
      <c r="I58" s="49" t="s">
        <v>241</v>
      </c>
      <c r="J58" s="54">
        <v>1274273</v>
      </c>
      <c r="K58" s="54">
        <v>947778</v>
      </c>
      <c r="L58" s="55">
        <v>144782</v>
      </c>
    </row>
    <row r="59" spans="1:12" ht="39" x14ac:dyDescent="0.3">
      <c r="A59" s="49" t="s">
        <v>75</v>
      </c>
      <c r="B59" s="49" t="s">
        <v>76</v>
      </c>
      <c r="C59" s="49" t="s">
        <v>162</v>
      </c>
      <c r="D59" s="52">
        <v>2021</v>
      </c>
      <c r="E59" s="49" t="s">
        <v>89</v>
      </c>
      <c r="F59" s="51" t="s">
        <v>242</v>
      </c>
      <c r="G59" s="53" t="str">
        <f t="shared" si="0"/>
        <v>Extra small</v>
      </c>
      <c r="H59" s="51"/>
      <c r="I59" s="49" t="s">
        <v>243</v>
      </c>
      <c r="J59" s="54" t="s">
        <v>88</v>
      </c>
      <c r="K59" s="54" t="s">
        <v>88</v>
      </c>
      <c r="L59" s="55"/>
    </row>
    <row r="60" spans="1:12" ht="26" x14ac:dyDescent="0.3">
      <c r="A60" s="49" t="s">
        <v>75</v>
      </c>
      <c r="B60" s="49" t="s">
        <v>76</v>
      </c>
      <c r="C60" s="49" t="s">
        <v>162</v>
      </c>
      <c r="D60" s="52">
        <v>2021</v>
      </c>
      <c r="E60" s="49" t="s">
        <v>85</v>
      </c>
      <c r="F60" s="51" t="s">
        <v>244</v>
      </c>
      <c r="G60" s="53" t="str">
        <f t="shared" si="0"/>
        <v>Medium</v>
      </c>
      <c r="H60" s="51"/>
      <c r="I60" s="49" t="s">
        <v>245</v>
      </c>
      <c r="J60" s="54">
        <v>3027369</v>
      </c>
      <c r="K60" s="54">
        <v>153796</v>
      </c>
      <c r="L60" s="55">
        <v>164019</v>
      </c>
    </row>
    <row r="61" spans="1:12" ht="39" x14ac:dyDescent="0.3">
      <c r="A61" s="49" t="s">
        <v>75</v>
      </c>
      <c r="B61" s="49" t="s">
        <v>76</v>
      </c>
      <c r="C61" s="49" t="s">
        <v>162</v>
      </c>
      <c r="D61" s="52">
        <v>2021</v>
      </c>
      <c r="E61" s="49" t="s">
        <v>81</v>
      </c>
      <c r="F61" s="51" t="s">
        <v>246</v>
      </c>
      <c r="G61" s="53" t="str">
        <f t="shared" si="0"/>
        <v>Extra small</v>
      </c>
      <c r="H61" s="51" t="s">
        <v>247</v>
      </c>
      <c r="I61" s="49" t="s">
        <v>248</v>
      </c>
      <c r="J61" s="54">
        <v>1555130</v>
      </c>
      <c r="K61" s="54">
        <v>0</v>
      </c>
      <c r="L61" s="55">
        <v>18031</v>
      </c>
    </row>
    <row r="62" spans="1:12" ht="39" x14ac:dyDescent="0.3">
      <c r="A62" s="49" t="s">
        <v>75</v>
      </c>
      <c r="B62" s="49" t="s">
        <v>76</v>
      </c>
      <c r="C62" s="49" t="s">
        <v>162</v>
      </c>
      <c r="D62" s="52">
        <v>2021</v>
      </c>
      <c r="E62" s="49" t="s">
        <v>85</v>
      </c>
      <c r="F62" s="51" t="s">
        <v>249</v>
      </c>
      <c r="G62" s="53" t="str">
        <f t="shared" si="0"/>
        <v>Large</v>
      </c>
      <c r="H62" s="51"/>
      <c r="I62" s="49" t="s">
        <v>250</v>
      </c>
      <c r="J62" s="54">
        <v>4506655</v>
      </c>
      <c r="K62" s="54">
        <v>384546</v>
      </c>
      <c r="L62" s="55">
        <v>1154016</v>
      </c>
    </row>
    <row r="63" spans="1:12" ht="26" x14ac:dyDescent="0.3">
      <c r="A63" s="49" t="s">
        <v>75</v>
      </c>
      <c r="B63" s="49" t="s">
        <v>76</v>
      </c>
      <c r="C63" s="49" t="s">
        <v>162</v>
      </c>
      <c r="D63" s="52">
        <v>2021</v>
      </c>
      <c r="E63" s="49" t="s">
        <v>85</v>
      </c>
      <c r="F63" s="51" t="s">
        <v>224</v>
      </c>
      <c r="G63" s="53" t="str">
        <f t="shared" si="0"/>
        <v>Medium</v>
      </c>
      <c r="H63" s="51"/>
      <c r="I63" s="49" t="s">
        <v>251</v>
      </c>
      <c r="J63" s="54">
        <v>1198955</v>
      </c>
      <c r="K63" s="54">
        <v>159282</v>
      </c>
      <c r="L63" s="55">
        <v>126812</v>
      </c>
    </row>
    <row r="64" spans="1:12" ht="26" x14ac:dyDescent="0.3">
      <c r="A64" s="49" t="s">
        <v>75</v>
      </c>
      <c r="B64" s="49" t="s">
        <v>76</v>
      </c>
      <c r="C64" s="49" t="s">
        <v>162</v>
      </c>
      <c r="D64" s="52">
        <v>2022</v>
      </c>
      <c r="E64" s="49" t="s">
        <v>85</v>
      </c>
      <c r="F64" s="51" t="s">
        <v>252</v>
      </c>
      <c r="G64" s="53" t="str">
        <f t="shared" si="0"/>
        <v>Medium</v>
      </c>
      <c r="H64" s="51"/>
      <c r="I64" s="49" t="s">
        <v>253</v>
      </c>
      <c r="J64" s="54">
        <v>318695</v>
      </c>
      <c r="K64" s="54">
        <v>0</v>
      </c>
      <c r="L64" s="55">
        <v>83758</v>
      </c>
    </row>
    <row r="65" spans="1:12" ht="39" x14ac:dyDescent="0.3">
      <c r="A65" s="49" t="s">
        <v>75</v>
      </c>
      <c r="B65" s="49" t="s">
        <v>76</v>
      </c>
      <c r="C65" s="49" t="s">
        <v>162</v>
      </c>
      <c r="D65" s="52">
        <v>2022</v>
      </c>
      <c r="E65" s="49" t="s">
        <v>85</v>
      </c>
      <c r="F65" s="51" t="s">
        <v>224</v>
      </c>
      <c r="G65" s="53" t="str">
        <f t="shared" si="0"/>
        <v>Extra small</v>
      </c>
      <c r="H65" s="51" t="s">
        <v>254</v>
      </c>
      <c r="I65" s="49" t="s">
        <v>255</v>
      </c>
      <c r="J65" s="54">
        <v>1288688</v>
      </c>
      <c r="K65" s="54">
        <v>12354</v>
      </c>
      <c r="L65" s="55">
        <v>7985</v>
      </c>
    </row>
    <row r="66" spans="1:12" ht="26" x14ac:dyDescent="0.3">
      <c r="A66" s="49" t="s">
        <v>75</v>
      </c>
      <c r="B66" s="49" t="s">
        <v>76</v>
      </c>
      <c r="C66" s="49" t="s">
        <v>162</v>
      </c>
      <c r="D66" s="52">
        <v>2022</v>
      </c>
      <c r="E66" s="49" t="s">
        <v>77</v>
      </c>
      <c r="F66" s="51" t="s">
        <v>256</v>
      </c>
      <c r="G66" s="53" t="str">
        <f t="shared" si="0"/>
        <v>Medium</v>
      </c>
      <c r="H66" s="51"/>
      <c r="I66" s="49" t="s">
        <v>257</v>
      </c>
      <c r="J66" s="54">
        <v>1441960</v>
      </c>
      <c r="K66" s="54">
        <v>0</v>
      </c>
      <c r="L66" s="55">
        <v>186933</v>
      </c>
    </row>
    <row r="67" spans="1:12" ht="39" x14ac:dyDescent="0.3">
      <c r="A67" s="49" t="s">
        <v>75</v>
      </c>
      <c r="B67" s="49" t="s">
        <v>76</v>
      </c>
      <c r="C67" s="49" t="s">
        <v>162</v>
      </c>
      <c r="D67" s="52">
        <v>2022</v>
      </c>
      <c r="E67" s="49" t="s">
        <v>85</v>
      </c>
      <c r="F67" s="51" t="s">
        <v>237</v>
      </c>
      <c r="G67" s="53" t="str">
        <f t="shared" si="0"/>
        <v>Medium</v>
      </c>
      <c r="H67" s="51" t="s">
        <v>238</v>
      </c>
      <c r="I67" s="49" t="s">
        <v>239</v>
      </c>
      <c r="J67" s="54">
        <v>1386452</v>
      </c>
      <c r="K67" s="54">
        <v>57150</v>
      </c>
      <c r="L67" s="55">
        <v>135432</v>
      </c>
    </row>
    <row r="68" spans="1:12" ht="39" x14ac:dyDescent="0.3">
      <c r="A68" s="49" t="s">
        <v>75</v>
      </c>
      <c r="B68" s="49" t="s">
        <v>76</v>
      </c>
      <c r="C68" s="49" t="s">
        <v>162</v>
      </c>
      <c r="D68" s="52">
        <v>2022</v>
      </c>
      <c r="E68" s="49" t="s">
        <v>77</v>
      </c>
      <c r="F68" s="51" t="s">
        <v>258</v>
      </c>
      <c r="G68" s="53" t="str">
        <f t="shared" si="0"/>
        <v>Extra small</v>
      </c>
      <c r="H68" s="51" t="s">
        <v>259</v>
      </c>
      <c r="I68" s="49" t="s">
        <v>260</v>
      </c>
      <c r="J68" s="54">
        <v>1128600</v>
      </c>
      <c r="K68" s="54">
        <v>21841</v>
      </c>
      <c r="L68" s="55">
        <v>6635</v>
      </c>
    </row>
    <row r="69" spans="1:12" ht="26" x14ac:dyDescent="0.3">
      <c r="A69" s="49" t="s">
        <v>75</v>
      </c>
      <c r="B69" s="49" t="s">
        <v>76</v>
      </c>
      <c r="C69" s="49" t="s">
        <v>162</v>
      </c>
      <c r="D69" s="52">
        <v>2022</v>
      </c>
      <c r="E69" s="49" t="s">
        <v>85</v>
      </c>
      <c r="F69" s="51" t="s">
        <v>178</v>
      </c>
      <c r="G69" s="53" t="str">
        <f t="shared" si="0"/>
        <v>Large</v>
      </c>
      <c r="H69" s="51"/>
      <c r="I69" s="49" t="s">
        <v>227</v>
      </c>
      <c r="J69" s="54">
        <v>1925676</v>
      </c>
      <c r="K69" s="54">
        <v>79588</v>
      </c>
      <c r="L69" s="55">
        <v>1387886</v>
      </c>
    </row>
    <row r="70" spans="1:12" ht="26" x14ac:dyDescent="0.3">
      <c r="A70" s="49" t="s">
        <v>75</v>
      </c>
      <c r="B70" s="49" t="s">
        <v>76</v>
      </c>
      <c r="C70" s="49" t="s">
        <v>162</v>
      </c>
      <c r="D70" s="52">
        <v>2022</v>
      </c>
      <c r="E70" s="49" t="s">
        <v>85</v>
      </c>
      <c r="F70" s="51" t="s">
        <v>261</v>
      </c>
      <c r="G70" s="53" t="str">
        <f t="shared" si="0"/>
        <v>Large</v>
      </c>
      <c r="H70" s="51"/>
      <c r="I70" s="49" t="s">
        <v>262</v>
      </c>
      <c r="J70" s="54">
        <v>2210949</v>
      </c>
      <c r="K70" s="54">
        <v>49930</v>
      </c>
      <c r="L70" s="55">
        <v>1097555</v>
      </c>
    </row>
    <row r="71" spans="1:12" ht="26" x14ac:dyDescent="0.3">
      <c r="A71" s="49" t="s">
        <v>75</v>
      </c>
      <c r="B71" s="49" t="s">
        <v>76</v>
      </c>
      <c r="C71" s="49" t="s">
        <v>162</v>
      </c>
      <c r="D71" s="52">
        <v>2022</v>
      </c>
      <c r="E71" s="49" t="s">
        <v>77</v>
      </c>
      <c r="F71" s="51" t="s">
        <v>263</v>
      </c>
      <c r="G71" s="53" t="str">
        <f t="shared" si="0"/>
        <v>Medium</v>
      </c>
      <c r="H71" s="51"/>
      <c r="I71" s="49" t="s">
        <v>264</v>
      </c>
      <c r="J71" s="54">
        <v>4816793</v>
      </c>
      <c r="K71" s="54">
        <v>0</v>
      </c>
      <c r="L71" s="55">
        <v>241165</v>
      </c>
    </row>
    <row r="72" spans="1:12" ht="26" x14ac:dyDescent="0.3">
      <c r="A72" s="49" t="s">
        <v>75</v>
      </c>
      <c r="B72" s="49" t="s">
        <v>76</v>
      </c>
      <c r="C72" s="49" t="s">
        <v>162</v>
      </c>
      <c r="D72" s="52">
        <v>2023</v>
      </c>
      <c r="E72" s="49" t="s">
        <v>85</v>
      </c>
      <c r="F72" s="51" t="s">
        <v>265</v>
      </c>
      <c r="G72" s="53" t="str">
        <f t="shared" si="0"/>
        <v>Medium</v>
      </c>
      <c r="H72" s="51"/>
      <c r="I72" s="49" t="s">
        <v>266</v>
      </c>
      <c r="J72" s="54">
        <v>1597602</v>
      </c>
      <c r="K72" s="54">
        <v>0</v>
      </c>
      <c r="L72" s="55">
        <v>282243</v>
      </c>
    </row>
    <row r="73" spans="1:12" ht="39" x14ac:dyDescent="0.3">
      <c r="A73" s="49" t="s">
        <v>75</v>
      </c>
      <c r="B73" s="49" t="s">
        <v>76</v>
      </c>
      <c r="C73" s="49" t="s">
        <v>162</v>
      </c>
      <c r="D73" s="52">
        <v>2023</v>
      </c>
      <c r="E73" s="49" t="s">
        <v>85</v>
      </c>
      <c r="F73" s="51" t="s">
        <v>237</v>
      </c>
      <c r="G73" s="53" t="str">
        <f t="shared" si="0"/>
        <v>Medium</v>
      </c>
      <c r="H73" s="51" t="s">
        <v>238</v>
      </c>
      <c r="I73" s="49" t="s">
        <v>239</v>
      </c>
      <c r="J73" s="54">
        <v>1112451</v>
      </c>
      <c r="K73" s="54">
        <v>0</v>
      </c>
      <c r="L73" s="55">
        <v>344828</v>
      </c>
    </row>
    <row r="74" spans="1:12" ht="39" x14ac:dyDescent="0.3">
      <c r="A74" s="49" t="s">
        <v>75</v>
      </c>
      <c r="B74" s="49" t="s">
        <v>76</v>
      </c>
      <c r="C74" s="49" t="s">
        <v>162</v>
      </c>
      <c r="D74" s="52">
        <v>2023</v>
      </c>
      <c r="E74" s="49" t="s">
        <v>77</v>
      </c>
      <c r="F74" s="51" t="s">
        <v>267</v>
      </c>
      <c r="G74" s="53" t="str">
        <f t="shared" si="0"/>
        <v>Medium</v>
      </c>
      <c r="H74" s="51"/>
      <c r="I74" s="49" t="s">
        <v>268</v>
      </c>
      <c r="J74" s="54">
        <v>372573</v>
      </c>
      <c r="K74" s="54">
        <v>21090</v>
      </c>
      <c r="L74" s="55">
        <v>283525</v>
      </c>
    </row>
    <row r="75" spans="1:12" ht="39" x14ac:dyDescent="0.3">
      <c r="A75" s="49" t="s">
        <v>75</v>
      </c>
      <c r="B75" s="49" t="s">
        <v>76</v>
      </c>
      <c r="C75" s="49" t="s">
        <v>162</v>
      </c>
      <c r="D75" s="52">
        <v>2023</v>
      </c>
      <c r="E75" s="49" t="s">
        <v>95</v>
      </c>
      <c r="F75" s="51" t="s">
        <v>224</v>
      </c>
      <c r="G75" s="53" t="str">
        <f t="shared" si="0"/>
        <v>Medium</v>
      </c>
      <c r="H75" s="51" t="s">
        <v>269</v>
      </c>
      <c r="I75" s="49" t="s">
        <v>270</v>
      </c>
      <c r="J75" s="54">
        <v>1760341</v>
      </c>
      <c r="K75" s="54">
        <v>0</v>
      </c>
      <c r="L75" s="55">
        <v>335467</v>
      </c>
    </row>
    <row r="76" spans="1:12" ht="26" x14ac:dyDescent="0.3">
      <c r="A76" s="49" t="s">
        <v>75</v>
      </c>
      <c r="B76" s="49" t="s">
        <v>76</v>
      </c>
      <c r="C76" s="49" t="s">
        <v>162</v>
      </c>
      <c r="D76" s="52">
        <v>2023</v>
      </c>
      <c r="E76" s="49" t="s">
        <v>85</v>
      </c>
      <c r="F76" s="51" t="s">
        <v>258</v>
      </c>
      <c r="G76" s="53" t="str">
        <f t="shared" si="0"/>
        <v>Medium</v>
      </c>
      <c r="H76" s="51"/>
      <c r="I76" s="49" t="s">
        <v>271</v>
      </c>
      <c r="J76" s="54">
        <v>1308180</v>
      </c>
      <c r="K76" s="54">
        <v>4328</v>
      </c>
      <c r="L76" s="55">
        <v>53918</v>
      </c>
    </row>
    <row r="77" spans="1:12" ht="26" x14ac:dyDescent="0.3">
      <c r="A77" s="49" t="s">
        <v>75</v>
      </c>
      <c r="B77" s="49" t="s">
        <v>76</v>
      </c>
      <c r="C77" s="49" t="s">
        <v>162</v>
      </c>
      <c r="D77" s="52">
        <v>2023</v>
      </c>
      <c r="E77" s="49" t="s">
        <v>89</v>
      </c>
      <c r="F77" s="51" t="s">
        <v>272</v>
      </c>
      <c r="G77" s="53" t="str">
        <f t="shared" si="0"/>
        <v>Large</v>
      </c>
      <c r="H77" s="51"/>
      <c r="I77" s="49" t="s">
        <v>273</v>
      </c>
      <c r="J77" s="54">
        <v>7102935</v>
      </c>
      <c r="K77" s="54">
        <v>6475725</v>
      </c>
      <c r="L77" s="55">
        <v>2303723</v>
      </c>
    </row>
    <row r="78" spans="1:12" ht="26" x14ac:dyDescent="0.3">
      <c r="A78" s="49" t="s">
        <v>75</v>
      </c>
      <c r="B78" s="49" t="s">
        <v>76</v>
      </c>
      <c r="C78" s="49" t="s">
        <v>162</v>
      </c>
      <c r="D78" s="52">
        <v>2023</v>
      </c>
      <c r="E78" s="49" t="s">
        <v>77</v>
      </c>
      <c r="F78" s="51" t="s">
        <v>256</v>
      </c>
      <c r="G78" s="53" t="str">
        <f t="shared" si="0"/>
        <v>Medium</v>
      </c>
      <c r="H78" s="51"/>
      <c r="I78" s="49" t="s">
        <v>274</v>
      </c>
      <c r="J78" s="54">
        <v>2898084</v>
      </c>
      <c r="K78" s="54">
        <v>0</v>
      </c>
      <c r="L78" s="55">
        <v>207614</v>
      </c>
    </row>
    <row r="79" spans="1:12" ht="39" x14ac:dyDescent="0.3">
      <c r="A79" s="49" t="s">
        <v>75</v>
      </c>
      <c r="B79" s="49" t="s">
        <v>76</v>
      </c>
      <c r="C79" s="49" t="s">
        <v>162</v>
      </c>
      <c r="D79" s="52">
        <v>2023</v>
      </c>
      <c r="E79" s="49" t="s">
        <v>85</v>
      </c>
      <c r="F79" s="51" t="s">
        <v>48</v>
      </c>
      <c r="G79" s="53" t="str">
        <f t="shared" si="0"/>
        <v>Extra small</v>
      </c>
      <c r="H79" s="51"/>
      <c r="I79" s="49" t="s">
        <v>275</v>
      </c>
      <c r="J79" s="54" t="s">
        <v>88</v>
      </c>
      <c r="K79" s="54" t="s">
        <v>88</v>
      </c>
      <c r="L79" s="55"/>
    </row>
    <row r="80" spans="1:12" ht="26" x14ac:dyDescent="0.3">
      <c r="A80" s="49" t="s">
        <v>75</v>
      </c>
      <c r="B80" s="49" t="s">
        <v>76</v>
      </c>
      <c r="C80" s="49" t="s">
        <v>162</v>
      </c>
      <c r="D80" s="52">
        <v>2024</v>
      </c>
      <c r="E80" s="49" t="s">
        <v>95</v>
      </c>
      <c r="F80" s="51" t="s">
        <v>276</v>
      </c>
      <c r="G80" s="53" t="str">
        <f t="shared" si="0"/>
        <v>Large</v>
      </c>
      <c r="H80" s="51"/>
      <c r="I80" s="49" t="s">
        <v>277</v>
      </c>
      <c r="J80" s="54">
        <v>2528243</v>
      </c>
      <c r="K80" s="54">
        <v>54800</v>
      </c>
      <c r="L80" s="55">
        <v>1334945</v>
      </c>
    </row>
    <row r="81" spans="1:12" ht="26" x14ac:dyDescent="0.3">
      <c r="A81" s="49" t="s">
        <v>75</v>
      </c>
      <c r="B81" s="49" t="s">
        <v>76</v>
      </c>
      <c r="C81" s="49" t="s">
        <v>162</v>
      </c>
      <c r="D81" s="52">
        <v>2024</v>
      </c>
      <c r="E81" s="49" t="s">
        <v>85</v>
      </c>
      <c r="F81" s="51" t="s">
        <v>278</v>
      </c>
      <c r="G81" s="53" t="str">
        <f t="shared" si="0"/>
        <v>Medium</v>
      </c>
      <c r="H81" s="51"/>
      <c r="I81" s="49" t="s">
        <v>279</v>
      </c>
      <c r="J81" s="54">
        <v>765122</v>
      </c>
      <c r="K81" s="54">
        <v>67800</v>
      </c>
      <c r="L81" s="55">
        <v>344197</v>
      </c>
    </row>
    <row r="82" spans="1:12" ht="26" x14ac:dyDescent="0.3">
      <c r="A82" s="49" t="s">
        <v>75</v>
      </c>
      <c r="B82" s="49" t="s">
        <v>76</v>
      </c>
      <c r="C82" s="49" t="s">
        <v>162</v>
      </c>
      <c r="D82" s="52">
        <v>2024</v>
      </c>
      <c r="E82" s="49" t="s">
        <v>85</v>
      </c>
      <c r="F82" s="51" t="s">
        <v>280</v>
      </c>
      <c r="G82" s="53" t="str">
        <f t="shared" si="0"/>
        <v>Medium</v>
      </c>
      <c r="H82" s="51"/>
      <c r="I82" s="49" t="s">
        <v>281</v>
      </c>
      <c r="J82" s="54">
        <v>2206000</v>
      </c>
      <c r="K82" s="54">
        <v>573000</v>
      </c>
      <c r="L82" s="55">
        <v>50506</v>
      </c>
    </row>
    <row r="83" spans="1:12" ht="26" x14ac:dyDescent="0.3">
      <c r="A83" s="49" t="s">
        <v>75</v>
      </c>
      <c r="B83" s="49" t="s">
        <v>76</v>
      </c>
      <c r="C83" s="49" t="s">
        <v>162</v>
      </c>
      <c r="D83" s="52">
        <v>2024</v>
      </c>
      <c r="E83" s="49" t="s">
        <v>95</v>
      </c>
      <c r="F83" s="51" t="s">
        <v>282</v>
      </c>
      <c r="G83" s="53" t="str">
        <f t="shared" si="0"/>
        <v>Medium</v>
      </c>
      <c r="H83" s="51" t="s">
        <v>283</v>
      </c>
      <c r="I83" s="49" t="s">
        <v>284</v>
      </c>
      <c r="J83" s="54">
        <v>2626996</v>
      </c>
      <c r="K83" s="54">
        <v>2220304</v>
      </c>
      <c r="L83" s="55">
        <v>51435</v>
      </c>
    </row>
    <row r="84" spans="1:12" ht="39" x14ac:dyDescent="0.3">
      <c r="A84" s="49" t="s">
        <v>75</v>
      </c>
      <c r="B84" s="49" t="s">
        <v>76</v>
      </c>
      <c r="C84" s="49" t="s">
        <v>162</v>
      </c>
      <c r="D84" s="52">
        <v>2024</v>
      </c>
      <c r="E84" s="49" t="s">
        <v>77</v>
      </c>
      <c r="F84" s="51" t="s">
        <v>206</v>
      </c>
      <c r="G84" s="53" t="str">
        <f t="shared" si="0"/>
        <v>Extra small</v>
      </c>
      <c r="H84" s="51"/>
      <c r="I84" s="49" t="s">
        <v>285</v>
      </c>
      <c r="J84" s="54">
        <v>852010</v>
      </c>
      <c r="K84" s="54">
        <v>2935740</v>
      </c>
      <c r="L84" s="55">
        <v>8392</v>
      </c>
    </row>
    <row r="85" spans="1:12" ht="26" x14ac:dyDescent="0.3">
      <c r="A85" s="49" t="s">
        <v>75</v>
      </c>
      <c r="B85" s="49" t="s">
        <v>76</v>
      </c>
      <c r="C85" s="49" t="s">
        <v>162</v>
      </c>
      <c r="D85" s="52">
        <v>2024</v>
      </c>
      <c r="E85" s="49" t="s">
        <v>85</v>
      </c>
      <c r="F85" s="51" t="s">
        <v>261</v>
      </c>
      <c r="G85" s="53" t="str">
        <f t="shared" si="0"/>
        <v>Large</v>
      </c>
      <c r="H85" s="51"/>
      <c r="I85" s="49" t="s">
        <v>262</v>
      </c>
      <c r="J85" s="54">
        <v>2426057</v>
      </c>
      <c r="K85" s="54">
        <v>281984</v>
      </c>
      <c r="L85" s="55">
        <v>1133519</v>
      </c>
    </row>
    <row r="86" spans="1:12" ht="26" x14ac:dyDescent="0.3">
      <c r="A86" s="49" t="s">
        <v>75</v>
      </c>
      <c r="B86" s="49" t="s">
        <v>76</v>
      </c>
      <c r="C86" s="49" t="s">
        <v>162</v>
      </c>
      <c r="D86" s="52">
        <v>2024</v>
      </c>
      <c r="E86" s="49" t="s">
        <v>77</v>
      </c>
      <c r="F86" s="51" t="s">
        <v>286</v>
      </c>
      <c r="G86" s="53" t="str">
        <f t="shared" si="0"/>
        <v>Medium</v>
      </c>
      <c r="H86" s="51"/>
      <c r="I86" s="49" t="s">
        <v>287</v>
      </c>
      <c r="J86" s="54">
        <v>446842</v>
      </c>
      <c r="K86" s="54">
        <v>94597</v>
      </c>
      <c r="L86" s="55">
        <v>201743</v>
      </c>
    </row>
    <row r="87" spans="1:12" ht="39" x14ac:dyDescent="0.3">
      <c r="A87" s="49" t="s">
        <v>75</v>
      </c>
      <c r="B87" s="49" t="s">
        <v>76</v>
      </c>
      <c r="C87" s="49" t="s">
        <v>162</v>
      </c>
      <c r="D87" s="52">
        <v>2024</v>
      </c>
      <c r="E87" s="49" t="s">
        <v>85</v>
      </c>
      <c r="F87" s="51" t="s">
        <v>288</v>
      </c>
      <c r="G87" s="53" t="str">
        <f t="shared" si="0"/>
        <v>Medium</v>
      </c>
      <c r="H87" s="51" t="s">
        <v>289</v>
      </c>
      <c r="I87" s="49" t="s">
        <v>290</v>
      </c>
      <c r="J87" s="54">
        <v>1343550</v>
      </c>
      <c r="K87" s="54">
        <v>607009</v>
      </c>
      <c r="L87" s="55">
        <v>78070</v>
      </c>
    </row>
    <row r="88" spans="1:12" ht="13" x14ac:dyDescent="0.3">
      <c r="A88" s="49" t="s">
        <v>291</v>
      </c>
      <c r="B88" s="49" t="s">
        <v>292</v>
      </c>
      <c r="C88" s="49" t="s">
        <v>293</v>
      </c>
      <c r="D88" s="52">
        <v>2015</v>
      </c>
      <c r="E88" s="49" t="s">
        <v>77</v>
      </c>
      <c r="F88" s="51" t="s">
        <v>294</v>
      </c>
      <c r="G88" s="53" t="str">
        <f t="shared" si="0"/>
        <v>Extra small</v>
      </c>
      <c r="H88" s="51"/>
      <c r="I88" s="49" t="s">
        <v>295</v>
      </c>
      <c r="J88" s="54">
        <v>596570</v>
      </c>
      <c r="K88" s="54">
        <v>0</v>
      </c>
      <c r="L88" s="55">
        <v>0</v>
      </c>
    </row>
    <row r="89" spans="1:12" ht="13" x14ac:dyDescent="0.3">
      <c r="A89" s="49" t="s">
        <v>291</v>
      </c>
      <c r="B89" s="49" t="s">
        <v>292</v>
      </c>
      <c r="C89" s="49" t="s">
        <v>293</v>
      </c>
      <c r="D89" s="52">
        <v>2015</v>
      </c>
      <c r="E89" s="49" t="s">
        <v>85</v>
      </c>
      <c r="F89" s="51" t="s">
        <v>296</v>
      </c>
      <c r="G89" s="53" t="str">
        <f t="shared" si="0"/>
        <v>Extra small</v>
      </c>
      <c r="H89" s="51"/>
      <c r="I89" s="49" t="s">
        <v>297</v>
      </c>
      <c r="J89" s="54" t="s">
        <v>88</v>
      </c>
      <c r="K89" s="54" t="s">
        <v>88</v>
      </c>
      <c r="L89" s="55"/>
    </row>
    <row r="90" spans="1:12" ht="13" x14ac:dyDescent="0.3">
      <c r="A90" s="49" t="s">
        <v>291</v>
      </c>
      <c r="B90" s="49" t="s">
        <v>292</v>
      </c>
      <c r="C90" s="49" t="s">
        <v>293</v>
      </c>
      <c r="D90" s="52">
        <v>2015</v>
      </c>
      <c r="E90" s="49" t="s">
        <v>85</v>
      </c>
      <c r="F90" s="51" t="s">
        <v>298</v>
      </c>
      <c r="G90" s="53" t="str">
        <f t="shared" si="0"/>
        <v>Extra small</v>
      </c>
      <c r="H90" s="51"/>
      <c r="I90" s="49" t="s">
        <v>297</v>
      </c>
      <c r="J90" s="54">
        <v>371673</v>
      </c>
      <c r="K90" s="54">
        <v>200232</v>
      </c>
      <c r="L90" s="55">
        <v>0</v>
      </c>
    </row>
    <row r="91" spans="1:12" ht="13" x14ac:dyDescent="0.3">
      <c r="A91" s="49" t="s">
        <v>291</v>
      </c>
      <c r="B91" s="49" t="s">
        <v>292</v>
      </c>
      <c r="C91" s="49" t="s">
        <v>293</v>
      </c>
      <c r="D91" s="52">
        <v>2015</v>
      </c>
      <c r="E91" s="49" t="s">
        <v>95</v>
      </c>
      <c r="F91" s="51" t="s">
        <v>299</v>
      </c>
      <c r="G91" s="53" t="str">
        <f t="shared" si="0"/>
        <v>Extra small</v>
      </c>
      <c r="H91" s="51"/>
      <c r="I91" s="49" t="s">
        <v>297</v>
      </c>
      <c r="J91" s="54">
        <v>3268186</v>
      </c>
      <c r="K91" s="54">
        <v>2960840</v>
      </c>
      <c r="L91" s="55">
        <v>0</v>
      </c>
    </row>
    <row r="92" spans="1:12" ht="13" x14ac:dyDescent="0.3">
      <c r="A92" s="49" t="s">
        <v>291</v>
      </c>
      <c r="B92" s="49" t="s">
        <v>292</v>
      </c>
      <c r="C92" s="49" t="s">
        <v>293</v>
      </c>
      <c r="D92" s="52">
        <v>2016</v>
      </c>
      <c r="E92" s="49" t="s">
        <v>85</v>
      </c>
      <c r="F92" s="51" t="s">
        <v>300</v>
      </c>
      <c r="G92" s="53" t="str">
        <f t="shared" si="0"/>
        <v>Small</v>
      </c>
      <c r="H92" s="51"/>
      <c r="I92" s="49" t="s">
        <v>295</v>
      </c>
      <c r="J92" s="54">
        <v>245204</v>
      </c>
      <c r="K92" s="54">
        <v>35521</v>
      </c>
      <c r="L92" s="55">
        <v>178605</v>
      </c>
    </row>
    <row r="93" spans="1:12" ht="13" x14ac:dyDescent="0.3">
      <c r="A93" s="49" t="s">
        <v>291</v>
      </c>
      <c r="B93" s="49" t="s">
        <v>292</v>
      </c>
      <c r="C93" s="49" t="s">
        <v>293</v>
      </c>
      <c r="D93" s="52">
        <v>2016</v>
      </c>
      <c r="E93" s="49" t="s">
        <v>85</v>
      </c>
      <c r="F93" s="51" t="s">
        <v>301</v>
      </c>
      <c r="G93" s="53" t="str">
        <f t="shared" si="0"/>
        <v>Medium</v>
      </c>
      <c r="H93" s="51"/>
      <c r="I93" s="49" t="s">
        <v>297</v>
      </c>
      <c r="J93" s="54">
        <v>4526400</v>
      </c>
      <c r="K93" s="54">
        <v>1948213</v>
      </c>
      <c r="L93" s="55">
        <v>171437</v>
      </c>
    </row>
    <row r="94" spans="1:12" ht="13" x14ac:dyDescent="0.3">
      <c r="A94" s="49" t="s">
        <v>291</v>
      </c>
      <c r="B94" s="49" t="s">
        <v>292</v>
      </c>
      <c r="C94" s="49" t="s">
        <v>293</v>
      </c>
      <c r="D94" s="52">
        <v>2016</v>
      </c>
      <c r="E94" s="49" t="s">
        <v>95</v>
      </c>
      <c r="F94" s="51" t="s">
        <v>302</v>
      </c>
      <c r="G94" s="53" t="str">
        <f t="shared" si="0"/>
        <v>Medium</v>
      </c>
      <c r="H94" s="51"/>
      <c r="I94" s="49" t="s">
        <v>297</v>
      </c>
      <c r="J94" s="54">
        <v>1078245</v>
      </c>
      <c r="K94" s="54">
        <v>439182</v>
      </c>
      <c r="L94" s="55">
        <v>97151</v>
      </c>
    </row>
    <row r="95" spans="1:12" ht="13" x14ac:dyDescent="0.3">
      <c r="A95" s="49" t="s">
        <v>291</v>
      </c>
      <c r="B95" s="49" t="s">
        <v>292</v>
      </c>
      <c r="C95" s="49" t="s">
        <v>293</v>
      </c>
      <c r="D95" s="52">
        <v>2016</v>
      </c>
      <c r="E95" s="49" t="s">
        <v>81</v>
      </c>
      <c r="F95" s="51" t="s">
        <v>303</v>
      </c>
      <c r="G95" s="53" t="str">
        <f t="shared" si="0"/>
        <v>Extra small</v>
      </c>
      <c r="H95" s="51"/>
      <c r="I95" s="49" t="s">
        <v>297</v>
      </c>
      <c r="J95" s="54">
        <v>1131550</v>
      </c>
      <c r="K95" s="54">
        <v>703283</v>
      </c>
      <c r="L95" s="55">
        <v>19093</v>
      </c>
    </row>
    <row r="96" spans="1:12" ht="13" x14ac:dyDescent="0.3">
      <c r="A96" s="49" t="s">
        <v>291</v>
      </c>
      <c r="B96" s="49" t="s">
        <v>292</v>
      </c>
      <c r="C96" s="49" t="s">
        <v>293</v>
      </c>
      <c r="D96" s="52">
        <v>2017</v>
      </c>
      <c r="E96" s="49" t="s">
        <v>85</v>
      </c>
      <c r="F96" s="51" t="s">
        <v>304</v>
      </c>
      <c r="G96" s="53" t="str">
        <f t="shared" si="0"/>
        <v>Small</v>
      </c>
      <c r="H96" s="51"/>
      <c r="I96" s="49" t="s">
        <v>295</v>
      </c>
      <c r="J96" s="54">
        <v>248601</v>
      </c>
      <c r="K96" s="54">
        <v>117905</v>
      </c>
      <c r="L96" s="55">
        <v>143591</v>
      </c>
    </row>
    <row r="97" spans="1:12" ht="13" x14ac:dyDescent="0.3">
      <c r="A97" s="49" t="s">
        <v>291</v>
      </c>
      <c r="B97" s="49" t="s">
        <v>292</v>
      </c>
      <c r="C97" s="49" t="s">
        <v>293</v>
      </c>
      <c r="D97" s="52">
        <v>2017</v>
      </c>
      <c r="E97" s="49" t="s">
        <v>85</v>
      </c>
      <c r="F97" s="51" t="s">
        <v>305</v>
      </c>
      <c r="G97" s="53" t="str">
        <f t="shared" si="0"/>
        <v>Medium</v>
      </c>
      <c r="H97" s="51"/>
      <c r="I97" s="49" t="s">
        <v>295</v>
      </c>
      <c r="J97" s="54">
        <v>1915270</v>
      </c>
      <c r="K97" s="54">
        <v>200000</v>
      </c>
      <c r="L97" s="55">
        <v>133073</v>
      </c>
    </row>
    <row r="98" spans="1:12" ht="13" x14ac:dyDescent="0.3">
      <c r="A98" s="49" t="s">
        <v>291</v>
      </c>
      <c r="B98" s="49" t="s">
        <v>292</v>
      </c>
      <c r="C98" s="49" t="s">
        <v>293</v>
      </c>
      <c r="D98" s="52">
        <v>2017</v>
      </c>
      <c r="E98" s="49" t="s">
        <v>77</v>
      </c>
      <c r="F98" s="51" t="s">
        <v>306</v>
      </c>
      <c r="G98" s="53" t="str">
        <f t="shared" si="0"/>
        <v>Extra small</v>
      </c>
      <c r="H98" s="51"/>
      <c r="I98" s="49" t="s">
        <v>297</v>
      </c>
      <c r="J98" s="54" t="s">
        <v>88</v>
      </c>
      <c r="K98" s="54" t="s">
        <v>88</v>
      </c>
      <c r="L98" s="55"/>
    </row>
    <row r="99" spans="1:12" ht="13" x14ac:dyDescent="0.3">
      <c r="A99" s="49" t="s">
        <v>291</v>
      </c>
      <c r="B99" s="49" t="s">
        <v>292</v>
      </c>
      <c r="C99" s="49" t="s">
        <v>293</v>
      </c>
      <c r="D99" s="52">
        <v>2017</v>
      </c>
      <c r="E99" s="49" t="s">
        <v>85</v>
      </c>
      <c r="F99" s="51" t="s">
        <v>307</v>
      </c>
      <c r="G99" s="53" t="str">
        <f t="shared" si="0"/>
        <v>Medium</v>
      </c>
      <c r="H99" s="51"/>
      <c r="I99" s="49" t="s">
        <v>297</v>
      </c>
      <c r="J99" s="54">
        <v>2470147</v>
      </c>
      <c r="K99" s="54">
        <v>787000</v>
      </c>
      <c r="L99" s="55">
        <v>393975</v>
      </c>
    </row>
    <row r="100" spans="1:12" ht="13" x14ac:dyDescent="0.3">
      <c r="A100" s="49" t="s">
        <v>291</v>
      </c>
      <c r="B100" s="49" t="s">
        <v>292</v>
      </c>
      <c r="C100" s="49" t="s">
        <v>293</v>
      </c>
      <c r="D100" s="52">
        <v>2018</v>
      </c>
      <c r="E100" s="49" t="s">
        <v>85</v>
      </c>
      <c r="F100" s="51" t="s">
        <v>307</v>
      </c>
      <c r="G100" s="53" t="str">
        <f t="shared" si="0"/>
        <v>Extra small</v>
      </c>
      <c r="H100" s="51"/>
      <c r="I100" s="49" t="s">
        <v>295</v>
      </c>
      <c r="J100" s="54">
        <v>1889340</v>
      </c>
      <c r="K100" s="54">
        <v>612837</v>
      </c>
      <c r="L100" s="55">
        <v>12187</v>
      </c>
    </row>
    <row r="101" spans="1:12" ht="13" x14ac:dyDescent="0.3">
      <c r="A101" s="49" t="s">
        <v>291</v>
      </c>
      <c r="B101" s="49" t="s">
        <v>292</v>
      </c>
      <c r="C101" s="49" t="s">
        <v>293</v>
      </c>
      <c r="D101" s="52">
        <v>2018</v>
      </c>
      <c r="E101" s="49" t="s">
        <v>85</v>
      </c>
      <c r="F101" s="51" t="s">
        <v>308</v>
      </c>
      <c r="G101" s="53" t="str">
        <f t="shared" si="0"/>
        <v>Medium</v>
      </c>
      <c r="H101" s="51"/>
      <c r="I101" s="49" t="s">
        <v>295</v>
      </c>
      <c r="J101" s="54">
        <v>332714</v>
      </c>
      <c r="K101" s="54">
        <v>0</v>
      </c>
      <c r="L101" s="55">
        <v>299144</v>
      </c>
    </row>
    <row r="102" spans="1:12" ht="13" x14ac:dyDescent="0.3">
      <c r="A102" s="49" t="s">
        <v>291</v>
      </c>
      <c r="B102" s="49" t="s">
        <v>292</v>
      </c>
      <c r="C102" s="49" t="s">
        <v>293</v>
      </c>
      <c r="D102" s="52">
        <v>2018</v>
      </c>
      <c r="E102" s="49" t="s">
        <v>77</v>
      </c>
      <c r="F102" s="51" t="s">
        <v>309</v>
      </c>
      <c r="G102" s="53" t="str">
        <f t="shared" si="0"/>
        <v>Extra small</v>
      </c>
      <c r="H102" s="51"/>
      <c r="I102" s="49" t="s">
        <v>297</v>
      </c>
      <c r="J102" s="54">
        <v>711340</v>
      </c>
      <c r="K102" s="54">
        <v>235000</v>
      </c>
      <c r="L102" s="55">
        <v>17093</v>
      </c>
    </row>
    <row r="103" spans="1:12" ht="13" x14ac:dyDescent="0.3">
      <c r="A103" s="49" t="s">
        <v>291</v>
      </c>
      <c r="B103" s="49" t="s">
        <v>292</v>
      </c>
      <c r="C103" s="49" t="s">
        <v>293</v>
      </c>
      <c r="D103" s="52">
        <v>2018</v>
      </c>
      <c r="E103" s="49" t="s">
        <v>85</v>
      </c>
      <c r="F103" s="51" t="s">
        <v>310</v>
      </c>
      <c r="G103" s="53" t="str">
        <f t="shared" si="0"/>
        <v>Extra small</v>
      </c>
      <c r="H103" s="51"/>
      <c r="I103" s="49" t="s">
        <v>297</v>
      </c>
      <c r="J103" s="54">
        <v>653779</v>
      </c>
      <c r="K103" s="54">
        <v>223670</v>
      </c>
      <c r="L103" s="55">
        <v>1947</v>
      </c>
    </row>
    <row r="104" spans="1:12" ht="13" x14ac:dyDescent="0.3">
      <c r="A104" s="49" t="s">
        <v>291</v>
      </c>
      <c r="B104" s="49" t="s">
        <v>292</v>
      </c>
      <c r="C104" s="49" t="s">
        <v>293</v>
      </c>
      <c r="D104" s="52">
        <v>2019</v>
      </c>
      <c r="E104" s="49" t="s">
        <v>85</v>
      </c>
      <c r="F104" s="51" t="s">
        <v>311</v>
      </c>
      <c r="G104" s="53" t="str">
        <f t="shared" si="0"/>
        <v>Extra small</v>
      </c>
      <c r="H104" s="51"/>
      <c r="I104" s="49" t="s">
        <v>295</v>
      </c>
      <c r="J104" s="54">
        <v>217067</v>
      </c>
      <c r="K104" s="54">
        <v>158407</v>
      </c>
      <c r="L104" s="55">
        <v>19012</v>
      </c>
    </row>
    <row r="105" spans="1:12" ht="13" x14ac:dyDescent="0.3">
      <c r="A105" s="49" t="s">
        <v>291</v>
      </c>
      <c r="B105" s="49" t="s">
        <v>292</v>
      </c>
      <c r="C105" s="49" t="s">
        <v>293</v>
      </c>
      <c r="D105" s="52">
        <v>2019</v>
      </c>
      <c r="E105" s="49" t="s">
        <v>85</v>
      </c>
      <c r="F105" s="51" t="s">
        <v>312</v>
      </c>
      <c r="G105" s="53" t="str">
        <f t="shared" si="0"/>
        <v>Extra small</v>
      </c>
      <c r="H105" s="51"/>
      <c r="I105" s="49" t="s">
        <v>295</v>
      </c>
      <c r="J105" s="54">
        <v>971366</v>
      </c>
      <c r="K105" s="54">
        <v>38654</v>
      </c>
      <c r="L105" s="55">
        <v>29483</v>
      </c>
    </row>
    <row r="106" spans="1:12" ht="13" x14ac:dyDescent="0.3">
      <c r="A106" s="49" t="s">
        <v>291</v>
      </c>
      <c r="B106" s="49" t="s">
        <v>292</v>
      </c>
      <c r="C106" s="49" t="s">
        <v>293</v>
      </c>
      <c r="D106" s="52">
        <v>2019</v>
      </c>
      <c r="E106" s="49" t="s">
        <v>77</v>
      </c>
      <c r="F106" s="51" t="s">
        <v>309</v>
      </c>
      <c r="G106" s="53" t="str">
        <f t="shared" si="0"/>
        <v>Medium</v>
      </c>
      <c r="H106" s="51"/>
      <c r="I106" s="49" t="s">
        <v>297</v>
      </c>
      <c r="J106" s="54">
        <v>932119</v>
      </c>
      <c r="K106" s="54">
        <v>235000</v>
      </c>
      <c r="L106" s="55">
        <v>55990</v>
      </c>
    </row>
    <row r="107" spans="1:12" ht="13" x14ac:dyDescent="0.3">
      <c r="A107" s="49" t="s">
        <v>291</v>
      </c>
      <c r="B107" s="49" t="s">
        <v>292</v>
      </c>
      <c r="C107" s="49" t="s">
        <v>293</v>
      </c>
      <c r="D107" s="52">
        <v>2019</v>
      </c>
      <c r="E107" s="49" t="s">
        <v>81</v>
      </c>
      <c r="F107" s="51" t="s">
        <v>303</v>
      </c>
      <c r="G107" s="53" t="str">
        <f t="shared" si="0"/>
        <v>Extra small</v>
      </c>
      <c r="H107" s="51"/>
      <c r="I107" s="49" t="s">
        <v>297</v>
      </c>
      <c r="J107" s="54">
        <v>1083294</v>
      </c>
      <c r="K107" s="54">
        <v>706700</v>
      </c>
      <c r="L107" s="55">
        <v>49954</v>
      </c>
    </row>
    <row r="108" spans="1:12" ht="13" x14ac:dyDescent="0.3">
      <c r="A108" s="49" t="s">
        <v>291</v>
      </c>
      <c r="B108" s="49" t="s">
        <v>292</v>
      </c>
      <c r="C108" s="49" t="s">
        <v>293</v>
      </c>
      <c r="D108" s="52">
        <v>2020</v>
      </c>
      <c r="E108" s="49" t="s">
        <v>77</v>
      </c>
      <c r="F108" s="51" t="s">
        <v>313</v>
      </c>
      <c r="G108" s="53" t="str">
        <f t="shared" si="0"/>
        <v>Extra small</v>
      </c>
      <c r="H108" s="51"/>
      <c r="I108" s="49" t="s">
        <v>295</v>
      </c>
      <c r="J108" s="54">
        <v>146805</v>
      </c>
      <c r="K108" s="54">
        <v>0</v>
      </c>
      <c r="L108" s="55">
        <v>20704</v>
      </c>
    </row>
    <row r="109" spans="1:12" ht="13" x14ac:dyDescent="0.3">
      <c r="A109" s="49" t="s">
        <v>291</v>
      </c>
      <c r="B109" s="49" t="s">
        <v>292</v>
      </c>
      <c r="C109" s="49" t="s">
        <v>293</v>
      </c>
      <c r="D109" s="52">
        <v>2020</v>
      </c>
      <c r="E109" s="49" t="s">
        <v>85</v>
      </c>
      <c r="F109" s="51" t="s">
        <v>298</v>
      </c>
      <c r="G109" s="53" t="str">
        <f t="shared" si="0"/>
        <v>Medium</v>
      </c>
      <c r="H109" s="51"/>
      <c r="I109" s="49" t="s">
        <v>295</v>
      </c>
      <c r="J109" s="54">
        <v>608394</v>
      </c>
      <c r="K109" s="54">
        <v>268365</v>
      </c>
      <c r="L109" s="55">
        <v>171688</v>
      </c>
    </row>
    <row r="110" spans="1:12" ht="13" x14ac:dyDescent="0.3">
      <c r="A110" s="49" t="s">
        <v>291</v>
      </c>
      <c r="B110" s="49" t="s">
        <v>292</v>
      </c>
      <c r="C110" s="49" t="s">
        <v>293</v>
      </c>
      <c r="D110" s="52">
        <v>2020</v>
      </c>
      <c r="E110" s="49" t="s">
        <v>81</v>
      </c>
      <c r="F110" s="51" t="s">
        <v>314</v>
      </c>
      <c r="G110" s="53" t="str">
        <f t="shared" si="0"/>
        <v>Extra small</v>
      </c>
      <c r="H110" s="51"/>
      <c r="I110" s="49" t="s">
        <v>297</v>
      </c>
      <c r="J110" s="54">
        <v>47707</v>
      </c>
      <c r="K110" s="54">
        <v>0</v>
      </c>
      <c r="L110" s="55">
        <v>7212</v>
      </c>
    </row>
    <row r="111" spans="1:12" ht="13" x14ac:dyDescent="0.3">
      <c r="A111" s="49" t="s">
        <v>291</v>
      </c>
      <c r="B111" s="49" t="s">
        <v>292</v>
      </c>
      <c r="C111" s="49" t="s">
        <v>293</v>
      </c>
      <c r="D111" s="52">
        <v>2020</v>
      </c>
      <c r="E111" s="49" t="s">
        <v>85</v>
      </c>
      <c r="F111" s="51" t="s">
        <v>315</v>
      </c>
      <c r="G111" s="53" t="str">
        <f t="shared" si="0"/>
        <v>Extra small</v>
      </c>
      <c r="H111" s="51"/>
      <c r="I111" s="49" t="s">
        <v>297</v>
      </c>
      <c r="J111" s="54">
        <v>109485</v>
      </c>
      <c r="K111" s="54">
        <v>27552</v>
      </c>
      <c r="L111" s="55">
        <v>16204</v>
      </c>
    </row>
    <row r="112" spans="1:12" ht="13" x14ac:dyDescent="0.3">
      <c r="A112" s="49" t="s">
        <v>291</v>
      </c>
      <c r="B112" s="49" t="s">
        <v>292</v>
      </c>
      <c r="C112" s="49" t="s">
        <v>293</v>
      </c>
      <c r="D112" s="52">
        <v>2021</v>
      </c>
      <c r="E112" s="49" t="s">
        <v>95</v>
      </c>
      <c r="F112" s="51" t="s">
        <v>316</v>
      </c>
      <c r="G112" s="53" t="str">
        <f t="shared" si="0"/>
        <v>Medium</v>
      </c>
      <c r="H112" s="51"/>
      <c r="I112" s="49" t="s">
        <v>295</v>
      </c>
      <c r="J112" s="54">
        <v>424322</v>
      </c>
      <c r="K112" s="54">
        <v>0</v>
      </c>
      <c r="L112" s="55">
        <v>255718</v>
      </c>
    </row>
    <row r="113" spans="1:12" ht="13" x14ac:dyDescent="0.3">
      <c r="A113" s="49" t="s">
        <v>291</v>
      </c>
      <c r="B113" s="49" t="s">
        <v>292</v>
      </c>
      <c r="C113" s="49" t="s">
        <v>293</v>
      </c>
      <c r="D113" s="52">
        <v>2021</v>
      </c>
      <c r="E113" s="49" t="s">
        <v>85</v>
      </c>
      <c r="F113" s="51" t="s">
        <v>317</v>
      </c>
      <c r="G113" s="53" t="str">
        <f t="shared" si="0"/>
        <v>Medium</v>
      </c>
      <c r="H113" s="51"/>
      <c r="I113" s="49" t="s">
        <v>295</v>
      </c>
      <c r="J113" s="54">
        <v>4830575</v>
      </c>
      <c r="K113" s="54">
        <v>4725593</v>
      </c>
      <c r="L113" s="55">
        <v>103552</v>
      </c>
    </row>
    <row r="114" spans="1:12" ht="13" x14ac:dyDescent="0.3">
      <c r="A114" s="49" t="s">
        <v>291</v>
      </c>
      <c r="B114" s="49" t="s">
        <v>292</v>
      </c>
      <c r="C114" s="49" t="s">
        <v>293</v>
      </c>
      <c r="D114" s="52">
        <v>2021</v>
      </c>
      <c r="E114" s="49" t="s">
        <v>77</v>
      </c>
      <c r="F114" s="51" t="s">
        <v>318</v>
      </c>
      <c r="G114" s="53" t="str">
        <f t="shared" si="0"/>
        <v>Medium</v>
      </c>
      <c r="H114" s="51"/>
      <c r="I114" s="49" t="s">
        <v>297</v>
      </c>
      <c r="J114" s="54">
        <v>1866550</v>
      </c>
      <c r="K114" s="54">
        <v>14200</v>
      </c>
      <c r="L114" s="55">
        <v>527566</v>
      </c>
    </row>
    <row r="115" spans="1:12" ht="13" x14ac:dyDescent="0.3">
      <c r="A115" s="49" t="s">
        <v>291</v>
      </c>
      <c r="B115" s="49" t="s">
        <v>292</v>
      </c>
      <c r="C115" s="49" t="s">
        <v>293</v>
      </c>
      <c r="D115" s="52">
        <v>2021</v>
      </c>
      <c r="E115" s="49" t="s">
        <v>95</v>
      </c>
      <c r="F115" s="51" t="s">
        <v>299</v>
      </c>
      <c r="G115" s="53" t="str">
        <f t="shared" si="0"/>
        <v>Medium</v>
      </c>
      <c r="H115" s="51"/>
      <c r="I115" s="49" t="s">
        <v>297</v>
      </c>
      <c r="J115" s="54">
        <v>3556493</v>
      </c>
      <c r="K115" s="54">
        <v>2977081</v>
      </c>
      <c r="L115" s="55">
        <v>116453</v>
      </c>
    </row>
    <row r="116" spans="1:12" ht="13" x14ac:dyDescent="0.3">
      <c r="A116" s="49" t="s">
        <v>291</v>
      </c>
      <c r="B116" s="49" t="s">
        <v>292</v>
      </c>
      <c r="C116" s="49" t="s">
        <v>293</v>
      </c>
      <c r="D116" s="52">
        <v>2022</v>
      </c>
      <c r="E116" s="49" t="s">
        <v>85</v>
      </c>
      <c r="F116" s="51" t="s">
        <v>319</v>
      </c>
      <c r="G116" s="53" t="str">
        <f t="shared" si="0"/>
        <v>Extra small</v>
      </c>
      <c r="H116" s="51"/>
      <c r="I116" s="49" t="s">
        <v>295</v>
      </c>
      <c r="J116" s="54">
        <v>92386</v>
      </c>
      <c r="K116" s="54">
        <v>60993</v>
      </c>
      <c r="L116" s="55">
        <v>44549</v>
      </c>
    </row>
    <row r="117" spans="1:12" ht="13" x14ac:dyDescent="0.3">
      <c r="A117" s="49" t="s">
        <v>291</v>
      </c>
      <c r="B117" s="49" t="s">
        <v>292</v>
      </c>
      <c r="C117" s="49" t="s">
        <v>293</v>
      </c>
      <c r="D117" s="52">
        <v>2022</v>
      </c>
      <c r="E117" s="49" t="s">
        <v>85</v>
      </c>
      <c r="F117" s="51" t="s">
        <v>320</v>
      </c>
      <c r="G117" s="53" t="str">
        <f t="shared" si="0"/>
        <v>Extra small</v>
      </c>
      <c r="H117" s="51"/>
      <c r="I117" s="49" t="s">
        <v>295</v>
      </c>
      <c r="J117" s="54">
        <v>297161</v>
      </c>
      <c r="K117" s="54">
        <v>8000</v>
      </c>
      <c r="L117" s="55">
        <v>30216</v>
      </c>
    </row>
    <row r="118" spans="1:12" ht="13" x14ac:dyDescent="0.3">
      <c r="A118" s="49" t="s">
        <v>291</v>
      </c>
      <c r="B118" s="49" t="s">
        <v>292</v>
      </c>
      <c r="C118" s="49" t="s">
        <v>293</v>
      </c>
      <c r="D118" s="52">
        <v>2022</v>
      </c>
      <c r="E118" s="49" t="s">
        <v>85</v>
      </c>
      <c r="F118" s="51" t="s">
        <v>321</v>
      </c>
      <c r="G118" s="53" t="str">
        <f t="shared" si="0"/>
        <v>Medium</v>
      </c>
      <c r="H118" s="51"/>
      <c r="I118" s="49" t="s">
        <v>297</v>
      </c>
      <c r="J118" s="54">
        <v>1479062</v>
      </c>
      <c r="K118" s="54">
        <v>316826</v>
      </c>
      <c r="L118" s="55">
        <v>178485</v>
      </c>
    </row>
    <row r="119" spans="1:12" ht="13" x14ac:dyDescent="0.3">
      <c r="A119" s="49" t="s">
        <v>291</v>
      </c>
      <c r="B119" s="49" t="s">
        <v>292</v>
      </c>
      <c r="C119" s="49" t="s">
        <v>293</v>
      </c>
      <c r="D119" s="52">
        <v>2022</v>
      </c>
      <c r="E119" s="49" t="s">
        <v>108</v>
      </c>
      <c r="F119" s="51" t="s">
        <v>322</v>
      </c>
      <c r="G119" s="53" t="str">
        <f t="shared" si="0"/>
        <v>Extra small</v>
      </c>
      <c r="H119" s="51"/>
      <c r="I119" s="49" t="s">
        <v>297</v>
      </c>
      <c r="J119" s="54">
        <v>124831</v>
      </c>
      <c r="K119" s="54">
        <v>25022</v>
      </c>
      <c r="L119" s="55">
        <v>20863</v>
      </c>
    </row>
    <row r="120" spans="1:12" ht="13" x14ac:dyDescent="0.3">
      <c r="A120" s="49" t="s">
        <v>291</v>
      </c>
      <c r="B120" s="49" t="s">
        <v>292</v>
      </c>
      <c r="C120" s="49" t="s">
        <v>293</v>
      </c>
      <c r="D120" s="52">
        <v>2023</v>
      </c>
      <c r="E120" s="49" t="s">
        <v>81</v>
      </c>
      <c r="F120" s="51" t="s">
        <v>323</v>
      </c>
      <c r="G120" s="53" t="str">
        <f t="shared" si="0"/>
        <v>Large</v>
      </c>
      <c r="H120" s="51"/>
      <c r="I120" s="49" t="s">
        <v>295</v>
      </c>
      <c r="J120" s="54">
        <v>10417424</v>
      </c>
      <c r="K120" s="54">
        <v>8036825</v>
      </c>
      <c r="L120" s="55">
        <v>2393454</v>
      </c>
    </row>
    <row r="121" spans="1:12" ht="13" x14ac:dyDescent="0.3">
      <c r="A121" s="49" t="s">
        <v>291</v>
      </c>
      <c r="B121" s="49" t="s">
        <v>292</v>
      </c>
      <c r="C121" s="49" t="s">
        <v>293</v>
      </c>
      <c r="D121" s="52">
        <v>2023</v>
      </c>
      <c r="E121" s="49" t="s">
        <v>85</v>
      </c>
      <c r="F121" s="51" t="s">
        <v>324</v>
      </c>
      <c r="G121" s="53" t="str">
        <f t="shared" si="0"/>
        <v>Extra small</v>
      </c>
      <c r="H121" s="51"/>
      <c r="I121" s="49" t="s">
        <v>295</v>
      </c>
      <c r="J121" s="54">
        <v>47743</v>
      </c>
      <c r="K121" s="54">
        <v>45929</v>
      </c>
      <c r="L121" s="55">
        <v>21965</v>
      </c>
    </row>
    <row r="122" spans="1:12" ht="13" x14ac:dyDescent="0.3">
      <c r="A122" s="49" t="s">
        <v>291</v>
      </c>
      <c r="B122" s="49" t="s">
        <v>292</v>
      </c>
      <c r="C122" s="49" t="s">
        <v>293</v>
      </c>
      <c r="D122" s="52">
        <v>2023</v>
      </c>
      <c r="E122" s="49" t="s">
        <v>85</v>
      </c>
      <c r="F122" s="51" t="s">
        <v>325</v>
      </c>
      <c r="G122" s="53" t="str">
        <f t="shared" si="0"/>
        <v>Medium</v>
      </c>
      <c r="H122" s="51"/>
      <c r="I122" s="49" t="s">
        <v>297</v>
      </c>
      <c r="J122" s="54">
        <v>2941439</v>
      </c>
      <c r="K122" s="54">
        <v>2773138</v>
      </c>
      <c r="L122" s="55">
        <v>109868</v>
      </c>
    </row>
    <row r="123" spans="1:12" ht="13" x14ac:dyDescent="0.3">
      <c r="A123" s="49" t="s">
        <v>291</v>
      </c>
      <c r="B123" s="49" t="s">
        <v>292</v>
      </c>
      <c r="C123" s="49" t="s">
        <v>293</v>
      </c>
      <c r="D123" s="52">
        <v>2023</v>
      </c>
      <c r="E123" s="49" t="s">
        <v>85</v>
      </c>
      <c r="F123" s="51" t="s">
        <v>310</v>
      </c>
      <c r="G123" s="53" t="str">
        <f t="shared" si="0"/>
        <v>Extra small</v>
      </c>
      <c r="H123" s="51"/>
      <c r="I123" s="49" t="s">
        <v>297</v>
      </c>
      <c r="J123" s="54">
        <v>754304</v>
      </c>
      <c r="K123" s="54">
        <v>239254</v>
      </c>
      <c r="L123" s="55">
        <v>12402</v>
      </c>
    </row>
    <row r="124" spans="1:12" ht="13" x14ac:dyDescent="0.3">
      <c r="A124" s="49" t="s">
        <v>291</v>
      </c>
      <c r="B124" s="49" t="s">
        <v>292</v>
      </c>
      <c r="C124" s="49" t="s">
        <v>293</v>
      </c>
      <c r="D124" s="52">
        <v>2024</v>
      </c>
      <c r="E124" s="49" t="s">
        <v>89</v>
      </c>
      <c r="F124" s="51" t="s">
        <v>326</v>
      </c>
      <c r="G124" s="53" t="str">
        <f t="shared" si="0"/>
        <v>Extra small</v>
      </c>
      <c r="H124" s="51"/>
      <c r="I124" s="49" t="s">
        <v>295</v>
      </c>
      <c r="J124" s="54">
        <v>1104628</v>
      </c>
      <c r="K124" s="54">
        <v>0</v>
      </c>
      <c r="L124" s="55">
        <v>10836</v>
      </c>
    </row>
    <row r="125" spans="1:12" ht="13" x14ac:dyDescent="0.3">
      <c r="A125" s="49" t="s">
        <v>291</v>
      </c>
      <c r="B125" s="49" t="s">
        <v>292</v>
      </c>
      <c r="C125" s="49" t="s">
        <v>293</v>
      </c>
      <c r="D125" s="52">
        <v>2024</v>
      </c>
      <c r="E125" s="49" t="s">
        <v>85</v>
      </c>
      <c r="F125" s="51" t="s">
        <v>327</v>
      </c>
      <c r="G125" s="53" t="str">
        <f t="shared" si="0"/>
        <v>Extra small</v>
      </c>
      <c r="H125" s="51"/>
      <c r="I125" s="49" t="s">
        <v>295</v>
      </c>
      <c r="J125" s="54" t="s">
        <v>88</v>
      </c>
      <c r="K125" s="54" t="s">
        <v>88</v>
      </c>
      <c r="L125" s="55"/>
    </row>
    <row r="126" spans="1:12" ht="13" x14ac:dyDescent="0.3">
      <c r="A126" s="49" t="s">
        <v>291</v>
      </c>
      <c r="B126" s="49" t="s">
        <v>292</v>
      </c>
      <c r="C126" s="49" t="s">
        <v>293</v>
      </c>
      <c r="D126" s="52">
        <v>2024</v>
      </c>
      <c r="E126" s="49" t="s">
        <v>85</v>
      </c>
      <c r="F126" s="51" t="s">
        <v>328</v>
      </c>
      <c r="G126" s="53" t="str">
        <f t="shared" si="0"/>
        <v>Extra small</v>
      </c>
      <c r="H126" s="51"/>
      <c r="I126" s="49" t="s">
        <v>297</v>
      </c>
      <c r="J126" s="54">
        <v>771326</v>
      </c>
      <c r="K126" s="54">
        <v>750227</v>
      </c>
      <c r="L126" s="55">
        <v>34878</v>
      </c>
    </row>
    <row r="127" spans="1:12" ht="13" x14ac:dyDescent="0.3">
      <c r="A127" s="49" t="s">
        <v>291</v>
      </c>
      <c r="B127" s="49" t="s">
        <v>292</v>
      </c>
      <c r="C127" s="49" t="s">
        <v>293</v>
      </c>
      <c r="D127" s="52">
        <v>2024</v>
      </c>
      <c r="E127" s="49" t="s">
        <v>85</v>
      </c>
      <c r="F127" s="51" t="s">
        <v>298</v>
      </c>
      <c r="G127" s="53" t="str">
        <f t="shared" si="0"/>
        <v>Medium</v>
      </c>
      <c r="H127" s="51"/>
      <c r="I127" s="49" t="s">
        <v>297</v>
      </c>
      <c r="J127" s="54">
        <v>781007</v>
      </c>
      <c r="K127" s="54">
        <v>401145</v>
      </c>
      <c r="L127" s="55">
        <v>52227</v>
      </c>
    </row>
    <row r="128" spans="1:12" ht="13" x14ac:dyDescent="0.3">
      <c r="A128" s="49" t="s">
        <v>291</v>
      </c>
      <c r="B128" s="49" t="s">
        <v>292</v>
      </c>
      <c r="C128" s="49" t="s">
        <v>293</v>
      </c>
      <c r="D128" s="52">
        <v>2024</v>
      </c>
      <c r="E128" s="49" t="s">
        <v>95</v>
      </c>
      <c r="F128" s="51" t="s">
        <v>299</v>
      </c>
      <c r="G128" s="53" t="str">
        <f t="shared" si="0"/>
        <v>Medium</v>
      </c>
      <c r="H128" s="51"/>
      <c r="I128" s="49" t="s">
        <v>297</v>
      </c>
      <c r="J128" s="54">
        <v>3617320</v>
      </c>
      <c r="K128" s="54">
        <v>3219203</v>
      </c>
      <c r="L128" s="55">
        <v>77704</v>
      </c>
    </row>
    <row r="129" spans="1:12" ht="13" x14ac:dyDescent="0.3">
      <c r="A129" s="49" t="s">
        <v>105</v>
      </c>
      <c r="B129" s="49" t="s">
        <v>329</v>
      </c>
      <c r="C129" s="49" t="s">
        <v>330</v>
      </c>
      <c r="D129" s="52">
        <v>2014</v>
      </c>
      <c r="E129" s="49" t="s">
        <v>95</v>
      </c>
      <c r="F129" s="51" t="s">
        <v>331</v>
      </c>
      <c r="G129" s="53" t="str">
        <f t="shared" si="0"/>
        <v>Extra small</v>
      </c>
      <c r="H129" s="51" t="s">
        <v>332</v>
      </c>
      <c r="I129" s="49"/>
      <c r="J129" s="54">
        <v>4050466</v>
      </c>
      <c r="K129" s="54">
        <v>2471240</v>
      </c>
      <c r="L129" s="55">
        <v>0</v>
      </c>
    </row>
    <row r="130" spans="1:12" ht="13" x14ac:dyDescent="0.3">
      <c r="A130" s="49" t="s">
        <v>105</v>
      </c>
      <c r="B130" s="49" t="s">
        <v>329</v>
      </c>
      <c r="C130" s="49" t="s">
        <v>330</v>
      </c>
      <c r="D130" s="52">
        <v>2014</v>
      </c>
      <c r="E130" s="49" t="s">
        <v>108</v>
      </c>
      <c r="F130" s="51" t="s">
        <v>333</v>
      </c>
      <c r="G130" s="53" t="str">
        <f t="shared" si="0"/>
        <v>Extra small</v>
      </c>
      <c r="H130" s="51" t="s">
        <v>332</v>
      </c>
      <c r="I130" s="49"/>
      <c r="J130" s="54">
        <v>2918993</v>
      </c>
      <c r="K130" s="54">
        <v>2079918</v>
      </c>
      <c r="L130" s="55">
        <v>0</v>
      </c>
    </row>
    <row r="131" spans="1:12" ht="13" x14ac:dyDescent="0.3">
      <c r="A131" s="49" t="s">
        <v>105</v>
      </c>
      <c r="B131" s="49" t="s">
        <v>329</v>
      </c>
      <c r="C131" s="49" t="s">
        <v>330</v>
      </c>
      <c r="D131" s="52">
        <v>2014</v>
      </c>
      <c r="E131" s="49" t="s">
        <v>85</v>
      </c>
      <c r="F131" s="51" t="s">
        <v>334</v>
      </c>
      <c r="G131" s="53" t="str">
        <f t="shared" si="0"/>
        <v>Extra small</v>
      </c>
      <c r="H131" s="51" t="s">
        <v>332</v>
      </c>
      <c r="I131" s="49"/>
      <c r="J131" s="54">
        <v>275169</v>
      </c>
      <c r="K131" s="54">
        <v>255802</v>
      </c>
      <c r="L131" s="55">
        <v>21856</v>
      </c>
    </row>
    <row r="132" spans="1:12" ht="13" x14ac:dyDescent="0.3">
      <c r="A132" s="49" t="s">
        <v>105</v>
      </c>
      <c r="B132" s="49" t="s">
        <v>329</v>
      </c>
      <c r="C132" s="49" t="s">
        <v>330</v>
      </c>
      <c r="D132" s="52">
        <v>2014</v>
      </c>
      <c r="E132" s="49" t="s">
        <v>85</v>
      </c>
      <c r="F132" s="51" t="s">
        <v>335</v>
      </c>
      <c r="G132" s="53" t="str">
        <f t="shared" si="0"/>
        <v>Extra small</v>
      </c>
      <c r="H132" s="51" t="s">
        <v>332</v>
      </c>
      <c r="I132" s="49"/>
      <c r="J132" s="54">
        <v>37125975</v>
      </c>
      <c r="K132" s="54">
        <v>13403821</v>
      </c>
      <c r="L132" s="55">
        <v>0</v>
      </c>
    </row>
    <row r="133" spans="1:12" ht="13" x14ac:dyDescent="0.3">
      <c r="A133" s="49" t="s">
        <v>105</v>
      </c>
      <c r="B133" s="49" t="s">
        <v>329</v>
      </c>
      <c r="C133" s="49" t="s">
        <v>330</v>
      </c>
      <c r="D133" s="52">
        <v>2015</v>
      </c>
      <c r="E133" s="49" t="s">
        <v>77</v>
      </c>
      <c r="F133" s="51" t="s">
        <v>336</v>
      </c>
      <c r="G133" s="53" t="str">
        <f t="shared" si="0"/>
        <v>Extra small</v>
      </c>
      <c r="H133" s="51" t="s">
        <v>332</v>
      </c>
      <c r="I133" s="49"/>
      <c r="J133" s="54">
        <v>36030975</v>
      </c>
      <c r="K133" s="54">
        <v>31367589</v>
      </c>
      <c r="L133" s="55">
        <v>0</v>
      </c>
    </row>
    <row r="134" spans="1:12" ht="13" x14ac:dyDescent="0.3">
      <c r="A134" s="49" t="s">
        <v>105</v>
      </c>
      <c r="B134" s="49" t="s">
        <v>329</v>
      </c>
      <c r="C134" s="49" t="s">
        <v>330</v>
      </c>
      <c r="D134" s="52">
        <v>2015</v>
      </c>
      <c r="E134" s="49" t="s">
        <v>85</v>
      </c>
      <c r="F134" s="51" t="s">
        <v>337</v>
      </c>
      <c r="G134" s="53" t="str">
        <f t="shared" si="0"/>
        <v>Extra small</v>
      </c>
      <c r="H134" s="51" t="s">
        <v>332</v>
      </c>
      <c r="I134" s="49"/>
      <c r="J134" s="54">
        <v>23310</v>
      </c>
      <c r="K134" s="54">
        <v>0</v>
      </c>
      <c r="L134" s="55">
        <v>15763</v>
      </c>
    </row>
    <row r="135" spans="1:12" ht="13" x14ac:dyDescent="0.3">
      <c r="A135" s="49" t="s">
        <v>105</v>
      </c>
      <c r="B135" s="49" t="s">
        <v>329</v>
      </c>
      <c r="C135" s="49" t="s">
        <v>330</v>
      </c>
      <c r="D135" s="52">
        <v>2015</v>
      </c>
      <c r="E135" s="49" t="s">
        <v>85</v>
      </c>
      <c r="F135" s="51" t="s">
        <v>338</v>
      </c>
      <c r="G135" s="53" t="str">
        <f t="shared" si="0"/>
        <v>Extra small</v>
      </c>
      <c r="H135" s="51" t="s">
        <v>332</v>
      </c>
      <c r="I135" s="49"/>
      <c r="J135" s="54">
        <v>3195082</v>
      </c>
      <c r="K135" s="54">
        <v>2370126</v>
      </c>
      <c r="L135" s="55">
        <v>0</v>
      </c>
    </row>
    <row r="136" spans="1:12" ht="13" x14ac:dyDescent="0.3">
      <c r="A136" s="49" t="s">
        <v>105</v>
      </c>
      <c r="B136" s="49" t="s">
        <v>329</v>
      </c>
      <c r="C136" s="49" t="s">
        <v>330</v>
      </c>
      <c r="D136" s="52">
        <v>2015</v>
      </c>
      <c r="E136" s="49" t="s">
        <v>85</v>
      </c>
      <c r="F136" s="51" t="s">
        <v>339</v>
      </c>
      <c r="G136" s="53" t="str">
        <f t="shared" si="0"/>
        <v>Extra small</v>
      </c>
      <c r="H136" s="51" t="s">
        <v>332</v>
      </c>
      <c r="I136" s="49"/>
      <c r="J136" s="54">
        <v>204004</v>
      </c>
      <c r="K136" s="54">
        <v>70367</v>
      </c>
      <c r="L136" s="55">
        <v>46392</v>
      </c>
    </row>
    <row r="137" spans="1:12" ht="13" x14ac:dyDescent="0.3">
      <c r="A137" s="49" t="s">
        <v>105</v>
      </c>
      <c r="B137" s="49" t="s">
        <v>329</v>
      </c>
      <c r="C137" s="49" t="s">
        <v>330</v>
      </c>
      <c r="D137" s="52">
        <v>2015</v>
      </c>
      <c r="E137" s="49" t="s">
        <v>77</v>
      </c>
      <c r="F137" s="51" t="s">
        <v>336</v>
      </c>
      <c r="G137" s="53" t="str">
        <f t="shared" si="0"/>
        <v>Extra small</v>
      </c>
      <c r="H137" s="51" t="s">
        <v>332</v>
      </c>
      <c r="I137" s="49"/>
      <c r="J137" s="54">
        <v>36030975</v>
      </c>
      <c r="K137" s="54">
        <v>31367589</v>
      </c>
      <c r="L137" s="55">
        <v>0</v>
      </c>
    </row>
    <row r="138" spans="1:12" ht="13" x14ac:dyDescent="0.3">
      <c r="A138" s="49" t="s">
        <v>105</v>
      </c>
      <c r="B138" s="49" t="s">
        <v>329</v>
      </c>
      <c r="C138" s="49" t="s">
        <v>330</v>
      </c>
      <c r="D138" s="52">
        <v>2016</v>
      </c>
      <c r="E138" s="49" t="s">
        <v>85</v>
      </c>
      <c r="F138" s="51" t="s">
        <v>340</v>
      </c>
      <c r="G138" s="53" t="str">
        <f t="shared" si="0"/>
        <v>Extra small</v>
      </c>
      <c r="H138" s="51" t="s">
        <v>332</v>
      </c>
      <c r="I138" s="49"/>
      <c r="J138" s="54">
        <v>223209</v>
      </c>
      <c r="K138" s="54">
        <v>112383</v>
      </c>
      <c r="L138" s="55">
        <v>8871</v>
      </c>
    </row>
    <row r="139" spans="1:12" ht="13" x14ac:dyDescent="0.3">
      <c r="A139" s="49" t="s">
        <v>105</v>
      </c>
      <c r="B139" s="49" t="s">
        <v>329</v>
      </c>
      <c r="C139" s="49" t="s">
        <v>330</v>
      </c>
      <c r="D139" s="52">
        <v>2016</v>
      </c>
      <c r="E139" s="49" t="s">
        <v>77</v>
      </c>
      <c r="F139" s="51" t="s">
        <v>341</v>
      </c>
      <c r="G139" s="53" t="str">
        <f t="shared" si="0"/>
        <v>Large</v>
      </c>
      <c r="H139" s="51" t="s">
        <v>332</v>
      </c>
      <c r="I139" s="49"/>
      <c r="J139" s="54">
        <v>48710522</v>
      </c>
      <c r="K139" s="54">
        <v>43745882</v>
      </c>
      <c r="L139" s="55">
        <v>5342157</v>
      </c>
    </row>
    <row r="140" spans="1:12" ht="13" x14ac:dyDescent="0.3">
      <c r="A140" s="49" t="s">
        <v>105</v>
      </c>
      <c r="B140" s="49" t="s">
        <v>329</v>
      </c>
      <c r="C140" s="49" t="s">
        <v>330</v>
      </c>
      <c r="D140" s="52">
        <v>2016</v>
      </c>
      <c r="E140" s="49" t="s">
        <v>108</v>
      </c>
      <c r="F140" s="51" t="s">
        <v>342</v>
      </c>
      <c r="G140" s="53" t="str">
        <f t="shared" si="0"/>
        <v>Extra small</v>
      </c>
      <c r="H140" s="51" t="s">
        <v>332</v>
      </c>
      <c r="I140" s="49"/>
      <c r="J140" s="54">
        <v>624723</v>
      </c>
      <c r="K140" s="54">
        <v>0</v>
      </c>
      <c r="L140" s="55">
        <v>37295</v>
      </c>
    </row>
    <row r="141" spans="1:12" ht="13" x14ac:dyDescent="0.3">
      <c r="A141" s="49" t="s">
        <v>105</v>
      </c>
      <c r="B141" s="49" t="s">
        <v>329</v>
      </c>
      <c r="C141" s="49" t="s">
        <v>330</v>
      </c>
      <c r="D141" s="52">
        <v>2017</v>
      </c>
      <c r="E141" s="49" t="s">
        <v>85</v>
      </c>
      <c r="F141" s="51" t="s">
        <v>343</v>
      </c>
      <c r="G141" s="53" t="str">
        <f t="shared" si="0"/>
        <v>Extra small</v>
      </c>
      <c r="H141" s="51" t="s">
        <v>344</v>
      </c>
      <c r="I141" s="49"/>
      <c r="J141" s="54" t="s">
        <v>88</v>
      </c>
      <c r="K141" s="54" t="s">
        <v>88</v>
      </c>
      <c r="L141" s="55"/>
    </row>
    <row r="142" spans="1:12" ht="13" x14ac:dyDescent="0.3">
      <c r="A142" s="49" t="s">
        <v>105</v>
      </c>
      <c r="B142" s="49" t="s">
        <v>329</v>
      </c>
      <c r="C142" s="49" t="s">
        <v>330</v>
      </c>
      <c r="D142" s="52">
        <v>2017</v>
      </c>
      <c r="E142" s="49" t="s">
        <v>77</v>
      </c>
      <c r="F142" s="51" t="s">
        <v>345</v>
      </c>
      <c r="G142" s="53" t="str">
        <f t="shared" si="0"/>
        <v>Medium</v>
      </c>
      <c r="H142" s="51" t="s">
        <v>346</v>
      </c>
      <c r="I142" s="49"/>
      <c r="J142" s="54">
        <v>11712055</v>
      </c>
      <c r="K142" s="54">
        <v>4963964</v>
      </c>
      <c r="L142" s="55">
        <v>892100</v>
      </c>
    </row>
    <row r="143" spans="1:12" ht="13" x14ac:dyDescent="0.3">
      <c r="A143" s="49" t="s">
        <v>105</v>
      </c>
      <c r="B143" s="49" t="s">
        <v>329</v>
      </c>
      <c r="C143" s="49" t="s">
        <v>330</v>
      </c>
      <c r="D143" s="52">
        <v>2017</v>
      </c>
      <c r="E143" s="49" t="s">
        <v>81</v>
      </c>
      <c r="F143" s="51" t="s">
        <v>347</v>
      </c>
      <c r="G143" s="53" t="str">
        <f t="shared" si="0"/>
        <v>Extra small</v>
      </c>
      <c r="H143" s="51" t="s">
        <v>348</v>
      </c>
      <c r="I143" s="49"/>
      <c r="J143" s="54">
        <v>2667551</v>
      </c>
      <c r="K143" s="54">
        <v>1297154</v>
      </c>
      <c r="L143" s="55">
        <v>1823</v>
      </c>
    </row>
    <row r="144" spans="1:12" ht="13" x14ac:dyDescent="0.3">
      <c r="A144" s="49" t="s">
        <v>105</v>
      </c>
      <c r="B144" s="49" t="s">
        <v>329</v>
      </c>
      <c r="C144" s="49" t="s">
        <v>330</v>
      </c>
      <c r="D144" s="52">
        <v>2018</v>
      </c>
      <c r="E144" s="49" t="s">
        <v>85</v>
      </c>
      <c r="F144" s="51" t="s">
        <v>343</v>
      </c>
      <c r="G144" s="53" t="str">
        <f t="shared" si="0"/>
        <v>Extra small</v>
      </c>
      <c r="H144" s="51" t="s">
        <v>349</v>
      </c>
      <c r="I144" s="49"/>
      <c r="J144" s="54" t="s">
        <v>88</v>
      </c>
      <c r="K144" s="54" t="s">
        <v>88</v>
      </c>
      <c r="L144" s="55">
        <v>0</v>
      </c>
    </row>
    <row r="145" spans="1:12" ht="13" x14ac:dyDescent="0.3">
      <c r="A145" s="49" t="s">
        <v>105</v>
      </c>
      <c r="B145" s="49" t="s">
        <v>329</v>
      </c>
      <c r="C145" s="49" t="s">
        <v>330</v>
      </c>
      <c r="D145" s="52">
        <v>2018</v>
      </c>
      <c r="E145" s="49" t="s">
        <v>85</v>
      </c>
      <c r="F145" s="51" t="s">
        <v>350</v>
      </c>
      <c r="G145" s="53" t="str">
        <f t="shared" si="0"/>
        <v>Small</v>
      </c>
      <c r="H145" s="51" t="s">
        <v>349</v>
      </c>
      <c r="I145" s="49"/>
      <c r="J145" s="54">
        <v>221291</v>
      </c>
      <c r="K145" s="54">
        <v>65852</v>
      </c>
      <c r="L145" s="55">
        <v>223212</v>
      </c>
    </row>
    <row r="146" spans="1:12" ht="13" x14ac:dyDescent="0.3">
      <c r="A146" s="49" t="s">
        <v>105</v>
      </c>
      <c r="B146" s="49" t="s">
        <v>329</v>
      </c>
      <c r="C146" s="49" t="s">
        <v>330</v>
      </c>
      <c r="D146" s="52">
        <v>2018</v>
      </c>
      <c r="E146" s="49" t="s">
        <v>77</v>
      </c>
      <c r="F146" s="51" t="s">
        <v>345</v>
      </c>
      <c r="G146" s="53" t="str">
        <f t="shared" si="0"/>
        <v>Large</v>
      </c>
      <c r="H146" s="51" t="s">
        <v>349</v>
      </c>
      <c r="I146" s="49"/>
      <c r="J146" s="54">
        <v>14524457</v>
      </c>
      <c r="K146" s="54">
        <v>5604027</v>
      </c>
      <c r="L146" s="55">
        <v>1049595</v>
      </c>
    </row>
    <row r="147" spans="1:12" ht="13" x14ac:dyDescent="0.3">
      <c r="A147" s="49" t="s">
        <v>105</v>
      </c>
      <c r="B147" s="49" t="s">
        <v>329</v>
      </c>
      <c r="C147" s="49" t="s">
        <v>330</v>
      </c>
      <c r="D147" s="52">
        <v>2020</v>
      </c>
      <c r="E147" s="49" t="s">
        <v>77</v>
      </c>
      <c r="F147" s="51" t="s">
        <v>351</v>
      </c>
      <c r="G147" s="53" t="str">
        <f t="shared" si="0"/>
        <v>Extra small</v>
      </c>
      <c r="H147" s="51" t="s">
        <v>332</v>
      </c>
      <c r="I147" s="49"/>
      <c r="J147" s="54">
        <v>53776</v>
      </c>
      <c r="K147" s="54">
        <v>6000</v>
      </c>
      <c r="L147" s="55">
        <v>15421</v>
      </c>
    </row>
    <row r="148" spans="1:12" ht="13" x14ac:dyDescent="0.3">
      <c r="A148" s="49" t="s">
        <v>105</v>
      </c>
      <c r="B148" s="49" t="s">
        <v>329</v>
      </c>
      <c r="C148" s="49" t="s">
        <v>330</v>
      </c>
      <c r="D148" s="52">
        <v>2020</v>
      </c>
      <c r="E148" s="49" t="s">
        <v>77</v>
      </c>
      <c r="F148" s="51" t="s">
        <v>352</v>
      </c>
      <c r="G148" s="53" t="str">
        <f t="shared" si="0"/>
        <v>Extra small</v>
      </c>
      <c r="H148" s="51" t="s">
        <v>332</v>
      </c>
      <c r="I148" s="49"/>
      <c r="J148" s="54" t="s">
        <v>88</v>
      </c>
      <c r="K148" s="54" t="s">
        <v>88</v>
      </c>
      <c r="L148" s="55"/>
    </row>
    <row r="149" spans="1:12" ht="13" x14ac:dyDescent="0.3">
      <c r="A149" s="49" t="s">
        <v>105</v>
      </c>
      <c r="B149" s="49" t="s">
        <v>329</v>
      </c>
      <c r="C149" s="49" t="s">
        <v>330</v>
      </c>
      <c r="D149" s="52">
        <v>2020</v>
      </c>
      <c r="E149" s="49" t="s">
        <v>77</v>
      </c>
      <c r="F149" s="51" t="s">
        <v>353</v>
      </c>
      <c r="G149" s="53" t="str">
        <f t="shared" si="0"/>
        <v>Medium</v>
      </c>
      <c r="H149" s="51" t="s">
        <v>354</v>
      </c>
      <c r="I149" s="49"/>
      <c r="J149" s="54">
        <v>3654327</v>
      </c>
      <c r="K149" s="54">
        <v>1010369</v>
      </c>
      <c r="L149" s="55">
        <v>339957</v>
      </c>
    </row>
    <row r="150" spans="1:12" ht="13" x14ac:dyDescent="0.3">
      <c r="A150" s="49" t="s">
        <v>105</v>
      </c>
      <c r="B150" s="49" t="s">
        <v>329</v>
      </c>
      <c r="C150" s="49" t="s">
        <v>330</v>
      </c>
      <c r="D150" s="52">
        <v>2020</v>
      </c>
      <c r="E150" s="49" t="s">
        <v>77</v>
      </c>
      <c r="F150" s="51" t="s">
        <v>355</v>
      </c>
      <c r="G150" s="53" t="str">
        <f t="shared" si="0"/>
        <v>Medium</v>
      </c>
      <c r="H150" s="51" t="s">
        <v>356</v>
      </c>
      <c r="I150" s="49"/>
      <c r="J150" s="54">
        <v>511492</v>
      </c>
      <c r="K150" s="54">
        <v>40000</v>
      </c>
      <c r="L150" s="55">
        <v>105250</v>
      </c>
    </row>
    <row r="151" spans="1:12" ht="13" x14ac:dyDescent="0.3">
      <c r="A151" s="49" t="s">
        <v>105</v>
      </c>
      <c r="B151" s="49" t="s">
        <v>329</v>
      </c>
      <c r="C151" s="49" t="s">
        <v>330</v>
      </c>
      <c r="D151" s="52">
        <v>2021</v>
      </c>
      <c r="E151" s="49" t="s">
        <v>95</v>
      </c>
      <c r="F151" s="51" t="s">
        <v>357</v>
      </c>
      <c r="G151" s="53" t="str">
        <f t="shared" si="0"/>
        <v>Medium</v>
      </c>
      <c r="H151" s="51" t="s">
        <v>358</v>
      </c>
      <c r="I151" s="49" t="s">
        <v>295</v>
      </c>
      <c r="J151" s="54">
        <v>3967905</v>
      </c>
      <c r="K151" s="54">
        <v>2837223</v>
      </c>
      <c r="L151" s="55">
        <v>275234</v>
      </c>
    </row>
    <row r="152" spans="1:12" ht="13" x14ac:dyDescent="0.3">
      <c r="A152" s="49" t="s">
        <v>105</v>
      </c>
      <c r="B152" s="49" t="s">
        <v>329</v>
      </c>
      <c r="C152" s="49" t="s">
        <v>330</v>
      </c>
      <c r="D152" s="52">
        <v>2021</v>
      </c>
      <c r="E152" s="49" t="s">
        <v>85</v>
      </c>
      <c r="F152" s="51" t="s">
        <v>345</v>
      </c>
      <c r="G152" s="53" t="str">
        <f t="shared" si="0"/>
        <v>Large</v>
      </c>
      <c r="H152" s="51" t="s">
        <v>359</v>
      </c>
      <c r="I152" s="49" t="s">
        <v>297</v>
      </c>
      <c r="J152" s="54">
        <v>16009371</v>
      </c>
      <c r="K152" s="54">
        <v>9523011</v>
      </c>
      <c r="L152" s="55">
        <v>2258749</v>
      </c>
    </row>
    <row r="153" spans="1:12" ht="13" x14ac:dyDescent="0.3">
      <c r="A153" s="49" t="s">
        <v>105</v>
      </c>
      <c r="B153" s="49" t="s">
        <v>329</v>
      </c>
      <c r="C153" s="49" t="s">
        <v>330</v>
      </c>
      <c r="D153" s="52">
        <v>2021</v>
      </c>
      <c r="E153" s="49" t="s">
        <v>95</v>
      </c>
      <c r="F153" s="51" t="s">
        <v>360</v>
      </c>
      <c r="G153" s="53" t="str">
        <f t="shared" si="0"/>
        <v>Small</v>
      </c>
      <c r="H153" s="51" t="s">
        <v>359</v>
      </c>
      <c r="I153" s="49" t="s">
        <v>297</v>
      </c>
      <c r="J153" s="54">
        <v>128659</v>
      </c>
      <c r="K153" s="54">
        <v>0</v>
      </c>
      <c r="L153" s="55">
        <v>53467</v>
      </c>
    </row>
    <row r="154" spans="1:12" ht="13" x14ac:dyDescent="0.3">
      <c r="A154" s="49" t="s">
        <v>105</v>
      </c>
      <c r="B154" s="49" t="s">
        <v>329</v>
      </c>
      <c r="C154" s="49" t="s">
        <v>330</v>
      </c>
      <c r="D154" s="52">
        <v>2021</v>
      </c>
      <c r="E154" s="49" t="s">
        <v>77</v>
      </c>
      <c r="F154" s="51" t="s">
        <v>361</v>
      </c>
      <c r="G154" s="53" t="str">
        <f t="shared" si="0"/>
        <v>Extra small</v>
      </c>
      <c r="H154" s="51" t="s">
        <v>359</v>
      </c>
      <c r="I154" s="49" t="s">
        <v>297</v>
      </c>
      <c r="J154" s="54">
        <v>167452</v>
      </c>
      <c r="K154" s="54">
        <v>33500</v>
      </c>
      <c r="L154" s="55">
        <v>9346</v>
      </c>
    </row>
    <row r="155" spans="1:12" ht="13" x14ac:dyDescent="0.3">
      <c r="A155" s="49" t="s">
        <v>105</v>
      </c>
      <c r="B155" s="49" t="s">
        <v>329</v>
      </c>
      <c r="C155" s="49" t="s">
        <v>330</v>
      </c>
      <c r="D155" s="52">
        <v>2022</v>
      </c>
      <c r="E155" s="49" t="s">
        <v>108</v>
      </c>
      <c r="F155" s="51" t="s">
        <v>362</v>
      </c>
      <c r="G155" s="53" t="str">
        <f t="shared" si="0"/>
        <v>Extra small</v>
      </c>
      <c r="H155" s="51" t="s">
        <v>363</v>
      </c>
      <c r="I155" s="49" t="s">
        <v>295</v>
      </c>
      <c r="J155" s="54">
        <v>200148</v>
      </c>
      <c r="K155" s="54">
        <v>10000</v>
      </c>
      <c r="L155" s="55">
        <v>9791</v>
      </c>
    </row>
    <row r="156" spans="1:12" ht="13" x14ac:dyDescent="0.3">
      <c r="A156" s="49" t="s">
        <v>105</v>
      </c>
      <c r="B156" s="49" t="s">
        <v>329</v>
      </c>
      <c r="C156" s="49" t="s">
        <v>330</v>
      </c>
      <c r="D156" s="52">
        <v>2022</v>
      </c>
      <c r="E156" s="49" t="s">
        <v>77</v>
      </c>
      <c r="F156" s="51" t="s">
        <v>364</v>
      </c>
      <c r="G156" s="53" t="str">
        <f t="shared" si="0"/>
        <v>Large</v>
      </c>
      <c r="H156" s="51" t="s">
        <v>365</v>
      </c>
      <c r="I156" s="49" t="s">
        <v>297</v>
      </c>
      <c r="J156" s="54">
        <v>11575898</v>
      </c>
      <c r="K156" s="54">
        <v>1759408</v>
      </c>
      <c r="L156" s="55">
        <v>1239107</v>
      </c>
    </row>
    <row r="157" spans="1:12" ht="13" x14ac:dyDescent="0.3">
      <c r="A157" s="49" t="s">
        <v>105</v>
      </c>
      <c r="B157" s="49" t="s">
        <v>329</v>
      </c>
      <c r="C157" s="49" t="s">
        <v>330</v>
      </c>
      <c r="D157" s="52">
        <v>2022</v>
      </c>
      <c r="E157" s="49" t="s">
        <v>77</v>
      </c>
      <c r="F157" s="51" t="s">
        <v>366</v>
      </c>
      <c r="G157" s="53" t="str">
        <f t="shared" si="0"/>
        <v>Medium</v>
      </c>
      <c r="H157" s="51" t="s">
        <v>365</v>
      </c>
      <c r="I157" s="49" t="s">
        <v>297</v>
      </c>
      <c r="J157" s="54">
        <v>1399273</v>
      </c>
      <c r="K157" s="54">
        <v>114815</v>
      </c>
      <c r="L157" s="55">
        <v>242847</v>
      </c>
    </row>
    <row r="158" spans="1:12" ht="13" x14ac:dyDescent="0.3">
      <c r="A158" s="49" t="s">
        <v>105</v>
      </c>
      <c r="B158" s="49" t="s">
        <v>329</v>
      </c>
      <c r="C158" s="49" t="s">
        <v>330</v>
      </c>
      <c r="D158" s="52">
        <v>2022</v>
      </c>
      <c r="E158" s="49" t="s">
        <v>85</v>
      </c>
      <c r="F158" s="51" t="s">
        <v>367</v>
      </c>
      <c r="G158" s="53" t="str">
        <f t="shared" si="0"/>
        <v>Large</v>
      </c>
      <c r="H158" s="51" t="s">
        <v>365</v>
      </c>
      <c r="I158" s="49" t="s">
        <v>297</v>
      </c>
      <c r="J158" s="54">
        <v>5202539</v>
      </c>
      <c r="K158" s="54">
        <v>3487658</v>
      </c>
      <c r="L158" s="55">
        <v>1078670</v>
      </c>
    </row>
    <row r="159" spans="1:12" ht="26" x14ac:dyDescent="0.3">
      <c r="A159" s="49" t="s">
        <v>105</v>
      </c>
      <c r="B159" s="49" t="s">
        <v>368</v>
      </c>
      <c r="C159" s="49" t="s">
        <v>369</v>
      </c>
      <c r="D159" s="52">
        <v>2012</v>
      </c>
      <c r="E159" s="49" t="s">
        <v>85</v>
      </c>
      <c r="F159" s="51" t="s">
        <v>370</v>
      </c>
      <c r="G159" s="53" t="str">
        <f t="shared" si="0"/>
        <v>Extra small</v>
      </c>
      <c r="H159" s="51" t="s">
        <v>371</v>
      </c>
      <c r="I159" s="49" t="s">
        <v>372</v>
      </c>
      <c r="J159" s="54" t="s">
        <v>88</v>
      </c>
      <c r="K159" s="54" t="s">
        <v>88</v>
      </c>
      <c r="L159" s="55"/>
    </row>
    <row r="160" spans="1:12" ht="39" x14ac:dyDescent="0.3">
      <c r="A160" s="49" t="s">
        <v>105</v>
      </c>
      <c r="B160" s="49" t="s">
        <v>368</v>
      </c>
      <c r="C160" s="49" t="s">
        <v>369</v>
      </c>
      <c r="D160" s="52">
        <v>2012</v>
      </c>
      <c r="E160" s="49" t="s">
        <v>108</v>
      </c>
      <c r="F160" s="51" t="s">
        <v>373</v>
      </c>
      <c r="G160" s="53" t="str">
        <f t="shared" si="0"/>
        <v>Extra small</v>
      </c>
      <c r="H160" s="51" t="s">
        <v>374</v>
      </c>
      <c r="I160" s="49" t="s">
        <v>375</v>
      </c>
      <c r="J160" s="54" t="s">
        <v>88</v>
      </c>
      <c r="K160" s="54" t="s">
        <v>88</v>
      </c>
      <c r="L160" s="55"/>
    </row>
    <row r="161" spans="1:12" ht="26" x14ac:dyDescent="0.3">
      <c r="A161" s="49" t="s">
        <v>105</v>
      </c>
      <c r="B161" s="49" t="s">
        <v>368</v>
      </c>
      <c r="C161" s="49" t="s">
        <v>369</v>
      </c>
      <c r="D161" s="52">
        <v>2012</v>
      </c>
      <c r="E161" s="49" t="s">
        <v>85</v>
      </c>
      <c r="F161" s="51" t="s">
        <v>376</v>
      </c>
      <c r="G161" s="53" t="str">
        <f t="shared" si="0"/>
        <v>Extra small</v>
      </c>
      <c r="H161" s="51" t="s">
        <v>377</v>
      </c>
      <c r="I161" s="49" t="s">
        <v>378</v>
      </c>
      <c r="J161" s="54" t="s">
        <v>88</v>
      </c>
      <c r="K161" s="54" t="s">
        <v>88</v>
      </c>
      <c r="L161" s="55"/>
    </row>
    <row r="162" spans="1:12" ht="39" x14ac:dyDescent="0.3">
      <c r="A162" s="49" t="s">
        <v>105</v>
      </c>
      <c r="B162" s="49" t="s">
        <v>368</v>
      </c>
      <c r="C162" s="49" t="s">
        <v>369</v>
      </c>
      <c r="D162" s="52">
        <v>2012</v>
      </c>
      <c r="E162" s="49" t="s">
        <v>85</v>
      </c>
      <c r="F162" s="51" t="s">
        <v>379</v>
      </c>
      <c r="G162" s="53" t="str">
        <f t="shared" si="0"/>
        <v>Extra small</v>
      </c>
      <c r="H162" s="51" t="s">
        <v>380</v>
      </c>
      <c r="I162" s="49" t="s">
        <v>381</v>
      </c>
      <c r="J162" s="54" t="s">
        <v>88</v>
      </c>
      <c r="K162" s="54" t="s">
        <v>88</v>
      </c>
      <c r="L162" s="55"/>
    </row>
    <row r="163" spans="1:12" ht="39" x14ac:dyDescent="0.3">
      <c r="A163" s="49" t="s">
        <v>105</v>
      </c>
      <c r="B163" s="49" t="s">
        <v>368</v>
      </c>
      <c r="C163" s="49" t="s">
        <v>369</v>
      </c>
      <c r="D163" s="52">
        <v>2013</v>
      </c>
      <c r="E163" s="49" t="s">
        <v>85</v>
      </c>
      <c r="F163" s="51" t="s">
        <v>382</v>
      </c>
      <c r="G163" s="53" t="str">
        <f t="shared" si="0"/>
        <v>Extra small</v>
      </c>
      <c r="H163" s="51" t="s">
        <v>383</v>
      </c>
      <c r="I163" s="49" t="s">
        <v>384</v>
      </c>
      <c r="J163" s="54" t="s">
        <v>88</v>
      </c>
      <c r="K163" s="54" t="s">
        <v>88</v>
      </c>
      <c r="L163" s="55"/>
    </row>
    <row r="164" spans="1:12" ht="39" x14ac:dyDescent="0.3">
      <c r="A164" s="49" t="s">
        <v>105</v>
      </c>
      <c r="B164" s="49" t="s">
        <v>368</v>
      </c>
      <c r="C164" s="49" t="s">
        <v>369</v>
      </c>
      <c r="D164" s="52">
        <v>2013</v>
      </c>
      <c r="E164" s="49" t="s">
        <v>85</v>
      </c>
      <c r="F164" s="51" t="s">
        <v>385</v>
      </c>
      <c r="G164" s="53" t="str">
        <f t="shared" si="0"/>
        <v>Medium</v>
      </c>
      <c r="H164" s="51" t="s">
        <v>386</v>
      </c>
      <c r="I164" s="49" t="s">
        <v>387</v>
      </c>
      <c r="J164" s="54">
        <v>608124</v>
      </c>
      <c r="K164" s="54">
        <v>87012</v>
      </c>
      <c r="L164" s="55">
        <v>91336</v>
      </c>
    </row>
    <row r="165" spans="1:12" ht="39" x14ac:dyDescent="0.3">
      <c r="A165" s="49" t="s">
        <v>105</v>
      </c>
      <c r="B165" s="49" t="s">
        <v>368</v>
      </c>
      <c r="C165" s="49" t="s">
        <v>369</v>
      </c>
      <c r="D165" s="52">
        <v>2013</v>
      </c>
      <c r="E165" s="49" t="s">
        <v>108</v>
      </c>
      <c r="F165" s="51" t="s">
        <v>388</v>
      </c>
      <c r="G165" s="53" t="str">
        <f t="shared" si="0"/>
        <v>Extra small</v>
      </c>
      <c r="H165" s="51"/>
      <c r="I165" s="49" t="s">
        <v>389</v>
      </c>
      <c r="J165" s="54" t="s">
        <v>88</v>
      </c>
      <c r="K165" s="54" t="s">
        <v>88</v>
      </c>
      <c r="L165" s="55"/>
    </row>
    <row r="166" spans="1:12" ht="26" x14ac:dyDescent="0.3">
      <c r="A166" s="49" t="s">
        <v>105</v>
      </c>
      <c r="B166" s="49" t="s">
        <v>368</v>
      </c>
      <c r="C166" s="49" t="s">
        <v>369</v>
      </c>
      <c r="D166" s="52">
        <v>2013</v>
      </c>
      <c r="E166" s="49" t="s">
        <v>108</v>
      </c>
      <c r="F166" s="51" t="s">
        <v>118</v>
      </c>
      <c r="G166" s="53" t="str">
        <f t="shared" si="0"/>
        <v>Extra small</v>
      </c>
      <c r="H166" s="51" t="s">
        <v>390</v>
      </c>
      <c r="I166" s="49" t="s">
        <v>391</v>
      </c>
      <c r="J166" s="54" t="s">
        <v>88</v>
      </c>
      <c r="K166" s="54" t="s">
        <v>88</v>
      </c>
      <c r="L166" s="55"/>
    </row>
    <row r="167" spans="1:12" ht="26" x14ac:dyDescent="0.3">
      <c r="A167" s="49" t="s">
        <v>105</v>
      </c>
      <c r="B167" s="49" t="s">
        <v>368</v>
      </c>
      <c r="C167" s="49" t="s">
        <v>369</v>
      </c>
      <c r="D167" s="52">
        <v>2014</v>
      </c>
      <c r="E167" s="49" t="s">
        <v>95</v>
      </c>
      <c r="F167" s="51" t="s">
        <v>357</v>
      </c>
      <c r="G167" s="53" t="str">
        <f t="shared" si="0"/>
        <v>Extra small</v>
      </c>
      <c r="H167" s="51"/>
      <c r="I167" s="49" t="s">
        <v>392</v>
      </c>
      <c r="J167" s="54">
        <v>983774</v>
      </c>
      <c r="K167" s="54">
        <v>300000</v>
      </c>
      <c r="L167" s="55">
        <v>0</v>
      </c>
    </row>
    <row r="168" spans="1:12" ht="26" x14ac:dyDescent="0.3">
      <c r="A168" s="49" t="s">
        <v>105</v>
      </c>
      <c r="B168" s="49" t="s">
        <v>368</v>
      </c>
      <c r="C168" s="49" t="s">
        <v>369</v>
      </c>
      <c r="D168" s="52">
        <v>2014</v>
      </c>
      <c r="E168" s="49" t="s">
        <v>85</v>
      </c>
      <c r="F168" s="51" t="s">
        <v>393</v>
      </c>
      <c r="G168" s="53" t="str">
        <f t="shared" si="0"/>
        <v>Extra small</v>
      </c>
      <c r="H168" s="51"/>
      <c r="I168" s="49" t="s">
        <v>394</v>
      </c>
      <c r="J168" s="54">
        <v>63227</v>
      </c>
      <c r="K168" s="54">
        <v>19740</v>
      </c>
      <c r="L168" s="55">
        <v>2789</v>
      </c>
    </row>
    <row r="169" spans="1:12" ht="26" x14ac:dyDescent="0.3">
      <c r="A169" s="49" t="s">
        <v>105</v>
      </c>
      <c r="B169" s="49" t="s">
        <v>368</v>
      </c>
      <c r="C169" s="49" t="s">
        <v>369</v>
      </c>
      <c r="D169" s="52">
        <v>2014</v>
      </c>
      <c r="E169" s="49" t="s">
        <v>85</v>
      </c>
      <c r="F169" s="51" t="s">
        <v>395</v>
      </c>
      <c r="G169" s="53" t="str">
        <f t="shared" si="0"/>
        <v>Extra small</v>
      </c>
      <c r="H169" s="51"/>
      <c r="I169" s="49" t="s">
        <v>396</v>
      </c>
      <c r="J169" s="54">
        <v>842939</v>
      </c>
      <c r="K169" s="54">
        <v>298966</v>
      </c>
      <c r="L169" s="55">
        <v>0</v>
      </c>
    </row>
    <row r="170" spans="1:12" ht="26" x14ac:dyDescent="0.3">
      <c r="A170" s="49" t="s">
        <v>105</v>
      </c>
      <c r="B170" s="49" t="s">
        <v>368</v>
      </c>
      <c r="C170" s="49" t="s">
        <v>369</v>
      </c>
      <c r="D170" s="52">
        <v>2014</v>
      </c>
      <c r="E170" s="49" t="s">
        <v>85</v>
      </c>
      <c r="F170" s="51" t="s">
        <v>397</v>
      </c>
      <c r="G170" s="53" t="str">
        <f t="shared" si="0"/>
        <v>Extra small</v>
      </c>
      <c r="H170" s="51"/>
      <c r="I170" s="49" t="s">
        <v>398</v>
      </c>
      <c r="J170" s="54">
        <v>552994</v>
      </c>
      <c r="K170" s="54">
        <v>373182</v>
      </c>
      <c r="L170" s="55">
        <v>0</v>
      </c>
    </row>
    <row r="171" spans="1:12" ht="26" x14ac:dyDescent="0.3">
      <c r="A171" s="49" t="s">
        <v>105</v>
      </c>
      <c r="B171" s="49" t="s">
        <v>368</v>
      </c>
      <c r="C171" s="49" t="s">
        <v>369</v>
      </c>
      <c r="D171" s="52">
        <v>2015</v>
      </c>
      <c r="E171" s="49" t="s">
        <v>77</v>
      </c>
      <c r="F171" s="51" t="s">
        <v>399</v>
      </c>
      <c r="G171" s="53" t="str">
        <f t="shared" si="0"/>
        <v>Extra small</v>
      </c>
      <c r="H171" s="51"/>
      <c r="I171" s="49" t="s">
        <v>400</v>
      </c>
      <c r="J171" s="54">
        <v>1318072</v>
      </c>
      <c r="K171" s="54">
        <v>48842</v>
      </c>
      <c r="L171" s="55">
        <v>0</v>
      </c>
    </row>
    <row r="172" spans="1:12" ht="26" x14ac:dyDescent="0.3">
      <c r="A172" s="49" t="s">
        <v>105</v>
      </c>
      <c r="B172" s="49" t="s">
        <v>368</v>
      </c>
      <c r="C172" s="49" t="s">
        <v>369</v>
      </c>
      <c r="D172" s="52">
        <v>2015</v>
      </c>
      <c r="E172" s="49" t="s">
        <v>85</v>
      </c>
      <c r="F172" s="51" t="s">
        <v>395</v>
      </c>
      <c r="G172" s="53" t="str">
        <f t="shared" si="0"/>
        <v>Extra small</v>
      </c>
      <c r="H172" s="51"/>
      <c r="I172" s="49" t="s">
        <v>401</v>
      </c>
      <c r="J172" s="54">
        <v>480954</v>
      </c>
      <c r="K172" s="54">
        <v>243588</v>
      </c>
      <c r="L172" s="55">
        <v>0</v>
      </c>
    </row>
    <row r="173" spans="1:12" ht="26" x14ac:dyDescent="0.3">
      <c r="A173" s="49" t="s">
        <v>105</v>
      </c>
      <c r="B173" s="49" t="s">
        <v>368</v>
      </c>
      <c r="C173" s="49" t="s">
        <v>369</v>
      </c>
      <c r="D173" s="52">
        <v>2015</v>
      </c>
      <c r="E173" s="49" t="s">
        <v>108</v>
      </c>
      <c r="F173" s="51" t="s">
        <v>402</v>
      </c>
      <c r="G173" s="53" t="str">
        <f t="shared" si="0"/>
        <v>Extra small</v>
      </c>
      <c r="H173" s="51"/>
      <c r="I173" s="49" t="s">
        <v>403</v>
      </c>
      <c r="J173" s="54" t="s">
        <v>88</v>
      </c>
      <c r="K173" s="54" t="s">
        <v>88</v>
      </c>
      <c r="L173" s="55"/>
    </row>
    <row r="174" spans="1:12" ht="39" x14ac:dyDescent="0.3">
      <c r="A174" s="49" t="s">
        <v>105</v>
      </c>
      <c r="B174" s="49" t="s">
        <v>368</v>
      </c>
      <c r="C174" s="49" t="s">
        <v>369</v>
      </c>
      <c r="D174" s="52">
        <v>2015</v>
      </c>
      <c r="E174" s="49" t="s">
        <v>85</v>
      </c>
      <c r="F174" s="51" t="s">
        <v>404</v>
      </c>
      <c r="G174" s="53" t="str">
        <f t="shared" si="0"/>
        <v>Extra small</v>
      </c>
      <c r="H174" s="51"/>
      <c r="I174" s="49" t="s">
        <v>405</v>
      </c>
      <c r="J174" s="54">
        <v>43646</v>
      </c>
      <c r="K174" s="54">
        <v>0</v>
      </c>
      <c r="L174" s="55">
        <v>3659</v>
      </c>
    </row>
    <row r="175" spans="1:12" ht="39" x14ac:dyDescent="0.3">
      <c r="A175" s="49" t="s">
        <v>105</v>
      </c>
      <c r="B175" s="49" t="s">
        <v>368</v>
      </c>
      <c r="C175" s="49" t="s">
        <v>369</v>
      </c>
      <c r="D175" s="52">
        <v>2016</v>
      </c>
      <c r="E175" s="49" t="s">
        <v>77</v>
      </c>
      <c r="F175" s="51" t="s">
        <v>406</v>
      </c>
      <c r="G175" s="53" t="str">
        <f t="shared" si="0"/>
        <v>Extra small</v>
      </c>
      <c r="H175" s="51" t="s">
        <v>407</v>
      </c>
      <c r="I175" s="49" t="s">
        <v>408</v>
      </c>
      <c r="J175" s="54" t="s">
        <v>88</v>
      </c>
      <c r="K175" s="54" t="s">
        <v>88</v>
      </c>
      <c r="L175" s="55"/>
    </row>
    <row r="176" spans="1:12" ht="39" x14ac:dyDescent="0.3">
      <c r="A176" s="49" t="s">
        <v>105</v>
      </c>
      <c r="B176" s="49" t="s">
        <v>368</v>
      </c>
      <c r="C176" s="49" t="s">
        <v>369</v>
      </c>
      <c r="D176" s="52">
        <v>2016</v>
      </c>
      <c r="E176" s="49" t="s">
        <v>108</v>
      </c>
      <c r="F176" s="51" t="s">
        <v>118</v>
      </c>
      <c r="G176" s="53" t="str">
        <f t="shared" si="0"/>
        <v>Extra small</v>
      </c>
      <c r="H176" s="51" t="s">
        <v>409</v>
      </c>
      <c r="I176" s="49" t="s">
        <v>410</v>
      </c>
      <c r="J176" s="54" t="s">
        <v>88</v>
      </c>
      <c r="K176" s="54" t="s">
        <v>88</v>
      </c>
      <c r="L176" s="55"/>
    </row>
    <row r="177" spans="1:12" ht="39" x14ac:dyDescent="0.3">
      <c r="A177" s="49" t="s">
        <v>105</v>
      </c>
      <c r="B177" s="49" t="s">
        <v>368</v>
      </c>
      <c r="C177" s="49" t="s">
        <v>369</v>
      </c>
      <c r="D177" s="52">
        <v>2016</v>
      </c>
      <c r="E177" s="49" t="s">
        <v>108</v>
      </c>
      <c r="F177" s="51" t="s">
        <v>411</v>
      </c>
      <c r="G177" s="53" t="str">
        <f t="shared" si="0"/>
        <v>Extra small</v>
      </c>
      <c r="H177" s="51" t="s">
        <v>412</v>
      </c>
      <c r="I177" s="49" t="s">
        <v>413</v>
      </c>
      <c r="J177" s="54">
        <v>1310915</v>
      </c>
      <c r="K177" s="54">
        <v>681254</v>
      </c>
      <c r="L177" s="55">
        <v>9511</v>
      </c>
    </row>
    <row r="178" spans="1:12" ht="39" x14ac:dyDescent="0.3">
      <c r="A178" s="49" t="s">
        <v>105</v>
      </c>
      <c r="B178" s="49" t="s">
        <v>368</v>
      </c>
      <c r="C178" s="49" t="s">
        <v>369</v>
      </c>
      <c r="D178" s="52">
        <v>2016</v>
      </c>
      <c r="E178" s="49" t="s">
        <v>414</v>
      </c>
      <c r="F178" s="51" t="s">
        <v>415</v>
      </c>
      <c r="G178" s="53" t="str">
        <f t="shared" si="0"/>
        <v>Medium</v>
      </c>
      <c r="H178" s="51"/>
      <c r="I178" s="49" t="s">
        <v>416</v>
      </c>
      <c r="J178" s="54">
        <v>7290339</v>
      </c>
      <c r="K178" s="54">
        <v>2827642</v>
      </c>
      <c r="L178" s="55">
        <v>317700</v>
      </c>
    </row>
    <row r="179" spans="1:12" ht="39" x14ac:dyDescent="0.3">
      <c r="A179" s="49" t="s">
        <v>105</v>
      </c>
      <c r="B179" s="49" t="s">
        <v>368</v>
      </c>
      <c r="C179" s="49" t="s">
        <v>369</v>
      </c>
      <c r="D179" s="52">
        <v>2016</v>
      </c>
      <c r="E179" s="49" t="s">
        <v>81</v>
      </c>
      <c r="F179" s="51" t="s">
        <v>417</v>
      </c>
      <c r="G179" s="53" t="str">
        <f t="shared" si="0"/>
        <v>Extra small</v>
      </c>
      <c r="H179" s="51" t="s">
        <v>418</v>
      </c>
      <c r="I179" s="49" t="s">
        <v>419</v>
      </c>
      <c r="J179" s="54">
        <v>150464</v>
      </c>
      <c r="K179" s="54">
        <v>0</v>
      </c>
      <c r="L179" s="55">
        <v>2888</v>
      </c>
    </row>
    <row r="180" spans="1:12" ht="39" x14ac:dyDescent="0.3">
      <c r="A180" s="49" t="s">
        <v>105</v>
      </c>
      <c r="B180" s="49" t="s">
        <v>368</v>
      </c>
      <c r="C180" s="49" t="s">
        <v>369</v>
      </c>
      <c r="D180" s="52">
        <v>2017</v>
      </c>
      <c r="E180" s="49" t="s">
        <v>85</v>
      </c>
      <c r="F180" s="51" t="s">
        <v>420</v>
      </c>
      <c r="G180" s="53" t="str">
        <f t="shared" si="0"/>
        <v>Extra small</v>
      </c>
      <c r="H180" s="51"/>
      <c r="I180" s="49" t="s">
        <v>421</v>
      </c>
      <c r="J180" s="54">
        <v>452374</v>
      </c>
      <c r="K180" s="54">
        <v>0</v>
      </c>
      <c r="L180" s="55">
        <v>35954</v>
      </c>
    </row>
    <row r="181" spans="1:12" ht="39" x14ac:dyDescent="0.3">
      <c r="A181" s="49" t="s">
        <v>105</v>
      </c>
      <c r="B181" s="49" t="s">
        <v>368</v>
      </c>
      <c r="C181" s="49" t="s">
        <v>369</v>
      </c>
      <c r="D181" s="52">
        <v>2017</v>
      </c>
      <c r="E181" s="49" t="s">
        <v>85</v>
      </c>
      <c r="F181" s="51" t="s">
        <v>422</v>
      </c>
      <c r="G181" s="53" t="str">
        <f t="shared" si="0"/>
        <v>Extra small</v>
      </c>
      <c r="H181" s="51"/>
      <c r="I181" s="49" t="s">
        <v>423</v>
      </c>
      <c r="J181" s="54">
        <v>809248</v>
      </c>
      <c r="K181" s="54">
        <v>4000</v>
      </c>
      <c r="L181" s="55">
        <v>35727</v>
      </c>
    </row>
    <row r="182" spans="1:12" ht="26" x14ac:dyDescent="0.3">
      <c r="A182" s="49" t="s">
        <v>105</v>
      </c>
      <c r="B182" s="49" t="s">
        <v>368</v>
      </c>
      <c r="C182" s="49" t="s">
        <v>369</v>
      </c>
      <c r="D182" s="52">
        <v>2017</v>
      </c>
      <c r="E182" s="49" t="s">
        <v>108</v>
      </c>
      <c r="F182" s="51" t="s">
        <v>411</v>
      </c>
      <c r="G182" s="53" t="str">
        <f t="shared" si="0"/>
        <v>Medium</v>
      </c>
      <c r="H182" s="51" t="s">
        <v>424</v>
      </c>
      <c r="I182" s="49" t="s">
        <v>425</v>
      </c>
      <c r="J182" s="54">
        <v>1670401</v>
      </c>
      <c r="K182" s="54">
        <v>906625</v>
      </c>
      <c r="L182" s="55">
        <v>137465</v>
      </c>
    </row>
    <row r="183" spans="1:12" ht="39" x14ac:dyDescent="0.3">
      <c r="A183" s="49" t="s">
        <v>105</v>
      </c>
      <c r="B183" s="49" t="s">
        <v>368</v>
      </c>
      <c r="C183" s="49" t="s">
        <v>369</v>
      </c>
      <c r="D183" s="52">
        <v>2017</v>
      </c>
      <c r="E183" s="49" t="s">
        <v>414</v>
      </c>
      <c r="F183" s="51" t="s">
        <v>426</v>
      </c>
      <c r="G183" s="53" t="str">
        <f t="shared" si="0"/>
        <v>Large</v>
      </c>
      <c r="H183" s="51" t="s">
        <v>427</v>
      </c>
      <c r="I183" s="49" t="s">
        <v>428</v>
      </c>
      <c r="J183" s="54">
        <v>9804634</v>
      </c>
      <c r="K183" s="54">
        <v>2935686</v>
      </c>
      <c r="L183" s="55">
        <v>2281783</v>
      </c>
    </row>
    <row r="184" spans="1:12" ht="26" x14ac:dyDescent="0.3">
      <c r="A184" s="49" t="s">
        <v>105</v>
      </c>
      <c r="B184" s="49" t="s">
        <v>368</v>
      </c>
      <c r="C184" s="49" t="s">
        <v>369</v>
      </c>
      <c r="D184" s="52">
        <v>2017</v>
      </c>
      <c r="E184" s="49" t="s">
        <v>85</v>
      </c>
      <c r="F184" s="51" t="s">
        <v>429</v>
      </c>
      <c r="G184" s="53" t="str">
        <f t="shared" si="0"/>
        <v>Medium</v>
      </c>
      <c r="H184" s="51"/>
      <c r="I184" s="49" t="s">
        <v>430</v>
      </c>
      <c r="J184" s="54">
        <v>949661</v>
      </c>
      <c r="K184" s="54">
        <v>337001</v>
      </c>
      <c r="L184" s="55">
        <v>67074</v>
      </c>
    </row>
    <row r="185" spans="1:12" ht="39" x14ac:dyDescent="0.3">
      <c r="A185" s="49" t="s">
        <v>105</v>
      </c>
      <c r="B185" s="49" t="s">
        <v>368</v>
      </c>
      <c r="C185" s="49" t="s">
        <v>369</v>
      </c>
      <c r="D185" s="52">
        <v>2018</v>
      </c>
      <c r="E185" s="49" t="s">
        <v>85</v>
      </c>
      <c r="F185" s="51" t="s">
        <v>431</v>
      </c>
      <c r="G185" s="53" t="str">
        <f t="shared" si="0"/>
        <v>Large</v>
      </c>
      <c r="H185" s="51" t="s">
        <v>432</v>
      </c>
      <c r="I185" s="49" t="s">
        <v>433</v>
      </c>
      <c r="J185" s="54">
        <v>14553117</v>
      </c>
      <c r="K185" s="54">
        <v>4253847</v>
      </c>
      <c r="L185" s="55">
        <v>2989897</v>
      </c>
    </row>
    <row r="186" spans="1:12" ht="39" x14ac:dyDescent="0.3">
      <c r="A186" s="49" t="s">
        <v>105</v>
      </c>
      <c r="B186" s="49" t="s">
        <v>368</v>
      </c>
      <c r="C186" s="49" t="s">
        <v>369</v>
      </c>
      <c r="D186" s="52">
        <v>2018</v>
      </c>
      <c r="E186" s="49" t="s">
        <v>85</v>
      </c>
      <c r="F186" s="51" t="s">
        <v>434</v>
      </c>
      <c r="G186" s="53" t="str">
        <f t="shared" si="0"/>
        <v>Medium</v>
      </c>
      <c r="H186" s="51" t="s">
        <v>435</v>
      </c>
      <c r="I186" s="49" t="s">
        <v>436</v>
      </c>
      <c r="J186" s="54">
        <v>565713</v>
      </c>
      <c r="K186" s="54">
        <v>53347</v>
      </c>
      <c r="L186" s="55">
        <v>57993</v>
      </c>
    </row>
    <row r="187" spans="1:12" ht="26" x14ac:dyDescent="0.3">
      <c r="A187" s="49" t="s">
        <v>105</v>
      </c>
      <c r="B187" s="49" t="s">
        <v>368</v>
      </c>
      <c r="C187" s="49" t="s">
        <v>369</v>
      </c>
      <c r="D187" s="52">
        <v>2018</v>
      </c>
      <c r="E187" s="49" t="s">
        <v>85</v>
      </c>
      <c r="F187" s="51" t="s">
        <v>437</v>
      </c>
      <c r="G187" s="53" t="str">
        <f t="shared" si="0"/>
        <v>Extra small</v>
      </c>
      <c r="H187" s="51" t="s">
        <v>438</v>
      </c>
      <c r="I187" s="49" t="s">
        <v>439</v>
      </c>
      <c r="J187" s="54" t="s">
        <v>88</v>
      </c>
      <c r="K187" s="54" t="s">
        <v>88</v>
      </c>
      <c r="L187" s="55"/>
    </row>
    <row r="188" spans="1:12" ht="39" x14ac:dyDescent="0.3">
      <c r="A188" s="49" t="s">
        <v>105</v>
      </c>
      <c r="B188" s="49" t="s">
        <v>368</v>
      </c>
      <c r="C188" s="49" t="s">
        <v>369</v>
      </c>
      <c r="D188" s="52">
        <v>2018</v>
      </c>
      <c r="E188" s="49" t="s">
        <v>108</v>
      </c>
      <c r="F188" s="51" t="s">
        <v>440</v>
      </c>
      <c r="G188" s="53" t="str">
        <f t="shared" si="0"/>
        <v>Medium</v>
      </c>
      <c r="H188" s="51" t="s">
        <v>441</v>
      </c>
      <c r="I188" s="49" t="s">
        <v>442</v>
      </c>
      <c r="J188" s="54">
        <v>2373797</v>
      </c>
      <c r="K188" s="54">
        <v>1714092</v>
      </c>
      <c r="L188" s="55">
        <v>377652</v>
      </c>
    </row>
    <row r="189" spans="1:12" ht="26" x14ac:dyDescent="0.3">
      <c r="A189" s="49" t="s">
        <v>105</v>
      </c>
      <c r="B189" s="49" t="s">
        <v>368</v>
      </c>
      <c r="C189" s="49" t="s">
        <v>369</v>
      </c>
      <c r="D189" s="52">
        <v>2018</v>
      </c>
      <c r="E189" s="49" t="s">
        <v>85</v>
      </c>
      <c r="F189" s="51" t="s">
        <v>367</v>
      </c>
      <c r="G189" s="53" t="str">
        <f t="shared" si="0"/>
        <v>Medium</v>
      </c>
      <c r="H189" s="51" t="s">
        <v>443</v>
      </c>
      <c r="I189" s="49" t="s">
        <v>444</v>
      </c>
      <c r="J189" s="54">
        <v>1775824</v>
      </c>
      <c r="K189" s="54">
        <v>1439529</v>
      </c>
      <c r="L189" s="55">
        <v>432165</v>
      </c>
    </row>
    <row r="190" spans="1:12" ht="26" x14ac:dyDescent="0.3">
      <c r="A190" s="49" t="s">
        <v>105</v>
      </c>
      <c r="B190" s="49" t="s">
        <v>368</v>
      </c>
      <c r="C190" s="49" t="s">
        <v>369</v>
      </c>
      <c r="D190" s="52">
        <v>2019</v>
      </c>
      <c r="E190" s="49" t="s">
        <v>85</v>
      </c>
      <c r="F190" s="51" t="s">
        <v>445</v>
      </c>
      <c r="G190" s="53" t="str">
        <f t="shared" si="0"/>
        <v>Extra small</v>
      </c>
      <c r="H190" s="51" t="s">
        <v>446</v>
      </c>
      <c r="I190" s="49" t="s">
        <v>447</v>
      </c>
      <c r="J190" s="54">
        <v>24162</v>
      </c>
      <c r="K190" s="54">
        <v>0</v>
      </c>
      <c r="L190" s="55">
        <v>11960</v>
      </c>
    </row>
    <row r="191" spans="1:12" ht="39" x14ac:dyDescent="0.3">
      <c r="A191" s="49" t="s">
        <v>105</v>
      </c>
      <c r="B191" s="49" t="s">
        <v>368</v>
      </c>
      <c r="C191" s="49" t="s">
        <v>369</v>
      </c>
      <c r="D191" s="52">
        <v>2019</v>
      </c>
      <c r="E191" s="49" t="s">
        <v>77</v>
      </c>
      <c r="F191" s="51" t="s">
        <v>353</v>
      </c>
      <c r="G191" s="53" t="str">
        <f t="shared" si="0"/>
        <v>Medium</v>
      </c>
      <c r="H191" s="51" t="s">
        <v>448</v>
      </c>
      <c r="I191" s="49" t="s">
        <v>449</v>
      </c>
      <c r="J191" s="54">
        <v>2935401</v>
      </c>
      <c r="K191" s="54">
        <v>1325757</v>
      </c>
      <c r="L191" s="55">
        <v>105591</v>
      </c>
    </row>
    <row r="192" spans="1:12" ht="39" x14ac:dyDescent="0.3">
      <c r="A192" s="49" t="s">
        <v>105</v>
      </c>
      <c r="B192" s="49" t="s">
        <v>368</v>
      </c>
      <c r="C192" s="49" t="s">
        <v>369</v>
      </c>
      <c r="D192" s="52">
        <v>2019</v>
      </c>
      <c r="E192" s="49" t="s">
        <v>85</v>
      </c>
      <c r="F192" s="51" t="s">
        <v>450</v>
      </c>
      <c r="G192" s="53" t="str">
        <f t="shared" si="0"/>
        <v>Medium</v>
      </c>
      <c r="H192" s="51" t="s">
        <v>451</v>
      </c>
      <c r="I192" s="49" t="s">
        <v>452</v>
      </c>
      <c r="J192" s="54">
        <v>1297063</v>
      </c>
      <c r="K192" s="54">
        <v>1238261</v>
      </c>
      <c r="L192" s="55">
        <v>72303</v>
      </c>
    </row>
    <row r="193" spans="1:12" ht="39" x14ac:dyDescent="0.3">
      <c r="A193" s="49" t="s">
        <v>105</v>
      </c>
      <c r="B193" s="49" t="s">
        <v>368</v>
      </c>
      <c r="C193" s="49" t="s">
        <v>369</v>
      </c>
      <c r="D193" s="52">
        <v>2019</v>
      </c>
      <c r="E193" s="49" t="s">
        <v>85</v>
      </c>
      <c r="F193" s="51" t="s">
        <v>453</v>
      </c>
      <c r="G193" s="53" t="str">
        <f t="shared" si="0"/>
        <v>Medium</v>
      </c>
      <c r="H193" s="51" t="s">
        <v>454</v>
      </c>
      <c r="I193" s="49" t="s">
        <v>455</v>
      </c>
      <c r="J193" s="54">
        <v>600475</v>
      </c>
      <c r="K193" s="54">
        <v>5000</v>
      </c>
      <c r="L193" s="55">
        <v>245745</v>
      </c>
    </row>
    <row r="194" spans="1:12" ht="39" x14ac:dyDescent="0.3">
      <c r="A194" s="49" t="s">
        <v>105</v>
      </c>
      <c r="B194" s="49" t="s">
        <v>368</v>
      </c>
      <c r="C194" s="49" t="s">
        <v>369</v>
      </c>
      <c r="D194" s="52">
        <v>2019</v>
      </c>
      <c r="E194" s="49" t="s">
        <v>77</v>
      </c>
      <c r="F194" s="51" t="s">
        <v>456</v>
      </c>
      <c r="G194" s="53" t="str">
        <f t="shared" si="0"/>
        <v>Medium</v>
      </c>
      <c r="H194" s="51" t="s">
        <v>457</v>
      </c>
      <c r="I194" s="49" t="s">
        <v>458</v>
      </c>
      <c r="J194" s="54">
        <v>1201706</v>
      </c>
      <c r="K194" s="54">
        <v>0</v>
      </c>
      <c r="L194" s="55">
        <v>353295</v>
      </c>
    </row>
    <row r="195" spans="1:12" ht="26" x14ac:dyDescent="0.3">
      <c r="A195" s="49" t="s">
        <v>105</v>
      </c>
      <c r="B195" s="49" t="s">
        <v>368</v>
      </c>
      <c r="C195" s="49" t="s">
        <v>369</v>
      </c>
      <c r="D195" s="52">
        <v>2020</v>
      </c>
      <c r="E195" s="49" t="s">
        <v>85</v>
      </c>
      <c r="F195" s="51" t="s">
        <v>420</v>
      </c>
      <c r="G195" s="53" t="str">
        <f t="shared" si="0"/>
        <v>Medium</v>
      </c>
      <c r="H195" s="51"/>
      <c r="I195" s="49" t="s">
        <v>459</v>
      </c>
      <c r="J195" s="54">
        <v>916973</v>
      </c>
      <c r="K195" s="54">
        <v>37500</v>
      </c>
      <c r="L195" s="55">
        <v>172325</v>
      </c>
    </row>
    <row r="196" spans="1:12" ht="39" x14ac:dyDescent="0.3">
      <c r="A196" s="49" t="s">
        <v>105</v>
      </c>
      <c r="B196" s="49" t="s">
        <v>368</v>
      </c>
      <c r="C196" s="49" t="s">
        <v>369</v>
      </c>
      <c r="D196" s="52">
        <v>2020</v>
      </c>
      <c r="E196" s="49" t="s">
        <v>85</v>
      </c>
      <c r="F196" s="51" t="s">
        <v>434</v>
      </c>
      <c r="G196" s="53" t="str">
        <f t="shared" si="0"/>
        <v>Medium</v>
      </c>
      <c r="H196" s="51" t="s">
        <v>460</v>
      </c>
      <c r="I196" s="49" t="s">
        <v>461</v>
      </c>
      <c r="J196" s="54">
        <v>916903</v>
      </c>
      <c r="K196" s="54">
        <v>99143</v>
      </c>
      <c r="L196" s="55">
        <v>71384</v>
      </c>
    </row>
    <row r="197" spans="1:12" ht="26" x14ac:dyDescent="0.3">
      <c r="A197" s="49" t="s">
        <v>105</v>
      </c>
      <c r="B197" s="49" t="s">
        <v>368</v>
      </c>
      <c r="C197" s="49" t="s">
        <v>369</v>
      </c>
      <c r="D197" s="52">
        <v>2020</v>
      </c>
      <c r="E197" s="49" t="s">
        <v>85</v>
      </c>
      <c r="F197" s="51" t="s">
        <v>450</v>
      </c>
      <c r="G197" s="53" t="str">
        <f t="shared" si="0"/>
        <v>Extra small</v>
      </c>
      <c r="H197" s="51"/>
      <c r="I197" s="49" t="s">
        <v>462</v>
      </c>
      <c r="J197" s="54">
        <v>1477291</v>
      </c>
      <c r="K197" s="54">
        <v>1372403</v>
      </c>
      <c r="L197" s="55">
        <v>24901</v>
      </c>
    </row>
    <row r="198" spans="1:12" ht="26" x14ac:dyDescent="0.3">
      <c r="A198" s="49" t="s">
        <v>105</v>
      </c>
      <c r="B198" s="49" t="s">
        <v>368</v>
      </c>
      <c r="C198" s="49" t="s">
        <v>369</v>
      </c>
      <c r="D198" s="52">
        <v>2020</v>
      </c>
      <c r="E198" s="49" t="s">
        <v>85</v>
      </c>
      <c r="F198" s="51" t="s">
        <v>463</v>
      </c>
      <c r="G198" s="53" t="str">
        <f t="shared" si="0"/>
        <v>Extra small</v>
      </c>
      <c r="H198" s="51"/>
      <c r="I198" s="49" t="s">
        <v>464</v>
      </c>
      <c r="J198" s="54">
        <v>532598</v>
      </c>
      <c r="K198" s="54">
        <v>260036</v>
      </c>
      <c r="L198" s="55">
        <v>34857</v>
      </c>
    </row>
    <row r="199" spans="1:12" ht="39" x14ac:dyDescent="0.3">
      <c r="A199" s="49" t="s">
        <v>105</v>
      </c>
      <c r="B199" s="49" t="s">
        <v>368</v>
      </c>
      <c r="C199" s="49" t="s">
        <v>369</v>
      </c>
      <c r="D199" s="52">
        <v>2020</v>
      </c>
      <c r="E199" s="49" t="s">
        <v>465</v>
      </c>
      <c r="F199" s="51" t="s">
        <v>466</v>
      </c>
      <c r="G199" s="53" t="str">
        <f t="shared" si="0"/>
        <v>Medium</v>
      </c>
      <c r="H199" s="51"/>
      <c r="I199" s="49" t="s">
        <v>467</v>
      </c>
      <c r="J199" s="54">
        <v>1963812</v>
      </c>
      <c r="K199" s="54">
        <v>1647728</v>
      </c>
      <c r="L199" s="55">
        <v>289882</v>
      </c>
    </row>
    <row r="200" spans="1:12" ht="39" x14ac:dyDescent="0.3">
      <c r="A200" s="49" t="s">
        <v>105</v>
      </c>
      <c r="B200" s="49" t="s">
        <v>368</v>
      </c>
      <c r="C200" s="49" t="s">
        <v>369</v>
      </c>
      <c r="D200" s="52">
        <v>2020</v>
      </c>
      <c r="E200" s="49" t="s">
        <v>85</v>
      </c>
      <c r="F200" s="51" t="s">
        <v>468</v>
      </c>
      <c r="G200" s="53" t="str">
        <f t="shared" si="0"/>
        <v>Medium</v>
      </c>
      <c r="H200" s="51"/>
      <c r="I200" s="49" t="s">
        <v>469</v>
      </c>
      <c r="J200" s="54">
        <v>1775824</v>
      </c>
      <c r="K200" s="54">
        <v>1439529</v>
      </c>
      <c r="L200" s="55">
        <v>432165</v>
      </c>
    </row>
    <row r="201" spans="1:12" ht="26" x14ac:dyDescent="0.3">
      <c r="A201" s="49" t="s">
        <v>105</v>
      </c>
      <c r="B201" s="49" t="s">
        <v>368</v>
      </c>
      <c r="C201" s="49" t="s">
        <v>369</v>
      </c>
      <c r="D201" s="52">
        <v>2020</v>
      </c>
      <c r="E201" s="49" t="s">
        <v>108</v>
      </c>
      <c r="F201" s="51" t="s">
        <v>470</v>
      </c>
      <c r="G201" s="53" t="str">
        <f t="shared" si="0"/>
        <v>Medium</v>
      </c>
      <c r="H201" s="51"/>
      <c r="I201" s="49" t="s">
        <v>471</v>
      </c>
      <c r="J201" s="54">
        <v>1383238</v>
      </c>
      <c r="K201" s="54">
        <v>976792</v>
      </c>
      <c r="L201" s="55">
        <v>283925</v>
      </c>
    </row>
    <row r="202" spans="1:12" ht="26" x14ac:dyDescent="0.3">
      <c r="A202" s="49" t="s">
        <v>105</v>
      </c>
      <c r="B202" s="49" t="s">
        <v>368</v>
      </c>
      <c r="C202" s="49" t="s">
        <v>369</v>
      </c>
      <c r="D202" s="52">
        <v>2020</v>
      </c>
      <c r="E202" s="49" t="s">
        <v>414</v>
      </c>
      <c r="F202" s="51" t="s">
        <v>472</v>
      </c>
      <c r="G202" s="53" t="str">
        <f t="shared" si="0"/>
        <v>Extra small</v>
      </c>
      <c r="H202" s="51"/>
      <c r="I202" s="49" t="s">
        <v>473</v>
      </c>
      <c r="J202" s="54">
        <v>162624</v>
      </c>
      <c r="K202" s="54">
        <v>15186</v>
      </c>
      <c r="L202" s="55">
        <v>11709</v>
      </c>
    </row>
    <row r="203" spans="1:12" ht="26" x14ac:dyDescent="0.3">
      <c r="A203" s="49" t="s">
        <v>105</v>
      </c>
      <c r="B203" s="49" t="s">
        <v>368</v>
      </c>
      <c r="C203" s="49" t="s">
        <v>369</v>
      </c>
      <c r="D203" s="52">
        <v>2020</v>
      </c>
      <c r="E203" s="49" t="s">
        <v>77</v>
      </c>
      <c r="F203" s="51" t="s">
        <v>474</v>
      </c>
      <c r="G203" s="53" t="str">
        <f t="shared" si="0"/>
        <v>Medium</v>
      </c>
      <c r="H203" s="51"/>
      <c r="I203" s="49" t="s">
        <v>475</v>
      </c>
      <c r="J203" s="54">
        <v>587389</v>
      </c>
      <c r="K203" s="54">
        <v>344941</v>
      </c>
      <c r="L203" s="55">
        <v>173055</v>
      </c>
    </row>
    <row r="204" spans="1:12" ht="26" x14ac:dyDescent="0.3">
      <c r="A204" s="49" t="s">
        <v>105</v>
      </c>
      <c r="B204" s="49" t="s">
        <v>368</v>
      </c>
      <c r="C204" s="49" t="s">
        <v>369</v>
      </c>
      <c r="D204" s="52">
        <v>2021</v>
      </c>
      <c r="E204" s="49" t="s">
        <v>81</v>
      </c>
      <c r="F204" s="51" t="s">
        <v>476</v>
      </c>
      <c r="G204" s="53" t="str">
        <f t="shared" si="0"/>
        <v>Medium</v>
      </c>
      <c r="H204" s="51"/>
      <c r="I204" s="49" t="s">
        <v>477</v>
      </c>
      <c r="J204" s="54">
        <v>1974878</v>
      </c>
      <c r="K204" s="54">
        <v>1276817</v>
      </c>
      <c r="L204" s="55">
        <v>152007</v>
      </c>
    </row>
    <row r="205" spans="1:12" ht="26" x14ac:dyDescent="0.3">
      <c r="A205" s="49" t="s">
        <v>105</v>
      </c>
      <c r="B205" s="49" t="s">
        <v>368</v>
      </c>
      <c r="C205" s="49" t="s">
        <v>369</v>
      </c>
      <c r="D205" s="52">
        <v>2021</v>
      </c>
      <c r="E205" s="49" t="s">
        <v>85</v>
      </c>
      <c r="F205" s="51" t="s">
        <v>478</v>
      </c>
      <c r="G205" s="53" t="str">
        <f t="shared" si="0"/>
        <v>Medium</v>
      </c>
      <c r="H205" s="51"/>
      <c r="I205" s="49" t="s">
        <v>479</v>
      </c>
      <c r="J205" s="54">
        <v>333354</v>
      </c>
      <c r="K205" s="54">
        <v>141471</v>
      </c>
      <c r="L205" s="55">
        <v>129107</v>
      </c>
    </row>
    <row r="206" spans="1:12" ht="26" x14ac:dyDescent="0.3">
      <c r="A206" s="49" t="s">
        <v>105</v>
      </c>
      <c r="B206" s="49" t="s">
        <v>368</v>
      </c>
      <c r="C206" s="49" t="s">
        <v>369</v>
      </c>
      <c r="D206" s="52">
        <v>2021</v>
      </c>
      <c r="E206" s="49" t="s">
        <v>85</v>
      </c>
      <c r="F206" s="51" t="s">
        <v>480</v>
      </c>
      <c r="G206" s="53" t="str">
        <f t="shared" si="0"/>
        <v>Extra small</v>
      </c>
      <c r="H206" s="51"/>
      <c r="I206" s="49" t="s">
        <v>481</v>
      </c>
      <c r="J206" s="54">
        <v>893889</v>
      </c>
      <c r="K206" s="54">
        <v>771261</v>
      </c>
      <c r="L206" s="55">
        <v>29784</v>
      </c>
    </row>
    <row r="207" spans="1:12" ht="26" x14ac:dyDescent="0.3">
      <c r="A207" s="49" t="s">
        <v>105</v>
      </c>
      <c r="B207" s="49" t="s">
        <v>368</v>
      </c>
      <c r="C207" s="49" t="s">
        <v>369</v>
      </c>
      <c r="D207" s="52">
        <v>2021</v>
      </c>
      <c r="E207" s="49" t="s">
        <v>95</v>
      </c>
      <c r="F207" s="51" t="s">
        <v>482</v>
      </c>
      <c r="G207" s="53" t="str">
        <f t="shared" si="0"/>
        <v>Medium</v>
      </c>
      <c r="H207" s="51"/>
      <c r="I207" s="49" t="s">
        <v>483</v>
      </c>
      <c r="J207" s="54">
        <v>4600786</v>
      </c>
      <c r="K207" s="54">
        <v>1374638</v>
      </c>
      <c r="L207" s="55">
        <v>249183</v>
      </c>
    </row>
    <row r="208" spans="1:12" ht="26" x14ac:dyDescent="0.3">
      <c r="A208" s="49" t="s">
        <v>105</v>
      </c>
      <c r="B208" s="49" t="s">
        <v>368</v>
      </c>
      <c r="C208" s="49" t="s">
        <v>369</v>
      </c>
      <c r="D208" s="52">
        <v>2021</v>
      </c>
      <c r="E208" s="49" t="s">
        <v>414</v>
      </c>
      <c r="F208" s="51" t="s">
        <v>484</v>
      </c>
      <c r="G208" s="53" t="str">
        <f t="shared" si="0"/>
        <v>Medium</v>
      </c>
      <c r="H208" s="51"/>
      <c r="I208" s="49" t="s">
        <v>485</v>
      </c>
      <c r="J208" s="54">
        <v>867494</v>
      </c>
      <c r="K208" s="54">
        <v>241058</v>
      </c>
      <c r="L208" s="55">
        <v>136072</v>
      </c>
    </row>
    <row r="209" spans="1:12" ht="39" x14ac:dyDescent="0.3">
      <c r="A209" s="49" t="s">
        <v>105</v>
      </c>
      <c r="B209" s="49" t="s">
        <v>368</v>
      </c>
      <c r="C209" s="49" t="s">
        <v>369</v>
      </c>
      <c r="D209" s="52">
        <v>2022</v>
      </c>
      <c r="E209" s="49" t="s">
        <v>85</v>
      </c>
      <c r="F209" s="51" t="s">
        <v>486</v>
      </c>
      <c r="G209" s="53" t="str">
        <f t="shared" si="0"/>
        <v>Medium</v>
      </c>
      <c r="H209" s="51" t="s">
        <v>487</v>
      </c>
      <c r="I209" s="49" t="s">
        <v>488</v>
      </c>
      <c r="J209" s="54">
        <v>2276094</v>
      </c>
      <c r="K209" s="54">
        <v>209545</v>
      </c>
      <c r="L209" s="55">
        <v>463098</v>
      </c>
    </row>
    <row r="210" spans="1:12" ht="26" x14ac:dyDescent="0.3">
      <c r="A210" s="49" t="s">
        <v>105</v>
      </c>
      <c r="B210" s="49" t="s">
        <v>368</v>
      </c>
      <c r="C210" s="49" t="s">
        <v>369</v>
      </c>
      <c r="D210" s="52">
        <v>2022</v>
      </c>
      <c r="E210" s="49" t="s">
        <v>414</v>
      </c>
      <c r="F210" s="51" t="s">
        <v>484</v>
      </c>
      <c r="G210" s="53" t="str">
        <f t="shared" si="0"/>
        <v>Extra small</v>
      </c>
      <c r="H210" s="51" t="s">
        <v>489</v>
      </c>
      <c r="I210" s="49" t="s">
        <v>490</v>
      </c>
      <c r="J210" s="54">
        <v>1024004</v>
      </c>
      <c r="K210" s="54">
        <v>283313</v>
      </c>
      <c r="L210" s="55">
        <v>49642</v>
      </c>
    </row>
    <row r="211" spans="1:12" ht="26" x14ac:dyDescent="0.3">
      <c r="A211" s="49" t="s">
        <v>105</v>
      </c>
      <c r="B211" s="49" t="s">
        <v>368</v>
      </c>
      <c r="C211" s="49" t="s">
        <v>369</v>
      </c>
      <c r="D211" s="52">
        <v>2022</v>
      </c>
      <c r="E211" s="49" t="s">
        <v>85</v>
      </c>
      <c r="F211" s="51" t="s">
        <v>474</v>
      </c>
      <c r="G211" s="53" t="str">
        <f t="shared" si="0"/>
        <v>Medium</v>
      </c>
      <c r="H211" s="51" t="s">
        <v>491</v>
      </c>
      <c r="I211" s="49" t="s">
        <v>492</v>
      </c>
      <c r="J211" s="54">
        <v>789603</v>
      </c>
      <c r="K211" s="54">
        <v>355195</v>
      </c>
      <c r="L211" s="55">
        <v>212292</v>
      </c>
    </row>
    <row r="212" spans="1:12" ht="26" x14ac:dyDescent="0.3">
      <c r="A212" s="49" t="s">
        <v>105</v>
      </c>
      <c r="B212" s="49" t="s">
        <v>368</v>
      </c>
      <c r="C212" s="49" t="s">
        <v>369</v>
      </c>
      <c r="D212" s="52">
        <v>2022</v>
      </c>
      <c r="E212" s="49" t="s">
        <v>85</v>
      </c>
      <c r="F212" s="51" t="s">
        <v>493</v>
      </c>
      <c r="G212" s="53" t="str">
        <f t="shared" si="0"/>
        <v>Extra small</v>
      </c>
      <c r="H212" s="51"/>
      <c r="I212" s="49" t="s">
        <v>494</v>
      </c>
      <c r="J212" s="54">
        <v>439115</v>
      </c>
      <c r="K212" s="54">
        <v>103875</v>
      </c>
      <c r="L212" s="55">
        <v>12095</v>
      </c>
    </row>
    <row r="213" spans="1:12" ht="26" x14ac:dyDescent="0.3">
      <c r="A213" s="49" t="s">
        <v>105</v>
      </c>
      <c r="B213" s="49" t="s">
        <v>368</v>
      </c>
      <c r="C213" s="49" t="s">
        <v>369</v>
      </c>
      <c r="D213" s="52">
        <v>2022</v>
      </c>
      <c r="E213" s="49" t="s">
        <v>77</v>
      </c>
      <c r="F213" s="51" t="s">
        <v>495</v>
      </c>
      <c r="G213" s="53" t="str">
        <f t="shared" si="0"/>
        <v>Small</v>
      </c>
      <c r="H213" s="51"/>
      <c r="I213" s="49" t="s">
        <v>496</v>
      </c>
      <c r="J213" s="54">
        <v>240548</v>
      </c>
      <c r="K213" s="54">
        <v>161625</v>
      </c>
      <c r="L213" s="55">
        <v>159841</v>
      </c>
    </row>
    <row r="214" spans="1:12" ht="26" x14ac:dyDescent="0.3">
      <c r="A214" s="49" t="s">
        <v>105</v>
      </c>
      <c r="B214" s="49" t="s">
        <v>368</v>
      </c>
      <c r="C214" s="49" t="s">
        <v>369</v>
      </c>
      <c r="D214" s="52">
        <v>2023</v>
      </c>
      <c r="E214" s="49" t="s">
        <v>85</v>
      </c>
      <c r="F214" s="51" t="s">
        <v>493</v>
      </c>
      <c r="G214" s="53" t="str">
        <f t="shared" si="0"/>
        <v>Medium</v>
      </c>
      <c r="H214" s="51"/>
      <c r="I214" s="49" t="s">
        <v>497</v>
      </c>
      <c r="J214" s="54">
        <v>811756</v>
      </c>
      <c r="K214" s="54">
        <v>288495</v>
      </c>
      <c r="L214" s="55">
        <v>74296</v>
      </c>
    </row>
    <row r="215" spans="1:12" ht="26" x14ac:dyDescent="0.3">
      <c r="A215" s="49" t="s">
        <v>105</v>
      </c>
      <c r="B215" s="49" t="s">
        <v>368</v>
      </c>
      <c r="C215" s="49" t="s">
        <v>369</v>
      </c>
      <c r="D215" s="52">
        <v>2023</v>
      </c>
      <c r="E215" s="49" t="s">
        <v>85</v>
      </c>
      <c r="F215" s="51" t="s">
        <v>498</v>
      </c>
      <c r="G215" s="53" t="str">
        <f t="shared" si="0"/>
        <v>Medium</v>
      </c>
      <c r="H215" s="51"/>
      <c r="I215" s="49" t="s">
        <v>499</v>
      </c>
      <c r="J215" s="54">
        <v>937229</v>
      </c>
      <c r="K215" s="54">
        <v>921349</v>
      </c>
      <c r="L215" s="55">
        <v>81606</v>
      </c>
    </row>
    <row r="216" spans="1:12" ht="26" x14ac:dyDescent="0.3">
      <c r="A216" s="49" t="s">
        <v>105</v>
      </c>
      <c r="B216" s="49" t="s">
        <v>368</v>
      </c>
      <c r="C216" s="49" t="s">
        <v>369</v>
      </c>
      <c r="D216" s="52">
        <v>2023</v>
      </c>
      <c r="E216" s="49" t="s">
        <v>85</v>
      </c>
      <c r="F216" s="51" t="s">
        <v>466</v>
      </c>
      <c r="G216" s="53" t="str">
        <f t="shared" si="0"/>
        <v>Extra small</v>
      </c>
      <c r="H216" s="51" t="s">
        <v>500</v>
      </c>
      <c r="I216" s="49" t="s">
        <v>501</v>
      </c>
      <c r="J216" s="54" t="s">
        <v>502</v>
      </c>
      <c r="K216" s="55" t="s">
        <v>503</v>
      </c>
      <c r="L216" s="55">
        <v>0</v>
      </c>
    </row>
    <row r="217" spans="1:12" ht="26" x14ac:dyDescent="0.3">
      <c r="A217" s="49" t="s">
        <v>105</v>
      </c>
      <c r="B217" s="49" t="s">
        <v>368</v>
      </c>
      <c r="C217" s="49" t="s">
        <v>369</v>
      </c>
      <c r="D217" s="52">
        <v>2023</v>
      </c>
      <c r="E217" s="49" t="s">
        <v>77</v>
      </c>
      <c r="F217" s="51" t="s">
        <v>504</v>
      </c>
      <c r="G217" s="53" t="str">
        <f t="shared" si="0"/>
        <v>Medium</v>
      </c>
      <c r="H217" s="51"/>
      <c r="I217" s="49" t="s">
        <v>505</v>
      </c>
      <c r="J217" s="54">
        <v>1194050</v>
      </c>
      <c r="K217" s="54">
        <v>0</v>
      </c>
      <c r="L217" s="55">
        <v>413565</v>
      </c>
    </row>
    <row r="218" spans="1:12" ht="52" x14ac:dyDescent="0.3">
      <c r="A218" s="49" t="s">
        <v>105</v>
      </c>
      <c r="B218" s="49" t="s">
        <v>368</v>
      </c>
      <c r="C218" s="49" t="s">
        <v>369</v>
      </c>
      <c r="D218" s="52">
        <v>2023</v>
      </c>
      <c r="E218" s="49" t="s">
        <v>77</v>
      </c>
      <c r="F218" s="51" t="s">
        <v>495</v>
      </c>
      <c r="G218" s="53" t="str">
        <f t="shared" si="0"/>
        <v>Medium</v>
      </c>
      <c r="H218" s="51"/>
      <c r="I218" s="49" t="s">
        <v>506</v>
      </c>
      <c r="J218" s="54">
        <v>437520</v>
      </c>
      <c r="K218" s="54">
        <v>335538</v>
      </c>
      <c r="L218" s="55">
        <v>272500</v>
      </c>
    </row>
    <row r="219" spans="1:12" ht="52" x14ac:dyDescent="0.3">
      <c r="A219" s="49" t="s">
        <v>105</v>
      </c>
      <c r="B219" s="49" t="s">
        <v>368</v>
      </c>
      <c r="C219" s="49" t="s">
        <v>369</v>
      </c>
      <c r="D219" s="52">
        <v>2024</v>
      </c>
      <c r="E219" s="49" t="s">
        <v>85</v>
      </c>
      <c r="F219" s="51" t="s">
        <v>507</v>
      </c>
      <c r="G219" s="53" t="str">
        <f t="shared" si="0"/>
        <v>Medium</v>
      </c>
      <c r="H219" s="51" t="s">
        <v>508</v>
      </c>
      <c r="I219" s="49" t="s">
        <v>509</v>
      </c>
      <c r="J219" s="54">
        <v>2993390</v>
      </c>
      <c r="K219" s="54">
        <v>2764743</v>
      </c>
      <c r="L219" s="55">
        <v>77110</v>
      </c>
    </row>
    <row r="220" spans="1:12" ht="39" x14ac:dyDescent="0.3">
      <c r="A220" s="49" t="s">
        <v>105</v>
      </c>
      <c r="B220" s="49" t="s">
        <v>368</v>
      </c>
      <c r="C220" s="49" t="s">
        <v>369</v>
      </c>
      <c r="D220" s="52">
        <v>2024</v>
      </c>
      <c r="E220" s="49" t="s">
        <v>85</v>
      </c>
      <c r="F220" s="51" t="s">
        <v>510</v>
      </c>
      <c r="G220" s="53" t="str">
        <f t="shared" si="0"/>
        <v>Medium</v>
      </c>
      <c r="H220" s="51" t="s">
        <v>511</v>
      </c>
      <c r="I220" s="49" t="s">
        <v>512</v>
      </c>
      <c r="J220" s="54">
        <v>354077</v>
      </c>
      <c r="K220" s="54">
        <v>0</v>
      </c>
      <c r="L220" s="55">
        <v>71948</v>
      </c>
    </row>
    <row r="221" spans="1:12" ht="26" x14ac:dyDescent="0.3">
      <c r="A221" s="49" t="s">
        <v>105</v>
      </c>
      <c r="B221" s="49" t="s">
        <v>368</v>
      </c>
      <c r="C221" s="49" t="s">
        <v>369</v>
      </c>
      <c r="D221" s="52">
        <v>2024</v>
      </c>
      <c r="E221" s="49" t="s">
        <v>85</v>
      </c>
      <c r="F221" s="51" t="s">
        <v>513</v>
      </c>
      <c r="G221" s="53" t="str">
        <f t="shared" si="0"/>
        <v>Extra small</v>
      </c>
      <c r="H221" s="51" t="s">
        <v>514</v>
      </c>
      <c r="I221" s="49" t="s">
        <v>515</v>
      </c>
      <c r="J221" s="54">
        <v>1764018</v>
      </c>
      <c r="K221" s="54">
        <v>1115985</v>
      </c>
      <c r="L221" s="55">
        <v>18732</v>
      </c>
    </row>
    <row r="222" spans="1:12" ht="26" x14ac:dyDescent="0.3">
      <c r="A222" s="49" t="s">
        <v>105</v>
      </c>
      <c r="B222" s="49" t="s">
        <v>368</v>
      </c>
      <c r="C222" s="49" t="s">
        <v>369</v>
      </c>
      <c r="D222" s="52">
        <v>2024</v>
      </c>
      <c r="E222" s="49" t="s">
        <v>77</v>
      </c>
      <c r="F222" s="51" t="s">
        <v>516</v>
      </c>
      <c r="G222" s="53" t="str">
        <f t="shared" si="0"/>
        <v>Extra small</v>
      </c>
      <c r="H222" s="51" t="s">
        <v>517</v>
      </c>
      <c r="I222" s="49" t="s">
        <v>518</v>
      </c>
      <c r="J222" s="54">
        <v>1296601</v>
      </c>
      <c r="K222" s="54">
        <v>82347</v>
      </c>
      <c r="L222" s="55">
        <v>7800</v>
      </c>
    </row>
    <row r="223" spans="1:12" ht="26" x14ac:dyDescent="0.3">
      <c r="A223" s="49" t="s">
        <v>105</v>
      </c>
      <c r="B223" s="49" t="s">
        <v>368</v>
      </c>
      <c r="C223" s="49" t="s">
        <v>369</v>
      </c>
      <c r="D223" s="52">
        <v>2024</v>
      </c>
      <c r="E223" s="49" t="s">
        <v>108</v>
      </c>
      <c r="F223" s="51" t="s">
        <v>519</v>
      </c>
      <c r="G223" s="55"/>
      <c r="H223" s="51" t="s">
        <v>520</v>
      </c>
      <c r="I223" s="49" t="s">
        <v>521</v>
      </c>
      <c r="J223" s="54" t="s">
        <v>88</v>
      </c>
      <c r="K223" s="54" t="s">
        <v>88</v>
      </c>
      <c r="L223" s="55"/>
    </row>
    <row r="224" spans="1:12" ht="26" x14ac:dyDescent="0.3">
      <c r="A224" s="49" t="s">
        <v>522</v>
      </c>
      <c r="B224" s="49" t="s">
        <v>522</v>
      </c>
      <c r="C224" s="49" t="s">
        <v>523</v>
      </c>
      <c r="D224" s="52">
        <v>2020</v>
      </c>
      <c r="E224" s="49" t="s">
        <v>89</v>
      </c>
      <c r="F224" s="51" t="s">
        <v>524</v>
      </c>
      <c r="G224" s="55"/>
      <c r="H224" s="51"/>
      <c r="I224" s="49" t="s">
        <v>525</v>
      </c>
      <c r="J224" s="54" t="s">
        <v>88</v>
      </c>
      <c r="K224" s="54" t="s">
        <v>88</v>
      </c>
      <c r="L224" s="55"/>
    </row>
    <row r="225" spans="1:12" ht="26" x14ac:dyDescent="0.3">
      <c r="A225" s="49" t="s">
        <v>522</v>
      </c>
      <c r="B225" s="49" t="s">
        <v>522</v>
      </c>
      <c r="C225" s="49" t="s">
        <v>523</v>
      </c>
      <c r="D225" s="52">
        <v>2020</v>
      </c>
      <c r="E225" s="49" t="s">
        <v>85</v>
      </c>
      <c r="F225" s="51" t="s">
        <v>526</v>
      </c>
      <c r="G225" s="55"/>
      <c r="H225" s="51"/>
      <c r="I225" s="49" t="s">
        <v>527</v>
      </c>
      <c r="J225" s="54" t="s">
        <v>88</v>
      </c>
      <c r="K225" s="54" t="s">
        <v>88</v>
      </c>
      <c r="L225" s="55"/>
    </row>
    <row r="226" spans="1:12" ht="26" x14ac:dyDescent="0.3">
      <c r="A226" s="49" t="s">
        <v>522</v>
      </c>
      <c r="B226" s="49" t="s">
        <v>522</v>
      </c>
      <c r="C226" s="49" t="s">
        <v>523</v>
      </c>
      <c r="D226" s="52">
        <v>2020</v>
      </c>
      <c r="E226" s="49" t="s">
        <v>414</v>
      </c>
      <c r="F226" s="51" t="s">
        <v>528</v>
      </c>
      <c r="G226" s="55"/>
      <c r="H226" s="51"/>
      <c r="I226" s="49" t="s">
        <v>527</v>
      </c>
      <c r="J226" s="54" t="s">
        <v>88</v>
      </c>
      <c r="K226" s="54" t="s">
        <v>88</v>
      </c>
      <c r="L226" s="55"/>
    </row>
    <row r="227" spans="1:12" ht="26" x14ac:dyDescent="0.3">
      <c r="A227" s="49" t="s">
        <v>522</v>
      </c>
      <c r="B227" s="49" t="s">
        <v>522</v>
      </c>
      <c r="C227" s="49" t="s">
        <v>523</v>
      </c>
      <c r="D227" s="52">
        <v>2020</v>
      </c>
      <c r="E227" s="49" t="s">
        <v>108</v>
      </c>
      <c r="F227" s="51" t="s">
        <v>529</v>
      </c>
      <c r="G227" s="55"/>
      <c r="H227" s="51"/>
      <c r="I227" s="49" t="s">
        <v>527</v>
      </c>
      <c r="J227" s="54" t="s">
        <v>88</v>
      </c>
      <c r="K227" s="54" t="s">
        <v>88</v>
      </c>
      <c r="L227" s="55"/>
    </row>
    <row r="228" spans="1:12" ht="26" x14ac:dyDescent="0.3">
      <c r="A228" s="49" t="s">
        <v>522</v>
      </c>
      <c r="B228" s="49" t="s">
        <v>522</v>
      </c>
      <c r="C228" s="49" t="s">
        <v>523</v>
      </c>
      <c r="D228" s="52">
        <v>2020</v>
      </c>
      <c r="E228" s="49" t="s">
        <v>77</v>
      </c>
      <c r="F228" s="51" t="s">
        <v>530</v>
      </c>
      <c r="G228" s="55"/>
      <c r="H228" s="51"/>
      <c r="I228" s="49" t="s">
        <v>527</v>
      </c>
      <c r="J228" s="54" t="s">
        <v>88</v>
      </c>
      <c r="K228" s="54" t="s">
        <v>88</v>
      </c>
      <c r="L228" s="55"/>
    </row>
    <row r="229" spans="1:12" ht="26" x14ac:dyDescent="0.3">
      <c r="A229" s="49" t="s">
        <v>522</v>
      </c>
      <c r="B229" s="49" t="s">
        <v>522</v>
      </c>
      <c r="C229" s="49" t="s">
        <v>523</v>
      </c>
      <c r="D229" s="52">
        <v>2021</v>
      </c>
      <c r="E229" s="49" t="s">
        <v>85</v>
      </c>
      <c r="F229" s="51" t="s">
        <v>531</v>
      </c>
      <c r="G229" s="55"/>
      <c r="H229" s="51"/>
      <c r="I229" s="49" t="s">
        <v>525</v>
      </c>
      <c r="J229" s="54" t="s">
        <v>88</v>
      </c>
      <c r="K229" s="54" t="s">
        <v>88</v>
      </c>
      <c r="L229" s="55"/>
    </row>
    <row r="230" spans="1:12" ht="26" x14ac:dyDescent="0.3">
      <c r="A230" s="49" t="s">
        <v>522</v>
      </c>
      <c r="B230" s="49" t="s">
        <v>522</v>
      </c>
      <c r="C230" s="49" t="s">
        <v>523</v>
      </c>
      <c r="D230" s="52">
        <v>2021</v>
      </c>
      <c r="E230" s="49" t="s">
        <v>414</v>
      </c>
      <c r="F230" s="51" t="s">
        <v>532</v>
      </c>
      <c r="G230" s="55"/>
      <c r="H230" s="51"/>
      <c r="I230" s="49" t="s">
        <v>527</v>
      </c>
      <c r="J230" s="54" t="s">
        <v>88</v>
      </c>
      <c r="K230" s="54" t="s">
        <v>88</v>
      </c>
      <c r="L230" s="55"/>
    </row>
    <row r="231" spans="1:12" ht="26" x14ac:dyDescent="0.3">
      <c r="A231" s="49" t="s">
        <v>522</v>
      </c>
      <c r="B231" s="49" t="s">
        <v>522</v>
      </c>
      <c r="C231" s="49" t="s">
        <v>523</v>
      </c>
      <c r="D231" s="52">
        <v>2021</v>
      </c>
      <c r="E231" s="49" t="s">
        <v>77</v>
      </c>
      <c r="F231" s="51" t="s">
        <v>533</v>
      </c>
      <c r="G231" s="55"/>
      <c r="H231" s="51"/>
      <c r="I231" s="49" t="s">
        <v>534</v>
      </c>
      <c r="J231" s="54" t="s">
        <v>88</v>
      </c>
      <c r="K231" s="54" t="s">
        <v>88</v>
      </c>
      <c r="L231" s="55"/>
    </row>
    <row r="232" spans="1:12" ht="26" x14ac:dyDescent="0.3">
      <c r="A232" s="49" t="s">
        <v>522</v>
      </c>
      <c r="B232" s="49" t="s">
        <v>522</v>
      </c>
      <c r="C232" s="49" t="s">
        <v>523</v>
      </c>
      <c r="D232" s="52">
        <v>2021</v>
      </c>
      <c r="E232" s="49" t="s">
        <v>85</v>
      </c>
      <c r="F232" s="51" t="s">
        <v>535</v>
      </c>
      <c r="G232" s="55"/>
      <c r="H232" s="51"/>
      <c r="I232" s="49" t="s">
        <v>534</v>
      </c>
      <c r="J232" s="54" t="s">
        <v>88</v>
      </c>
      <c r="K232" s="54" t="s">
        <v>88</v>
      </c>
      <c r="L232" s="55"/>
    </row>
    <row r="233" spans="1:12" ht="26" x14ac:dyDescent="0.3">
      <c r="A233" s="49" t="s">
        <v>522</v>
      </c>
      <c r="B233" s="49" t="s">
        <v>522</v>
      </c>
      <c r="C233" s="49" t="s">
        <v>523</v>
      </c>
      <c r="D233" s="52">
        <v>2021</v>
      </c>
      <c r="E233" s="49" t="s">
        <v>85</v>
      </c>
      <c r="F233" s="51" t="s">
        <v>536</v>
      </c>
      <c r="G233" s="55"/>
      <c r="H233" s="51"/>
      <c r="I233" s="49" t="s">
        <v>534</v>
      </c>
      <c r="J233" s="54" t="s">
        <v>88</v>
      </c>
      <c r="K233" s="54" t="s">
        <v>88</v>
      </c>
      <c r="L233" s="55"/>
    </row>
    <row r="234" spans="1:12" ht="26" x14ac:dyDescent="0.3">
      <c r="A234" s="49" t="s">
        <v>522</v>
      </c>
      <c r="B234" s="49" t="s">
        <v>522</v>
      </c>
      <c r="C234" s="49" t="s">
        <v>523</v>
      </c>
      <c r="D234" s="52">
        <v>2022</v>
      </c>
      <c r="E234" s="49" t="s">
        <v>77</v>
      </c>
      <c r="F234" s="51" t="s">
        <v>537</v>
      </c>
      <c r="G234" s="55"/>
      <c r="H234" s="51"/>
      <c r="I234" s="49" t="s">
        <v>525</v>
      </c>
      <c r="J234" s="54" t="s">
        <v>88</v>
      </c>
      <c r="K234" s="54" t="s">
        <v>88</v>
      </c>
      <c r="L234" s="55"/>
    </row>
    <row r="235" spans="1:12" ht="26" x14ac:dyDescent="0.3">
      <c r="A235" s="49" t="s">
        <v>522</v>
      </c>
      <c r="B235" s="49" t="s">
        <v>522</v>
      </c>
      <c r="C235" s="49" t="s">
        <v>523</v>
      </c>
      <c r="D235" s="52">
        <v>2022</v>
      </c>
      <c r="E235" s="49" t="s">
        <v>108</v>
      </c>
      <c r="F235" s="51" t="s">
        <v>538</v>
      </c>
      <c r="G235" s="55"/>
      <c r="H235" s="51"/>
      <c r="I235" s="49" t="s">
        <v>527</v>
      </c>
      <c r="J235" s="54" t="s">
        <v>88</v>
      </c>
      <c r="K235" s="54" t="s">
        <v>88</v>
      </c>
      <c r="L235" s="55"/>
    </row>
    <row r="236" spans="1:12" ht="26" x14ac:dyDescent="0.3">
      <c r="A236" s="49" t="s">
        <v>522</v>
      </c>
      <c r="B236" s="49" t="s">
        <v>522</v>
      </c>
      <c r="C236" s="49" t="s">
        <v>523</v>
      </c>
      <c r="D236" s="52">
        <v>2022</v>
      </c>
      <c r="E236" s="49" t="s">
        <v>81</v>
      </c>
      <c r="F236" s="51" t="s">
        <v>539</v>
      </c>
      <c r="G236" s="55"/>
      <c r="H236" s="51"/>
      <c r="I236" s="49" t="s">
        <v>527</v>
      </c>
      <c r="J236" s="54" t="s">
        <v>88</v>
      </c>
      <c r="K236" s="54" t="s">
        <v>88</v>
      </c>
      <c r="L236" s="55"/>
    </row>
    <row r="237" spans="1:12" ht="26" x14ac:dyDescent="0.3">
      <c r="A237" s="49" t="s">
        <v>522</v>
      </c>
      <c r="B237" s="49" t="s">
        <v>522</v>
      </c>
      <c r="C237" s="49" t="s">
        <v>523</v>
      </c>
      <c r="D237" s="52">
        <v>2022</v>
      </c>
      <c r="E237" s="49" t="s">
        <v>108</v>
      </c>
      <c r="F237" s="51" t="s">
        <v>540</v>
      </c>
      <c r="G237" s="55"/>
      <c r="H237" s="51"/>
      <c r="I237" s="49" t="s">
        <v>527</v>
      </c>
      <c r="J237" s="54" t="s">
        <v>88</v>
      </c>
      <c r="K237" s="54" t="s">
        <v>88</v>
      </c>
      <c r="L237" s="55"/>
    </row>
    <row r="238" spans="1:12" ht="26" x14ac:dyDescent="0.3">
      <c r="A238" s="49" t="s">
        <v>522</v>
      </c>
      <c r="B238" s="49" t="s">
        <v>522</v>
      </c>
      <c r="C238" s="49" t="s">
        <v>523</v>
      </c>
      <c r="D238" s="52">
        <v>2022</v>
      </c>
      <c r="E238" s="49" t="s">
        <v>81</v>
      </c>
      <c r="F238" s="51" t="s">
        <v>541</v>
      </c>
      <c r="G238" s="55"/>
      <c r="H238" s="51"/>
      <c r="I238" s="49" t="s">
        <v>527</v>
      </c>
      <c r="J238" s="54" t="s">
        <v>88</v>
      </c>
      <c r="K238" s="54" t="s">
        <v>88</v>
      </c>
      <c r="L238" s="55"/>
    </row>
    <row r="239" spans="1:12" ht="26" x14ac:dyDescent="0.3">
      <c r="A239" s="49" t="s">
        <v>522</v>
      </c>
      <c r="B239" s="49" t="s">
        <v>522</v>
      </c>
      <c r="C239" s="49" t="s">
        <v>523</v>
      </c>
      <c r="D239" s="52">
        <v>2023</v>
      </c>
      <c r="E239" s="49" t="s">
        <v>77</v>
      </c>
      <c r="F239" s="51" t="s">
        <v>542</v>
      </c>
      <c r="G239" s="55"/>
      <c r="H239" s="51"/>
      <c r="I239" s="49" t="s">
        <v>525</v>
      </c>
      <c r="J239" s="54" t="s">
        <v>88</v>
      </c>
      <c r="K239" s="54" t="s">
        <v>88</v>
      </c>
      <c r="L239" s="55"/>
    </row>
    <row r="240" spans="1:12" ht="26" x14ac:dyDescent="0.3">
      <c r="A240" s="49" t="s">
        <v>522</v>
      </c>
      <c r="B240" s="49" t="s">
        <v>522</v>
      </c>
      <c r="C240" s="49" t="s">
        <v>523</v>
      </c>
      <c r="D240" s="52">
        <v>2023</v>
      </c>
      <c r="E240" s="49" t="s">
        <v>108</v>
      </c>
      <c r="F240" s="51" t="s">
        <v>543</v>
      </c>
      <c r="G240" s="55"/>
      <c r="H240" s="51"/>
      <c r="I240" s="49" t="s">
        <v>525</v>
      </c>
      <c r="J240" s="54" t="s">
        <v>88</v>
      </c>
      <c r="K240" s="54" t="s">
        <v>88</v>
      </c>
      <c r="L240" s="55"/>
    </row>
    <row r="241" spans="1:12" ht="26" x14ac:dyDescent="0.3">
      <c r="A241" s="49" t="s">
        <v>522</v>
      </c>
      <c r="B241" s="49" t="s">
        <v>522</v>
      </c>
      <c r="C241" s="49" t="s">
        <v>523</v>
      </c>
      <c r="D241" s="52">
        <v>2023</v>
      </c>
      <c r="E241" s="49" t="s">
        <v>414</v>
      </c>
      <c r="F241" s="51" t="s">
        <v>544</v>
      </c>
      <c r="G241" s="55"/>
      <c r="H241" s="51"/>
      <c r="I241" s="49" t="s">
        <v>527</v>
      </c>
      <c r="J241" s="54" t="s">
        <v>88</v>
      </c>
      <c r="K241" s="54" t="s">
        <v>88</v>
      </c>
      <c r="L241" s="55"/>
    </row>
    <row r="242" spans="1:12" ht="26" x14ac:dyDescent="0.3">
      <c r="A242" s="49" t="s">
        <v>522</v>
      </c>
      <c r="B242" s="49" t="s">
        <v>522</v>
      </c>
      <c r="C242" s="49" t="s">
        <v>523</v>
      </c>
      <c r="D242" s="52">
        <v>2023</v>
      </c>
      <c r="E242" s="49" t="s">
        <v>414</v>
      </c>
      <c r="F242" s="51" t="s">
        <v>545</v>
      </c>
      <c r="G242" s="55"/>
      <c r="H242" s="51"/>
      <c r="I242" s="49" t="s">
        <v>527</v>
      </c>
      <c r="J242" s="54" t="s">
        <v>88</v>
      </c>
      <c r="K242" s="54" t="s">
        <v>88</v>
      </c>
      <c r="L242" s="55"/>
    </row>
    <row r="243" spans="1:12" ht="26" x14ac:dyDescent="0.3">
      <c r="A243" s="49" t="s">
        <v>522</v>
      </c>
      <c r="B243" s="49" t="s">
        <v>522</v>
      </c>
      <c r="C243" s="49" t="s">
        <v>523</v>
      </c>
      <c r="D243" s="52">
        <v>2023</v>
      </c>
      <c r="E243" s="49" t="s">
        <v>414</v>
      </c>
      <c r="F243" s="51" t="s">
        <v>546</v>
      </c>
      <c r="G243" s="55"/>
      <c r="H243" s="51"/>
      <c r="I243" s="49" t="s">
        <v>527</v>
      </c>
      <c r="J243" s="54" t="s">
        <v>88</v>
      </c>
      <c r="K243" s="54" t="s">
        <v>88</v>
      </c>
      <c r="L243" s="55"/>
    </row>
    <row r="244" spans="1:12" ht="26" x14ac:dyDescent="0.3">
      <c r="A244" s="49" t="s">
        <v>522</v>
      </c>
      <c r="B244" s="49" t="s">
        <v>522</v>
      </c>
      <c r="C244" s="49" t="s">
        <v>523</v>
      </c>
      <c r="D244" s="52">
        <v>2024</v>
      </c>
      <c r="E244" s="49" t="s">
        <v>95</v>
      </c>
      <c r="F244" s="51" t="s">
        <v>547</v>
      </c>
      <c r="G244" s="55"/>
      <c r="H244" s="51"/>
      <c r="I244" s="49" t="s">
        <v>525</v>
      </c>
      <c r="J244" s="54" t="s">
        <v>88</v>
      </c>
      <c r="K244" s="54" t="s">
        <v>88</v>
      </c>
      <c r="L244" s="55"/>
    </row>
    <row r="245" spans="1:12" ht="26" x14ac:dyDescent="0.3">
      <c r="A245" s="49" t="s">
        <v>522</v>
      </c>
      <c r="B245" s="49" t="s">
        <v>522</v>
      </c>
      <c r="C245" s="49" t="s">
        <v>523</v>
      </c>
      <c r="D245" s="52">
        <v>2024</v>
      </c>
      <c r="E245" s="49" t="s">
        <v>414</v>
      </c>
      <c r="F245" s="51" t="s">
        <v>544</v>
      </c>
      <c r="G245" s="55"/>
      <c r="H245" s="51"/>
      <c r="I245" s="49" t="s">
        <v>525</v>
      </c>
      <c r="J245" s="54" t="s">
        <v>88</v>
      </c>
      <c r="K245" s="54" t="s">
        <v>88</v>
      </c>
      <c r="L245" s="55"/>
    </row>
    <row r="246" spans="1:12" ht="13" x14ac:dyDescent="0.3">
      <c r="A246" s="49" t="s">
        <v>548</v>
      </c>
      <c r="B246" s="49" t="s">
        <v>549</v>
      </c>
      <c r="C246" s="49" t="s">
        <v>550</v>
      </c>
      <c r="D246" s="52"/>
      <c r="E246" s="49"/>
      <c r="F246" s="51"/>
      <c r="G246" s="55"/>
      <c r="H246" s="51"/>
      <c r="I246" s="49"/>
      <c r="J246" s="54"/>
      <c r="K246" s="54"/>
      <c r="L246" s="55"/>
    </row>
    <row r="247" spans="1:12" ht="13" x14ac:dyDescent="0.3">
      <c r="A247" s="49" t="s">
        <v>551</v>
      </c>
      <c r="B247" s="49" t="s">
        <v>552</v>
      </c>
      <c r="C247" s="49" t="s">
        <v>553</v>
      </c>
      <c r="D247" s="52"/>
      <c r="E247" s="49"/>
      <c r="F247" s="51"/>
      <c r="G247" s="55"/>
      <c r="H247" s="51"/>
      <c r="I247" s="49"/>
      <c r="J247" s="54"/>
      <c r="K247" s="54"/>
      <c r="L247" s="55"/>
    </row>
    <row r="248" spans="1:12" ht="13" x14ac:dyDescent="0.3">
      <c r="A248" s="49" t="s">
        <v>554</v>
      </c>
      <c r="B248" s="49" t="s">
        <v>555</v>
      </c>
      <c r="C248" s="49" t="s">
        <v>556</v>
      </c>
      <c r="D248" s="52"/>
      <c r="E248" s="49"/>
      <c r="F248" s="51"/>
      <c r="G248" s="55"/>
      <c r="H248" s="51"/>
      <c r="I248" s="49"/>
      <c r="J248" s="54"/>
      <c r="K248" s="54"/>
      <c r="L248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topLeftCell="B1" zoomScale="130" zoomScaleNormal="130" workbookViewId="0">
      <selection activeCell="L8" sqref="L8"/>
    </sheetView>
  </sheetViews>
  <sheetFormatPr defaultColWidth="12.6328125" defaultRowHeight="15.75" customHeight="1" x14ac:dyDescent="0.3"/>
  <cols>
    <col min="1" max="1" width="14.453125" style="30" bestFit="1" customWidth="1"/>
    <col min="2" max="2" width="9.90625" style="30" bestFit="1" customWidth="1"/>
    <col min="3" max="3" width="5.36328125" style="30" bestFit="1" customWidth="1"/>
    <col min="4" max="4" width="7.54296875" style="30" bestFit="1" customWidth="1"/>
    <col min="5" max="5" width="5.453125" style="30" bestFit="1" customWidth="1"/>
    <col min="6" max="6" width="9" style="30" bestFit="1" customWidth="1"/>
    <col min="7" max="7" width="9.6328125" style="30" bestFit="1" customWidth="1"/>
    <col min="8" max="8" width="11.90625" style="30" bestFit="1" customWidth="1"/>
    <col min="9" max="9" width="22.54296875" style="30" bestFit="1" customWidth="1"/>
    <col min="10" max="10" width="23.1796875" style="30" bestFit="1" customWidth="1"/>
    <col min="11" max="16384" width="12.6328125" style="30"/>
  </cols>
  <sheetData>
    <row r="1" spans="1:10" ht="15.75" customHeight="1" x14ac:dyDescent="0.3">
      <c r="A1" s="31" t="s">
        <v>557</v>
      </c>
      <c r="B1" s="31" t="s">
        <v>558</v>
      </c>
      <c r="C1" s="31" t="s">
        <v>559</v>
      </c>
      <c r="D1" s="31" t="s">
        <v>560</v>
      </c>
      <c r="E1" s="31" t="s">
        <v>561</v>
      </c>
      <c r="F1" s="31" t="s">
        <v>562</v>
      </c>
      <c r="G1" s="31" t="s">
        <v>563</v>
      </c>
      <c r="H1" s="31" t="s">
        <v>564</v>
      </c>
      <c r="I1" s="31" t="s">
        <v>565</v>
      </c>
      <c r="J1" s="31" t="s">
        <v>566</v>
      </c>
    </row>
    <row r="2" spans="1:10" ht="15.75" customHeight="1" x14ac:dyDescent="0.3">
      <c r="A2" s="28" t="s">
        <v>567</v>
      </c>
      <c r="B2" s="29">
        <v>403</v>
      </c>
      <c r="C2" s="29">
        <v>172</v>
      </c>
      <c r="D2" s="29">
        <v>72</v>
      </c>
      <c r="E2" s="29">
        <v>66</v>
      </c>
      <c r="F2" s="29">
        <v>17</v>
      </c>
      <c r="G2" s="29">
        <v>1</v>
      </c>
      <c r="H2" s="29">
        <v>731</v>
      </c>
      <c r="I2" s="29">
        <v>45</v>
      </c>
      <c r="J2" s="29">
        <v>53</v>
      </c>
    </row>
    <row r="3" spans="1:10" ht="15.75" customHeight="1" x14ac:dyDescent="0.3">
      <c r="A3" s="28" t="s">
        <v>81</v>
      </c>
      <c r="B3" s="29">
        <v>2065</v>
      </c>
      <c r="C3" s="29">
        <v>1296</v>
      </c>
      <c r="D3" s="29">
        <v>1196</v>
      </c>
      <c r="E3" s="29">
        <v>1056</v>
      </c>
      <c r="F3" s="29">
        <v>492</v>
      </c>
      <c r="G3" s="29">
        <v>53</v>
      </c>
      <c r="H3" s="29">
        <v>6158</v>
      </c>
      <c r="I3" s="29">
        <v>95</v>
      </c>
      <c r="J3" s="29">
        <v>1</v>
      </c>
    </row>
    <row r="4" spans="1:10" ht="15.75" customHeight="1" x14ac:dyDescent="0.3">
      <c r="A4" s="28" t="s">
        <v>568</v>
      </c>
      <c r="B4" s="29">
        <v>762</v>
      </c>
      <c r="C4" s="29">
        <v>368</v>
      </c>
      <c r="D4" s="29">
        <v>240</v>
      </c>
      <c r="E4" s="29">
        <v>182</v>
      </c>
      <c r="F4" s="29">
        <v>21</v>
      </c>
      <c r="G4" s="28"/>
      <c r="H4" s="29">
        <v>1573</v>
      </c>
      <c r="I4" s="29">
        <v>74</v>
      </c>
      <c r="J4" s="29">
        <v>119</v>
      </c>
    </row>
    <row r="5" spans="1:10" ht="15.75" customHeight="1" x14ac:dyDescent="0.3">
      <c r="A5" s="28" t="s">
        <v>569</v>
      </c>
      <c r="B5" s="29">
        <v>2009</v>
      </c>
      <c r="C5" s="29">
        <v>2481</v>
      </c>
      <c r="D5" s="29">
        <v>1216</v>
      </c>
      <c r="E5" s="29">
        <v>423</v>
      </c>
      <c r="F5" s="29">
        <v>42</v>
      </c>
      <c r="G5" s="29">
        <v>7</v>
      </c>
      <c r="H5" s="29">
        <v>6178</v>
      </c>
      <c r="I5" s="29">
        <v>314</v>
      </c>
      <c r="J5" s="29">
        <v>611</v>
      </c>
    </row>
    <row r="6" spans="1:10" ht="15.75" customHeight="1" x14ac:dyDescent="0.3">
      <c r="A6" s="28" t="s">
        <v>570</v>
      </c>
      <c r="B6" s="29">
        <v>764</v>
      </c>
      <c r="C6" s="29">
        <v>383</v>
      </c>
      <c r="D6" s="29">
        <v>261</v>
      </c>
      <c r="E6" s="29">
        <v>169</v>
      </c>
      <c r="F6" s="29">
        <v>33</v>
      </c>
      <c r="G6" s="28"/>
      <c r="H6" s="29">
        <v>1610</v>
      </c>
      <c r="I6" s="29">
        <v>174</v>
      </c>
      <c r="J6" s="29">
        <v>327</v>
      </c>
    </row>
    <row r="7" spans="1:10" ht="15.75" customHeight="1" x14ac:dyDescent="0.3">
      <c r="A7" s="28" t="s">
        <v>571</v>
      </c>
      <c r="B7" s="29">
        <v>26</v>
      </c>
      <c r="C7" s="29">
        <v>16</v>
      </c>
      <c r="D7" s="29">
        <v>14</v>
      </c>
      <c r="E7" s="29">
        <v>6</v>
      </c>
      <c r="F7" s="28"/>
      <c r="G7" s="28"/>
      <c r="H7" s="29">
        <v>62</v>
      </c>
      <c r="I7" s="29">
        <v>2</v>
      </c>
      <c r="J7" s="29">
        <v>4</v>
      </c>
    </row>
    <row r="8" spans="1:10" ht="15.75" customHeight="1" x14ac:dyDescent="0.3">
      <c r="A8" s="28" t="s">
        <v>572</v>
      </c>
      <c r="B8" s="29">
        <v>17</v>
      </c>
      <c r="C8" s="29">
        <v>12</v>
      </c>
      <c r="D8" s="29">
        <v>5</v>
      </c>
      <c r="E8" s="29">
        <v>5</v>
      </c>
      <c r="F8" s="29">
        <v>1</v>
      </c>
      <c r="G8" s="28"/>
      <c r="H8" s="29">
        <v>40</v>
      </c>
      <c r="I8" s="29">
        <v>2</v>
      </c>
      <c r="J8" s="29">
        <v>2</v>
      </c>
    </row>
    <row r="9" spans="1:10" ht="15.75" customHeight="1" x14ac:dyDescent="0.3">
      <c r="A9" s="28" t="s">
        <v>573</v>
      </c>
      <c r="B9" s="29">
        <v>79</v>
      </c>
      <c r="C9" s="29">
        <v>34</v>
      </c>
      <c r="D9" s="29">
        <v>14</v>
      </c>
      <c r="E9" s="29">
        <v>16</v>
      </c>
      <c r="F9" s="28"/>
      <c r="G9" s="28"/>
      <c r="H9" s="29">
        <v>143</v>
      </c>
      <c r="I9" s="29">
        <v>19</v>
      </c>
      <c r="J9" s="29">
        <v>-15</v>
      </c>
    </row>
    <row r="10" spans="1:10" ht="15.75" customHeight="1" x14ac:dyDescent="0.3">
      <c r="A10" s="28" t="s">
        <v>574</v>
      </c>
      <c r="B10" s="29">
        <v>259</v>
      </c>
      <c r="C10" s="29">
        <v>251</v>
      </c>
      <c r="D10" s="29">
        <v>72</v>
      </c>
      <c r="E10" s="29">
        <v>24</v>
      </c>
      <c r="F10" s="29">
        <v>12</v>
      </c>
      <c r="G10" s="28"/>
      <c r="H10" s="29">
        <v>618</v>
      </c>
      <c r="I10" s="29">
        <v>39</v>
      </c>
      <c r="J10" s="29">
        <v>105</v>
      </c>
    </row>
    <row r="11" spans="1:10" ht="15.75" customHeight="1" x14ac:dyDescent="0.3">
      <c r="A11" s="28" t="s">
        <v>414</v>
      </c>
      <c r="B11" s="29">
        <v>359</v>
      </c>
      <c r="C11" s="29">
        <v>171</v>
      </c>
      <c r="D11" s="29">
        <v>157</v>
      </c>
      <c r="E11" s="29">
        <v>93</v>
      </c>
      <c r="F11" s="29">
        <v>22</v>
      </c>
      <c r="G11" s="29">
        <v>2</v>
      </c>
      <c r="H11" s="29">
        <v>804</v>
      </c>
      <c r="I11" s="29">
        <v>96</v>
      </c>
      <c r="J11" s="29">
        <v>178</v>
      </c>
    </row>
    <row r="12" spans="1:10" ht="15.75" customHeight="1" x14ac:dyDescent="0.3">
      <c r="A12" s="28" t="s">
        <v>575</v>
      </c>
      <c r="B12" s="29">
        <v>1711</v>
      </c>
      <c r="C12" s="29">
        <v>1050</v>
      </c>
      <c r="D12" s="29">
        <v>639</v>
      </c>
      <c r="E12" s="29">
        <v>451</v>
      </c>
      <c r="F12" s="29">
        <v>86</v>
      </c>
      <c r="G12" s="29">
        <v>7</v>
      </c>
      <c r="H12" s="29">
        <v>3944</v>
      </c>
      <c r="I12" s="29">
        <v>211</v>
      </c>
      <c r="J12" s="29">
        <v>470</v>
      </c>
    </row>
    <row r="13" spans="1:10" ht="15.75" customHeight="1" x14ac:dyDescent="0.3">
      <c r="A13" s="28" t="s">
        <v>576</v>
      </c>
      <c r="B13" s="29">
        <v>17</v>
      </c>
      <c r="C13" s="29">
        <v>6</v>
      </c>
      <c r="D13" s="29">
        <v>3</v>
      </c>
      <c r="E13" s="29">
        <v>7</v>
      </c>
      <c r="F13" s="28"/>
      <c r="G13" s="28"/>
      <c r="H13" s="29">
        <v>33</v>
      </c>
      <c r="I13" s="29">
        <v>14</v>
      </c>
      <c r="J13" s="29">
        <v>27</v>
      </c>
    </row>
    <row r="14" spans="1:10" ht="15.75" customHeight="1" x14ac:dyDescent="0.3">
      <c r="A14" s="28" t="s">
        <v>577</v>
      </c>
      <c r="B14" s="29">
        <v>564</v>
      </c>
      <c r="C14" s="29">
        <v>453</v>
      </c>
      <c r="D14" s="29">
        <v>507</v>
      </c>
      <c r="E14" s="29">
        <v>947</v>
      </c>
      <c r="F14" s="29">
        <v>385</v>
      </c>
      <c r="G14" s="29">
        <v>35</v>
      </c>
      <c r="H14" s="29">
        <v>2891</v>
      </c>
      <c r="I14" s="29">
        <v>-48</v>
      </c>
      <c r="J14" s="29">
        <v>-179</v>
      </c>
    </row>
    <row r="15" spans="1:10" ht="15.75" customHeight="1" x14ac:dyDescent="0.3">
      <c r="A15" s="28" t="s">
        <v>578</v>
      </c>
      <c r="B15" s="29">
        <v>151</v>
      </c>
      <c r="C15" s="29">
        <v>81</v>
      </c>
      <c r="D15" s="29">
        <v>65</v>
      </c>
      <c r="E15" s="29">
        <v>90</v>
      </c>
      <c r="F15" s="29">
        <v>45</v>
      </c>
      <c r="G15" s="29">
        <v>1</v>
      </c>
      <c r="H15" s="29">
        <v>433</v>
      </c>
      <c r="I15" s="28"/>
      <c r="J15" s="29">
        <v>-13</v>
      </c>
    </row>
    <row r="16" spans="1:10" ht="15.75" customHeight="1" x14ac:dyDescent="0.3">
      <c r="A16" s="28" t="s">
        <v>579</v>
      </c>
      <c r="B16" s="29">
        <v>4637</v>
      </c>
      <c r="C16" s="29">
        <v>2795</v>
      </c>
      <c r="D16" s="29">
        <v>2279</v>
      </c>
      <c r="E16" s="29">
        <v>2797</v>
      </c>
      <c r="F16" s="29">
        <v>939</v>
      </c>
      <c r="G16" s="29">
        <v>86</v>
      </c>
      <c r="H16" s="29">
        <v>13263</v>
      </c>
      <c r="I16" s="29">
        <v>919</v>
      </c>
      <c r="J16" s="29">
        <v>1519</v>
      </c>
    </row>
    <row r="17" spans="1:10" ht="15.75" customHeight="1" x14ac:dyDescent="0.3">
      <c r="A17" s="28" t="s">
        <v>580</v>
      </c>
      <c r="B17" s="29">
        <v>2377</v>
      </c>
      <c r="C17" s="29">
        <v>1228</v>
      </c>
      <c r="D17" s="29">
        <v>770</v>
      </c>
      <c r="E17" s="29">
        <v>554</v>
      </c>
      <c r="F17" s="29">
        <v>100</v>
      </c>
      <c r="G17" s="29">
        <v>5</v>
      </c>
      <c r="H17" s="29">
        <v>5034</v>
      </c>
      <c r="I17" s="29">
        <v>211</v>
      </c>
      <c r="J17" s="29">
        <v>-189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="140" zoomScaleNormal="140" workbookViewId="0">
      <selection activeCell="F13" sqref="F13"/>
    </sheetView>
  </sheetViews>
  <sheetFormatPr defaultColWidth="12.6328125" defaultRowHeight="15.75" customHeight="1" x14ac:dyDescent="0.3"/>
  <cols>
    <col min="1" max="1" width="17" style="30" bestFit="1" customWidth="1"/>
    <col min="2" max="2" width="11.1796875" style="30" bestFit="1" customWidth="1"/>
    <col min="3" max="16384" width="12.6328125" style="30"/>
  </cols>
  <sheetData>
    <row r="1" spans="1:26" s="48" customFormat="1" ht="13" x14ac:dyDescent="0.3">
      <c r="A1" s="42" t="s">
        <v>581</v>
      </c>
      <c r="B1" s="47" t="s">
        <v>582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3">
      <c r="A2" s="32" t="s">
        <v>583</v>
      </c>
      <c r="B2" s="33">
        <v>69.7</v>
      </c>
    </row>
    <row r="3" spans="1:26" ht="15.75" customHeight="1" x14ac:dyDescent="0.3">
      <c r="A3" s="32" t="s">
        <v>584</v>
      </c>
      <c r="B3" s="33">
        <v>18.3</v>
      </c>
    </row>
    <row r="4" spans="1:26" ht="15.75" customHeight="1" x14ac:dyDescent="0.3">
      <c r="A4" s="32" t="s">
        <v>585</v>
      </c>
      <c r="B4" s="33">
        <v>8.8000000000000007</v>
      </c>
    </row>
    <row r="5" spans="1:26" ht="15.75" customHeight="1" x14ac:dyDescent="0.3">
      <c r="A5" s="32" t="s">
        <v>586</v>
      </c>
      <c r="B5" s="33">
        <v>2</v>
      </c>
    </row>
    <row r="6" spans="1:26" ht="15.75" customHeight="1" x14ac:dyDescent="0.3">
      <c r="A6" s="32" t="s">
        <v>587</v>
      </c>
      <c r="B6" s="33">
        <v>1.2</v>
      </c>
    </row>
    <row r="7" spans="1:26" ht="15.75" customHeight="1" x14ac:dyDescent="0.3">
      <c r="B7" s="34"/>
    </row>
    <row r="8" spans="1:26" ht="15.75" customHeight="1" x14ac:dyDescent="0.3">
      <c r="B8" s="34"/>
    </row>
    <row r="9" spans="1:26" ht="15.75" customHeight="1" x14ac:dyDescent="0.3">
      <c r="B9" s="34"/>
    </row>
    <row r="10" spans="1:26" ht="15.75" customHeight="1" x14ac:dyDescent="0.3">
      <c r="B10" s="34"/>
    </row>
    <row r="11" spans="1:26" ht="15.75" customHeight="1" x14ac:dyDescent="0.3">
      <c r="B11" s="34"/>
    </row>
    <row r="12" spans="1:26" ht="15.75" customHeight="1" x14ac:dyDescent="0.3">
      <c r="B12" s="34"/>
    </row>
    <row r="13" spans="1:26" ht="15.75" customHeight="1" x14ac:dyDescent="0.3">
      <c r="B13" s="34"/>
    </row>
    <row r="14" spans="1:26" ht="15.75" customHeight="1" x14ac:dyDescent="0.3">
      <c r="B14" s="34"/>
    </row>
    <row r="15" spans="1:26" ht="15.75" customHeight="1" x14ac:dyDescent="0.3">
      <c r="B15" s="34"/>
    </row>
    <row r="16" spans="1:26" ht="15.75" customHeight="1" x14ac:dyDescent="0.3">
      <c r="B16" s="34"/>
    </row>
    <row r="17" spans="2:2" ht="15.75" customHeight="1" x14ac:dyDescent="0.3">
      <c r="B17" s="34"/>
    </row>
    <row r="18" spans="2:2" ht="15.75" customHeight="1" x14ac:dyDescent="0.3">
      <c r="B18" s="34"/>
    </row>
    <row r="19" spans="2:2" ht="15.75" customHeight="1" x14ac:dyDescent="0.3">
      <c r="B19" s="34"/>
    </row>
    <row r="20" spans="2:2" ht="13" x14ac:dyDescent="0.3">
      <c r="B20" s="34"/>
    </row>
    <row r="21" spans="2:2" ht="13" x14ac:dyDescent="0.3">
      <c r="B21" s="34"/>
    </row>
    <row r="22" spans="2:2" ht="13" x14ac:dyDescent="0.3">
      <c r="B22" s="34"/>
    </row>
    <row r="23" spans="2:2" ht="13" x14ac:dyDescent="0.3">
      <c r="B23" s="34"/>
    </row>
    <row r="24" spans="2:2" ht="13" x14ac:dyDescent="0.3">
      <c r="B24" s="34"/>
    </row>
    <row r="25" spans="2:2" ht="13" x14ac:dyDescent="0.3">
      <c r="B25" s="34"/>
    </row>
    <row r="26" spans="2:2" ht="13" x14ac:dyDescent="0.3">
      <c r="B26" s="34"/>
    </row>
    <row r="27" spans="2:2" ht="13" x14ac:dyDescent="0.3">
      <c r="B27" s="34"/>
    </row>
    <row r="28" spans="2:2" ht="13" x14ac:dyDescent="0.3">
      <c r="B28" s="34"/>
    </row>
    <row r="29" spans="2:2" ht="13" x14ac:dyDescent="0.3">
      <c r="B29" s="34"/>
    </row>
    <row r="30" spans="2:2" ht="13" x14ac:dyDescent="0.3">
      <c r="B30" s="34"/>
    </row>
    <row r="31" spans="2:2" ht="13" x14ac:dyDescent="0.3">
      <c r="B31" s="34"/>
    </row>
    <row r="32" spans="2:2" ht="13" x14ac:dyDescent="0.3">
      <c r="B32" s="34"/>
    </row>
    <row r="33" spans="2:2" ht="13" x14ac:dyDescent="0.3">
      <c r="B33" s="34"/>
    </row>
    <row r="34" spans="2:2" ht="13" x14ac:dyDescent="0.3">
      <c r="B34" s="34"/>
    </row>
    <row r="35" spans="2:2" ht="13" x14ac:dyDescent="0.3">
      <c r="B35" s="34"/>
    </row>
    <row r="36" spans="2:2" ht="13" x14ac:dyDescent="0.3">
      <c r="B36" s="34"/>
    </row>
    <row r="37" spans="2:2" ht="13" x14ac:dyDescent="0.3">
      <c r="B37" s="34"/>
    </row>
    <row r="38" spans="2:2" ht="13" x14ac:dyDescent="0.3">
      <c r="B38" s="34"/>
    </row>
    <row r="39" spans="2:2" ht="13" x14ac:dyDescent="0.3">
      <c r="B39" s="34"/>
    </row>
    <row r="40" spans="2:2" ht="13" x14ac:dyDescent="0.3">
      <c r="B40" s="34"/>
    </row>
    <row r="41" spans="2:2" ht="13" x14ac:dyDescent="0.3">
      <c r="B41" s="34"/>
    </row>
    <row r="42" spans="2:2" ht="13" x14ac:dyDescent="0.3">
      <c r="B42" s="34"/>
    </row>
    <row r="43" spans="2:2" ht="13" x14ac:dyDescent="0.3">
      <c r="B43" s="34"/>
    </row>
    <row r="44" spans="2:2" ht="13" x14ac:dyDescent="0.3">
      <c r="B44" s="34"/>
    </row>
    <row r="45" spans="2:2" ht="13" x14ac:dyDescent="0.3">
      <c r="B45" s="34"/>
    </row>
    <row r="46" spans="2:2" ht="13" x14ac:dyDescent="0.3">
      <c r="B46" s="34"/>
    </row>
    <row r="47" spans="2:2" ht="13" x14ac:dyDescent="0.3">
      <c r="B47" s="34"/>
    </row>
    <row r="48" spans="2:2" ht="13" x14ac:dyDescent="0.3">
      <c r="B48" s="34"/>
    </row>
    <row r="49" spans="2:2" ht="13" x14ac:dyDescent="0.3">
      <c r="B49" s="34"/>
    </row>
    <row r="50" spans="2:2" ht="13" x14ac:dyDescent="0.3">
      <c r="B50" s="34"/>
    </row>
    <row r="51" spans="2:2" ht="13" x14ac:dyDescent="0.3">
      <c r="B51" s="34"/>
    </row>
    <row r="52" spans="2:2" ht="13" x14ac:dyDescent="0.3">
      <c r="B52" s="34"/>
    </row>
    <row r="53" spans="2:2" ht="13" x14ac:dyDescent="0.3">
      <c r="B53" s="34"/>
    </row>
    <row r="54" spans="2:2" ht="13" x14ac:dyDescent="0.3">
      <c r="B54" s="34"/>
    </row>
    <row r="55" spans="2:2" ht="13" x14ac:dyDescent="0.3">
      <c r="B55" s="34"/>
    </row>
    <row r="56" spans="2:2" ht="13" x14ac:dyDescent="0.3">
      <c r="B56" s="34"/>
    </row>
    <row r="57" spans="2:2" ht="13" x14ac:dyDescent="0.3">
      <c r="B57" s="34"/>
    </row>
    <row r="58" spans="2:2" ht="13" x14ac:dyDescent="0.3">
      <c r="B58" s="34"/>
    </row>
    <row r="59" spans="2:2" ht="13" x14ac:dyDescent="0.3">
      <c r="B59" s="34"/>
    </row>
    <row r="60" spans="2:2" ht="13" x14ac:dyDescent="0.3">
      <c r="B60" s="34"/>
    </row>
    <row r="61" spans="2:2" ht="13" x14ac:dyDescent="0.3">
      <c r="B61" s="34"/>
    </row>
    <row r="62" spans="2:2" ht="13" x14ac:dyDescent="0.3">
      <c r="B62" s="34"/>
    </row>
    <row r="63" spans="2:2" ht="13" x14ac:dyDescent="0.3">
      <c r="B63" s="34"/>
    </row>
    <row r="64" spans="2:2" ht="13" x14ac:dyDescent="0.3">
      <c r="B64" s="34"/>
    </row>
    <row r="65" spans="2:2" ht="13" x14ac:dyDescent="0.3">
      <c r="B65" s="34"/>
    </row>
    <row r="66" spans="2:2" ht="13" x14ac:dyDescent="0.3">
      <c r="B66" s="34"/>
    </row>
    <row r="67" spans="2:2" ht="13" x14ac:dyDescent="0.3">
      <c r="B67" s="34"/>
    </row>
    <row r="68" spans="2:2" ht="13" x14ac:dyDescent="0.3">
      <c r="B68" s="34"/>
    </row>
    <row r="69" spans="2:2" ht="13" x14ac:dyDescent="0.3">
      <c r="B69" s="34"/>
    </row>
    <row r="70" spans="2:2" ht="13" x14ac:dyDescent="0.3">
      <c r="B70" s="34"/>
    </row>
    <row r="71" spans="2:2" ht="13" x14ac:dyDescent="0.3">
      <c r="B71" s="34"/>
    </row>
    <row r="72" spans="2:2" ht="13" x14ac:dyDescent="0.3">
      <c r="B72" s="34"/>
    </row>
    <row r="73" spans="2:2" ht="13" x14ac:dyDescent="0.3">
      <c r="B73" s="34"/>
    </row>
    <row r="74" spans="2:2" ht="13" x14ac:dyDescent="0.3">
      <c r="B74" s="34"/>
    </row>
    <row r="75" spans="2:2" ht="13" x14ac:dyDescent="0.3">
      <c r="B75" s="34"/>
    </row>
    <row r="76" spans="2:2" ht="13" x14ac:dyDescent="0.3">
      <c r="B76" s="34"/>
    </row>
    <row r="77" spans="2:2" ht="13" x14ac:dyDescent="0.3">
      <c r="B77" s="34"/>
    </row>
    <row r="78" spans="2:2" ht="13" x14ac:dyDescent="0.3">
      <c r="B78" s="34"/>
    </row>
    <row r="79" spans="2:2" ht="13" x14ac:dyDescent="0.3">
      <c r="B79" s="34"/>
    </row>
    <row r="80" spans="2:2" ht="13" x14ac:dyDescent="0.3">
      <c r="B80" s="34"/>
    </row>
    <row r="81" spans="2:2" ht="13" x14ac:dyDescent="0.3">
      <c r="B81" s="34"/>
    </row>
    <row r="82" spans="2:2" ht="13" x14ac:dyDescent="0.3">
      <c r="B82" s="34"/>
    </row>
    <row r="83" spans="2:2" ht="13" x14ac:dyDescent="0.3">
      <c r="B83" s="34"/>
    </row>
    <row r="84" spans="2:2" ht="13" x14ac:dyDescent="0.3">
      <c r="B84" s="34"/>
    </row>
    <row r="85" spans="2:2" ht="13" x14ac:dyDescent="0.3">
      <c r="B85" s="34"/>
    </row>
    <row r="86" spans="2:2" ht="13" x14ac:dyDescent="0.3">
      <c r="B86" s="34"/>
    </row>
    <row r="87" spans="2:2" ht="13" x14ac:dyDescent="0.3">
      <c r="B87" s="34"/>
    </row>
    <row r="88" spans="2:2" ht="13" x14ac:dyDescent="0.3">
      <c r="B88" s="34"/>
    </row>
    <row r="89" spans="2:2" ht="13" x14ac:dyDescent="0.3">
      <c r="B89" s="34"/>
    </row>
    <row r="90" spans="2:2" ht="13" x14ac:dyDescent="0.3">
      <c r="B90" s="34"/>
    </row>
    <row r="91" spans="2:2" ht="13" x14ac:dyDescent="0.3">
      <c r="B91" s="34"/>
    </row>
    <row r="92" spans="2:2" ht="13" x14ac:dyDescent="0.3">
      <c r="B92" s="34"/>
    </row>
    <row r="93" spans="2:2" ht="13" x14ac:dyDescent="0.3">
      <c r="B93" s="34"/>
    </row>
    <row r="94" spans="2:2" ht="13" x14ac:dyDescent="0.3">
      <c r="B94" s="34"/>
    </row>
    <row r="95" spans="2:2" ht="13" x14ac:dyDescent="0.3">
      <c r="B95" s="34"/>
    </row>
    <row r="96" spans="2:2" ht="13" x14ac:dyDescent="0.3">
      <c r="B96" s="34"/>
    </row>
    <row r="97" spans="2:2" ht="13" x14ac:dyDescent="0.3">
      <c r="B97" s="34"/>
    </row>
    <row r="98" spans="2:2" ht="13" x14ac:dyDescent="0.3">
      <c r="B98" s="34"/>
    </row>
    <row r="99" spans="2:2" ht="13" x14ac:dyDescent="0.3">
      <c r="B99" s="34"/>
    </row>
    <row r="100" spans="2:2" ht="13" x14ac:dyDescent="0.3">
      <c r="B100" s="34"/>
    </row>
    <row r="101" spans="2:2" ht="13" x14ac:dyDescent="0.3">
      <c r="B101" s="34"/>
    </row>
    <row r="102" spans="2:2" ht="13" x14ac:dyDescent="0.3">
      <c r="B102" s="34"/>
    </row>
    <row r="103" spans="2:2" ht="13" x14ac:dyDescent="0.3">
      <c r="B103" s="34"/>
    </row>
    <row r="104" spans="2:2" ht="13" x14ac:dyDescent="0.3">
      <c r="B104" s="34"/>
    </row>
    <row r="105" spans="2:2" ht="13" x14ac:dyDescent="0.3">
      <c r="B105" s="34"/>
    </row>
    <row r="106" spans="2:2" ht="13" x14ac:dyDescent="0.3">
      <c r="B106" s="34"/>
    </row>
    <row r="107" spans="2:2" ht="13" x14ac:dyDescent="0.3">
      <c r="B107" s="34"/>
    </row>
    <row r="108" spans="2:2" ht="13" x14ac:dyDescent="0.3">
      <c r="B108" s="34"/>
    </row>
    <row r="109" spans="2:2" ht="13" x14ac:dyDescent="0.3">
      <c r="B109" s="34"/>
    </row>
    <row r="110" spans="2:2" ht="13" x14ac:dyDescent="0.3">
      <c r="B110" s="34"/>
    </row>
    <row r="111" spans="2:2" ht="13" x14ac:dyDescent="0.3">
      <c r="B111" s="34"/>
    </row>
    <row r="112" spans="2:2" ht="13" x14ac:dyDescent="0.3">
      <c r="B112" s="34"/>
    </row>
    <row r="113" spans="2:2" ht="13" x14ac:dyDescent="0.3">
      <c r="B113" s="34"/>
    </row>
    <row r="114" spans="2:2" ht="13" x14ac:dyDescent="0.3">
      <c r="B114" s="34"/>
    </row>
    <row r="115" spans="2:2" ht="13" x14ac:dyDescent="0.3">
      <c r="B115" s="34"/>
    </row>
    <row r="116" spans="2:2" ht="13" x14ac:dyDescent="0.3">
      <c r="B116" s="34"/>
    </row>
    <row r="117" spans="2:2" ht="13" x14ac:dyDescent="0.3">
      <c r="B117" s="34"/>
    </row>
    <row r="118" spans="2:2" ht="13" x14ac:dyDescent="0.3">
      <c r="B118" s="34"/>
    </row>
    <row r="119" spans="2:2" ht="13" x14ac:dyDescent="0.3">
      <c r="B119" s="34"/>
    </row>
    <row r="120" spans="2:2" ht="13" x14ac:dyDescent="0.3">
      <c r="B120" s="34"/>
    </row>
    <row r="121" spans="2:2" ht="13" x14ac:dyDescent="0.3">
      <c r="B121" s="34"/>
    </row>
    <row r="122" spans="2:2" ht="13" x14ac:dyDescent="0.3">
      <c r="B122" s="34"/>
    </row>
    <row r="123" spans="2:2" ht="13" x14ac:dyDescent="0.3">
      <c r="B123" s="34"/>
    </row>
    <row r="124" spans="2:2" ht="13" x14ac:dyDescent="0.3">
      <c r="B124" s="34"/>
    </row>
    <row r="125" spans="2:2" ht="13" x14ac:dyDescent="0.3">
      <c r="B125" s="34"/>
    </row>
    <row r="126" spans="2:2" ht="13" x14ac:dyDescent="0.3">
      <c r="B126" s="34"/>
    </row>
    <row r="127" spans="2:2" ht="13" x14ac:dyDescent="0.3">
      <c r="B127" s="34"/>
    </row>
    <row r="128" spans="2:2" ht="13" x14ac:dyDescent="0.3">
      <c r="B128" s="34"/>
    </row>
    <row r="129" spans="2:2" ht="13" x14ac:dyDescent="0.3">
      <c r="B129" s="34"/>
    </row>
    <row r="130" spans="2:2" ht="13" x14ac:dyDescent="0.3">
      <c r="B130" s="34"/>
    </row>
    <row r="131" spans="2:2" ht="13" x14ac:dyDescent="0.3">
      <c r="B131" s="34"/>
    </row>
    <row r="132" spans="2:2" ht="13" x14ac:dyDescent="0.3">
      <c r="B132" s="34"/>
    </row>
    <row r="133" spans="2:2" ht="13" x14ac:dyDescent="0.3">
      <c r="B133" s="34"/>
    </row>
    <row r="134" spans="2:2" ht="13" x14ac:dyDescent="0.3">
      <c r="B134" s="34"/>
    </row>
    <row r="135" spans="2:2" ht="13" x14ac:dyDescent="0.3">
      <c r="B135" s="34"/>
    </row>
    <row r="136" spans="2:2" ht="13" x14ac:dyDescent="0.3">
      <c r="B136" s="34"/>
    </row>
    <row r="137" spans="2:2" ht="13" x14ac:dyDescent="0.3">
      <c r="B137" s="34"/>
    </row>
    <row r="138" spans="2:2" ht="13" x14ac:dyDescent="0.3">
      <c r="B138" s="34"/>
    </row>
    <row r="139" spans="2:2" ht="13" x14ac:dyDescent="0.3">
      <c r="B139" s="34"/>
    </row>
    <row r="140" spans="2:2" ht="13" x14ac:dyDescent="0.3">
      <c r="B140" s="34"/>
    </row>
    <row r="141" spans="2:2" ht="13" x14ac:dyDescent="0.3">
      <c r="B141" s="34"/>
    </row>
    <row r="142" spans="2:2" ht="13" x14ac:dyDescent="0.3">
      <c r="B142" s="34"/>
    </row>
    <row r="143" spans="2:2" ht="13" x14ac:dyDescent="0.3">
      <c r="B143" s="34"/>
    </row>
    <row r="144" spans="2:2" ht="13" x14ac:dyDescent="0.3">
      <c r="B144" s="34"/>
    </row>
    <row r="145" spans="2:2" ht="13" x14ac:dyDescent="0.3">
      <c r="B145" s="34"/>
    </row>
    <row r="146" spans="2:2" ht="13" x14ac:dyDescent="0.3">
      <c r="B146" s="34"/>
    </row>
    <row r="147" spans="2:2" ht="13" x14ac:dyDescent="0.3">
      <c r="B147" s="34"/>
    </row>
    <row r="148" spans="2:2" ht="13" x14ac:dyDescent="0.3">
      <c r="B148" s="34"/>
    </row>
    <row r="149" spans="2:2" ht="13" x14ac:dyDescent="0.3">
      <c r="B149" s="34"/>
    </row>
    <row r="150" spans="2:2" ht="13" x14ac:dyDescent="0.3">
      <c r="B150" s="34"/>
    </row>
    <row r="151" spans="2:2" ht="13" x14ac:dyDescent="0.3">
      <c r="B151" s="34"/>
    </row>
    <row r="152" spans="2:2" ht="13" x14ac:dyDescent="0.3">
      <c r="B152" s="34"/>
    </row>
    <row r="153" spans="2:2" ht="13" x14ac:dyDescent="0.3">
      <c r="B153" s="34"/>
    </row>
    <row r="154" spans="2:2" ht="13" x14ac:dyDescent="0.3">
      <c r="B154" s="34"/>
    </row>
    <row r="155" spans="2:2" ht="13" x14ac:dyDescent="0.3">
      <c r="B155" s="34"/>
    </row>
    <row r="156" spans="2:2" ht="13" x14ac:dyDescent="0.3">
      <c r="B156" s="34"/>
    </row>
    <row r="157" spans="2:2" ht="13" x14ac:dyDescent="0.3">
      <c r="B157" s="34"/>
    </row>
    <row r="158" spans="2:2" ht="13" x14ac:dyDescent="0.3">
      <c r="B158" s="34"/>
    </row>
    <row r="159" spans="2:2" ht="13" x14ac:dyDescent="0.3">
      <c r="B159" s="34"/>
    </row>
    <row r="160" spans="2:2" ht="13" x14ac:dyDescent="0.3">
      <c r="B160" s="34"/>
    </row>
    <row r="161" spans="2:2" ht="13" x14ac:dyDescent="0.3">
      <c r="B161" s="34"/>
    </row>
    <row r="162" spans="2:2" ht="13" x14ac:dyDescent="0.3">
      <c r="B162" s="34"/>
    </row>
    <row r="163" spans="2:2" ht="13" x14ac:dyDescent="0.3">
      <c r="B163" s="34"/>
    </row>
    <row r="164" spans="2:2" ht="13" x14ac:dyDescent="0.3">
      <c r="B164" s="34"/>
    </row>
    <row r="165" spans="2:2" ht="13" x14ac:dyDescent="0.3">
      <c r="B165" s="34"/>
    </row>
    <row r="166" spans="2:2" ht="13" x14ac:dyDescent="0.3">
      <c r="B166" s="34"/>
    </row>
    <row r="167" spans="2:2" ht="13" x14ac:dyDescent="0.3">
      <c r="B167" s="34"/>
    </row>
    <row r="168" spans="2:2" ht="13" x14ac:dyDescent="0.3">
      <c r="B168" s="34"/>
    </row>
    <row r="169" spans="2:2" ht="13" x14ac:dyDescent="0.3">
      <c r="B169" s="34"/>
    </row>
    <row r="170" spans="2:2" ht="13" x14ac:dyDescent="0.3">
      <c r="B170" s="34"/>
    </row>
    <row r="171" spans="2:2" ht="13" x14ac:dyDescent="0.3">
      <c r="B171" s="34"/>
    </row>
    <row r="172" spans="2:2" ht="13" x14ac:dyDescent="0.3">
      <c r="B172" s="34"/>
    </row>
    <row r="173" spans="2:2" ht="13" x14ac:dyDescent="0.3">
      <c r="B173" s="34"/>
    </row>
    <row r="174" spans="2:2" ht="13" x14ac:dyDescent="0.3">
      <c r="B174" s="34"/>
    </row>
    <row r="175" spans="2:2" ht="13" x14ac:dyDescent="0.3">
      <c r="B175" s="34"/>
    </row>
    <row r="176" spans="2:2" ht="13" x14ac:dyDescent="0.3">
      <c r="B176" s="34"/>
    </row>
    <row r="177" spans="2:2" ht="13" x14ac:dyDescent="0.3">
      <c r="B177" s="34"/>
    </row>
    <row r="178" spans="2:2" ht="13" x14ac:dyDescent="0.3">
      <c r="B178" s="34"/>
    </row>
    <row r="179" spans="2:2" ht="13" x14ac:dyDescent="0.3">
      <c r="B179" s="34"/>
    </row>
    <row r="180" spans="2:2" ht="13" x14ac:dyDescent="0.3">
      <c r="B180" s="34"/>
    </row>
    <row r="181" spans="2:2" ht="13" x14ac:dyDescent="0.3">
      <c r="B181" s="34"/>
    </row>
    <row r="182" spans="2:2" ht="13" x14ac:dyDescent="0.3">
      <c r="B182" s="34"/>
    </row>
    <row r="183" spans="2:2" ht="13" x14ac:dyDescent="0.3">
      <c r="B183" s="34"/>
    </row>
    <row r="184" spans="2:2" ht="13" x14ac:dyDescent="0.3">
      <c r="B184" s="34"/>
    </row>
    <row r="185" spans="2:2" ht="13" x14ac:dyDescent="0.3">
      <c r="B185" s="34"/>
    </row>
    <row r="186" spans="2:2" ht="13" x14ac:dyDescent="0.3">
      <c r="B186" s="34"/>
    </row>
    <row r="187" spans="2:2" ht="13" x14ac:dyDescent="0.3">
      <c r="B187" s="34"/>
    </row>
    <row r="188" spans="2:2" ht="13" x14ac:dyDescent="0.3">
      <c r="B188" s="34"/>
    </row>
    <row r="189" spans="2:2" ht="13" x14ac:dyDescent="0.3">
      <c r="B189" s="34"/>
    </row>
    <row r="190" spans="2:2" ht="13" x14ac:dyDescent="0.3">
      <c r="B190" s="34"/>
    </row>
    <row r="191" spans="2:2" ht="13" x14ac:dyDescent="0.3">
      <c r="B191" s="34"/>
    </row>
    <row r="192" spans="2:2" ht="13" x14ac:dyDescent="0.3">
      <c r="B192" s="34"/>
    </row>
    <row r="193" spans="2:2" ht="13" x14ac:dyDescent="0.3">
      <c r="B193" s="34"/>
    </row>
    <row r="194" spans="2:2" ht="13" x14ac:dyDescent="0.3">
      <c r="B194" s="34"/>
    </row>
    <row r="195" spans="2:2" ht="13" x14ac:dyDescent="0.3">
      <c r="B195" s="34"/>
    </row>
    <row r="196" spans="2:2" ht="13" x14ac:dyDescent="0.3">
      <c r="B196" s="34"/>
    </row>
    <row r="197" spans="2:2" ht="13" x14ac:dyDescent="0.3">
      <c r="B197" s="34"/>
    </row>
    <row r="198" spans="2:2" ht="13" x14ac:dyDescent="0.3">
      <c r="B198" s="34"/>
    </row>
    <row r="199" spans="2:2" ht="13" x14ac:dyDescent="0.3">
      <c r="B199" s="34"/>
    </row>
    <row r="200" spans="2:2" ht="13" x14ac:dyDescent="0.3">
      <c r="B200" s="34"/>
    </row>
    <row r="201" spans="2:2" ht="13" x14ac:dyDescent="0.3">
      <c r="B201" s="34"/>
    </row>
    <row r="202" spans="2:2" ht="13" x14ac:dyDescent="0.3">
      <c r="B202" s="34"/>
    </row>
    <row r="203" spans="2:2" ht="13" x14ac:dyDescent="0.3">
      <c r="B203" s="34"/>
    </row>
    <row r="204" spans="2:2" ht="13" x14ac:dyDescent="0.3">
      <c r="B204" s="34"/>
    </row>
    <row r="205" spans="2:2" ht="13" x14ac:dyDescent="0.3">
      <c r="B205" s="34"/>
    </row>
    <row r="206" spans="2:2" ht="13" x14ac:dyDescent="0.3">
      <c r="B206" s="34"/>
    </row>
    <row r="207" spans="2:2" ht="13" x14ac:dyDescent="0.3">
      <c r="B207" s="34"/>
    </row>
    <row r="208" spans="2:2" ht="13" x14ac:dyDescent="0.3">
      <c r="B208" s="34"/>
    </row>
    <row r="209" spans="2:2" ht="13" x14ac:dyDescent="0.3">
      <c r="B209" s="34"/>
    </row>
    <row r="210" spans="2:2" ht="13" x14ac:dyDescent="0.3">
      <c r="B210" s="34"/>
    </row>
    <row r="211" spans="2:2" ht="13" x14ac:dyDescent="0.3">
      <c r="B211" s="34"/>
    </row>
    <row r="212" spans="2:2" ht="13" x14ac:dyDescent="0.3">
      <c r="B212" s="34"/>
    </row>
    <row r="213" spans="2:2" ht="13" x14ac:dyDescent="0.3">
      <c r="B213" s="34"/>
    </row>
    <row r="214" spans="2:2" ht="13" x14ac:dyDescent="0.3">
      <c r="B214" s="34"/>
    </row>
    <row r="215" spans="2:2" ht="13" x14ac:dyDescent="0.3">
      <c r="B215" s="34"/>
    </row>
    <row r="216" spans="2:2" ht="13" x14ac:dyDescent="0.3">
      <c r="B216" s="34"/>
    </row>
    <row r="217" spans="2:2" ht="13" x14ac:dyDescent="0.3">
      <c r="B217" s="34"/>
    </row>
    <row r="218" spans="2:2" ht="13" x14ac:dyDescent="0.3">
      <c r="B218" s="34"/>
    </row>
    <row r="219" spans="2:2" ht="13" x14ac:dyDescent="0.3">
      <c r="B219" s="34"/>
    </row>
    <row r="220" spans="2:2" ht="13" x14ac:dyDescent="0.3">
      <c r="B220" s="34"/>
    </row>
    <row r="221" spans="2:2" ht="13" x14ac:dyDescent="0.3">
      <c r="B221" s="34"/>
    </row>
    <row r="222" spans="2:2" ht="13" x14ac:dyDescent="0.3">
      <c r="B222" s="34"/>
    </row>
    <row r="223" spans="2:2" ht="13" x14ac:dyDescent="0.3">
      <c r="B223" s="34"/>
    </row>
    <row r="224" spans="2:2" ht="13" x14ac:dyDescent="0.3">
      <c r="B224" s="34"/>
    </row>
    <row r="225" spans="2:2" ht="13" x14ac:dyDescent="0.3">
      <c r="B225" s="34"/>
    </row>
    <row r="226" spans="2:2" ht="13" x14ac:dyDescent="0.3">
      <c r="B226" s="34"/>
    </row>
    <row r="227" spans="2:2" ht="13" x14ac:dyDescent="0.3">
      <c r="B227" s="34"/>
    </row>
    <row r="228" spans="2:2" ht="13" x14ac:dyDescent="0.3">
      <c r="B228" s="34"/>
    </row>
    <row r="229" spans="2:2" ht="13" x14ac:dyDescent="0.3">
      <c r="B229" s="34"/>
    </row>
    <row r="230" spans="2:2" ht="13" x14ac:dyDescent="0.3">
      <c r="B230" s="34"/>
    </row>
    <row r="231" spans="2:2" ht="13" x14ac:dyDescent="0.3">
      <c r="B231" s="34"/>
    </row>
    <row r="232" spans="2:2" ht="13" x14ac:dyDescent="0.3">
      <c r="B232" s="34"/>
    </row>
    <row r="233" spans="2:2" ht="13" x14ac:dyDescent="0.3">
      <c r="B233" s="34"/>
    </row>
    <row r="234" spans="2:2" ht="13" x14ac:dyDescent="0.3">
      <c r="B234" s="34"/>
    </row>
    <row r="235" spans="2:2" ht="13" x14ac:dyDescent="0.3">
      <c r="B235" s="34"/>
    </row>
    <row r="236" spans="2:2" ht="13" x14ac:dyDescent="0.3">
      <c r="B236" s="34"/>
    </row>
    <row r="237" spans="2:2" ht="13" x14ac:dyDescent="0.3">
      <c r="B237" s="34"/>
    </row>
    <row r="238" spans="2:2" ht="13" x14ac:dyDescent="0.3">
      <c r="B238" s="34"/>
    </row>
    <row r="239" spans="2:2" ht="13" x14ac:dyDescent="0.3">
      <c r="B239" s="34"/>
    </row>
    <row r="240" spans="2:2" ht="13" x14ac:dyDescent="0.3">
      <c r="B240" s="34"/>
    </row>
    <row r="241" spans="2:2" ht="13" x14ac:dyDescent="0.3">
      <c r="B241" s="34"/>
    </row>
    <row r="242" spans="2:2" ht="13" x14ac:dyDescent="0.3">
      <c r="B242" s="34"/>
    </row>
    <row r="243" spans="2:2" ht="13" x14ac:dyDescent="0.3">
      <c r="B243" s="34"/>
    </row>
    <row r="244" spans="2:2" ht="13" x14ac:dyDescent="0.3">
      <c r="B244" s="34"/>
    </row>
    <row r="245" spans="2:2" ht="13" x14ac:dyDescent="0.3">
      <c r="B245" s="34"/>
    </row>
    <row r="246" spans="2:2" ht="13" x14ac:dyDescent="0.3">
      <c r="B246" s="34"/>
    </row>
    <row r="247" spans="2:2" ht="13" x14ac:dyDescent="0.3">
      <c r="B247" s="34"/>
    </row>
    <row r="248" spans="2:2" ht="13" x14ac:dyDescent="0.3">
      <c r="B248" s="34"/>
    </row>
    <row r="249" spans="2:2" ht="13" x14ac:dyDescent="0.3">
      <c r="B249" s="34"/>
    </row>
    <row r="250" spans="2:2" ht="13" x14ac:dyDescent="0.3">
      <c r="B250" s="34"/>
    </row>
    <row r="251" spans="2:2" ht="13" x14ac:dyDescent="0.3">
      <c r="B251" s="34"/>
    </row>
    <row r="252" spans="2:2" ht="13" x14ac:dyDescent="0.3">
      <c r="B252" s="34"/>
    </row>
    <row r="253" spans="2:2" ht="13" x14ac:dyDescent="0.3">
      <c r="B253" s="34"/>
    </row>
    <row r="254" spans="2:2" ht="13" x14ac:dyDescent="0.3">
      <c r="B254" s="34"/>
    </row>
    <row r="255" spans="2:2" ht="13" x14ac:dyDescent="0.3">
      <c r="B255" s="34"/>
    </row>
    <row r="256" spans="2:2" ht="13" x14ac:dyDescent="0.3">
      <c r="B256" s="34"/>
    </row>
    <row r="257" spans="2:2" ht="13" x14ac:dyDescent="0.3">
      <c r="B257" s="34"/>
    </row>
    <row r="258" spans="2:2" ht="13" x14ac:dyDescent="0.3">
      <c r="B258" s="34"/>
    </row>
    <row r="259" spans="2:2" ht="13" x14ac:dyDescent="0.3">
      <c r="B259" s="34"/>
    </row>
    <row r="260" spans="2:2" ht="13" x14ac:dyDescent="0.3">
      <c r="B260" s="34"/>
    </row>
    <row r="261" spans="2:2" ht="13" x14ac:dyDescent="0.3">
      <c r="B261" s="34"/>
    </row>
    <row r="262" spans="2:2" ht="13" x14ac:dyDescent="0.3">
      <c r="B262" s="34"/>
    </row>
    <row r="263" spans="2:2" ht="13" x14ac:dyDescent="0.3">
      <c r="B263" s="34"/>
    </row>
    <row r="264" spans="2:2" ht="13" x14ac:dyDescent="0.3">
      <c r="B264" s="34"/>
    </row>
    <row r="265" spans="2:2" ht="13" x14ac:dyDescent="0.3">
      <c r="B265" s="34"/>
    </row>
    <row r="266" spans="2:2" ht="13" x14ac:dyDescent="0.3">
      <c r="B266" s="34"/>
    </row>
    <row r="267" spans="2:2" ht="13" x14ac:dyDescent="0.3">
      <c r="B267" s="34"/>
    </row>
    <row r="268" spans="2:2" ht="13" x14ac:dyDescent="0.3">
      <c r="B268" s="34"/>
    </row>
    <row r="269" spans="2:2" ht="13" x14ac:dyDescent="0.3">
      <c r="B269" s="34"/>
    </row>
    <row r="270" spans="2:2" ht="13" x14ac:dyDescent="0.3">
      <c r="B270" s="34"/>
    </row>
    <row r="271" spans="2:2" ht="13" x14ac:dyDescent="0.3">
      <c r="B271" s="34"/>
    </row>
    <row r="272" spans="2:2" ht="13" x14ac:dyDescent="0.3">
      <c r="B272" s="34"/>
    </row>
    <row r="273" spans="2:2" ht="13" x14ac:dyDescent="0.3">
      <c r="B273" s="34"/>
    </row>
    <row r="274" spans="2:2" ht="13" x14ac:dyDescent="0.3">
      <c r="B274" s="34"/>
    </row>
    <row r="275" spans="2:2" ht="13" x14ac:dyDescent="0.3">
      <c r="B275" s="34"/>
    </row>
    <row r="276" spans="2:2" ht="13" x14ac:dyDescent="0.3">
      <c r="B276" s="34"/>
    </row>
    <row r="277" spans="2:2" ht="13" x14ac:dyDescent="0.3">
      <c r="B277" s="34"/>
    </row>
    <row r="278" spans="2:2" ht="13" x14ac:dyDescent="0.3">
      <c r="B278" s="34"/>
    </row>
    <row r="279" spans="2:2" ht="13" x14ac:dyDescent="0.3">
      <c r="B279" s="34"/>
    </row>
    <row r="280" spans="2:2" ht="13" x14ac:dyDescent="0.3">
      <c r="B280" s="34"/>
    </row>
    <row r="281" spans="2:2" ht="13" x14ac:dyDescent="0.3">
      <c r="B281" s="34"/>
    </row>
    <row r="282" spans="2:2" ht="13" x14ac:dyDescent="0.3">
      <c r="B282" s="34"/>
    </row>
    <row r="283" spans="2:2" ht="13" x14ac:dyDescent="0.3">
      <c r="B283" s="34"/>
    </row>
    <row r="284" spans="2:2" ht="13" x14ac:dyDescent="0.3">
      <c r="B284" s="34"/>
    </row>
    <row r="285" spans="2:2" ht="13" x14ac:dyDescent="0.3">
      <c r="B285" s="34"/>
    </row>
    <row r="286" spans="2:2" ht="13" x14ac:dyDescent="0.3">
      <c r="B286" s="34"/>
    </row>
    <row r="287" spans="2:2" ht="13" x14ac:dyDescent="0.3">
      <c r="B287" s="34"/>
    </row>
    <row r="288" spans="2:2" ht="13" x14ac:dyDescent="0.3">
      <c r="B288" s="34"/>
    </row>
    <row r="289" spans="2:2" ht="13" x14ac:dyDescent="0.3">
      <c r="B289" s="34"/>
    </row>
    <row r="290" spans="2:2" ht="13" x14ac:dyDescent="0.3">
      <c r="B290" s="34"/>
    </row>
    <row r="291" spans="2:2" ht="13" x14ac:dyDescent="0.3">
      <c r="B291" s="34"/>
    </row>
    <row r="292" spans="2:2" ht="13" x14ac:dyDescent="0.3">
      <c r="B292" s="34"/>
    </row>
    <row r="293" spans="2:2" ht="13" x14ac:dyDescent="0.3">
      <c r="B293" s="34"/>
    </row>
    <row r="294" spans="2:2" ht="13" x14ac:dyDescent="0.3">
      <c r="B294" s="34"/>
    </row>
    <row r="295" spans="2:2" ht="13" x14ac:dyDescent="0.3">
      <c r="B295" s="34"/>
    </row>
    <row r="296" spans="2:2" ht="13" x14ac:dyDescent="0.3">
      <c r="B296" s="34"/>
    </row>
    <row r="297" spans="2:2" ht="13" x14ac:dyDescent="0.3">
      <c r="B297" s="34"/>
    </row>
    <row r="298" spans="2:2" ht="13" x14ac:dyDescent="0.3">
      <c r="B298" s="34"/>
    </row>
    <row r="299" spans="2:2" ht="13" x14ac:dyDescent="0.3">
      <c r="B299" s="34"/>
    </row>
    <row r="300" spans="2:2" ht="13" x14ac:dyDescent="0.3">
      <c r="B300" s="34"/>
    </row>
    <row r="301" spans="2:2" ht="13" x14ac:dyDescent="0.3">
      <c r="B301" s="34"/>
    </row>
    <row r="302" spans="2:2" ht="13" x14ac:dyDescent="0.3">
      <c r="B302" s="34"/>
    </row>
    <row r="303" spans="2:2" ht="13" x14ac:dyDescent="0.3">
      <c r="B303" s="34"/>
    </row>
    <row r="304" spans="2:2" ht="13" x14ac:dyDescent="0.3">
      <c r="B304" s="34"/>
    </row>
    <row r="305" spans="2:2" ht="13" x14ac:dyDescent="0.3">
      <c r="B305" s="34"/>
    </row>
    <row r="306" spans="2:2" ht="13" x14ac:dyDescent="0.3">
      <c r="B306" s="34"/>
    </row>
    <row r="307" spans="2:2" ht="13" x14ac:dyDescent="0.3">
      <c r="B307" s="34"/>
    </row>
    <row r="308" spans="2:2" ht="13" x14ac:dyDescent="0.3">
      <c r="B308" s="34"/>
    </row>
    <row r="309" spans="2:2" ht="13" x14ac:dyDescent="0.3">
      <c r="B309" s="34"/>
    </row>
    <row r="310" spans="2:2" ht="13" x14ac:dyDescent="0.3">
      <c r="B310" s="34"/>
    </row>
    <row r="311" spans="2:2" ht="13" x14ac:dyDescent="0.3">
      <c r="B311" s="34"/>
    </row>
    <row r="312" spans="2:2" ht="13" x14ac:dyDescent="0.3">
      <c r="B312" s="34"/>
    </row>
    <row r="313" spans="2:2" ht="13" x14ac:dyDescent="0.3">
      <c r="B313" s="34"/>
    </row>
    <row r="314" spans="2:2" ht="13" x14ac:dyDescent="0.3">
      <c r="B314" s="34"/>
    </row>
    <row r="315" spans="2:2" ht="13" x14ac:dyDescent="0.3">
      <c r="B315" s="34"/>
    </row>
    <row r="316" spans="2:2" ht="13" x14ac:dyDescent="0.3">
      <c r="B316" s="34"/>
    </row>
    <row r="317" spans="2:2" ht="13" x14ac:dyDescent="0.3">
      <c r="B317" s="34"/>
    </row>
    <row r="318" spans="2:2" ht="13" x14ac:dyDescent="0.3">
      <c r="B318" s="34"/>
    </row>
    <row r="319" spans="2:2" ht="13" x14ac:dyDescent="0.3">
      <c r="B319" s="34"/>
    </row>
    <row r="320" spans="2:2" ht="13" x14ac:dyDescent="0.3">
      <c r="B320" s="34"/>
    </row>
    <row r="321" spans="2:2" ht="13" x14ac:dyDescent="0.3">
      <c r="B321" s="34"/>
    </row>
    <row r="322" spans="2:2" ht="13" x14ac:dyDescent="0.3">
      <c r="B322" s="34"/>
    </row>
    <row r="323" spans="2:2" ht="13" x14ac:dyDescent="0.3">
      <c r="B323" s="34"/>
    </row>
    <row r="324" spans="2:2" ht="13" x14ac:dyDescent="0.3">
      <c r="B324" s="34"/>
    </row>
    <row r="325" spans="2:2" ht="13" x14ac:dyDescent="0.3">
      <c r="B325" s="34"/>
    </row>
    <row r="326" spans="2:2" ht="13" x14ac:dyDescent="0.3">
      <c r="B326" s="34"/>
    </row>
    <row r="327" spans="2:2" ht="13" x14ac:dyDescent="0.3">
      <c r="B327" s="34"/>
    </row>
    <row r="328" spans="2:2" ht="13" x14ac:dyDescent="0.3">
      <c r="B328" s="34"/>
    </row>
    <row r="329" spans="2:2" ht="13" x14ac:dyDescent="0.3">
      <c r="B329" s="34"/>
    </row>
    <row r="330" spans="2:2" ht="13" x14ac:dyDescent="0.3">
      <c r="B330" s="34"/>
    </row>
    <row r="331" spans="2:2" ht="13" x14ac:dyDescent="0.3">
      <c r="B331" s="34"/>
    </row>
    <row r="332" spans="2:2" ht="13" x14ac:dyDescent="0.3">
      <c r="B332" s="34"/>
    </row>
    <row r="333" spans="2:2" ht="13" x14ac:dyDescent="0.3">
      <c r="B333" s="34"/>
    </row>
    <row r="334" spans="2:2" ht="13" x14ac:dyDescent="0.3">
      <c r="B334" s="34"/>
    </row>
    <row r="335" spans="2:2" ht="13" x14ac:dyDescent="0.3">
      <c r="B335" s="34"/>
    </row>
    <row r="336" spans="2:2" ht="13" x14ac:dyDescent="0.3">
      <c r="B336" s="34"/>
    </row>
    <row r="337" spans="2:2" ht="13" x14ac:dyDescent="0.3">
      <c r="B337" s="34"/>
    </row>
    <row r="338" spans="2:2" ht="13" x14ac:dyDescent="0.3">
      <c r="B338" s="34"/>
    </row>
    <row r="339" spans="2:2" ht="13" x14ac:dyDescent="0.3">
      <c r="B339" s="34"/>
    </row>
    <row r="340" spans="2:2" ht="13" x14ac:dyDescent="0.3">
      <c r="B340" s="34"/>
    </row>
    <row r="341" spans="2:2" ht="13" x14ac:dyDescent="0.3">
      <c r="B341" s="34"/>
    </row>
    <row r="342" spans="2:2" ht="13" x14ac:dyDescent="0.3">
      <c r="B342" s="34"/>
    </row>
    <row r="343" spans="2:2" ht="13" x14ac:dyDescent="0.3">
      <c r="B343" s="34"/>
    </row>
    <row r="344" spans="2:2" ht="13" x14ac:dyDescent="0.3">
      <c r="B344" s="34"/>
    </row>
    <row r="345" spans="2:2" ht="13" x14ac:dyDescent="0.3">
      <c r="B345" s="34"/>
    </row>
    <row r="346" spans="2:2" ht="13" x14ac:dyDescent="0.3">
      <c r="B346" s="34"/>
    </row>
    <row r="347" spans="2:2" ht="13" x14ac:dyDescent="0.3">
      <c r="B347" s="34"/>
    </row>
    <row r="348" spans="2:2" ht="13" x14ac:dyDescent="0.3">
      <c r="B348" s="34"/>
    </row>
    <row r="349" spans="2:2" ht="13" x14ac:dyDescent="0.3">
      <c r="B349" s="34"/>
    </row>
    <row r="350" spans="2:2" ht="13" x14ac:dyDescent="0.3">
      <c r="B350" s="34"/>
    </row>
    <row r="351" spans="2:2" ht="13" x14ac:dyDescent="0.3">
      <c r="B351" s="34"/>
    </row>
    <row r="352" spans="2:2" ht="13" x14ac:dyDescent="0.3">
      <c r="B352" s="34"/>
    </row>
    <row r="353" spans="2:2" ht="13" x14ac:dyDescent="0.3">
      <c r="B353" s="34"/>
    </row>
    <row r="354" spans="2:2" ht="13" x14ac:dyDescent="0.3">
      <c r="B354" s="34"/>
    </row>
    <row r="355" spans="2:2" ht="13" x14ac:dyDescent="0.3">
      <c r="B355" s="34"/>
    </row>
    <row r="356" spans="2:2" ht="13" x14ac:dyDescent="0.3">
      <c r="B356" s="34"/>
    </row>
    <row r="357" spans="2:2" ht="13" x14ac:dyDescent="0.3">
      <c r="B357" s="34"/>
    </row>
    <row r="358" spans="2:2" ht="13" x14ac:dyDescent="0.3">
      <c r="B358" s="34"/>
    </row>
    <row r="359" spans="2:2" ht="13" x14ac:dyDescent="0.3">
      <c r="B359" s="34"/>
    </row>
    <row r="360" spans="2:2" ht="13" x14ac:dyDescent="0.3">
      <c r="B360" s="34"/>
    </row>
    <row r="361" spans="2:2" ht="13" x14ac:dyDescent="0.3">
      <c r="B361" s="34"/>
    </row>
    <row r="362" spans="2:2" ht="13" x14ac:dyDescent="0.3">
      <c r="B362" s="34"/>
    </row>
    <row r="363" spans="2:2" ht="13" x14ac:dyDescent="0.3">
      <c r="B363" s="34"/>
    </row>
    <row r="364" spans="2:2" ht="13" x14ac:dyDescent="0.3">
      <c r="B364" s="34"/>
    </row>
    <row r="365" spans="2:2" ht="13" x14ac:dyDescent="0.3">
      <c r="B365" s="34"/>
    </row>
    <row r="366" spans="2:2" ht="13" x14ac:dyDescent="0.3">
      <c r="B366" s="34"/>
    </row>
    <row r="367" spans="2:2" ht="13" x14ac:dyDescent="0.3">
      <c r="B367" s="34"/>
    </row>
    <row r="368" spans="2:2" ht="13" x14ac:dyDescent="0.3">
      <c r="B368" s="34"/>
    </row>
    <row r="369" spans="2:2" ht="13" x14ac:dyDescent="0.3">
      <c r="B369" s="34"/>
    </row>
    <row r="370" spans="2:2" ht="13" x14ac:dyDescent="0.3">
      <c r="B370" s="34"/>
    </row>
    <row r="371" spans="2:2" ht="13" x14ac:dyDescent="0.3">
      <c r="B371" s="34"/>
    </row>
    <row r="372" spans="2:2" ht="13" x14ac:dyDescent="0.3">
      <c r="B372" s="34"/>
    </row>
    <row r="373" spans="2:2" ht="13" x14ac:dyDescent="0.3">
      <c r="B373" s="34"/>
    </row>
    <row r="374" spans="2:2" ht="13" x14ac:dyDescent="0.3">
      <c r="B374" s="34"/>
    </row>
    <row r="375" spans="2:2" ht="13" x14ac:dyDescent="0.3">
      <c r="B375" s="34"/>
    </row>
    <row r="376" spans="2:2" ht="13" x14ac:dyDescent="0.3">
      <c r="B376" s="34"/>
    </row>
    <row r="377" spans="2:2" ht="13" x14ac:dyDescent="0.3">
      <c r="B377" s="34"/>
    </row>
    <row r="378" spans="2:2" ht="13" x14ac:dyDescent="0.3">
      <c r="B378" s="34"/>
    </row>
    <row r="379" spans="2:2" ht="13" x14ac:dyDescent="0.3">
      <c r="B379" s="34"/>
    </row>
    <row r="380" spans="2:2" ht="13" x14ac:dyDescent="0.3">
      <c r="B380" s="34"/>
    </row>
    <row r="381" spans="2:2" ht="13" x14ac:dyDescent="0.3">
      <c r="B381" s="34"/>
    </row>
    <row r="382" spans="2:2" ht="13" x14ac:dyDescent="0.3">
      <c r="B382" s="34"/>
    </row>
    <row r="383" spans="2:2" ht="13" x14ac:dyDescent="0.3">
      <c r="B383" s="34"/>
    </row>
    <row r="384" spans="2:2" ht="13" x14ac:dyDescent="0.3">
      <c r="B384" s="34"/>
    </row>
    <row r="385" spans="2:2" ht="13" x14ac:dyDescent="0.3">
      <c r="B385" s="34"/>
    </row>
    <row r="386" spans="2:2" ht="13" x14ac:dyDescent="0.3">
      <c r="B386" s="34"/>
    </row>
    <row r="387" spans="2:2" ht="13" x14ac:dyDescent="0.3">
      <c r="B387" s="34"/>
    </row>
    <row r="388" spans="2:2" ht="13" x14ac:dyDescent="0.3">
      <c r="B388" s="34"/>
    </row>
    <row r="389" spans="2:2" ht="13" x14ac:dyDescent="0.3">
      <c r="B389" s="34"/>
    </row>
    <row r="390" spans="2:2" ht="13" x14ac:dyDescent="0.3">
      <c r="B390" s="34"/>
    </row>
    <row r="391" spans="2:2" ht="13" x14ac:dyDescent="0.3">
      <c r="B391" s="34"/>
    </row>
    <row r="392" spans="2:2" ht="13" x14ac:dyDescent="0.3">
      <c r="B392" s="34"/>
    </row>
    <row r="393" spans="2:2" ht="13" x14ac:dyDescent="0.3">
      <c r="B393" s="34"/>
    </row>
    <row r="394" spans="2:2" ht="13" x14ac:dyDescent="0.3">
      <c r="B394" s="34"/>
    </row>
    <row r="395" spans="2:2" ht="13" x14ac:dyDescent="0.3">
      <c r="B395" s="34"/>
    </row>
    <row r="396" spans="2:2" ht="13" x14ac:dyDescent="0.3">
      <c r="B396" s="34"/>
    </row>
    <row r="397" spans="2:2" ht="13" x14ac:dyDescent="0.3">
      <c r="B397" s="34"/>
    </row>
    <row r="398" spans="2:2" ht="13" x14ac:dyDescent="0.3">
      <c r="B398" s="34"/>
    </row>
    <row r="399" spans="2:2" ht="13" x14ac:dyDescent="0.3">
      <c r="B399" s="34"/>
    </row>
    <row r="400" spans="2:2" ht="13" x14ac:dyDescent="0.3">
      <c r="B400" s="34"/>
    </row>
    <row r="401" spans="2:2" ht="13" x14ac:dyDescent="0.3">
      <c r="B401" s="34"/>
    </row>
    <row r="402" spans="2:2" ht="13" x14ac:dyDescent="0.3">
      <c r="B402" s="34"/>
    </row>
    <row r="403" spans="2:2" ht="13" x14ac:dyDescent="0.3">
      <c r="B403" s="34"/>
    </row>
    <row r="404" spans="2:2" ht="13" x14ac:dyDescent="0.3">
      <c r="B404" s="34"/>
    </row>
    <row r="405" spans="2:2" ht="13" x14ac:dyDescent="0.3">
      <c r="B405" s="34"/>
    </row>
    <row r="406" spans="2:2" ht="13" x14ac:dyDescent="0.3">
      <c r="B406" s="34"/>
    </row>
    <row r="407" spans="2:2" ht="13" x14ac:dyDescent="0.3">
      <c r="B407" s="34"/>
    </row>
    <row r="408" spans="2:2" ht="13" x14ac:dyDescent="0.3">
      <c r="B408" s="34"/>
    </row>
    <row r="409" spans="2:2" ht="13" x14ac:dyDescent="0.3">
      <c r="B409" s="34"/>
    </row>
    <row r="410" spans="2:2" ht="13" x14ac:dyDescent="0.3">
      <c r="B410" s="34"/>
    </row>
    <row r="411" spans="2:2" ht="13" x14ac:dyDescent="0.3">
      <c r="B411" s="34"/>
    </row>
    <row r="412" spans="2:2" ht="13" x14ac:dyDescent="0.3">
      <c r="B412" s="34"/>
    </row>
    <row r="413" spans="2:2" ht="13" x14ac:dyDescent="0.3">
      <c r="B413" s="34"/>
    </row>
    <row r="414" spans="2:2" ht="13" x14ac:dyDescent="0.3">
      <c r="B414" s="34"/>
    </row>
    <row r="415" spans="2:2" ht="13" x14ac:dyDescent="0.3">
      <c r="B415" s="34"/>
    </row>
    <row r="416" spans="2:2" ht="13" x14ac:dyDescent="0.3">
      <c r="B416" s="34"/>
    </row>
    <row r="417" spans="2:2" ht="13" x14ac:dyDescent="0.3">
      <c r="B417" s="34"/>
    </row>
    <row r="418" spans="2:2" ht="13" x14ac:dyDescent="0.3">
      <c r="B418" s="34"/>
    </row>
    <row r="419" spans="2:2" ht="13" x14ac:dyDescent="0.3">
      <c r="B419" s="34"/>
    </row>
    <row r="420" spans="2:2" ht="13" x14ac:dyDescent="0.3">
      <c r="B420" s="34"/>
    </row>
    <row r="421" spans="2:2" ht="13" x14ac:dyDescent="0.3">
      <c r="B421" s="34"/>
    </row>
    <row r="422" spans="2:2" ht="13" x14ac:dyDescent="0.3">
      <c r="B422" s="34"/>
    </row>
    <row r="423" spans="2:2" ht="13" x14ac:dyDescent="0.3">
      <c r="B423" s="34"/>
    </row>
    <row r="424" spans="2:2" ht="13" x14ac:dyDescent="0.3">
      <c r="B424" s="34"/>
    </row>
    <row r="425" spans="2:2" ht="13" x14ac:dyDescent="0.3">
      <c r="B425" s="34"/>
    </row>
    <row r="426" spans="2:2" ht="13" x14ac:dyDescent="0.3">
      <c r="B426" s="34"/>
    </row>
    <row r="427" spans="2:2" ht="13" x14ac:dyDescent="0.3">
      <c r="B427" s="34"/>
    </row>
    <row r="428" spans="2:2" ht="13" x14ac:dyDescent="0.3">
      <c r="B428" s="34"/>
    </row>
    <row r="429" spans="2:2" ht="13" x14ac:dyDescent="0.3">
      <c r="B429" s="34"/>
    </row>
    <row r="430" spans="2:2" ht="13" x14ac:dyDescent="0.3">
      <c r="B430" s="34"/>
    </row>
    <row r="431" spans="2:2" ht="13" x14ac:dyDescent="0.3">
      <c r="B431" s="34"/>
    </row>
    <row r="432" spans="2:2" ht="13" x14ac:dyDescent="0.3">
      <c r="B432" s="34"/>
    </row>
    <row r="433" spans="2:2" ht="13" x14ac:dyDescent="0.3">
      <c r="B433" s="34"/>
    </row>
    <row r="434" spans="2:2" ht="13" x14ac:dyDescent="0.3">
      <c r="B434" s="34"/>
    </row>
    <row r="435" spans="2:2" ht="13" x14ac:dyDescent="0.3">
      <c r="B435" s="34"/>
    </row>
    <row r="436" spans="2:2" ht="13" x14ac:dyDescent="0.3">
      <c r="B436" s="34"/>
    </row>
    <row r="437" spans="2:2" ht="13" x14ac:dyDescent="0.3">
      <c r="B437" s="34"/>
    </row>
    <row r="438" spans="2:2" ht="13" x14ac:dyDescent="0.3">
      <c r="B438" s="34"/>
    </row>
    <row r="439" spans="2:2" ht="13" x14ac:dyDescent="0.3">
      <c r="B439" s="34"/>
    </row>
    <row r="440" spans="2:2" ht="13" x14ac:dyDescent="0.3">
      <c r="B440" s="34"/>
    </row>
    <row r="441" spans="2:2" ht="13" x14ac:dyDescent="0.3">
      <c r="B441" s="34"/>
    </row>
    <row r="442" spans="2:2" ht="13" x14ac:dyDescent="0.3">
      <c r="B442" s="34"/>
    </row>
    <row r="443" spans="2:2" ht="13" x14ac:dyDescent="0.3">
      <c r="B443" s="34"/>
    </row>
    <row r="444" spans="2:2" ht="13" x14ac:dyDescent="0.3">
      <c r="B444" s="34"/>
    </row>
    <row r="445" spans="2:2" ht="13" x14ac:dyDescent="0.3">
      <c r="B445" s="34"/>
    </row>
    <row r="446" spans="2:2" ht="13" x14ac:dyDescent="0.3">
      <c r="B446" s="34"/>
    </row>
    <row r="447" spans="2:2" ht="13" x14ac:dyDescent="0.3">
      <c r="B447" s="34"/>
    </row>
    <row r="448" spans="2:2" ht="13" x14ac:dyDescent="0.3">
      <c r="B448" s="34"/>
    </row>
    <row r="449" spans="2:2" ht="13" x14ac:dyDescent="0.3">
      <c r="B449" s="34"/>
    </row>
    <row r="450" spans="2:2" ht="13" x14ac:dyDescent="0.3">
      <c r="B450" s="34"/>
    </row>
    <row r="451" spans="2:2" ht="13" x14ac:dyDescent="0.3">
      <c r="B451" s="34"/>
    </row>
    <row r="452" spans="2:2" ht="13" x14ac:dyDescent="0.3">
      <c r="B452" s="34"/>
    </row>
    <row r="453" spans="2:2" ht="13" x14ac:dyDescent="0.3">
      <c r="B453" s="34"/>
    </row>
    <row r="454" spans="2:2" ht="13" x14ac:dyDescent="0.3">
      <c r="B454" s="34"/>
    </row>
    <row r="455" spans="2:2" ht="13" x14ac:dyDescent="0.3">
      <c r="B455" s="34"/>
    </row>
    <row r="456" spans="2:2" ht="13" x14ac:dyDescent="0.3">
      <c r="B456" s="34"/>
    </row>
    <row r="457" spans="2:2" ht="13" x14ac:dyDescent="0.3">
      <c r="B457" s="34"/>
    </row>
    <row r="458" spans="2:2" ht="13" x14ac:dyDescent="0.3">
      <c r="B458" s="34"/>
    </row>
    <row r="459" spans="2:2" ht="13" x14ac:dyDescent="0.3">
      <c r="B459" s="34"/>
    </row>
    <row r="460" spans="2:2" ht="13" x14ac:dyDescent="0.3">
      <c r="B460" s="34"/>
    </row>
    <row r="461" spans="2:2" ht="13" x14ac:dyDescent="0.3">
      <c r="B461" s="34"/>
    </row>
    <row r="462" spans="2:2" ht="13" x14ac:dyDescent="0.3">
      <c r="B462" s="34"/>
    </row>
    <row r="463" spans="2:2" ht="13" x14ac:dyDescent="0.3">
      <c r="B463" s="34"/>
    </row>
    <row r="464" spans="2:2" ht="13" x14ac:dyDescent="0.3">
      <c r="B464" s="34"/>
    </row>
    <row r="465" spans="2:2" ht="13" x14ac:dyDescent="0.3">
      <c r="B465" s="34"/>
    </row>
    <row r="466" spans="2:2" ht="13" x14ac:dyDescent="0.3">
      <c r="B466" s="34"/>
    </row>
    <row r="467" spans="2:2" ht="13" x14ac:dyDescent="0.3">
      <c r="B467" s="34"/>
    </row>
    <row r="468" spans="2:2" ht="13" x14ac:dyDescent="0.3">
      <c r="B468" s="34"/>
    </row>
    <row r="469" spans="2:2" ht="13" x14ac:dyDescent="0.3">
      <c r="B469" s="34"/>
    </row>
    <row r="470" spans="2:2" ht="13" x14ac:dyDescent="0.3">
      <c r="B470" s="34"/>
    </row>
    <row r="471" spans="2:2" ht="13" x14ac:dyDescent="0.3">
      <c r="B471" s="34"/>
    </row>
    <row r="472" spans="2:2" ht="13" x14ac:dyDescent="0.3">
      <c r="B472" s="34"/>
    </row>
    <row r="473" spans="2:2" ht="13" x14ac:dyDescent="0.3">
      <c r="B473" s="34"/>
    </row>
    <row r="474" spans="2:2" ht="13" x14ac:dyDescent="0.3">
      <c r="B474" s="34"/>
    </row>
    <row r="475" spans="2:2" ht="13" x14ac:dyDescent="0.3">
      <c r="B475" s="34"/>
    </row>
    <row r="476" spans="2:2" ht="13" x14ac:dyDescent="0.3">
      <c r="B476" s="34"/>
    </row>
    <row r="477" spans="2:2" ht="13" x14ac:dyDescent="0.3">
      <c r="B477" s="34"/>
    </row>
    <row r="478" spans="2:2" ht="13" x14ac:dyDescent="0.3">
      <c r="B478" s="34"/>
    </row>
    <row r="479" spans="2:2" ht="13" x14ac:dyDescent="0.3">
      <c r="B479" s="34"/>
    </row>
    <row r="480" spans="2:2" ht="13" x14ac:dyDescent="0.3">
      <c r="B480" s="34"/>
    </row>
    <row r="481" spans="2:2" ht="13" x14ac:dyDescent="0.3">
      <c r="B481" s="34"/>
    </row>
    <row r="482" spans="2:2" ht="13" x14ac:dyDescent="0.3">
      <c r="B482" s="34"/>
    </row>
    <row r="483" spans="2:2" ht="13" x14ac:dyDescent="0.3">
      <c r="B483" s="34"/>
    </row>
    <row r="484" spans="2:2" ht="13" x14ac:dyDescent="0.3">
      <c r="B484" s="34"/>
    </row>
    <row r="485" spans="2:2" ht="13" x14ac:dyDescent="0.3">
      <c r="B485" s="34"/>
    </row>
    <row r="486" spans="2:2" ht="13" x14ac:dyDescent="0.3">
      <c r="B486" s="34"/>
    </row>
    <row r="487" spans="2:2" ht="13" x14ac:dyDescent="0.3">
      <c r="B487" s="34"/>
    </row>
    <row r="488" spans="2:2" ht="13" x14ac:dyDescent="0.3">
      <c r="B488" s="34"/>
    </row>
    <row r="489" spans="2:2" ht="13" x14ac:dyDescent="0.3">
      <c r="B489" s="34"/>
    </row>
    <row r="490" spans="2:2" ht="13" x14ac:dyDescent="0.3">
      <c r="B490" s="34"/>
    </row>
    <row r="491" spans="2:2" ht="13" x14ac:dyDescent="0.3">
      <c r="B491" s="34"/>
    </row>
    <row r="492" spans="2:2" ht="13" x14ac:dyDescent="0.3">
      <c r="B492" s="34"/>
    </row>
    <row r="493" spans="2:2" ht="13" x14ac:dyDescent="0.3">
      <c r="B493" s="34"/>
    </row>
    <row r="494" spans="2:2" ht="13" x14ac:dyDescent="0.3">
      <c r="B494" s="34"/>
    </row>
    <row r="495" spans="2:2" ht="13" x14ac:dyDescent="0.3">
      <c r="B495" s="34"/>
    </row>
    <row r="496" spans="2:2" ht="13" x14ac:dyDescent="0.3">
      <c r="B496" s="34"/>
    </row>
    <row r="497" spans="2:2" ht="13" x14ac:dyDescent="0.3">
      <c r="B497" s="34"/>
    </row>
    <row r="498" spans="2:2" ht="13" x14ac:dyDescent="0.3">
      <c r="B498" s="34"/>
    </row>
    <row r="499" spans="2:2" ht="13" x14ac:dyDescent="0.3">
      <c r="B499" s="34"/>
    </row>
    <row r="500" spans="2:2" ht="13" x14ac:dyDescent="0.3">
      <c r="B500" s="34"/>
    </row>
    <row r="501" spans="2:2" ht="13" x14ac:dyDescent="0.3">
      <c r="B501" s="34"/>
    </row>
    <row r="502" spans="2:2" ht="13" x14ac:dyDescent="0.3">
      <c r="B502" s="34"/>
    </row>
    <row r="503" spans="2:2" ht="13" x14ac:dyDescent="0.3">
      <c r="B503" s="34"/>
    </row>
    <row r="504" spans="2:2" ht="13" x14ac:dyDescent="0.3">
      <c r="B504" s="34"/>
    </row>
    <row r="505" spans="2:2" ht="13" x14ac:dyDescent="0.3">
      <c r="B505" s="34"/>
    </row>
    <row r="506" spans="2:2" ht="13" x14ac:dyDescent="0.3">
      <c r="B506" s="34"/>
    </row>
    <row r="507" spans="2:2" ht="13" x14ac:dyDescent="0.3">
      <c r="B507" s="34"/>
    </row>
    <row r="508" spans="2:2" ht="13" x14ac:dyDescent="0.3">
      <c r="B508" s="34"/>
    </row>
    <row r="509" spans="2:2" ht="13" x14ac:dyDescent="0.3">
      <c r="B509" s="34"/>
    </row>
    <row r="510" spans="2:2" ht="13" x14ac:dyDescent="0.3">
      <c r="B510" s="34"/>
    </row>
    <row r="511" spans="2:2" ht="13" x14ac:dyDescent="0.3">
      <c r="B511" s="34"/>
    </row>
    <row r="512" spans="2:2" ht="13" x14ac:dyDescent="0.3">
      <c r="B512" s="34"/>
    </row>
    <row r="513" spans="2:2" ht="13" x14ac:dyDescent="0.3">
      <c r="B513" s="34"/>
    </row>
    <row r="514" spans="2:2" ht="13" x14ac:dyDescent="0.3">
      <c r="B514" s="34"/>
    </row>
    <row r="515" spans="2:2" ht="13" x14ac:dyDescent="0.3">
      <c r="B515" s="34"/>
    </row>
    <row r="516" spans="2:2" ht="13" x14ac:dyDescent="0.3">
      <c r="B516" s="34"/>
    </row>
    <row r="517" spans="2:2" ht="13" x14ac:dyDescent="0.3">
      <c r="B517" s="34"/>
    </row>
    <row r="518" spans="2:2" ht="13" x14ac:dyDescent="0.3">
      <c r="B518" s="34"/>
    </row>
    <row r="519" spans="2:2" ht="13" x14ac:dyDescent="0.3">
      <c r="B519" s="34"/>
    </row>
    <row r="520" spans="2:2" ht="13" x14ac:dyDescent="0.3">
      <c r="B520" s="34"/>
    </row>
    <row r="521" spans="2:2" ht="13" x14ac:dyDescent="0.3">
      <c r="B521" s="34"/>
    </row>
    <row r="522" spans="2:2" ht="13" x14ac:dyDescent="0.3">
      <c r="B522" s="34"/>
    </row>
    <row r="523" spans="2:2" ht="13" x14ac:dyDescent="0.3">
      <c r="B523" s="34"/>
    </row>
    <row r="524" spans="2:2" ht="13" x14ac:dyDescent="0.3">
      <c r="B524" s="34"/>
    </row>
    <row r="525" spans="2:2" ht="13" x14ac:dyDescent="0.3">
      <c r="B525" s="34"/>
    </row>
    <row r="526" spans="2:2" ht="13" x14ac:dyDescent="0.3">
      <c r="B526" s="34"/>
    </row>
    <row r="527" spans="2:2" ht="13" x14ac:dyDescent="0.3">
      <c r="B527" s="34"/>
    </row>
    <row r="528" spans="2:2" ht="13" x14ac:dyDescent="0.3">
      <c r="B528" s="34"/>
    </row>
    <row r="529" spans="2:2" ht="13" x14ac:dyDescent="0.3">
      <c r="B529" s="34"/>
    </row>
    <row r="530" spans="2:2" ht="13" x14ac:dyDescent="0.3">
      <c r="B530" s="34"/>
    </row>
    <row r="531" spans="2:2" ht="13" x14ac:dyDescent="0.3">
      <c r="B531" s="34"/>
    </row>
    <row r="532" spans="2:2" ht="13" x14ac:dyDescent="0.3">
      <c r="B532" s="34"/>
    </row>
    <row r="533" spans="2:2" ht="13" x14ac:dyDescent="0.3">
      <c r="B533" s="34"/>
    </row>
    <row r="534" spans="2:2" ht="13" x14ac:dyDescent="0.3">
      <c r="B534" s="34"/>
    </row>
    <row r="535" spans="2:2" ht="13" x14ac:dyDescent="0.3">
      <c r="B535" s="34"/>
    </row>
    <row r="536" spans="2:2" ht="13" x14ac:dyDescent="0.3">
      <c r="B536" s="34"/>
    </row>
    <row r="537" spans="2:2" ht="13" x14ac:dyDescent="0.3">
      <c r="B537" s="34"/>
    </row>
    <row r="538" spans="2:2" ht="13" x14ac:dyDescent="0.3">
      <c r="B538" s="34"/>
    </row>
    <row r="539" spans="2:2" ht="13" x14ac:dyDescent="0.3">
      <c r="B539" s="34"/>
    </row>
    <row r="540" spans="2:2" ht="13" x14ac:dyDescent="0.3">
      <c r="B540" s="34"/>
    </row>
    <row r="541" spans="2:2" ht="13" x14ac:dyDescent="0.3">
      <c r="B541" s="34"/>
    </row>
    <row r="542" spans="2:2" ht="13" x14ac:dyDescent="0.3">
      <c r="B542" s="34"/>
    </row>
    <row r="543" spans="2:2" ht="13" x14ac:dyDescent="0.3">
      <c r="B543" s="34"/>
    </row>
    <row r="544" spans="2:2" ht="13" x14ac:dyDescent="0.3">
      <c r="B544" s="34"/>
    </row>
    <row r="545" spans="2:2" ht="13" x14ac:dyDescent="0.3">
      <c r="B545" s="34"/>
    </row>
    <row r="546" spans="2:2" ht="13" x14ac:dyDescent="0.3">
      <c r="B546" s="34"/>
    </row>
    <row r="547" spans="2:2" ht="13" x14ac:dyDescent="0.3">
      <c r="B547" s="34"/>
    </row>
    <row r="548" spans="2:2" ht="13" x14ac:dyDescent="0.3">
      <c r="B548" s="34"/>
    </row>
    <row r="549" spans="2:2" ht="13" x14ac:dyDescent="0.3">
      <c r="B549" s="34"/>
    </row>
    <row r="550" spans="2:2" ht="13" x14ac:dyDescent="0.3">
      <c r="B550" s="34"/>
    </row>
    <row r="551" spans="2:2" ht="13" x14ac:dyDescent="0.3">
      <c r="B551" s="34"/>
    </row>
    <row r="552" spans="2:2" ht="13" x14ac:dyDescent="0.3">
      <c r="B552" s="34"/>
    </row>
    <row r="553" spans="2:2" ht="13" x14ac:dyDescent="0.3">
      <c r="B553" s="34"/>
    </row>
    <row r="554" spans="2:2" ht="13" x14ac:dyDescent="0.3">
      <c r="B554" s="34"/>
    </row>
    <row r="555" spans="2:2" ht="13" x14ac:dyDescent="0.3">
      <c r="B555" s="34"/>
    </row>
    <row r="556" spans="2:2" ht="13" x14ac:dyDescent="0.3">
      <c r="B556" s="34"/>
    </row>
    <row r="557" spans="2:2" ht="13" x14ac:dyDescent="0.3">
      <c r="B557" s="34"/>
    </row>
    <row r="558" spans="2:2" ht="13" x14ac:dyDescent="0.3">
      <c r="B558" s="34"/>
    </row>
    <row r="559" spans="2:2" ht="13" x14ac:dyDescent="0.3">
      <c r="B559" s="34"/>
    </row>
    <row r="560" spans="2:2" ht="13" x14ac:dyDescent="0.3">
      <c r="B560" s="34"/>
    </row>
    <row r="561" spans="2:2" ht="13" x14ac:dyDescent="0.3">
      <c r="B561" s="34"/>
    </row>
    <row r="562" spans="2:2" ht="13" x14ac:dyDescent="0.3">
      <c r="B562" s="34"/>
    </row>
    <row r="563" spans="2:2" ht="13" x14ac:dyDescent="0.3">
      <c r="B563" s="34"/>
    </row>
    <row r="564" spans="2:2" ht="13" x14ac:dyDescent="0.3">
      <c r="B564" s="34"/>
    </row>
    <row r="565" spans="2:2" ht="13" x14ac:dyDescent="0.3">
      <c r="B565" s="34"/>
    </row>
    <row r="566" spans="2:2" ht="13" x14ac:dyDescent="0.3">
      <c r="B566" s="34"/>
    </row>
    <row r="567" spans="2:2" ht="13" x14ac:dyDescent="0.3">
      <c r="B567" s="34"/>
    </row>
    <row r="568" spans="2:2" ht="13" x14ac:dyDescent="0.3">
      <c r="B568" s="34"/>
    </row>
    <row r="569" spans="2:2" ht="13" x14ac:dyDescent="0.3">
      <c r="B569" s="34"/>
    </row>
    <row r="570" spans="2:2" ht="13" x14ac:dyDescent="0.3">
      <c r="B570" s="34"/>
    </row>
    <row r="571" spans="2:2" ht="13" x14ac:dyDescent="0.3">
      <c r="B571" s="34"/>
    </row>
    <row r="572" spans="2:2" ht="13" x14ac:dyDescent="0.3">
      <c r="B572" s="34"/>
    </row>
    <row r="573" spans="2:2" ht="13" x14ac:dyDescent="0.3">
      <c r="B573" s="34"/>
    </row>
    <row r="574" spans="2:2" ht="13" x14ac:dyDescent="0.3">
      <c r="B574" s="34"/>
    </row>
    <row r="575" spans="2:2" ht="13" x14ac:dyDescent="0.3">
      <c r="B575" s="34"/>
    </row>
    <row r="576" spans="2:2" ht="13" x14ac:dyDescent="0.3">
      <c r="B576" s="34"/>
    </row>
    <row r="577" spans="2:2" ht="13" x14ac:dyDescent="0.3">
      <c r="B577" s="34"/>
    </row>
    <row r="578" spans="2:2" ht="13" x14ac:dyDescent="0.3">
      <c r="B578" s="34"/>
    </row>
    <row r="579" spans="2:2" ht="13" x14ac:dyDescent="0.3">
      <c r="B579" s="34"/>
    </row>
    <row r="580" spans="2:2" ht="13" x14ac:dyDescent="0.3">
      <c r="B580" s="34"/>
    </row>
    <row r="581" spans="2:2" ht="13" x14ac:dyDescent="0.3">
      <c r="B581" s="34"/>
    </row>
    <row r="582" spans="2:2" ht="13" x14ac:dyDescent="0.3">
      <c r="B582" s="34"/>
    </row>
    <row r="583" spans="2:2" ht="13" x14ac:dyDescent="0.3">
      <c r="B583" s="34"/>
    </row>
    <row r="584" spans="2:2" ht="13" x14ac:dyDescent="0.3">
      <c r="B584" s="34"/>
    </row>
    <row r="585" spans="2:2" ht="13" x14ac:dyDescent="0.3">
      <c r="B585" s="34"/>
    </row>
    <row r="586" spans="2:2" ht="13" x14ac:dyDescent="0.3">
      <c r="B586" s="34"/>
    </row>
    <row r="587" spans="2:2" ht="13" x14ac:dyDescent="0.3">
      <c r="B587" s="34"/>
    </row>
    <row r="588" spans="2:2" ht="13" x14ac:dyDescent="0.3">
      <c r="B588" s="34"/>
    </row>
    <row r="589" spans="2:2" ht="13" x14ac:dyDescent="0.3">
      <c r="B589" s="34"/>
    </row>
    <row r="590" spans="2:2" ht="13" x14ac:dyDescent="0.3">
      <c r="B590" s="34"/>
    </row>
    <row r="591" spans="2:2" ht="13" x14ac:dyDescent="0.3">
      <c r="B591" s="34"/>
    </row>
    <row r="592" spans="2:2" ht="13" x14ac:dyDescent="0.3">
      <c r="B592" s="34"/>
    </row>
    <row r="593" spans="2:2" ht="13" x14ac:dyDescent="0.3">
      <c r="B593" s="34"/>
    </row>
    <row r="594" spans="2:2" ht="13" x14ac:dyDescent="0.3">
      <c r="B594" s="34"/>
    </row>
    <row r="595" spans="2:2" ht="13" x14ac:dyDescent="0.3">
      <c r="B595" s="34"/>
    </row>
    <row r="596" spans="2:2" ht="13" x14ac:dyDescent="0.3">
      <c r="B596" s="34"/>
    </row>
    <row r="597" spans="2:2" ht="13" x14ac:dyDescent="0.3">
      <c r="B597" s="34"/>
    </row>
    <row r="598" spans="2:2" ht="13" x14ac:dyDescent="0.3">
      <c r="B598" s="34"/>
    </row>
    <row r="599" spans="2:2" ht="13" x14ac:dyDescent="0.3">
      <c r="B599" s="34"/>
    </row>
    <row r="600" spans="2:2" ht="13" x14ac:dyDescent="0.3">
      <c r="B600" s="34"/>
    </row>
    <row r="601" spans="2:2" ht="13" x14ac:dyDescent="0.3">
      <c r="B601" s="34"/>
    </row>
    <row r="602" spans="2:2" ht="13" x14ac:dyDescent="0.3">
      <c r="B602" s="34"/>
    </row>
    <row r="603" spans="2:2" ht="13" x14ac:dyDescent="0.3">
      <c r="B603" s="34"/>
    </row>
    <row r="604" spans="2:2" ht="13" x14ac:dyDescent="0.3">
      <c r="B604" s="34"/>
    </row>
    <row r="605" spans="2:2" ht="13" x14ac:dyDescent="0.3">
      <c r="B605" s="34"/>
    </row>
    <row r="606" spans="2:2" ht="13" x14ac:dyDescent="0.3">
      <c r="B606" s="34"/>
    </row>
    <row r="607" spans="2:2" ht="13" x14ac:dyDescent="0.3">
      <c r="B607" s="34"/>
    </row>
    <row r="608" spans="2:2" ht="13" x14ac:dyDescent="0.3">
      <c r="B608" s="34"/>
    </row>
    <row r="609" spans="2:2" ht="13" x14ac:dyDescent="0.3">
      <c r="B609" s="34"/>
    </row>
    <row r="610" spans="2:2" ht="13" x14ac:dyDescent="0.3">
      <c r="B610" s="34"/>
    </row>
    <row r="611" spans="2:2" ht="13" x14ac:dyDescent="0.3">
      <c r="B611" s="34"/>
    </row>
    <row r="612" spans="2:2" ht="13" x14ac:dyDescent="0.3">
      <c r="B612" s="34"/>
    </row>
    <row r="613" spans="2:2" ht="13" x14ac:dyDescent="0.3">
      <c r="B613" s="34"/>
    </row>
    <row r="614" spans="2:2" ht="13" x14ac:dyDescent="0.3">
      <c r="B614" s="34"/>
    </row>
    <row r="615" spans="2:2" ht="13" x14ac:dyDescent="0.3">
      <c r="B615" s="34"/>
    </row>
    <row r="616" spans="2:2" ht="13" x14ac:dyDescent="0.3">
      <c r="B616" s="34"/>
    </row>
    <row r="617" spans="2:2" ht="13" x14ac:dyDescent="0.3">
      <c r="B617" s="34"/>
    </row>
    <row r="618" spans="2:2" ht="13" x14ac:dyDescent="0.3">
      <c r="B618" s="34"/>
    </row>
    <row r="619" spans="2:2" ht="13" x14ac:dyDescent="0.3">
      <c r="B619" s="34"/>
    </row>
    <row r="620" spans="2:2" ht="13" x14ac:dyDescent="0.3">
      <c r="B620" s="34"/>
    </row>
    <row r="621" spans="2:2" ht="13" x14ac:dyDescent="0.3">
      <c r="B621" s="34"/>
    </row>
    <row r="622" spans="2:2" ht="13" x14ac:dyDescent="0.3">
      <c r="B622" s="34"/>
    </row>
    <row r="623" spans="2:2" ht="13" x14ac:dyDescent="0.3">
      <c r="B623" s="34"/>
    </row>
    <row r="624" spans="2:2" ht="13" x14ac:dyDescent="0.3">
      <c r="B624" s="34"/>
    </row>
    <row r="625" spans="2:2" ht="13" x14ac:dyDescent="0.3">
      <c r="B625" s="34"/>
    </row>
    <row r="626" spans="2:2" ht="13" x14ac:dyDescent="0.3">
      <c r="B626" s="34"/>
    </row>
    <row r="627" spans="2:2" ht="13" x14ac:dyDescent="0.3">
      <c r="B627" s="34"/>
    </row>
    <row r="628" spans="2:2" ht="13" x14ac:dyDescent="0.3">
      <c r="B628" s="34"/>
    </row>
    <row r="629" spans="2:2" ht="13" x14ac:dyDescent="0.3">
      <c r="B629" s="34"/>
    </row>
    <row r="630" spans="2:2" ht="13" x14ac:dyDescent="0.3">
      <c r="B630" s="34"/>
    </row>
    <row r="631" spans="2:2" ht="13" x14ac:dyDescent="0.3">
      <c r="B631" s="34"/>
    </row>
    <row r="632" spans="2:2" ht="13" x14ac:dyDescent="0.3">
      <c r="B632" s="34"/>
    </row>
    <row r="633" spans="2:2" ht="13" x14ac:dyDescent="0.3">
      <c r="B633" s="34"/>
    </row>
    <row r="634" spans="2:2" ht="13" x14ac:dyDescent="0.3">
      <c r="B634" s="34"/>
    </row>
    <row r="635" spans="2:2" ht="13" x14ac:dyDescent="0.3">
      <c r="B635" s="34"/>
    </row>
    <row r="636" spans="2:2" ht="13" x14ac:dyDescent="0.3">
      <c r="B636" s="34"/>
    </row>
    <row r="637" spans="2:2" ht="13" x14ac:dyDescent="0.3">
      <c r="B637" s="34"/>
    </row>
    <row r="638" spans="2:2" ht="13" x14ac:dyDescent="0.3">
      <c r="B638" s="34"/>
    </row>
    <row r="639" spans="2:2" ht="13" x14ac:dyDescent="0.3">
      <c r="B639" s="34"/>
    </row>
    <row r="640" spans="2:2" ht="13" x14ac:dyDescent="0.3">
      <c r="B640" s="34"/>
    </row>
    <row r="641" spans="2:2" ht="13" x14ac:dyDescent="0.3">
      <c r="B641" s="34"/>
    </row>
    <row r="642" spans="2:2" ht="13" x14ac:dyDescent="0.3">
      <c r="B642" s="34"/>
    </row>
    <row r="643" spans="2:2" ht="13" x14ac:dyDescent="0.3">
      <c r="B643" s="34"/>
    </row>
    <row r="644" spans="2:2" ht="13" x14ac:dyDescent="0.3">
      <c r="B644" s="34"/>
    </row>
    <row r="645" spans="2:2" ht="13" x14ac:dyDescent="0.3">
      <c r="B645" s="34"/>
    </row>
    <row r="646" spans="2:2" ht="13" x14ac:dyDescent="0.3">
      <c r="B646" s="34"/>
    </row>
    <row r="647" spans="2:2" ht="13" x14ac:dyDescent="0.3">
      <c r="B647" s="34"/>
    </row>
    <row r="648" spans="2:2" ht="13" x14ac:dyDescent="0.3">
      <c r="B648" s="34"/>
    </row>
    <row r="649" spans="2:2" ht="13" x14ac:dyDescent="0.3">
      <c r="B649" s="34"/>
    </row>
    <row r="650" spans="2:2" ht="13" x14ac:dyDescent="0.3">
      <c r="B650" s="34"/>
    </row>
    <row r="651" spans="2:2" ht="13" x14ac:dyDescent="0.3">
      <c r="B651" s="34"/>
    </row>
    <row r="652" spans="2:2" ht="13" x14ac:dyDescent="0.3">
      <c r="B652" s="34"/>
    </row>
    <row r="653" spans="2:2" ht="13" x14ac:dyDescent="0.3">
      <c r="B653" s="34"/>
    </row>
    <row r="654" spans="2:2" ht="13" x14ac:dyDescent="0.3">
      <c r="B654" s="34"/>
    </row>
    <row r="655" spans="2:2" ht="13" x14ac:dyDescent="0.3">
      <c r="B655" s="34"/>
    </row>
    <row r="656" spans="2:2" ht="13" x14ac:dyDescent="0.3">
      <c r="B656" s="34"/>
    </row>
    <row r="657" spans="2:2" ht="13" x14ac:dyDescent="0.3">
      <c r="B657" s="34"/>
    </row>
    <row r="658" spans="2:2" ht="13" x14ac:dyDescent="0.3">
      <c r="B658" s="34"/>
    </row>
    <row r="659" spans="2:2" ht="13" x14ac:dyDescent="0.3">
      <c r="B659" s="34"/>
    </row>
    <row r="660" spans="2:2" ht="13" x14ac:dyDescent="0.3">
      <c r="B660" s="34"/>
    </row>
    <row r="661" spans="2:2" ht="13" x14ac:dyDescent="0.3">
      <c r="B661" s="34"/>
    </row>
    <row r="662" spans="2:2" ht="13" x14ac:dyDescent="0.3">
      <c r="B662" s="34"/>
    </row>
    <row r="663" spans="2:2" ht="13" x14ac:dyDescent="0.3">
      <c r="B663" s="34"/>
    </row>
    <row r="664" spans="2:2" ht="13" x14ac:dyDescent="0.3">
      <c r="B664" s="34"/>
    </row>
    <row r="665" spans="2:2" ht="13" x14ac:dyDescent="0.3">
      <c r="B665" s="34"/>
    </row>
    <row r="666" spans="2:2" ht="13" x14ac:dyDescent="0.3">
      <c r="B666" s="34"/>
    </row>
    <row r="667" spans="2:2" ht="13" x14ac:dyDescent="0.3">
      <c r="B667" s="34"/>
    </row>
    <row r="668" spans="2:2" ht="13" x14ac:dyDescent="0.3">
      <c r="B668" s="34"/>
    </row>
    <row r="669" spans="2:2" ht="13" x14ac:dyDescent="0.3">
      <c r="B669" s="34"/>
    </row>
    <row r="670" spans="2:2" ht="13" x14ac:dyDescent="0.3">
      <c r="B670" s="34"/>
    </row>
    <row r="671" spans="2:2" ht="13" x14ac:dyDescent="0.3">
      <c r="B671" s="34"/>
    </row>
    <row r="672" spans="2:2" ht="13" x14ac:dyDescent="0.3">
      <c r="B672" s="34"/>
    </row>
    <row r="673" spans="2:2" ht="13" x14ac:dyDescent="0.3">
      <c r="B673" s="34"/>
    </row>
    <row r="674" spans="2:2" ht="13" x14ac:dyDescent="0.3">
      <c r="B674" s="34"/>
    </row>
    <row r="675" spans="2:2" ht="13" x14ac:dyDescent="0.3">
      <c r="B675" s="34"/>
    </row>
    <row r="676" spans="2:2" ht="13" x14ac:dyDescent="0.3">
      <c r="B676" s="34"/>
    </row>
    <row r="677" spans="2:2" ht="13" x14ac:dyDescent="0.3">
      <c r="B677" s="34"/>
    </row>
    <row r="678" spans="2:2" ht="13" x14ac:dyDescent="0.3">
      <c r="B678" s="34"/>
    </row>
    <row r="679" spans="2:2" ht="13" x14ac:dyDescent="0.3">
      <c r="B679" s="34"/>
    </row>
    <row r="680" spans="2:2" ht="13" x14ac:dyDescent="0.3">
      <c r="B680" s="34"/>
    </row>
    <row r="681" spans="2:2" ht="13" x14ac:dyDescent="0.3">
      <c r="B681" s="34"/>
    </row>
    <row r="682" spans="2:2" ht="13" x14ac:dyDescent="0.3">
      <c r="B682" s="34"/>
    </row>
    <row r="683" spans="2:2" ht="13" x14ac:dyDescent="0.3">
      <c r="B683" s="34"/>
    </row>
    <row r="684" spans="2:2" ht="13" x14ac:dyDescent="0.3">
      <c r="B684" s="34"/>
    </row>
    <row r="685" spans="2:2" ht="13" x14ac:dyDescent="0.3">
      <c r="B685" s="34"/>
    </row>
    <row r="686" spans="2:2" ht="13" x14ac:dyDescent="0.3">
      <c r="B686" s="34"/>
    </row>
    <row r="687" spans="2:2" ht="13" x14ac:dyDescent="0.3">
      <c r="B687" s="34"/>
    </row>
    <row r="688" spans="2:2" ht="13" x14ac:dyDescent="0.3">
      <c r="B688" s="34"/>
    </row>
    <row r="689" spans="2:2" ht="13" x14ac:dyDescent="0.3">
      <c r="B689" s="34"/>
    </row>
    <row r="690" spans="2:2" ht="13" x14ac:dyDescent="0.3">
      <c r="B690" s="34"/>
    </row>
    <row r="691" spans="2:2" ht="13" x14ac:dyDescent="0.3">
      <c r="B691" s="34"/>
    </row>
    <row r="692" spans="2:2" ht="13" x14ac:dyDescent="0.3">
      <c r="B692" s="34"/>
    </row>
    <row r="693" spans="2:2" ht="13" x14ac:dyDescent="0.3">
      <c r="B693" s="34"/>
    </row>
    <row r="694" spans="2:2" ht="13" x14ac:dyDescent="0.3">
      <c r="B694" s="34"/>
    </row>
    <row r="695" spans="2:2" ht="13" x14ac:dyDescent="0.3">
      <c r="B695" s="34"/>
    </row>
    <row r="696" spans="2:2" ht="13" x14ac:dyDescent="0.3">
      <c r="B696" s="34"/>
    </row>
    <row r="697" spans="2:2" ht="13" x14ac:dyDescent="0.3">
      <c r="B697" s="34"/>
    </row>
    <row r="698" spans="2:2" ht="13" x14ac:dyDescent="0.3">
      <c r="B698" s="34"/>
    </row>
    <row r="699" spans="2:2" ht="13" x14ac:dyDescent="0.3">
      <c r="B699" s="34"/>
    </row>
    <row r="700" spans="2:2" ht="13" x14ac:dyDescent="0.3">
      <c r="B700" s="34"/>
    </row>
    <row r="701" spans="2:2" ht="13" x14ac:dyDescent="0.3">
      <c r="B701" s="34"/>
    </row>
    <row r="702" spans="2:2" ht="13" x14ac:dyDescent="0.3">
      <c r="B702" s="34"/>
    </row>
    <row r="703" spans="2:2" ht="13" x14ac:dyDescent="0.3">
      <c r="B703" s="34"/>
    </row>
    <row r="704" spans="2:2" ht="13" x14ac:dyDescent="0.3">
      <c r="B704" s="34"/>
    </row>
    <row r="705" spans="2:2" ht="13" x14ac:dyDescent="0.3">
      <c r="B705" s="34"/>
    </row>
    <row r="706" spans="2:2" ht="13" x14ac:dyDescent="0.3">
      <c r="B706" s="34"/>
    </row>
    <row r="707" spans="2:2" ht="13" x14ac:dyDescent="0.3">
      <c r="B707" s="34"/>
    </row>
    <row r="708" spans="2:2" ht="13" x14ac:dyDescent="0.3">
      <c r="B708" s="34"/>
    </row>
    <row r="709" spans="2:2" ht="13" x14ac:dyDescent="0.3">
      <c r="B709" s="34"/>
    </row>
    <row r="710" spans="2:2" ht="13" x14ac:dyDescent="0.3">
      <c r="B710" s="34"/>
    </row>
    <row r="711" spans="2:2" ht="13" x14ac:dyDescent="0.3">
      <c r="B711" s="34"/>
    </row>
    <row r="712" spans="2:2" ht="13" x14ac:dyDescent="0.3">
      <c r="B712" s="34"/>
    </row>
    <row r="713" spans="2:2" ht="13" x14ac:dyDescent="0.3">
      <c r="B713" s="34"/>
    </row>
    <row r="714" spans="2:2" ht="13" x14ac:dyDescent="0.3">
      <c r="B714" s="34"/>
    </row>
    <row r="715" spans="2:2" ht="13" x14ac:dyDescent="0.3">
      <c r="B715" s="34"/>
    </row>
    <row r="716" spans="2:2" ht="13" x14ac:dyDescent="0.3">
      <c r="B716" s="34"/>
    </row>
    <row r="717" spans="2:2" ht="13" x14ac:dyDescent="0.3">
      <c r="B717" s="34"/>
    </row>
    <row r="718" spans="2:2" ht="13" x14ac:dyDescent="0.3">
      <c r="B718" s="34"/>
    </row>
    <row r="719" spans="2:2" ht="13" x14ac:dyDescent="0.3">
      <c r="B719" s="34"/>
    </row>
    <row r="720" spans="2:2" ht="13" x14ac:dyDescent="0.3">
      <c r="B720" s="34"/>
    </row>
    <row r="721" spans="2:2" ht="13" x14ac:dyDescent="0.3">
      <c r="B721" s="34"/>
    </row>
    <row r="722" spans="2:2" ht="13" x14ac:dyDescent="0.3">
      <c r="B722" s="34"/>
    </row>
    <row r="723" spans="2:2" ht="13" x14ac:dyDescent="0.3">
      <c r="B723" s="34"/>
    </row>
    <row r="724" spans="2:2" ht="13" x14ac:dyDescent="0.3">
      <c r="B724" s="34"/>
    </row>
    <row r="725" spans="2:2" ht="13" x14ac:dyDescent="0.3">
      <c r="B725" s="34"/>
    </row>
    <row r="726" spans="2:2" ht="13" x14ac:dyDescent="0.3">
      <c r="B726" s="34"/>
    </row>
    <row r="727" spans="2:2" ht="13" x14ac:dyDescent="0.3">
      <c r="B727" s="34"/>
    </row>
    <row r="728" spans="2:2" ht="13" x14ac:dyDescent="0.3">
      <c r="B728" s="34"/>
    </row>
    <row r="729" spans="2:2" ht="13" x14ac:dyDescent="0.3">
      <c r="B729" s="34"/>
    </row>
    <row r="730" spans="2:2" ht="13" x14ac:dyDescent="0.3">
      <c r="B730" s="34"/>
    </row>
    <row r="731" spans="2:2" ht="13" x14ac:dyDescent="0.3">
      <c r="B731" s="34"/>
    </row>
    <row r="732" spans="2:2" ht="13" x14ac:dyDescent="0.3">
      <c r="B732" s="34"/>
    </row>
    <row r="733" spans="2:2" ht="13" x14ac:dyDescent="0.3">
      <c r="B733" s="34"/>
    </row>
    <row r="734" spans="2:2" ht="13" x14ac:dyDescent="0.3">
      <c r="B734" s="34"/>
    </row>
    <row r="735" spans="2:2" ht="13" x14ac:dyDescent="0.3">
      <c r="B735" s="34"/>
    </row>
    <row r="736" spans="2:2" ht="13" x14ac:dyDescent="0.3">
      <c r="B736" s="34"/>
    </row>
    <row r="737" spans="2:2" ht="13" x14ac:dyDescent="0.3">
      <c r="B737" s="34"/>
    </row>
    <row r="738" spans="2:2" ht="13" x14ac:dyDescent="0.3">
      <c r="B738" s="34"/>
    </row>
    <row r="739" spans="2:2" ht="13" x14ac:dyDescent="0.3">
      <c r="B739" s="34"/>
    </row>
    <row r="740" spans="2:2" ht="13" x14ac:dyDescent="0.3">
      <c r="B740" s="34"/>
    </row>
    <row r="741" spans="2:2" ht="13" x14ac:dyDescent="0.3">
      <c r="B741" s="34"/>
    </row>
    <row r="742" spans="2:2" ht="13" x14ac:dyDescent="0.3">
      <c r="B742" s="34"/>
    </row>
    <row r="743" spans="2:2" ht="13" x14ac:dyDescent="0.3">
      <c r="B743" s="34"/>
    </row>
    <row r="744" spans="2:2" ht="13" x14ac:dyDescent="0.3">
      <c r="B744" s="34"/>
    </row>
    <row r="745" spans="2:2" ht="13" x14ac:dyDescent="0.3">
      <c r="B745" s="34"/>
    </row>
    <row r="746" spans="2:2" ht="13" x14ac:dyDescent="0.3">
      <c r="B746" s="34"/>
    </row>
    <row r="747" spans="2:2" ht="13" x14ac:dyDescent="0.3">
      <c r="B747" s="34"/>
    </row>
    <row r="748" spans="2:2" ht="13" x14ac:dyDescent="0.3">
      <c r="B748" s="34"/>
    </row>
    <row r="749" spans="2:2" ht="13" x14ac:dyDescent="0.3">
      <c r="B749" s="34"/>
    </row>
    <row r="750" spans="2:2" ht="13" x14ac:dyDescent="0.3">
      <c r="B750" s="34"/>
    </row>
    <row r="751" spans="2:2" ht="13" x14ac:dyDescent="0.3">
      <c r="B751" s="34"/>
    </row>
    <row r="752" spans="2:2" ht="13" x14ac:dyDescent="0.3">
      <c r="B752" s="34"/>
    </row>
    <row r="753" spans="2:2" ht="13" x14ac:dyDescent="0.3">
      <c r="B753" s="34"/>
    </row>
    <row r="754" spans="2:2" ht="13" x14ac:dyDescent="0.3">
      <c r="B754" s="34"/>
    </row>
    <row r="755" spans="2:2" ht="13" x14ac:dyDescent="0.3">
      <c r="B755" s="34"/>
    </row>
    <row r="756" spans="2:2" ht="13" x14ac:dyDescent="0.3">
      <c r="B756" s="34"/>
    </row>
    <row r="757" spans="2:2" ht="13" x14ac:dyDescent="0.3">
      <c r="B757" s="34"/>
    </row>
    <row r="758" spans="2:2" ht="13" x14ac:dyDescent="0.3">
      <c r="B758" s="34"/>
    </row>
    <row r="759" spans="2:2" ht="13" x14ac:dyDescent="0.3">
      <c r="B759" s="34"/>
    </row>
    <row r="760" spans="2:2" ht="13" x14ac:dyDescent="0.3">
      <c r="B760" s="34"/>
    </row>
    <row r="761" spans="2:2" ht="13" x14ac:dyDescent="0.3">
      <c r="B761" s="34"/>
    </row>
    <row r="762" spans="2:2" ht="13" x14ac:dyDescent="0.3">
      <c r="B762" s="34"/>
    </row>
    <row r="763" spans="2:2" ht="13" x14ac:dyDescent="0.3">
      <c r="B763" s="34"/>
    </row>
    <row r="764" spans="2:2" ht="13" x14ac:dyDescent="0.3">
      <c r="B764" s="34"/>
    </row>
    <row r="765" spans="2:2" ht="13" x14ac:dyDescent="0.3">
      <c r="B765" s="34"/>
    </row>
    <row r="766" spans="2:2" ht="13" x14ac:dyDescent="0.3">
      <c r="B766" s="34"/>
    </row>
    <row r="767" spans="2:2" ht="13" x14ac:dyDescent="0.3">
      <c r="B767" s="34"/>
    </row>
    <row r="768" spans="2:2" ht="13" x14ac:dyDescent="0.3">
      <c r="B768" s="34"/>
    </row>
    <row r="769" spans="2:2" ht="13" x14ac:dyDescent="0.3">
      <c r="B769" s="34"/>
    </row>
    <row r="770" spans="2:2" ht="13" x14ac:dyDescent="0.3">
      <c r="B770" s="34"/>
    </row>
    <row r="771" spans="2:2" ht="13" x14ac:dyDescent="0.3">
      <c r="B771" s="34"/>
    </row>
    <row r="772" spans="2:2" ht="13" x14ac:dyDescent="0.3">
      <c r="B772" s="34"/>
    </row>
    <row r="773" spans="2:2" ht="13" x14ac:dyDescent="0.3">
      <c r="B773" s="34"/>
    </row>
    <row r="774" spans="2:2" ht="13" x14ac:dyDescent="0.3">
      <c r="B774" s="34"/>
    </row>
    <row r="775" spans="2:2" ht="13" x14ac:dyDescent="0.3">
      <c r="B775" s="34"/>
    </row>
    <row r="776" spans="2:2" ht="13" x14ac:dyDescent="0.3">
      <c r="B776" s="34"/>
    </row>
    <row r="777" spans="2:2" ht="13" x14ac:dyDescent="0.3">
      <c r="B777" s="34"/>
    </row>
    <row r="778" spans="2:2" ht="13" x14ac:dyDescent="0.3">
      <c r="B778" s="34"/>
    </row>
    <row r="779" spans="2:2" ht="13" x14ac:dyDescent="0.3">
      <c r="B779" s="34"/>
    </row>
    <row r="780" spans="2:2" ht="13" x14ac:dyDescent="0.3">
      <c r="B780" s="34"/>
    </row>
    <row r="781" spans="2:2" ht="13" x14ac:dyDescent="0.3">
      <c r="B781" s="34"/>
    </row>
    <row r="782" spans="2:2" ht="13" x14ac:dyDescent="0.3">
      <c r="B782" s="34"/>
    </row>
    <row r="783" spans="2:2" ht="13" x14ac:dyDescent="0.3">
      <c r="B783" s="34"/>
    </row>
    <row r="784" spans="2:2" ht="13" x14ac:dyDescent="0.3">
      <c r="B784" s="34"/>
    </row>
    <row r="785" spans="2:2" ht="13" x14ac:dyDescent="0.3">
      <c r="B785" s="34"/>
    </row>
    <row r="786" spans="2:2" ht="13" x14ac:dyDescent="0.3">
      <c r="B786" s="34"/>
    </row>
    <row r="787" spans="2:2" ht="13" x14ac:dyDescent="0.3">
      <c r="B787" s="34"/>
    </row>
    <row r="788" spans="2:2" ht="13" x14ac:dyDescent="0.3">
      <c r="B788" s="34"/>
    </row>
    <row r="789" spans="2:2" ht="13" x14ac:dyDescent="0.3">
      <c r="B789" s="34"/>
    </row>
    <row r="790" spans="2:2" ht="13" x14ac:dyDescent="0.3">
      <c r="B790" s="34"/>
    </row>
    <row r="791" spans="2:2" ht="13" x14ac:dyDescent="0.3">
      <c r="B791" s="34"/>
    </row>
    <row r="792" spans="2:2" ht="13" x14ac:dyDescent="0.3">
      <c r="B792" s="34"/>
    </row>
    <row r="793" spans="2:2" ht="13" x14ac:dyDescent="0.3">
      <c r="B793" s="34"/>
    </row>
    <row r="794" spans="2:2" ht="13" x14ac:dyDescent="0.3">
      <c r="B794" s="34"/>
    </row>
    <row r="795" spans="2:2" ht="13" x14ac:dyDescent="0.3">
      <c r="B795" s="34"/>
    </row>
    <row r="796" spans="2:2" ht="13" x14ac:dyDescent="0.3">
      <c r="B796" s="34"/>
    </row>
    <row r="797" spans="2:2" ht="13" x14ac:dyDescent="0.3">
      <c r="B797" s="34"/>
    </row>
    <row r="798" spans="2:2" ht="13" x14ac:dyDescent="0.3">
      <c r="B798" s="34"/>
    </row>
    <row r="799" spans="2:2" ht="13" x14ac:dyDescent="0.3">
      <c r="B799" s="34"/>
    </row>
    <row r="800" spans="2:2" ht="13" x14ac:dyDescent="0.3">
      <c r="B800" s="34"/>
    </row>
    <row r="801" spans="2:2" ht="13" x14ac:dyDescent="0.3">
      <c r="B801" s="34"/>
    </row>
    <row r="802" spans="2:2" ht="13" x14ac:dyDescent="0.3">
      <c r="B802" s="34"/>
    </row>
    <row r="803" spans="2:2" ht="13" x14ac:dyDescent="0.3">
      <c r="B803" s="34"/>
    </row>
    <row r="804" spans="2:2" ht="13" x14ac:dyDescent="0.3">
      <c r="B804" s="34"/>
    </row>
    <row r="805" spans="2:2" ht="13" x14ac:dyDescent="0.3">
      <c r="B805" s="34"/>
    </row>
    <row r="806" spans="2:2" ht="13" x14ac:dyDescent="0.3">
      <c r="B806" s="34"/>
    </row>
    <row r="807" spans="2:2" ht="13" x14ac:dyDescent="0.3">
      <c r="B807" s="34"/>
    </row>
    <row r="808" spans="2:2" ht="13" x14ac:dyDescent="0.3">
      <c r="B808" s="34"/>
    </row>
    <row r="809" spans="2:2" ht="13" x14ac:dyDescent="0.3">
      <c r="B809" s="34"/>
    </row>
    <row r="810" spans="2:2" ht="13" x14ac:dyDescent="0.3">
      <c r="B810" s="34"/>
    </row>
    <row r="811" spans="2:2" ht="13" x14ac:dyDescent="0.3">
      <c r="B811" s="34"/>
    </row>
    <row r="812" spans="2:2" ht="13" x14ac:dyDescent="0.3">
      <c r="B812" s="34"/>
    </row>
    <row r="813" spans="2:2" ht="13" x14ac:dyDescent="0.3">
      <c r="B813" s="34"/>
    </row>
    <row r="814" spans="2:2" ht="13" x14ac:dyDescent="0.3">
      <c r="B814" s="34"/>
    </row>
    <row r="815" spans="2:2" ht="13" x14ac:dyDescent="0.3">
      <c r="B815" s="34"/>
    </row>
    <row r="816" spans="2:2" ht="13" x14ac:dyDescent="0.3">
      <c r="B816" s="34"/>
    </row>
    <row r="817" spans="2:2" ht="13" x14ac:dyDescent="0.3">
      <c r="B817" s="34"/>
    </row>
    <row r="818" spans="2:2" ht="13" x14ac:dyDescent="0.3">
      <c r="B818" s="34"/>
    </row>
    <row r="819" spans="2:2" ht="13" x14ac:dyDescent="0.3">
      <c r="B819" s="34"/>
    </row>
    <row r="820" spans="2:2" ht="13" x14ac:dyDescent="0.3">
      <c r="B820" s="34"/>
    </row>
    <row r="821" spans="2:2" ht="13" x14ac:dyDescent="0.3">
      <c r="B821" s="34"/>
    </row>
    <row r="822" spans="2:2" ht="13" x14ac:dyDescent="0.3">
      <c r="B822" s="34"/>
    </row>
    <row r="823" spans="2:2" ht="13" x14ac:dyDescent="0.3">
      <c r="B823" s="34"/>
    </row>
    <row r="824" spans="2:2" ht="13" x14ac:dyDescent="0.3">
      <c r="B824" s="34"/>
    </row>
    <row r="825" spans="2:2" ht="13" x14ac:dyDescent="0.3">
      <c r="B825" s="34"/>
    </row>
    <row r="826" spans="2:2" ht="13" x14ac:dyDescent="0.3">
      <c r="B826" s="34"/>
    </row>
    <row r="827" spans="2:2" ht="13" x14ac:dyDescent="0.3">
      <c r="B827" s="34"/>
    </row>
    <row r="828" spans="2:2" ht="13" x14ac:dyDescent="0.3">
      <c r="B828" s="34"/>
    </row>
    <row r="829" spans="2:2" ht="13" x14ac:dyDescent="0.3">
      <c r="B829" s="34"/>
    </row>
    <row r="830" spans="2:2" ht="13" x14ac:dyDescent="0.3">
      <c r="B830" s="34"/>
    </row>
    <row r="831" spans="2:2" ht="13" x14ac:dyDescent="0.3">
      <c r="B831" s="34"/>
    </row>
    <row r="832" spans="2:2" ht="13" x14ac:dyDescent="0.3">
      <c r="B832" s="34"/>
    </row>
    <row r="833" spans="2:2" ht="13" x14ac:dyDescent="0.3">
      <c r="B833" s="34"/>
    </row>
    <row r="834" spans="2:2" ht="13" x14ac:dyDescent="0.3">
      <c r="B834" s="34"/>
    </row>
    <row r="835" spans="2:2" ht="13" x14ac:dyDescent="0.3">
      <c r="B835" s="34"/>
    </row>
    <row r="836" spans="2:2" ht="13" x14ac:dyDescent="0.3">
      <c r="B836" s="34"/>
    </row>
    <row r="837" spans="2:2" ht="13" x14ac:dyDescent="0.3">
      <c r="B837" s="34"/>
    </row>
    <row r="838" spans="2:2" ht="13" x14ac:dyDescent="0.3">
      <c r="B838" s="34"/>
    </row>
    <row r="839" spans="2:2" ht="13" x14ac:dyDescent="0.3">
      <c r="B839" s="34"/>
    </row>
    <row r="840" spans="2:2" ht="13" x14ac:dyDescent="0.3">
      <c r="B840" s="34"/>
    </row>
    <row r="841" spans="2:2" ht="13" x14ac:dyDescent="0.3">
      <c r="B841" s="34"/>
    </row>
    <row r="842" spans="2:2" ht="13" x14ac:dyDescent="0.3">
      <c r="B842" s="34"/>
    </row>
    <row r="843" spans="2:2" ht="13" x14ac:dyDescent="0.3">
      <c r="B843" s="34"/>
    </row>
    <row r="844" spans="2:2" ht="13" x14ac:dyDescent="0.3">
      <c r="B844" s="34"/>
    </row>
    <row r="845" spans="2:2" ht="13" x14ac:dyDescent="0.3">
      <c r="B845" s="34"/>
    </row>
    <row r="846" spans="2:2" ht="13" x14ac:dyDescent="0.3">
      <c r="B846" s="34"/>
    </row>
    <row r="847" spans="2:2" ht="13" x14ac:dyDescent="0.3">
      <c r="B847" s="34"/>
    </row>
    <row r="848" spans="2:2" ht="13" x14ac:dyDescent="0.3">
      <c r="B848" s="34"/>
    </row>
    <row r="849" spans="2:2" ht="13" x14ac:dyDescent="0.3">
      <c r="B849" s="34"/>
    </row>
    <row r="850" spans="2:2" ht="13" x14ac:dyDescent="0.3">
      <c r="B850" s="34"/>
    </row>
    <row r="851" spans="2:2" ht="13" x14ac:dyDescent="0.3">
      <c r="B851" s="34"/>
    </row>
    <row r="852" spans="2:2" ht="13" x14ac:dyDescent="0.3">
      <c r="B852" s="34"/>
    </row>
    <row r="853" spans="2:2" ht="13" x14ac:dyDescent="0.3">
      <c r="B853" s="34"/>
    </row>
    <row r="854" spans="2:2" ht="13" x14ac:dyDescent="0.3">
      <c r="B854" s="34"/>
    </row>
    <row r="855" spans="2:2" ht="13" x14ac:dyDescent="0.3">
      <c r="B855" s="34"/>
    </row>
    <row r="856" spans="2:2" ht="13" x14ac:dyDescent="0.3">
      <c r="B856" s="34"/>
    </row>
    <row r="857" spans="2:2" ht="13" x14ac:dyDescent="0.3">
      <c r="B857" s="34"/>
    </row>
    <row r="858" spans="2:2" ht="13" x14ac:dyDescent="0.3">
      <c r="B858" s="34"/>
    </row>
    <row r="859" spans="2:2" ht="13" x14ac:dyDescent="0.3">
      <c r="B859" s="34"/>
    </row>
    <row r="860" spans="2:2" ht="13" x14ac:dyDescent="0.3">
      <c r="B860" s="34"/>
    </row>
    <row r="861" spans="2:2" ht="13" x14ac:dyDescent="0.3">
      <c r="B861" s="34"/>
    </row>
    <row r="862" spans="2:2" ht="13" x14ac:dyDescent="0.3">
      <c r="B862" s="34"/>
    </row>
    <row r="863" spans="2:2" ht="13" x14ac:dyDescent="0.3">
      <c r="B863" s="34"/>
    </row>
    <row r="864" spans="2:2" ht="13" x14ac:dyDescent="0.3">
      <c r="B864" s="34"/>
    </row>
    <row r="865" spans="2:2" ht="13" x14ac:dyDescent="0.3">
      <c r="B865" s="34"/>
    </row>
    <row r="866" spans="2:2" ht="13" x14ac:dyDescent="0.3">
      <c r="B866" s="34"/>
    </row>
    <row r="867" spans="2:2" ht="13" x14ac:dyDescent="0.3">
      <c r="B867" s="34"/>
    </row>
    <row r="868" spans="2:2" ht="13" x14ac:dyDescent="0.3">
      <c r="B868" s="34"/>
    </row>
    <row r="869" spans="2:2" ht="13" x14ac:dyDescent="0.3">
      <c r="B869" s="34"/>
    </row>
    <row r="870" spans="2:2" ht="13" x14ac:dyDescent="0.3">
      <c r="B870" s="34"/>
    </row>
    <row r="871" spans="2:2" ht="13" x14ac:dyDescent="0.3">
      <c r="B871" s="34"/>
    </row>
    <row r="872" spans="2:2" ht="13" x14ac:dyDescent="0.3">
      <c r="B872" s="34"/>
    </row>
    <row r="873" spans="2:2" ht="13" x14ac:dyDescent="0.3">
      <c r="B873" s="34"/>
    </row>
    <row r="874" spans="2:2" ht="13" x14ac:dyDescent="0.3">
      <c r="B874" s="34"/>
    </row>
    <row r="875" spans="2:2" ht="13" x14ac:dyDescent="0.3">
      <c r="B875" s="34"/>
    </row>
    <row r="876" spans="2:2" ht="13" x14ac:dyDescent="0.3">
      <c r="B876" s="34"/>
    </row>
    <row r="877" spans="2:2" ht="13" x14ac:dyDescent="0.3">
      <c r="B877" s="34"/>
    </row>
    <row r="878" spans="2:2" ht="13" x14ac:dyDescent="0.3">
      <c r="B878" s="34"/>
    </row>
    <row r="879" spans="2:2" ht="13" x14ac:dyDescent="0.3">
      <c r="B879" s="34"/>
    </row>
    <row r="880" spans="2:2" ht="13" x14ac:dyDescent="0.3">
      <c r="B880" s="34"/>
    </row>
    <row r="881" spans="2:2" ht="13" x14ac:dyDescent="0.3">
      <c r="B881" s="34"/>
    </row>
    <row r="882" spans="2:2" ht="13" x14ac:dyDescent="0.3">
      <c r="B882" s="34"/>
    </row>
    <row r="883" spans="2:2" ht="13" x14ac:dyDescent="0.3">
      <c r="B883" s="34"/>
    </row>
    <row r="884" spans="2:2" ht="13" x14ac:dyDescent="0.3">
      <c r="B884" s="34"/>
    </row>
    <row r="885" spans="2:2" ht="13" x14ac:dyDescent="0.3">
      <c r="B885" s="34"/>
    </row>
    <row r="886" spans="2:2" ht="13" x14ac:dyDescent="0.3">
      <c r="B886" s="34"/>
    </row>
    <row r="887" spans="2:2" ht="13" x14ac:dyDescent="0.3">
      <c r="B887" s="34"/>
    </row>
    <row r="888" spans="2:2" ht="13" x14ac:dyDescent="0.3">
      <c r="B888" s="34"/>
    </row>
    <row r="889" spans="2:2" ht="13" x14ac:dyDescent="0.3">
      <c r="B889" s="34"/>
    </row>
    <row r="890" spans="2:2" ht="13" x14ac:dyDescent="0.3">
      <c r="B890" s="34"/>
    </row>
    <row r="891" spans="2:2" ht="13" x14ac:dyDescent="0.3">
      <c r="B891" s="34"/>
    </row>
    <row r="892" spans="2:2" ht="13" x14ac:dyDescent="0.3">
      <c r="B892" s="34"/>
    </row>
    <row r="893" spans="2:2" ht="13" x14ac:dyDescent="0.3">
      <c r="B893" s="34"/>
    </row>
    <row r="894" spans="2:2" ht="13" x14ac:dyDescent="0.3">
      <c r="B894" s="34"/>
    </row>
    <row r="895" spans="2:2" ht="13" x14ac:dyDescent="0.3">
      <c r="B895" s="34"/>
    </row>
    <row r="896" spans="2:2" ht="13" x14ac:dyDescent="0.3">
      <c r="B896" s="34"/>
    </row>
    <row r="897" spans="2:2" ht="13" x14ac:dyDescent="0.3">
      <c r="B897" s="34"/>
    </row>
    <row r="898" spans="2:2" ht="13" x14ac:dyDescent="0.3">
      <c r="B898" s="34"/>
    </row>
    <row r="899" spans="2:2" ht="13" x14ac:dyDescent="0.3">
      <c r="B899" s="34"/>
    </row>
    <row r="900" spans="2:2" ht="13" x14ac:dyDescent="0.3">
      <c r="B900" s="34"/>
    </row>
    <row r="901" spans="2:2" ht="13" x14ac:dyDescent="0.3">
      <c r="B901" s="34"/>
    </row>
    <row r="902" spans="2:2" ht="13" x14ac:dyDescent="0.3">
      <c r="B902" s="34"/>
    </row>
    <row r="903" spans="2:2" ht="13" x14ac:dyDescent="0.3">
      <c r="B903" s="34"/>
    </row>
    <row r="904" spans="2:2" ht="13" x14ac:dyDescent="0.3">
      <c r="B904" s="34"/>
    </row>
    <row r="905" spans="2:2" ht="13" x14ac:dyDescent="0.3">
      <c r="B905" s="34"/>
    </row>
    <row r="906" spans="2:2" ht="13" x14ac:dyDescent="0.3">
      <c r="B906" s="34"/>
    </row>
    <row r="907" spans="2:2" ht="13" x14ac:dyDescent="0.3">
      <c r="B907" s="34"/>
    </row>
    <row r="908" spans="2:2" ht="13" x14ac:dyDescent="0.3">
      <c r="B908" s="34"/>
    </row>
    <row r="909" spans="2:2" ht="13" x14ac:dyDescent="0.3">
      <c r="B909" s="34"/>
    </row>
    <row r="910" spans="2:2" ht="13" x14ac:dyDescent="0.3">
      <c r="B910" s="34"/>
    </row>
    <row r="911" spans="2:2" ht="13" x14ac:dyDescent="0.3">
      <c r="B911" s="34"/>
    </row>
    <row r="912" spans="2:2" ht="13" x14ac:dyDescent="0.3">
      <c r="B912" s="34"/>
    </row>
    <row r="913" spans="2:2" ht="13" x14ac:dyDescent="0.3">
      <c r="B913" s="34"/>
    </row>
    <row r="914" spans="2:2" ht="13" x14ac:dyDescent="0.3">
      <c r="B914" s="34"/>
    </row>
    <row r="915" spans="2:2" ht="13" x14ac:dyDescent="0.3">
      <c r="B915" s="34"/>
    </row>
    <row r="916" spans="2:2" ht="13" x14ac:dyDescent="0.3">
      <c r="B916" s="34"/>
    </row>
    <row r="917" spans="2:2" ht="13" x14ac:dyDescent="0.3">
      <c r="B917" s="34"/>
    </row>
    <row r="918" spans="2:2" ht="13" x14ac:dyDescent="0.3">
      <c r="B918" s="34"/>
    </row>
    <row r="919" spans="2:2" ht="13" x14ac:dyDescent="0.3">
      <c r="B919" s="34"/>
    </row>
    <row r="920" spans="2:2" ht="13" x14ac:dyDescent="0.3">
      <c r="B920" s="34"/>
    </row>
    <row r="921" spans="2:2" ht="13" x14ac:dyDescent="0.3">
      <c r="B921" s="34"/>
    </row>
    <row r="922" spans="2:2" ht="13" x14ac:dyDescent="0.3">
      <c r="B922" s="34"/>
    </row>
    <row r="923" spans="2:2" ht="13" x14ac:dyDescent="0.3">
      <c r="B923" s="34"/>
    </row>
    <row r="924" spans="2:2" ht="13" x14ac:dyDescent="0.3">
      <c r="B924" s="34"/>
    </row>
    <row r="925" spans="2:2" ht="13" x14ac:dyDescent="0.3">
      <c r="B925" s="34"/>
    </row>
    <row r="926" spans="2:2" ht="13" x14ac:dyDescent="0.3">
      <c r="B926" s="34"/>
    </row>
    <row r="927" spans="2:2" ht="13" x14ac:dyDescent="0.3">
      <c r="B927" s="34"/>
    </row>
    <row r="928" spans="2:2" ht="13" x14ac:dyDescent="0.3">
      <c r="B928" s="34"/>
    </row>
    <row r="929" spans="2:2" ht="13" x14ac:dyDescent="0.3">
      <c r="B929" s="34"/>
    </row>
    <row r="930" spans="2:2" ht="13" x14ac:dyDescent="0.3">
      <c r="B930" s="34"/>
    </row>
    <row r="931" spans="2:2" ht="13" x14ac:dyDescent="0.3">
      <c r="B931" s="34"/>
    </row>
    <row r="932" spans="2:2" ht="13" x14ac:dyDescent="0.3">
      <c r="B932" s="34"/>
    </row>
    <row r="933" spans="2:2" ht="13" x14ac:dyDescent="0.3">
      <c r="B933" s="34"/>
    </row>
    <row r="934" spans="2:2" ht="13" x14ac:dyDescent="0.3">
      <c r="B934" s="34"/>
    </row>
    <row r="935" spans="2:2" ht="13" x14ac:dyDescent="0.3">
      <c r="B935" s="34"/>
    </row>
    <row r="936" spans="2:2" ht="13" x14ac:dyDescent="0.3">
      <c r="B936" s="34"/>
    </row>
    <row r="937" spans="2:2" ht="13" x14ac:dyDescent="0.3">
      <c r="B937" s="34"/>
    </row>
    <row r="938" spans="2:2" ht="13" x14ac:dyDescent="0.3">
      <c r="B938" s="34"/>
    </row>
    <row r="939" spans="2:2" ht="13" x14ac:dyDescent="0.3">
      <c r="B939" s="34"/>
    </row>
    <row r="940" spans="2:2" ht="13" x14ac:dyDescent="0.3">
      <c r="B940" s="34"/>
    </row>
    <row r="941" spans="2:2" ht="13" x14ac:dyDescent="0.3">
      <c r="B941" s="34"/>
    </row>
    <row r="942" spans="2:2" ht="13" x14ac:dyDescent="0.3">
      <c r="B942" s="34"/>
    </row>
    <row r="943" spans="2:2" ht="13" x14ac:dyDescent="0.3">
      <c r="B943" s="34"/>
    </row>
    <row r="944" spans="2:2" ht="13" x14ac:dyDescent="0.3">
      <c r="B944" s="34"/>
    </row>
    <row r="945" spans="2:2" ht="13" x14ac:dyDescent="0.3">
      <c r="B945" s="34"/>
    </row>
    <row r="946" spans="2:2" ht="13" x14ac:dyDescent="0.3">
      <c r="B946" s="34"/>
    </row>
    <row r="947" spans="2:2" ht="13" x14ac:dyDescent="0.3">
      <c r="B947" s="34"/>
    </row>
    <row r="948" spans="2:2" ht="13" x14ac:dyDescent="0.3">
      <c r="B948" s="34"/>
    </row>
    <row r="949" spans="2:2" ht="13" x14ac:dyDescent="0.3">
      <c r="B949" s="34"/>
    </row>
    <row r="950" spans="2:2" ht="13" x14ac:dyDescent="0.3">
      <c r="B950" s="34"/>
    </row>
    <row r="951" spans="2:2" ht="13" x14ac:dyDescent="0.3">
      <c r="B951" s="34"/>
    </row>
    <row r="952" spans="2:2" ht="13" x14ac:dyDescent="0.3">
      <c r="B952" s="34"/>
    </row>
    <row r="953" spans="2:2" ht="13" x14ac:dyDescent="0.3">
      <c r="B953" s="34"/>
    </row>
    <row r="954" spans="2:2" ht="13" x14ac:dyDescent="0.3">
      <c r="B954" s="34"/>
    </row>
    <row r="955" spans="2:2" ht="13" x14ac:dyDescent="0.3">
      <c r="B955" s="34"/>
    </row>
    <row r="956" spans="2:2" ht="13" x14ac:dyDescent="0.3">
      <c r="B956" s="34"/>
    </row>
    <row r="957" spans="2:2" ht="13" x14ac:dyDescent="0.3">
      <c r="B957" s="34"/>
    </row>
    <row r="958" spans="2:2" ht="13" x14ac:dyDescent="0.3">
      <c r="B958" s="34"/>
    </row>
    <row r="959" spans="2:2" ht="13" x14ac:dyDescent="0.3">
      <c r="B959" s="34"/>
    </row>
    <row r="960" spans="2:2" ht="13" x14ac:dyDescent="0.3">
      <c r="B960" s="34"/>
    </row>
    <row r="961" spans="2:2" ht="13" x14ac:dyDescent="0.3">
      <c r="B961" s="34"/>
    </row>
    <row r="962" spans="2:2" ht="13" x14ac:dyDescent="0.3">
      <c r="B962" s="34"/>
    </row>
    <row r="963" spans="2:2" ht="13" x14ac:dyDescent="0.3">
      <c r="B963" s="34"/>
    </row>
    <row r="964" spans="2:2" ht="13" x14ac:dyDescent="0.3">
      <c r="B964" s="34"/>
    </row>
    <row r="965" spans="2:2" ht="13" x14ac:dyDescent="0.3">
      <c r="B965" s="34"/>
    </row>
    <row r="966" spans="2:2" ht="13" x14ac:dyDescent="0.3">
      <c r="B966" s="34"/>
    </row>
    <row r="967" spans="2:2" ht="13" x14ac:dyDescent="0.3">
      <c r="B967" s="34"/>
    </row>
    <row r="968" spans="2:2" ht="13" x14ac:dyDescent="0.3">
      <c r="B968" s="34"/>
    </row>
    <row r="969" spans="2:2" ht="13" x14ac:dyDescent="0.3">
      <c r="B969" s="34"/>
    </row>
    <row r="970" spans="2:2" ht="13" x14ac:dyDescent="0.3">
      <c r="B970" s="34"/>
    </row>
    <row r="971" spans="2:2" ht="13" x14ac:dyDescent="0.3">
      <c r="B971" s="34"/>
    </row>
    <row r="972" spans="2:2" ht="13" x14ac:dyDescent="0.3">
      <c r="B972" s="34"/>
    </row>
    <row r="973" spans="2:2" ht="13" x14ac:dyDescent="0.3">
      <c r="B973" s="34"/>
    </row>
    <row r="974" spans="2:2" ht="13" x14ac:dyDescent="0.3">
      <c r="B974" s="34"/>
    </row>
    <row r="975" spans="2:2" ht="13" x14ac:dyDescent="0.3">
      <c r="B975" s="34"/>
    </row>
    <row r="976" spans="2:2" ht="13" x14ac:dyDescent="0.3">
      <c r="B976" s="34"/>
    </row>
    <row r="977" spans="2:2" ht="13" x14ac:dyDescent="0.3">
      <c r="B977" s="34"/>
    </row>
    <row r="978" spans="2:2" ht="13" x14ac:dyDescent="0.3">
      <c r="B978" s="34"/>
    </row>
    <row r="979" spans="2:2" ht="13" x14ac:dyDescent="0.3">
      <c r="B979" s="34"/>
    </row>
    <row r="980" spans="2:2" ht="13" x14ac:dyDescent="0.3">
      <c r="B980" s="34"/>
    </row>
    <row r="981" spans="2:2" ht="13" x14ac:dyDescent="0.3">
      <c r="B981" s="34"/>
    </row>
    <row r="982" spans="2:2" ht="13" x14ac:dyDescent="0.3">
      <c r="B982" s="34"/>
    </row>
    <row r="983" spans="2:2" ht="13" x14ac:dyDescent="0.3">
      <c r="B983" s="34"/>
    </row>
    <row r="984" spans="2:2" ht="13" x14ac:dyDescent="0.3">
      <c r="B984" s="34"/>
    </row>
    <row r="985" spans="2:2" ht="13" x14ac:dyDescent="0.3">
      <c r="B985" s="34"/>
    </row>
    <row r="986" spans="2:2" ht="13" x14ac:dyDescent="0.3">
      <c r="B986" s="34"/>
    </row>
    <row r="987" spans="2:2" ht="13" x14ac:dyDescent="0.3">
      <c r="B987" s="34"/>
    </row>
    <row r="988" spans="2:2" ht="13" x14ac:dyDescent="0.3">
      <c r="B988" s="34"/>
    </row>
    <row r="989" spans="2:2" ht="13" x14ac:dyDescent="0.3">
      <c r="B989" s="34"/>
    </row>
    <row r="990" spans="2:2" ht="13" x14ac:dyDescent="0.3">
      <c r="B990" s="34"/>
    </row>
    <row r="991" spans="2:2" ht="13" x14ac:dyDescent="0.3">
      <c r="B991" s="34"/>
    </row>
    <row r="992" spans="2:2" ht="13" x14ac:dyDescent="0.3">
      <c r="B992" s="34"/>
    </row>
    <row r="993" spans="2:2" ht="13" x14ac:dyDescent="0.3">
      <c r="B993" s="34"/>
    </row>
    <row r="994" spans="2:2" ht="13" x14ac:dyDescent="0.3">
      <c r="B994" s="34"/>
    </row>
    <row r="995" spans="2:2" ht="13" x14ac:dyDescent="0.3">
      <c r="B995" s="34"/>
    </row>
    <row r="996" spans="2:2" ht="13" x14ac:dyDescent="0.3">
      <c r="B996" s="34"/>
    </row>
    <row r="997" spans="2:2" ht="13" x14ac:dyDescent="0.3">
      <c r="B997" s="34"/>
    </row>
    <row r="998" spans="2:2" ht="13" x14ac:dyDescent="0.3">
      <c r="B998" s="34"/>
    </row>
    <row r="999" spans="2:2" ht="13" x14ac:dyDescent="0.3">
      <c r="B999" s="34"/>
    </row>
    <row r="1000" spans="2:2" ht="13" x14ac:dyDescent="0.3">
      <c r="B1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9"/>
  <sheetViews>
    <sheetView zoomScale="110" zoomScaleNormal="110" workbookViewId="0">
      <selection activeCell="H18" sqref="H18"/>
    </sheetView>
  </sheetViews>
  <sheetFormatPr defaultColWidth="18.6328125" defaultRowHeight="12.5" x14ac:dyDescent="0.25"/>
  <cols>
    <col min="1" max="1" width="14.26953125" style="70" bestFit="1" customWidth="1"/>
    <col min="2" max="2" width="16" style="70" bestFit="1" customWidth="1"/>
    <col min="3" max="3" width="18.1796875" style="70" bestFit="1" customWidth="1"/>
    <col min="4" max="4" width="18.54296875" style="70" bestFit="1" customWidth="1"/>
    <col min="5" max="5" width="17.36328125" style="70" bestFit="1" customWidth="1"/>
    <col min="6" max="6" width="13.6328125" style="70" bestFit="1" customWidth="1"/>
    <col min="7" max="7" width="9.1796875" style="70" bestFit="1" customWidth="1"/>
    <col min="8" max="8" width="9.08984375" style="70" bestFit="1" customWidth="1"/>
    <col min="9" max="9" width="11.1796875" style="70" bestFit="1" customWidth="1"/>
    <col min="10" max="10" width="17.7265625" style="70" bestFit="1" customWidth="1"/>
    <col min="11" max="16384" width="18.6328125" style="70"/>
  </cols>
  <sheetData>
    <row r="1" spans="1:26" s="67" customFormat="1" ht="39" x14ac:dyDescent="0.25">
      <c r="A1" s="64" t="s">
        <v>588</v>
      </c>
      <c r="B1" s="65" t="s">
        <v>589</v>
      </c>
      <c r="C1" s="64" t="s">
        <v>590</v>
      </c>
      <c r="D1" s="64" t="s">
        <v>591</v>
      </c>
      <c r="E1" s="64" t="s">
        <v>592</v>
      </c>
      <c r="F1" s="64" t="s">
        <v>593</v>
      </c>
      <c r="G1" s="64" t="s">
        <v>594</v>
      </c>
      <c r="H1" s="64" t="s">
        <v>595</v>
      </c>
      <c r="I1" s="65" t="s">
        <v>582</v>
      </c>
      <c r="J1" s="64" t="s">
        <v>596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26" x14ac:dyDescent="0.25">
      <c r="A2" s="68" t="s">
        <v>597</v>
      </c>
      <c r="B2" s="69">
        <v>1126</v>
      </c>
      <c r="C2" s="68">
        <v>2461</v>
      </c>
      <c r="D2" s="68">
        <v>223</v>
      </c>
      <c r="E2" s="68">
        <v>1582</v>
      </c>
      <c r="F2" s="68">
        <v>4847</v>
      </c>
      <c r="G2" s="68">
        <v>49375</v>
      </c>
      <c r="H2" s="68">
        <v>30533</v>
      </c>
      <c r="I2" s="69">
        <v>1.6</v>
      </c>
      <c r="J2" s="68">
        <v>1.8</v>
      </c>
    </row>
    <row r="3" spans="1:26" ht="13" x14ac:dyDescent="0.25">
      <c r="A3" s="68" t="s">
        <v>598</v>
      </c>
      <c r="B3" s="69">
        <v>16445</v>
      </c>
      <c r="C3" s="68">
        <v>26243</v>
      </c>
      <c r="D3" s="68">
        <v>5442</v>
      </c>
      <c r="E3" s="68">
        <v>15323</v>
      </c>
      <c r="F3" s="68">
        <v>53547</v>
      </c>
      <c r="G3" s="68">
        <v>1733612</v>
      </c>
      <c r="H3" s="68">
        <v>349585</v>
      </c>
      <c r="I3" s="69">
        <v>31</v>
      </c>
      <c r="J3" s="68">
        <v>31.2</v>
      </c>
    </row>
    <row r="4" spans="1:26" ht="13" x14ac:dyDescent="0.25">
      <c r="A4" s="68" t="s">
        <v>599</v>
      </c>
      <c r="B4" s="69">
        <v>457</v>
      </c>
      <c r="C4" s="68">
        <v>1131</v>
      </c>
      <c r="D4" s="68">
        <v>35</v>
      </c>
      <c r="E4" s="68">
        <v>604</v>
      </c>
      <c r="F4" s="68">
        <v>1901</v>
      </c>
      <c r="G4" s="68">
        <v>11732</v>
      </c>
      <c r="H4" s="68">
        <v>13636</v>
      </c>
      <c r="I4" s="69">
        <v>1.4</v>
      </c>
      <c r="J4" s="68">
        <v>0.9</v>
      </c>
    </row>
    <row r="5" spans="1:26" ht="13" x14ac:dyDescent="0.25">
      <c r="A5" s="68" t="s">
        <v>548</v>
      </c>
      <c r="B5" s="69">
        <v>7225</v>
      </c>
      <c r="C5" s="68">
        <v>12368</v>
      </c>
      <c r="D5" s="68">
        <v>1375</v>
      </c>
      <c r="E5" s="68">
        <v>8301</v>
      </c>
      <c r="F5" s="68">
        <v>23681</v>
      </c>
      <c r="G5" s="68">
        <v>398293</v>
      </c>
      <c r="H5" s="68">
        <v>185514</v>
      </c>
      <c r="I5" s="69">
        <v>15.5</v>
      </c>
      <c r="J5" s="68">
        <v>20.5</v>
      </c>
    </row>
    <row r="6" spans="1:26" ht="13" x14ac:dyDescent="0.25">
      <c r="A6" s="68" t="s">
        <v>291</v>
      </c>
      <c r="B6" s="69">
        <v>3503</v>
      </c>
      <c r="C6" s="68">
        <v>5323</v>
      </c>
      <c r="D6" s="68">
        <v>409</v>
      </c>
      <c r="E6" s="68">
        <v>3541</v>
      </c>
      <c r="F6" s="68">
        <v>10276</v>
      </c>
      <c r="G6" s="68">
        <v>144006</v>
      </c>
      <c r="H6" s="68">
        <v>97434</v>
      </c>
      <c r="I6" s="69">
        <v>7.1</v>
      </c>
      <c r="J6" s="68">
        <v>7</v>
      </c>
    </row>
    <row r="7" spans="1:26" ht="13" x14ac:dyDescent="0.25">
      <c r="A7" s="68" t="s">
        <v>554</v>
      </c>
      <c r="B7" s="69">
        <v>1145</v>
      </c>
      <c r="C7" s="68">
        <v>2253</v>
      </c>
      <c r="D7" s="68">
        <v>103</v>
      </c>
      <c r="E7" s="68">
        <v>855</v>
      </c>
      <c r="F7" s="68">
        <v>3396</v>
      </c>
      <c r="G7" s="68">
        <v>51272</v>
      </c>
      <c r="H7" s="68">
        <v>29624</v>
      </c>
      <c r="I7" s="69">
        <v>2.6</v>
      </c>
      <c r="J7" s="68">
        <v>2.2000000000000002</v>
      </c>
    </row>
    <row r="8" spans="1:26" ht="13" x14ac:dyDescent="0.25">
      <c r="A8" s="68" t="s">
        <v>551</v>
      </c>
      <c r="B8" s="69">
        <v>12008</v>
      </c>
      <c r="C8" s="68">
        <v>24253</v>
      </c>
      <c r="D8" s="68">
        <v>3299</v>
      </c>
      <c r="E8" s="68">
        <v>13460</v>
      </c>
      <c r="F8" s="68">
        <v>44330</v>
      </c>
      <c r="G8" s="68">
        <v>530016</v>
      </c>
      <c r="H8" s="68">
        <v>290485</v>
      </c>
      <c r="I8" s="69">
        <v>22.9</v>
      </c>
      <c r="J8" s="68">
        <v>25.6</v>
      </c>
    </row>
    <row r="9" spans="1:26" ht="13" x14ac:dyDescent="0.25">
      <c r="A9" s="68" t="s">
        <v>105</v>
      </c>
      <c r="B9" s="69">
        <v>4454</v>
      </c>
      <c r="C9" s="68">
        <v>8295</v>
      </c>
      <c r="D9" s="68">
        <v>787</v>
      </c>
      <c r="E9" s="68">
        <v>7783</v>
      </c>
      <c r="F9" s="68">
        <v>18328</v>
      </c>
      <c r="G9" s="68">
        <v>226371</v>
      </c>
      <c r="H9" s="68">
        <v>146001</v>
      </c>
      <c r="I9" s="69">
        <v>9.9</v>
      </c>
      <c r="J9" s="68">
        <v>10.8</v>
      </c>
    </row>
    <row r="10" spans="1:26" ht="13" x14ac:dyDescent="0.25">
      <c r="A10" s="68" t="s">
        <v>600</v>
      </c>
      <c r="B10" s="68"/>
      <c r="C10" s="68"/>
      <c r="D10" s="68"/>
      <c r="E10" s="68"/>
      <c r="F10" s="68"/>
      <c r="G10" s="68"/>
      <c r="H10" s="68"/>
      <c r="I10" s="69">
        <v>7.9</v>
      </c>
      <c r="J10" s="68"/>
    </row>
    <row r="11" spans="1:26" x14ac:dyDescent="0.25">
      <c r="B11" s="71"/>
    </row>
    <row r="12" spans="1:26" x14ac:dyDescent="0.25">
      <c r="B12" s="71"/>
    </row>
    <row r="13" spans="1:26" x14ac:dyDescent="0.25">
      <c r="B13" s="71"/>
    </row>
    <row r="14" spans="1:26" x14ac:dyDescent="0.25">
      <c r="B14" s="71"/>
    </row>
    <row r="15" spans="1:26" x14ac:dyDescent="0.25">
      <c r="B15" s="71"/>
    </row>
    <row r="16" spans="1:26" x14ac:dyDescent="0.25">
      <c r="B16" s="71"/>
    </row>
    <row r="17" spans="2:2" x14ac:dyDescent="0.25">
      <c r="B17" s="71"/>
    </row>
    <row r="18" spans="2:2" x14ac:dyDescent="0.25">
      <c r="B18" s="71"/>
    </row>
    <row r="19" spans="2:2" x14ac:dyDescent="0.25">
      <c r="B19" s="71"/>
    </row>
    <row r="20" spans="2:2" x14ac:dyDescent="0.25">
      <c r="B20" s="71"/>
    </row>
    <row r="21" spans="2:2" x14ac:dyDescent="0.25">
      <c r="B21" s="71"/>
    </row>
    <row r="22" spans="2:2" x14ac:dyDescent="0.25">
      <c r="B22" s="71"/>
    </row>
    <row r="23" spans="2:2" x14ac:dyDescent="0.25">
      <c r="B23" s="71"/>
    </row>
    <row r="24" spans="2:2" x14ac:dyDescent="0.25">
      <c r="B24" s="71"/>
    </row>
    <row r="25" spans="2:2" x14ac:dyDescent="0.25">
      <c r="B25" s="71"/>
    </row>
    <row r="26" spans="2:2" x14ac:dyDescent="0.25">
      <c r="B26" s="71"/>
    </row>
    <row r="27" spans="2:2" x14ac:dyDescent="0.25">
      <c r="B27" s="71"/>
    </row>
    <row r="28" spans="2:2" x14ac:dyDescent="0.25">
      <c r="B28" s="71"/>
    </row>
    <row r="29" spans="2:2" x14ac:dyDescent="0.25">
      <c r="B29" s="71"/>
    </row>
    <row r="30" spans="2:2" x14ac:dyDescent="0.25">
      <c r="B30" s="71"/>
    </row>
    <row r="31" spans="2:2" x14ac:dyDescent="0.25">
      <c r="B31" s="71"/>
    </row>
    <row r="32" spans="2:2" x14ac:dyDescent="0.25">
      <c r="B32" s="71"/>
    </row>
    <row r="33" spans="2:2" x14ac:dyDescent="0.25">
      <c r="B33" s="71"/>
    </row>
    <row r="34" spans="2:2" x14ac:dyDescent="0.25">
      <c r="B34" s="71"/>
    </row>
    <row r="35" spans="2:2" x14ac:dyDescent="0.25">
      <c r="B35" s="71"/>
    </row>
    <row r="36" spans="2:2" x14ac:dyDescent="0.25">
      <c r="B36" s="71"/>
    </row>
    <row r="37" spans="2:2" x14ac:dyDescent="0.25">
      <c r="B37" s="71"/>
    </row>
    <row r="38" spans="2:2" x14ac:dyDescent="0.25">
      <c r="B38" s="71"/>
    </row>
    <row r="39" spans="2:2" x14ac:dyDescent="0.25">
      <c r="B39" s="71"/>
    </row>
    <row r="40" spans="2:2" x14ac:dyDescent="0.25">
      <c r="B40" s="71"/>
    </row>
    <row r="41" spans="2:2" x14ac:dyDescent="0.25">
      <c r="B41" s="71"/>
    </row>
    <row r="42" spans="2:2" x14ac:dyDescent="0.25">
      <c r="B42" s="71"/>
    </row>
    <row r="43" spans="2:2" x14ac:dyDescent="0.25">
      <c r="B43" s="71"/>
    </row>
    <row r="44" spans="2:2" x14ac:dyDescent="0.25">
      <c r="B44" s="71"/>
    </row>
    <row r="45" spans="2:2" x14ac:dyDescent="0.25">
      <c r="B45" s="71"/>
    </row>
    <row r="46" spans="2:2" x14ac:dyDescent="0.25">
      <c r="B46" s="71"/>
    </row>
    <row r="47" spans="2:2" x14ac:dyDescent="0.25">
      <c r="B47" s="71"/>
    </row>
    <row r="48" spans="2:2" x14ac:dyDescent="0.25">
      <c r="B48" s="71"/>
    </row>
    <row r="49" spans="2:2" x14ac:dyDescent="0.25">
      <c r="B49" s="71"/>
    </row>
    <row r="50" spans="2:2" x14ac:dyDescent="0.25">
      <c r="B50" s="71"/>
    </row>
    <row r="51" spans="2:2" x14ac:dyDescent="0.25">
      <c r="B51" s="71"/>
    </row>
    <row r="52" spans="2:2" x14ac:dyDescent="0.25">
      <c r="B52" s="71"/>
    </row>
    <row r="53" spans="2:2" x14ac:dyDescent="0.25">
      <c r="B53" s="71"/>
    </row>
    <row r="54" spans="2:2" x14ac:dyDescent="0.25">
      <c r="B54" s="71"/>
    </row>
    <row r="55" spans="2:2" x14ac:dyDescent="0.25">
      <c r="B55" s="71"/>
    </row>
    <row r="56" spans="2:2" x14ac:dyDescent="0.25">
      <c r="B56" s="71"/>
    </row>
    <row r="57" spans="2:2" x14ac:dyDescent="0.25">
      <c r="B57" s="71"/>
    </row>
    <row r="58" spans="2:2" x14ac:dyDescent="0.25">
      <c r="B58" s="71"/>
    </row>
    <row r="59" spans="2:2" x14ac:dyDescent="0.25">
      <c r="B59" s="71"/>
    </row>
    <row r="60" spans="2:2" x14ac:dyDescent="0.25">
      <c r="B60" s="71"/>
    </row>
    <row r="61" spans="2:2" x14ac:dyDescent="0.25">
      <c r="B61" s="71"/>
    </row>
    <row r="62" spans="2:2" x14ac:dyDescent="0.25">
      <c r="B62" s="71"/>
    </row>
    <row r="63" spans="2:2" x14ac:dyDescent="0.25">
      <c r="B63" s="71"/>
    </row>
    <row r="64" spans="2:2" x14ac:dyDescent="0.25">
      <c r="B64" s="71"/>
    </row>
    <row r="65" spans="2:2" x14ac:dyDescent="0.25">
      <c r="B65" s="71"/>
    </row>
    <row r="66" spans="2:2" x14ac:dyDescent="0.25">
      <c r="B66" s="71"/>
    </row>
    <row r="67" spans="2:2" x14ac:dyDescent="0.25">
      <c r="B67" s="71"/>
    </row>
    <row r="68" spans="2:2" x14ac:dyDescent="0.25">
      <c r="B68" s="71"/>
    </row>
    <row r="69" spans="2:2" x14ac:dyDescent="0.25">
      <c r="B69" s="71"/>
    </row>
    <row r="70" spans="2:2" x14ac:dyDescent="0.25">
      <c r="B70" s="71"/>
    </row>
    <row r="71" spans="2:2" x14ac:dyDescent="0.25">
      <c r="B71" s="71"/>
    </row>
    <row r="72" spans="2:2" x14ac:dyDescent="0.25">
      <c r="B72" s="71"/>
    </row>
    <row r="73" spans="2:2" x14ac:dyDescent="0.25">
      <c r="B73" s="71"/>
    </row>
    <row r="74" spans="2:2" x14ac:dyDescent="0.25">
      <c r="B74" s="71"/>
    </row>
    <row r="75" spans="2:2" x14ac:dyDescent="0.25">
      <c r="B75" s="71"/>
    </row>
    <row r="76" spans="2:2" x14ac:dyDescent="0.25">
      <c r="B76" s="71"/>
    </row>
    <row r="77" spans="2:2" x14ac:dyDescent="0.25">
      <c r="B77" s="71"/>
    </row>
    <row r="78" spans="2:2" x14ac:dyDescent="0.25">
      <c r="B78" s="71"/>
    </row>
    <row r="79" spans="2:2" x14ac:dyDescent="0.25">
      <c r="B79" s="71"/>
    </row>
    <row r="80" spans="2:2" x14ac:dyDescent="0.25">
      <c r="B80" s="71"/>
    </row>
    <row r="81" spans="2:2" x14ac:dyDescent="0.25">
      <c r="B81" s="71"/>
    </row>
    <row r="82" spans="2:2" x14ac:dyDescent="0.25">
      <c r="B82" s="71"/>
    </row>
    <row r="83" spans="2:2" x14ac:dyDescent="0.25">
      <c r="B83" s="71"/>
    </row>
    <row r="84" spans="2:2" x14ac:dyDescent="0.25">
      <c r="B84" s="71"/>
    </row>
    <row r="85" spans="2:2" x14ac:dyDescent="0.25">
      <c r="B85" s="71"/>
    </row>
    <row r="86" spans="2:2" x14ac:dyDescent="0.25">
      <c r="B86" s="71"/>
    </row>
    <row r="87" spans="2:2" x14ac:dyDescent="0.25">
      <c r="B87" s="71"/>
    </row>
    <row r="88" spans="2:2" x14ac:dyDescent="0.25">
      <c r="B88" s="71"/>
    </row>
    <row r="89" spans="2:2" x14ac:dyDescent="0.25">
      <c r="B89" s="71"/>
    </row>
    <row r="90" spans="2:2" x14ac:dyDescent="0.25">
      <c r="B90" s="71"/>
    </row>
    <row r="91" spans="2:2" x14ac:dyDescent="0.25">
      <c r="B91" s="71"/>
    </row>
    <row r="92" spans="2:2" x14ac:dyDescent="0.25">
      <c r="B92" s="71"/>
    </row>
    <row r="93" spans="2:2" x14ac:dyDescent="0.25">
      <c r="B93" s="71"/>
    </row>
    <row r="94" spans="2:2" x14ac:dyDescent="0.25">
      <c r="B94" s="71"/>
    </row>
    <row r="95" spans="2:2" x14ac:dyDescent="0.25">
      <c r="B95" s="71"/>
    </row>
    <row r="96" spans="2:2" x14ac:dyDescent="0.25">
      <c r="B96" s="71"/>
    </row>
    <row r="97" spans="2:2" x14ac:dyDescent="0.25">
      <c r="B97" s="71"/>
    </row>
    <row r="98" spans="2:2" x14ac:dyDescent="0.25">
      <c r="B98" s="71"/>
    </row>
    <row r="99" spans="2:2" x14ac:dyDescent="0.25">
      <c r="B99" s="71"/>
    </row>
    <row r="100" spans="2:2" x14ac:dyDescent="0.25">
      <c r="B100" s="71"/>
    </row>
    <row r="101" spans="2:2" x14ac:dyDescent="0.25">
      <c r="B101" s="71"/>
    </row>
    <row r="102" spans="2:2" x14ac:dyDescent="0.25">
      <c r="B102" s="71"/>
    </row>
    <row r="103" spans="2:2" x14ac:dyDescent="0.25">
      <c r="B103" s="71"/>
    </row>
    <row r="104" spans="2:2" x14ac:dyDescent="0.25">
      <c r="B104" s="71"/>
    </row>
    <row r="105" spans="2:2" x14ac:dyDescent="0.25">
      <c r="B105" s="71"/>
    </row>
    <row r="106" spans="2:2" x14ac:dyDescent="0.25">
      <c r="B106" s="71"/>
    </row>
    <row r="107" spans="2:2" x14ac:dyDescent="0.25">
      <c r="B107" s="71"/>
    </row>
    <row r="108" spans="2:2" x14ac:dyDescent="0.25">
      <c r="B108" s="71"/>
    </row>
    <row r="109" spans="2:2" x14ac:dyDescent="0.25">
      <c r="B109" s="71"/>
    </row>
    <row r="110" spans="2:2" x14ac:dyDescent="0.25">
      <c r="B110" s="71"/>
    </row>
    <row r="111" spans="2:2" x14ac:dyDescent="0.25">
      <c r="B111" s="71"/>
    </row>
    <row r="112" spans="2:2" x14ac:dyDescent="0.25">
      <c r="B112" s="71"/>
    </row>
    <row r="113" spans="2:2" x14ac:dyDescent="0.25">
      <c r="B113" s="71"/>
    </row>
    <row r="114" spans="2:2" x14ac:dyDescent="0.25">
      <c r="B114" s="71"/>
    </row>
    <row r="115" spans="2:2" x14ac:dyDescent="0.25">
      <c r="B115" s="71"/>
    </row>
    <row r="116" spans="2:2" x14ac:dyDescent="0.25">
      <c r="B116" s="71"/>
    </row>
    <row r="117" spans="2:2" x14ac:dyDescent="0.25">
      <c r="B117" s="71"/>
    </row>
    <row r="118" spans="2:2" x14ac:dyDescent="0.25">
      <c r="B118" s="71"/>
    </row>
    <row r="119" spans="2:2" x14ac:dyDescent="0.25">
      <c r="B119" s="71"/>
    </row>
    <row r="120" spans="2:2" x14ac:dyDescent="0.25">
      <c r="B120" s="71"/>
    </row>
    <row r="121" spans="2:2" x14ac:dyDescent="0.25">
      <c r="B121" s="71"/>
    </row>
    <row r="122" spans="2:2" x14ac:dyDescent="0.25">
      <c r="B122" s="71"/>
    </row>
    <row r="123" spans="2:2" x14ac:dyDescent="0.25">
      <c r="B123" s="71"/>
    </row>
    <row r="124" spans="2:2" x14ac:dyDescent="0.25">
      <c r="B124" s="71"/>
    </row>
    <row r="125" spans="2:2" x14ac:dyDescent="0.25">
      <c r="B125" s="71"/>
    </row>
    <row r="126" spans="2:2" x14ac:dyDescent="0.25">
      <c r="B126" s="71"/>
    </row>
    <row r="127" spans="2:2" x14ac:dyDescent="0.25">
      <c r="B127" s="71"/>
    </row>
    <row r="128" spans="2:2" x14ac:dyDescent="0.25">
      <c r="B128" s="71"/>
    </row>
    <row r="129" spans="2:2" x14ac:dyDescent="0.25">
      <c r="B129" s="71"/>
    </row>
    <row r="130" spans="2:2" x14ac:dyDescent="0.25">
      <c r="B130" s="71"/>
    </row>
    <row r="131" spans="2:2" x14ac:dyDescent="0.25">
      <c r="B131" s="71"/>
    </row>
    <row r="132" spans="2:2" x14ac:dyDescent="0.25">
      <c r="B132" s="71"/>
    </row>
    <row r="133" spans="2:2" x14ac:dyDescent="0.25">
      <c r="B133" s="71"/>
    </row>
    <row r="134" spans="2:2" x14ac:dyDescent="0.25">
      <c r="B134" s="71"/>
    </row>
    <row r="135" spans="2:2" x14ac:dyDescent="0.25">
      <c r="B135" s="71"/>
    </row>
    <row r="136" spans="2:2" x14ac:dyDescent="0.25">
      <c r="B136" s="71"/>
    </row>
    <row r="137" spans="2:2" x14ac:dyDescent="0.25">
      <c r="B137" s="71"/>
    </row>
    <row r="138" spans="2:2" x14ac:dyDescent="0.25">
      <c r="B138" s="71"/>
    </row>
    <row r="139" spans="2:2" x14ac:dyDescent="0.25">
      <c r="B139" s="71"/>
    </row>
    <row r="140" spans="2:2" x14ac:dyDescent="0.25">
      <c r="B140" s="71"/>
    </row>
    <row r="141" spans="2:2" x14ac:dyDescent="0.25">
      <c r="B141" s="71"/>
    </row>
    <row r="142" spans="2:2" x14ac:dyDescent="0.25">
      <c r="B142" s="71"/>
    </row>
    <row r="143" spans="2:2" x14ac:dyDescent="0.25">
      <c r="B143" s="71"/>
    </row>
    <row r="144" spans="2:2" x14ac:dyDescent="0.25">
      <c r="B144" s="71"/>
    </row>
    <row r="145" spans="2:2" x14ac:dyDescent="0.25">
      <c r="B145" s="71"/>
    </row>
    <row r="146" spans="2:2" x14ac:dyDescent="0.25">
      <c r="B146" s="71"/>
    </row>
    <row r="147" spans="2:2" x14ac:dyDescent="0.25">
      <c r="B147" s="71"/>
    </row>
    <row r="148" spans="2:2" x14ac:dyDescent="0.25">
      <c r="B148" s="71"/>
    </row>
    <row r="149" spans="2:2" x14ac:dyDescent="0.25">
      <c r="B149" s="71"/>
    </row>
    <row r="150" spans="2:2" x14ac:dyDescent="0.25">
      <c r="B150" s="71"/>
    </row>
    <row r="151" spans="2:2" x14ac:dyDescent="0.25">
      <c r="B151" s="71"/>
    </row>
    <row r="152" spans="2:2" x14ac:dyDescent="0.25">
      <c r="B152" s="71"/>
    </row>
    <row r="153" spans="2:2" x14ac:dyDescent="0.25">
      <c r="B153" s="71"/>
    </row>
    <row r="154" spans="2:2" x14ac:dyDescent="0.25">
      <c r="B154" s="71"/>
    </row>
    <row r="155" spans="2:2" x14ac:dyDescent="0.25">
      <c r="B155" s="71"/>
    </row>
    <row r="156" spans="2:2" x14ac:dyDescent="0.25">
      <c r="B156" s="71"/>
    </row>
    <row r="157" spans="2:2" x14ac:dyDescent="0.25">
      <c r="B157" s="71"/>
    </row>
    <row r="158" spans="2:2" x14ac:dyDescent="0.25">
      <c r="B158" s="71"/>
    </row>
    <row r="159" spans="2:2" x14ac:dyDescent="0.25">
      <c r="B159" s="71"/>
    </row>
    <row r="160" spans="2:2" x14ac:dyDescent="0.25">
      <c r="B160" s="71"/>
    </row>
    <row r="161" spans="2:2" x14ac:dyDescent="0.25">
      <c r="B161" s="71"/>
    </row>
    <row r="162" spans="2:2" x14ac:dyDescent="0.25">
      <c r="B162" s="71"/>
    </row>
    <row r="163" spans="2:2" x14ac:dyDescent="0.25">
      <c r="B163" s="71"/>
    </row>
    <row r="164" spans="2:2" x14ac:dyDescent="0.25">
      <c r="B164" s="71"/>
    </row>
    <row r="165" spans="2:2" x14ac:dyDescent="0.25">
      <c r="B165" s="71"/>
    </row>
    <row r="166" spans="2:2" x14ac:dyDescent="0.25">
      <c r="B166" s="71"/>
    </row>
    <row r="167" spans="2:2" x14ac:dyDescent="0.25">
      <c r="B167" s="71"/>
    </row>
    <row r="168" spans="2:2" x14ac:dyDescent="0.25">
      <c r="B168" s="71"/>
    </row>
    <row r="169" spans="2:2" x14ac:dyDescent="0.25">
      <c r="B169" s="71"/>
    </row>
    <row r="170" spans="2:2" x14ac:dyDescent="0.25">
      <c r="B170" s="71"/>
    </row>
    <row r="171" spans="2:2" x14ac:dyDescent="0.25">
      <c r="B171" s="71"/>
    </row>
    <row r="172" spans="2:2" x14ac:dyDescent="0.25">
      <c r="B172" s="71"/>
    </row>
    <row r="173" spans="2:2" x14ac:dyDescent="0.25">
      <c r="B173" s="71"/>
    </row>
    <row r="174" spans="2:2" x14ac:dyDescent="0.25">
      <c r="B174" s="71"/>
    </row>
    <row r="175" spans="2:2" x14ac:dyDescent="0.25">
      <c r="B175" s="71"/>
    </row>
    <row r="176" spans="2:2" x14ac:dyDescent="0.25">
      <c r="B176" s="71"/>
    </row>
    <row r="177" spans="2:2" x14ac:dyDescent="0.25">
      <c r="B177" s="71"/>
    </row>
    <row r="178" spans="2:2" x14ac:dyDescent="0.25">
      <c r="B178" s="71"/>
    </row>
    <row r="179" spans="2:2" x14ac:dyDescent="0.25">
      <c r="B179" s="71"/>
    </row>
    <row r="180" spans="2:2" x14ac:dyDescent="0.25">
      <c r="B180" s="71"/>
    </row>
    <row r="181" spans="2:2" x14ac:dyDescent="0.25">
      <c r="B181" s="71"/>
    </row>
    <row r="182" spans="2:2" x14ac:dyDescent="0.25">
      <c r="B182" s="71"/>
    </row>
    <row r="183" spans="2:2" x14ac:dyDescent="0.25">
      <c r="B183" s="71"/>
    </row>
    <row r="184" spans="2:2" x14ac:dyDescent="0.25">
      <c r="B184" s="71"/>
    </row>
    <row r="185" spans="2:2" x14ac:dyDescent="0.25">
      <c r="B185" s="71"/>
    </row>
    <row r="186" spans="2:2" x14ac:dyDescent="0.25">
      <c r="B186" s="71"/>
    </row>
    <row r="187" spans="2:2" x14ac:dyDescent="0.25">
      <c r="B187" s="71"/>
    </row>
    <row r="188" spans="2:2" x14ac:dyDescent="0.25">
      <c r="B188" s="71"/>
    </row>
    <row r="189" spans="2:2" x14ac:dyDescent="0.25">
      <c r="B189" s="71"/>
    </row>
    <row r="190" spans="2:2" x14ac:dyDescent="0.25">
      <c r="B190" s="71"/>
    </row>
    <row r="191" spans="2:2" x14ac:dyDescent="0.25">
      <c r="B191" s="71"/>
    </row>
    <row r="192" spans="2:2" x14ac:dyDescent="0.25">
      <c r="B192" s="71"/>
    </row>
    <row r="193" spans="2:2" x14ac:dyDescent="0.25">
      <c r="B193" s="71"/>
    </row>
    <row r="194" spans="2:2" x14ac:dyDescent="0.25">
      <c r="B194" s="71"/>
    </row>
    <row r="195" spans="2:2" x14ac:dyDescent="0.25">
      <c r="B195" s="71"/>
    </row>
    <row r="196" spans="2:2" x14ac:dyDescent="0.25">
      <c r="B196" s="71"/>
    </row>
    <row r="197" spans="2:2" x14ac:dyDescent="0.25">
      <c r="B197" s="71"/>
    </row>
    <row r="198" spans="2:2" x14ac:dyDescent="0.25">
      <c r="B198" s="71"/>
    </row>
    <row r="199" spans="2:2" x14ac:dyDescent="0.25">
      <c r="B199" s="71"/>
    </row>
    <row r="200" spans="2:2" x14ac:dyDescent="0.25">
      <c r="B200" s="71"/>
    </row>
    <row r="201" spans="2:2" x14ac:dyDescent="0.25">
      <c r="B201" s="71"/>
    </row>
    <row r="202" spans="2:2" x14ac:dyDescent="0.25">
      <c r="B202" s="71"/>
    </row>
    <row r="203" spans="2:2" x14ac:dyDescent="0.25">
      <c r="B203" s="71"/>
    </row>
    <row r="204" spans="2:2" x14ac:dyDescent="0.25">
      <c r="B204" s="71"/>
    </row>
    <row r="205" spans="2:2" x14ac:dyDescent="0.25">
      <c r="B205" s="71"/>
    </row>
    <row r="206" spans="2:2" x14ac:dyDescent="0.25">
      <c r="B206" s="71"/>
    </row>
    <row r="207" spans="2:2" x14ac:dyDescent="0.25">
      <c r="B207" s="71"/>
    </row>
    <row r="208" spans="2:2" x14ac:dyDescent="0.25">
      <c r="B208" s="71"/>
    </row>
    <row r="209" spans="2:2" x14ac:dyDescent="0.25">
      <c r="B209" s="71"/>
    </row>
    <row r="210" spans="2:2" x14ac:dyDescent="0.25">
      <c r="B210" s="71"/>
    </row>
    <row r="211" spans="2:2" x14ac:dyDescent="0.25">
      <c r="B211" s="71"/>
    </row>
    <row r="212" spans="2:2" x14ac:dyDescent="0.25">
      <c r="B212" s="71"/>
    </row>
    <row r="213" spans="2:2" x14ac:dyDescent="0.25">
      <c r="B213" s="71"/>
    </row>
    <row r="214" spans="2:2" x14ac:dyDescent="0.25">
      <c r="B214" s="71"/>
    </row>
    <row r="215" spans="2:2" x14ac:dyDescent="0.25">
      <c r="B215" s="71"/>
    </row>
    <row r="216" spans="2:2" x14ac:dyDescent="0.25">
      <c r="B216" s="71"/>
    </row>
    <row r="217" spans="2:2" x14ac:dyDescent="0.25">
      <c r="B217" s="71"/>
    </row>
    <row r="218" spans="2:2" x14ac:dyDescent="0.25">
      <c r="B218" s="71"/>
    </row>
    <row r="219" spans="2:2" x14ac:dyDescent="0.25">
      <c r="B219" s="71"/>
    </row>
    <row r="220" spans="2:2" x14ac:dyDescent="0.25">
      <c r="B220" s="71"/>
    </row>
    <row r="221" spans="2:2" x14ac:dyDescent="0.25">
      <c r="B221" s="71"/>
    </row>
    <row r="222" spans="2:2" x14ac:dyDescent="0.25">
      <c r="B222" s="71"/>
    </row>
    <row r="223" spans="2:2" x14ac:dyDescent="0.25">
      <c r="B223" s="71"/>
    </row>
    <row r="224" spans="2:2" x14ac:dyDescent="0.25">
      <c r="B224" s="71"/>
    </row>
    <row r="225" spans="2:2" x14ac:dyDescent="0.25">
      <c r="B225" s="71"/>
    </row>
    <row r="226" spans="2:2" x14ac:dyDescent="0.25">
      <c r="B226" s="71"/>
    </row>
    <row r="227" spans="2:2" x14ac:dyDescent="0.25">
      <c r="B227" s="71"/>
    </row>
    <row r="228" spans="2:2" x14ac:dyDescent="0.25">
      <c r="B228" s="71"/>
    </row>
    <row r="229" spans="2:2" x14ac:dyDescent="0.25">
      <c r="B229" s="71"/>
    </row>
    <row r="230" spans="2:2" x14ac:dyDescent="0.25">
      <c r="B230" s="71"/>
    </row>
    <row r="231" spans="2:2" x14ac:dyDescent="0.25">
      <c r="B231" s="71"/>
    </row>
    <row r="232" spans="2:2" x14ac:dyDescent="0.25">
      <c r="B232" s="71"/>
    </row>
    <row r="233" spans="2:2" x14ac:dyDescent="0.25">
      <c r="B233" s="71"/>
    </row>
    <row r="234" spans="2:2" x14ac:dyDescent="0.25">
      <c r="B234" s="71"/>
    </row>
    <row r="235" spans="2:2" x14ac:dyDescent="0.25">
      <c r="B235" s="71"/>
    </row>
    <row r="236" spans="2:2" x14ac:dyDescent="0.25">
      <c r="B236" s="71"/>
    </row>
    <row r="237" spans="2:2" x14ac:dyDescent="0.25">
      <c r="B237" s="71"/>
    </row>
    <row r="238" spans="2:2" x14ac:dyDescent="0.25">
      <c r="B238" s="71"/>
    </row>
    <row r="239" spans="2:2" x14ac:dyDescent="0.25">
      <c r="B239" s="71"/>
    </row>
    <row r="240" spans="2:2" x14ac:dyDescent="0.25">
      <c r="B240" s="71"/>
    </row>
    <row r="241" spans="2:2" x14ac:dyDescent="0.25">
      <c r="B241" s="71"/>
    </row>
    <row r="242" spans="2:2" x14ac:dyDescent="0.25">
      <c r="B242" s="71"/>
    </row>
    <row r="243" spans="2:2" x14ac:dyDescent="0.25">
      <c r="B243" s="71"/>
    </row>
    <row r="244" spans="2:2" x14ac:dyDescent="0.25">
      <c r="B244" s="71"/>
    </row>
    <row r="245" spans="2:2" x14ac:dyDescent="0.25">
      <c r="B245" s="71"/>
    </row>
    <row r="246" spans="2:2" x14ac:dyDescent="0.25">
      <c r="B246" s="71"/>
    </row>
    <row r="247" spans="2:2" x14ac:dyDescent="0.25">
      <c r="B247" s="71"/>
    </row>
    <row r="248" spans="2:2" x14ac:dyDescent="0.25">
      <c r="B248" s="71"/>
    </row>
    <row r="249" spans="2:2" x14ac:dyDescent="0.25">
      <c r="B249" s="71"/>
    </row>
    <row r="250" spans="2:2" x14ac:dyDescent="0.25">
      <c r="B250" s="71"/>
    </row>
    <row r="251" spans="2:2" x14ac:dyDescent="0.25">
      <c r="B251" s="71"/>
    </row>
    <row r="252" spans="2:2" x14ac:dyDescent="0.25">
      <c r="B252" s="71"/>
    </row>
    <row r="253" spans="2:2" x14ac:dyDescent="0.25">
      <c r="B253" s="71"/>
    </row>
    <row r="254" spans="2:2" x14ac:dyDescent="0.25">
      <c r="B254" s="71"/>
    </row>
    <row r="255" spans="2:2" x14ac:dyDescent="0.25">
      <c r="B255" s="71"/>
    </row>
    <row r="256" spans="2:2" x14ac:dyDescent="0.25">
      <c r="B256" s="71"/>
    </row>
    <row r="257" spans="2:2" x14ac:dyDescent="0.25">
      <c r="B257" s="71"/>
    </row>
    <row r="258" spans="2:2" x14ac:dyDescent="0.25">
      <c r="B258" s="71"/>
    </row>
    <row r="259" spans="2:2" x14ac:dyDescent="0.25">
      <c r="B259" s="71"/>
    </row>
    <row r="260" spans="2:2" x14ac:dyDescent="0.25">
      <c r="B260" s="71"/>
    </row>
    <row r="261" spans="2:2" x14ac:dyDescent="0.25">
      <c r="B261" s="71"/>
    </row>
    <row r="262" spans="2:2" x14ac:dyDescent="0.25">
      <c r="B262" s="71"/>
    </row>
    <row r="263" spans="2:2" x14ac:dyDescent="0.25">
      <c r="B263" s="71"/>
    </row>
    <row r="264" spans="2:2" x14ac:dyDescent="0.25">
      <c r="B264" s="71"/>
    </row>
    <row r="265" spans="2:2" x14ac:dyDescent="0.25">
      <c r="B265" s="71"/>
    </row>
    <row r="266" spans="2:2" x14ac:dyDescent="0.25">
      <c r="B266" s="71"/>
    </row>
    <row r="267" spans="2:2" x14ac:dyDescent="0.25">
      <c r="B267" s="71"/>
    </row>
    <row r="268" spans="2:2" x14ac:dyDescent="0.25">
      <c r="B268" s="71"/>
    </row>
    <row r="269" spans="2:2" x14ac:dyDescent="0.25">
      <c r="B269" s="71"/>
    </row>
    <row r="270" spans="2:2" x14ac:dyDescent="0.25">
      <c r="B270" s="71"/>
    </row>
    <row r="271" spans="2:2" x14ac:dyDescent="0.25">
      <c r="B271" s="71"/>
    </row>
    <row r="272" spans="2:2" x14ac:dyDescent="0.25">
      <c r="B272" s="71"/>
    </row>
    <row r="273" spans="2:2" x14ac:dyDescent="0.25">
      <c r="B273" s="71"/>
    </row>
    <row r="274" spans="2:2" x14ac:dyDescent="0.25">
      <c r="B274" s="71"/>
    </row>
    <row r="275" spans="2:2" x14ac:dyDescent="0.25">
      <c r="B275" s="71"/>
    </row>
    <row r="276" spans="2:2" x14ac:dyDescent="0.25">
      <c r="B276" s="71"/>
    </row>
    <row r="277" spans="2:2" x14ac:dyDescent="0.25">
      <c r="B277" s="71"/>
    </row>
    <row r="278" spans="2:2" x14ac:dyDescent="0.25">
      <c r="B278" s="71"/>
    </row>
    <row r="279" spans="2:2" x14ac:dyDescent="0.25">
      <c r="B279" s="71"/>
    </row>
    <row r="280" spans="2:2" x14ac:dyDescent="0.25">
      <c r="B280" s="71"/>
    </row>
    <row r="281" spans="2:2" x14ac:dyDescent="0.25">
      <c r="B281" s="71"/>
    </row>
    <row r="282" spans="2:2" x14ac:dyDescent="0.25">
      <c r="B282" s="71"/>
    </row>
    <row r="283" spans="2:2" x14ac:dyDescent="0.25">
      <c r="B283" s="71"/>
    </row>
    <row r="284" spans="2:2" x14ac:dyDescent="0.25">
      <c r="B284" s="71"/>
    </row>
    <row r="285" spans="2:2" x14ac:dyDescent="0.25">
      <c r="B285" s="71"/>
    </row>
    <row r="286" spans="2:2" x14ac:dyDescent="0.25">
      <c r="B286" s="71"/>
    </row>
    <row r="287" spans="2:2" x14ac:dyDescent="0.25">
      <c r="B287" s="71"/>
    </row>
    <row r="288" spans="2:2" x14ac:dyDescent="0.25">
      <c r="B288" s="71"/>
    </row>
    <row r="289" spans="2:2" x14ac:dyDescent="0.25">
      <c r="B289" s="71"/>
    </row>
    <row r="290" spans="2:2" x14ac:dyDescent="0.25">
      <c r="B290" s="71"/>
    </row>
    <row r="291" spans="2:2" x14ac:dyDescent="0.25">
      <c r="B291" s="71"/>
    </row>
    <row r="292" spans="2:2" x14ac:dyDescent="0.25">
      <c r="B292" s="71"/>
    </row>
    <row r="293" spans="2:2" x14ac:dyDescent="0.25">
      <c r="B293" s="71"/>
    </row>
    <row r="294" spans="2:2" x14ac:dyDescent="0.25">
      <c r="B294" s="71"/>
    </row>
    <row r="295" spans="2:2" x14ac:dyDescent="0.25">
      <c r="B295" s="71"/>
    </row>
    <row r="296" spans="2:2" x14ac:dyDescent="0.25">
      <c r="B296" s="71"/>
    </row>
    <row r="297" spans="2:2" x14ac:dyDescent="0.25">
      <c r="B297" s="71"/>
    </row>
    <row r="298" spans="2:2" x14ac:dyDescent="0.25">
      <c r="B298" s="71"/>
    </row>
    <row r="299" spans="2:2" x14ac:dyDescent="0.25">
      <c r="B299" s="71"/>
    </row>
    <row r="300" spans="2:2" x14ac:dyDescent="0.25">
      <c r="B300" s="71"/>
    </row>
    <row r="301" spans="2:2" x14ac:dyDescent="0.25">
      <c r="B301" s="71"/>
    </row>
    <row r="302" spans="2:2" x14ac:dyDescent="0.25">
      <c r="B302" s="71"/>
    </row>
    <row r="303" spans="2:2" x14ac:dyDescent="0.25">
      <c r="B303" s="71"/>
    </row>
    <row r="304" spans="2:2" x14ac:dyDescent="0.25">
      <c r="B304" s="71"/>
    </row>
    <row r="305" spans="2:2" x14ac:dyDescent="0.25">
      <c r="B305" s="71"/>
    </row>
    <row r="306" spans="2:2" x14ac:dyDescent="0.25">
      <c r="B306" s="71"/>
    </row>
    <row r="307" spans="2:2" x14ac:dyDescent="0.25">
      <c r="B307" s="71"/>
    </row>
    <row r="308" spans="2:2" x14ac:dyDescent="0.25">
      <c r="B308" s="71"/>
    </row>
    <row r="309" spans="2:2" x14ac:dyDescent="0.25">
      <c r="B309" s="71"/>
    </row>
    <row r="310" spans="2:2" x14ac:dyDescent="0.25">
      <c r="B310" s="71"/>
    </row>
    <row r="311" spans="2:2" x14ac:dyDescent="0.25">
      <c r="B311" s="71"/>
    </row>
    <row r="312" spans="2:2" x14ac:dyDescent="0.25">
      <c r="B312" s="71"/>
    </row>
    <row r="313" spans="2:2" x14ac:dyDescent="0.25">
      <c r="B313" s="71"/>
    </row>
    <row r="314" spans="2:2" x14ac:dyDescent="0.25">
      <c r="B314" s="71"/>
    </row>
    <row r="315" spans="2:2" x14ac:dyDescent="0.25">
      <c r="B315" s="71"/>
    </row>
    <row r="316" spans="2:2" x14ac:dyDescent="0.25">
      <c r="B316" s="71"/>
    </row>
    <row r="317" spans="2:2" x14ac:dyDescent="0.25">
      <c r="B317" s="71"/>
    </row>
    <row r="318" spans="2:2" x14ac:dyDescent="0.25">
      <c r="B318" s="71"/>
    </row>
    <row r="319" spans="2:2" x14ac:dyDescent="0.25">
      <c r="B319" s="71"/>
    </row>
    <row r="320" spans="2:2" x14ac:dyDescent="0.25">
      <c r="B320" s="71"/>
    </row>
    <row r="321" spans="2:2" x14ac:dyDescent="0.25">
      <c r="B321" s="71"/>
    </row>
    <row r="322" spans="2:2" x14ac:dyDescent="0.25">
      <c r="B322" s="71"/>
    </row>
    <row r="323" spans="2:2" x14ac:dyDescent="0.25">
      <c r="B323" s="71"/>
    </row>
    <row r="324" spans="2:2" x14ac:dyDescent="0.25">
      <c r="B324" s="71"/>
    </row>
    <row r="325" spans="2:2" x14ac:dyDescent="0.25">
      <c r="B325" s="71"/>
    </row>
    <row r="326" spans="2:2" x14ac:dyDescent="0.25">
      <c r="B326" s="71"/>
    </row>
    <row r="327" spans="2:2" x14ac:dyDescent="0.25">
      <c r="B327" s="71"/>
    </row>
    <row r="328" spans="2:2" x14ac:dyDescent="0.25">
      <c r="B328" s="71"/>
    </row>
    <row r="329" spans="2:2" x14ac:dyDescent="0.25">
      <c r="B329" s="71"/>
    </row>
    <row r="330" spans="2:2" x14ac:dyDescent="0.25">
      <c r="B330" s="71"/>
    </row>
    <row r="331" spans="2:2" x14ac:dyDescent="0.25">
      <c r="B331" s="71"/>
    </row>
    <row r="332" spans="2:2" x14ac:dyDescent="0.25">
      <c r="B332" s="71"/>
    </row>
    <row r="333" spans="2:2" x14ac:dyDescent="0.25">
      <c r="B333" s="71"/>
    </row>
    <row r="334" spans="2:2" x14ac:dyDescent="0.25">
      <c r="B334" s="71"/>
    </row>
    <row r="335" spans="2:2" x14ac:dyDescent="0.25">
      <c r="B335" s="71"/>
    </row>
    <row r="336" spans="2:2" x14ac:dyDescent="0.25">
      <c r="B336" s="71"/>
    </row>
    <row r="337" spans="2:2" x14ac:dyDescent="0.25">
      <c r="B337" s="71"/>
    </row>
    <row r="338" spans="2:2" x14ac:dyDescent="0.25">
      <c r="B338" s="71"/>
    </row>
    <row r="339" spans="2:2" x14ac:dyDescent="0.25">
      <c r="B339" s="71"/>
    </row>
    <row r="340" spans="2:2" x14ac:dyDescent="0.25">
      <c r="B340" s="71"/>
    </row>
    <row r="341" spans="2:2" x14ac:dyDescent="0.25">
      <c r="B341" s="71"/>
    </row>
    <row r="342" spans="2:2" x14ac:dyDescent="0.25">
      <c r="B342" s="71"/>
    </row>
    <row r="343" spans="2:2" x14ac:dyDescent="0.25">
      <c r="B343" s="71"/>
    </row>
    <row r="344" spans="2:2" x14ac:dyDescent="0.25">
      <c r="B344" s="71"/>
    </row>
    <row r="345" spans="2:2" x14ac:dyDescent="0.25">
      <c r="B345" s="71"/>
    </row>
    <row r="346" spans="2:2" x14ac:dyDescent="0.25">
      <c r="B346" s="71"/>
    </row>
    <row r="347" spans="2:2" x14ac:dyDescent="0.25">
      <c r="B347" s="71"/>
    </row>
    <row r="348" spans="2:2" x14ac:dyDescent="0.25">
      <c r="B348" s="71"/>
    </row>
    <row r="349" spans="2:2" x14ac:dyDescent="0.25">
      <c r="B349" s="71"/>
    </row>
    <row r="350" spans="2:2" x14ac:dyDescent="0.25">
      <c r="B350" s="71"/>
    </row>
    <row r="351" spans="2:2" x14ac:dyDescent="0.25">
      <c r="B351" s="71"/>
    </row>
    <row r="352" spans="2:2" x14ac:dyDescent="0.25">
      <c r="B352" s="71"/>
    </row>
    <row r="353" spans="2:2" x14ac:dyDescent="0.25">
      <c r="B353" s="71"/>
    </row>
    <row r="354" spans="2:2" x14ac:dyDescent="0.25">
      <c r="B354" s="71"/>
    </row>
    <row r="355" spans="2:2" x14ac:dyDescent="0.25">
      <c r="B355" s="71"/>
    </row>
    <row r="356" spans="2:2" x14ac:dyDescent="0.25">
      <c r="B356" s="71"/>
    </row>
    <row r="357" spans="2:2" x14ac:dyDescent="0.25">
      <c r="B357" s="71"/>
    </row>
    <row r="358" spans="2:2" x14ac:dyDescent="0.25">
      <c r="B358" s="71"/>
    </row>
    <row r="359" spans="2:2" x14ac:dyDescent="0.25">
      <c r="B359" s="71"/>
    </row>
    <row r="360" spans="2:2" x14ac:dyDescent="0.25">
      <c r="B360" s="71"/>
    </row>
    <row r="361" spans="2:2" x14ac:dyDescent="0.25">
      <c r="B361" s="71"/>
    </row>
    <row r="362" spans="2:2" x14ac:dyDescent="0.25">
      <c r="B362" s="71"/>
    </row>
    <row r="363" spans="2:2" x14ac:dyDescent="0.25">
      <c r="B363" s="71"/>
    </row>
    <row r="364" spans="2:2" x14ac:dyDescent="0.25">
      <c r="B364" s="71"/>
    </row>
    <row r="365" spans="2:2" x14ac:dyDescent="0.25">
      <c r="B365" s="71"/>
    </row>
    <row r="366" spans="2:2" x14ac:dyDescent="0.25">
      <c r="B366" s="71"/>
    </row>
    <row r="367" spans="2:2" x14ac:dyDescent="0.25">
      <c r="B367" s="71"/>
    </row>
    <row r="368" spans="2:2" x14ac:dyDescent="0.25">
      <c r="B368" s="71"/>
    </row>
    <row r="369" spans="2:2" x14ac:dyDescent="0.25">
      <c r="B369" s="71"/>
    </row>
    <row r="370" spans="2:2" x14ac:dyDescent="0.25">
      <c r="B370" s="71"/>
    </row>
    <row r="371" spans="2:2" x14ac:dyDescent="0.25">
      <c r="B371" s="71"/>
    </row>
    <row r="372" spans="2:2" x14ac:dyDescent="0.25">
      <c r="B372" s="71"/>
    </row>
    <row r="373" spans="2:2" x14ac:dyDescent="0.25">
      <c r="B373" s="71"/>
    </row>
    <row r="374" spans="2:2" x14ac:dyDescent="0.25">
      <c r="B374" s="71"/>
    </row>
    <row r="375" spans="2:2" x14ac:dyDescent="0.25">
      <c r="B375" s="71"/>
    </row>
    <row r="376" spans="2:2" x14ac:dyDescent="0.25">
      <c r="B376" s="71"/>
    </row>
    <row r="377" spans="2:2" x14ac:dyDescent="0.25">
      <c r="B377" s="71"/>
    </row>
    <row r="378" spans="2:2" x14ac:dyDescent="0.25">
      <c r="B378" s="71"/>
    </row>
    <row r="379" spans="2:2" x14ac:dyDescent="0.25">
      <c r="B379" s="71"/>
    </row>
    <row r="380" spans="2:2" x14ac:dyDescent="0.25">
      <c r="B380" s="71"/>
    </row>
    <row r="381" spans="2:2" x14ac:dyDescent="0.25">
      <c r="B381" s="71"/>
    </row>
    <row r="382" spans="2:2" x14ac:dyDescent="0.25">
      <c r="B382" s="71"/>
    </row>
    <row r="383" spans="2:2" x14ac:dyDescent="0.25">
      <c r="B383" s="71"/>
    </row>
    <row r="384" spans="2:2" x14ac:dyDescent="0.25">
      <c r="B384" s="71"/>
    </row>
    <row r="385" spans="2:2" x14ac:dyDescent="0.25">
      <c r="B385" s="71"/>
    </row>
    <row r="386" spans="2:2" x14ac:dyDescent="0.25">
      <c r="B386" s="71"/>
    </row>
    <row r="387" spans="2:2" x14ac:dyDescent="0.25">
      <c r="B387" s="71"/>
    </row>
    <row r="388" spans="2:2" x14ac:dyDescent="0.25">
      <c r="B388" s="71"/>
    </row>
    <row r="389" spans="2:2" x14ac:dyDescent="0.25">
      <c r="B389" s="71"/>
    </row>
    <row r="390" spans="2:2" x14ac:dyDescent="0.25">
      <c r="B390" s="71"/>
    </row>
    <row r="391" spans="2:2" x14ac:dyDescent="0.25">
      <c r="B391" s="71"/>
    </row>
    <row r="392" spans="2:2" x14ac:dyDescent="0.25">
      <c r="B392" s="71"/>
    </row>
    <row r="393" spans="2:2" x14ac:dyDescent="0.25">
      <c r="B393" s="71"/>
    </row>
    <row r="394" spans="2:2" x14ac:dyDescent="0.25">
      <c r="B394" s="71"/>
    </row>
    <row r="395" spans="2:2" x14ac:dyDescent="0.25">
      <c r="B395" s="71"/>
    </row>
    <row r="396" spans="2:2" x14ac:dyDescent="0.25">
      <c r="B396" s="71"/>
    </row>
    <row r="397" spans="2:2" x14ac:dyDescent="0.25">
      <c r="B397" s="71"/>
    </row>
    <row r="398" spans="2:2" x14ac:dyDescent="0.25">
      <c r="B398" s="71"/>
    </row>
    <row r="399" spans="2:2" x14ac:dyDescent="0.25">
      <c r="B399" s="71"/>
    </row>
    <row r="400" spans="2:2" x14ac:dyDescent="0.25">
      <c r="B400" s="71"/>
    </row>
    <row r="401" spans="2:2" x14ac:dyDescent="0.25">
      <c r="B401" s="71"/>
    </row>
    <row r="402" spans="2:2" x14ac:dyDescent="0.25">
      <c r="B402" s="71"/>
    </row>
    <row r="403" spans="2:2" x14ac:dyDescent="0.25">
      <c r="B403" s="71"/>
    </row>
    <row r="404" spans="2:2" x14ac:dyDescent="0.25">
      <c r="B404" s="71"/>
    </row>
    <row r="405" spans="2:2" x14ac:dyDescent="0.25">
      <c r="B405" s="71"/>
    </row>
    <row r="406" spans="2:2" x14ac:dyDescent="0.25">
      <c r="B406" s="71"/>
    </row>
    <row r="407" spans="2:2" x14ac:dyDescent="0.25">
      <c r="B407" s="71"/>
    </row>
    <row r="408" spans="2:2" x14ac:dyDescent="0.25">
      <c r="B408" s="71"/>
    </row>
    <row r="409" spans="2:2" x14ac:dyDescent="0.25">
      <c r="B409" s="71"/>
    </row>
    <row r="410" spans="2:2" x14ac:dyDescent="0.25">
      <c r="B410" s="71"/>
    </row>
    <row r="411" spans="2:2" x14ac:dyDescent="0.25">
      <c r="B411" s="71"/>
    </row>
    <row r="412" spans="2:2" x14ac:dyDescent="0.25">
      <c r="B412" s="71"/>
    </row>
    <row r="413" spans="2:2" x14ac:dyDescent="0.25">
      <c r="B413" s="71"/>
    </row>
    <row r="414" spans="2:2" x14ac:dyDescent="0.25">
      <c r="B414" s="71"/>
    </row>
    <row r="415" spans="2:2" x14ac:dyDescent="0.25">
      <c r="B415" s="71"/>
    </row>
    <row r="416" spans="2:2" x14ac:dyDescent="0.25">
      <c r="B416" s="71"/>
    </row>
    <row r="417" spans="2:2" x14ac:dyDescent="0.25">
      <c r="B417" s="71"/>
    </row>
    <row r="418" spans="2:2" x14ac:dyDescent="0.25">
      <c r="B418" s="71"/>
    </row>
    <row r="419" spans="2:2" x14ac:dyDescent="0.25">
      <c r="B419" s="71"/>
    </row>
    <row r="420" spans="2:2" x14ac:dyDescent="0.25">
      <c r="B420" s="71"/>
    </row>
    <row r="421" spans="2:2" x14ac:dyDescent="0.25">
      <c r="B421" s="71"/>
    </row>
    <row r="422" spans="2:2" x14ac:dyDescent="0.25">
      <c r="B422" s="71"/>
    </row>
    <row r="423" spans="2:2" x14ac:dyDescent="0.25">
      <c r="B423" s="71"/>
    </row>
    <row r="424" spans="2:2" x14ac:dyDescent="0.25">
      <c r="B424" s="71"/>
    </row>
    <row r="425" spans="2:2" x14ac:dyDescent="0.25">
      <c r="B425" s="71"/>
    </row>
    <row r="426" spans="2:2" x14ac:dyDescent="0.25">
      <c r="B426" s="71"/>
    </row>
    <row r="427" spans="2:2" x14ac:dyDescent="0.25">
      <c r="B427" s="71"/>
    </row>
    <row r="428" spans="2:2" x14ac:dyDescent="0.25">
      <c r="B428" s="71"/>
    </row>
    <row r="429" spans="2:2" x14ac:dyDescent="0.25">
      <c r="B429" s="71"/>
    </row>
    <row r="430" spans="2:2" x14ac:dyDescent="0.25">
      <c r="B430" s="71"/>
    </row>
    <row r="431" spans="2:2" x14ac:dyDescent="0.25">
      <c r="B431" s="71"/>
    </row>
    <row r="432" spans="2:2" x14ac:dyDescent="0.25">
      <c r="B432" s="71"/>
    </row>
    <row r="433" spans="2:2" x14ac:dyDescent="0.25">
      <c r="B433" s="71"/>
    </row>
    <row r="434" spans="2:2" x14ac:dyDescent="0.25">
      <c r="B434" s="71"/>
    </row>
    <row r="435" spans="2:2" x14ac:dyDescent="0.25">
      <c r="B435" s="71"/>
    </row>
    <row r="436" spans="2:2" x14ac:dyDescent="0.25">
      <c r="B436" s="71"/>
    </row>
    <row r="437" spans="2:2" x14ac:dyDescent="0.25">
      <c r="B437" s="71"/>
    </row>
    <row r="438" spans="2:2" x14ac:dyDescent="0.25">
      <c r="B438" s="71"/>
    </row>
    <row r="439" spans="2:2" x14ac:dyDescent="0.25">
      <c r="B439" s="71"/>
    </row>
    <row r="440" spans="2:2" x14ac:dyDescent="0.25">
      <c r="B440" s="71"/>
    </row>
    <row r="441" spans="2:2" x14ac:dyDescent="0.25">
      <c r="B441" s="71"/>
    </row>
    <row r="442" spans="2:2" x14ac:dyDescent="0.25">
      <c r="B442" s="71"/>
    </row>
    <row r="443" spans="2:2" x14ac:dyDescent="0.25">
      <c r="B443" s="71"/>
    </row>
    <row r="444" spans="2:2" x14ac:dyDescent="0.25">
      <c r="B444" s="71"/>
    </row>
    <row r="445" spans="2:2" x14ac:dyDescent="0.25">
      <c r="B445" s="71"/>
    </row>
    <row r="446" spans="2:2" x14ac:dyDescent="0.25">
      <c r="B446" s="71"/>
    </row>
    <row r="447" spans="2:2" x14ac:dyDescent="0.25">
      <c r="B447" s="71"/>
    </row>
    <row r="448" spans="2:2" x14ac:dyDescent="0.25">
      <c r="B448" s="71"/>
    </row>
    <row r="449" spans="2:2" x14ac:dyDescent="0.25">
      <c r="B449" s="71"/>
    </row>
    <row r="450" spans="2:2" x14ac:dyDescent="0.25">
      <c r="B450" s="71"/>
    </row>
    <row r="451" spans="2:2" x14ac:dyDescent="0.25">
      <c r="B451" s="71"/>
    </row>
    <row r="452" spans="2:2" x14ac:dyDescent="0.25">
      <c r="B452" s="71"/>
    </row>
    <row r="453" spans="2:2" x14ac:dyDescent="0.25">
      <c r="B453" s="71"/>
    </row>
    <row r="454" spans="2:2" x14ac:dyDescent="0.25">
      <c r="B454" s="71"/>
    </row>
    <row r="455" spans="2:2" x14ac:dyDescent="0.25">
      <c r="B455" s="71"/>
    </row>
    <row r="456" spans="2:2" x14ac:dyDescent="0.25">
      <c r="B456" s="71"/>
    </row>
    <row r="457" spans="2:2" x14ac:dyDescent="0.25">
      <c r="B457" s="71"/>
    </row>
    <row r="458" spans="2:2" x14ac:dyDescent="0.25">
      <c r="B458" s="71"/>
    </row>
    <row r="459" spans="2:2" x14ac:dyDescent="0.25">
      <c r="B459" s="71"/>
    </row>
    <row r="460" spans="2:2" x14ac:dyDescent="0.25">
      <c r="B460" s="71"/>
    </row>
    <row r="461" spans="2:2" x14ac:dyDescent="0.25">
      <c r="B461" s="71"/>
    </row>
    <row r="462" spans="2:2" x14ac:dyDescent="0.25">
      <c r="B462" s="71"/>
    </row>
    <row r="463" spans="2:2" x14ac:dyDescent="0.25">
      <c r="B463" s="71"/>
    </row>
    <row r="464" spans="2:2" x14ac:dyDescent="0.25">
      <c r="B464" s="71"/>
    </row>
    <row r="465" spans="2:2" x14ac:dyDescent="0.25">
      <c r="B465" s="71"/>
    </row>
    <row r="466" spans="2:2" x14ac:dyDescent="0.25">
      <c r="B466" s="71"/>
    </row>
    <row r="467" spans="2:2" x14ac:dyDescent="0.25">
      <c r="B467" s="71"/>
    </row>
    <row r="468" spans="2:2" x14ac:dyDescent="0.25">
      <c r="B468" s="71"/>
    </row>
    <row r="469" spans="2:2" x14ac:dyDescent="0.25">
      <c r="B469" s="71"/>
    </row>
    <row r="470" spans="2:2" x14ac:dyDescent="0.25">
      <c r="B470" s="71"/>
    </row>
    <row r="471" spans="2:2" x14ac:dyDescent="0.25">
      <c r="B471" s="71"/>
    </row>
    <row r="472" spans="2:2" x14ac:dyDescent="0.25">
      <c r="B472" s="71"/>
    </row>
    <row r="473" spans="2:2" x14ac:dyDescent="0.25">
      <c r="B473" s="71"/>
    </row>
    <row r="474" spans="2:2" x14ac:dyDescent="0.25">
      <c r="B474" s="71"/>
    </row>
    <row r="475" spans="2:2" x14ac:dyDescent="0.25">
      <c r="B475" s="71"/>
    </row>
    <row r="476" spans="2:2" x14ac:dyDescent="0.25">
      <c r="B476" s="71"/>
    </row>
    <row r="477" spans="2:2" x14ac:dyDescent="0.25">
      <c r="B477" s="71"/>
    </row>
    <row r="478" spans="2:2" x14ac:dyDescent="0.25">
      <c r="B478" s="71"/>
    </row>
    <row r="479" spans="2:2" x14ac:dyDescent="0.25">
      <c r="B479" s="71"/>
    </row>
    <row r="480" spans="2:2" x14ac:dyDescent="0.25">
      <c r="B480" s="71"/>
    </row>
    <row r="481" spans="2:2" x14ac:dyDescent="0.25">
      <c r="B481" s="71"/>
    </row>
    <row r="482" spans="2:2" x14ac:dyDescent="0.25">
      <c r="B482" s="71"/>
    </row>
    <row r="483" spans="2:2" x14ac:dyDescent="0.25">
      <c r="B483" s="71"/>
    </row>
    <row r="484" spans="2:2" x14ac:dyDescent="0.25">
      <c r="B484" s="71"/>
    </row>
    <row r="485" spans="2:2" x14ac:dyDescent="0.25">
      <c r="B485" s="71"/>
    </row>
    <row r="486" spans="2:2" x14ac:dyDescent="0.25">
      <c r="B486" s="71"/>
    </row>
    <row r="487" spans="2:2" x14ac:dyDescent="0.25">
      <c r="B487" s="71"/>
    </row>
    <row r="488" spans="2:2" x14ac:dyDescent="0.25">
      <c r="B488" s="71"/>
    </row>
    <row r="489" spans="2:2" x14ac:dyDescent="0.25">
      <c r="B489" s="71"/>
    </row>
    <row r="490" spans="2:2" x14ac:dyDescent="0.25">
      <c r="B490" s="71"/>
    </row>
    <row r="491" spans="2:2" x14ac:dyDescent="0.25">
      <c r="B491" s="71"/>
    </row>
    <row r="492" spans="2:2" x14ac:dyDescent="0.25">
      <c r="B492" s="71"/>
    </row>
    <row r="493" spans="2:2" x14ac:dyDescent="0.25">
      <c r="B493" s="71"/>
    </row>
    <row r="494" spans="2:2" x14ac:dyDescent="0.25">
      <c r="B494" s="71"/>
    </row>
    <row r="495" spans="2:2" x14ac:dyDescent="0.25">
      <c r="B495" s="71"/>
    </row>
    <row r="496" spans="2:2" x14ac:dyDescent="0.25">
      <c r="B496" s="71"/>
    </row>
    <row r="497" spans="2:2" x14ac:dyDescent="0.25">
      <c r="B497" s="71"/>
    </row>
    <row r="498" spans="2:2" x14ac:dyDescent="0.25">
      <c r="B498" s="71"/>
    </row>
    <row r="499" spans="2:2" x14ac:dyDescent="0.25">
      <c r="B499" s="71"/>
    </row>
    <row r="500" spans="2:2" x14ac:dyDescent="0.25">
      <c r="B500" s="71"/>
    </row>
    <row r="501" spans="2:2" x14ac:dyDescent="0.25">
      <c r="B501" s="71"/>
    </row>
    <row r="502" spans="2:2" x14ac:dyDescent="0.25">
      <c r="B502" s="71"/>
    </row>
    <row r="503" spans="2:2" x14ac:dyDescent="0.25">
      <c r="B503" s="71"/>
    </row>
    <row r="504" spans="2:2" x14ac:dyDescent="0.25">
      <c r="B504" s="71"/>
    </row>
    <row r="505" spans="2:2" x14ac:dyDescent="0.25">
      <c r="B505" s="71"/>
    </row>
    <row r="506" spans="2:2" x14ac:dyDescent="0.25">
      <c r="B506" s="71"/>
    </row>
    <row r="507" spans="2:2" x14ac:dyDescent="0.25">
      <c r="B507" s="71"/>
    </row>
    <row r="508" spans="2:2" x14ac:dyDescent="0.25">
      <c r="B508" s="71"/>
    </row>
    <row r="509" spans="2:2" x14ac:dyDescent="0.25">
      <c r="B509" s="71"/>
    </row>
    <row r="510" spans="2:2" x14ac:dyDescent="0.25">
      <c r="B510" s="71"/>
    </row>
    <row r="511" spans="2:2" x14ac:dyDescent="0.25">
      <c r="B511" s="71"/>
    </row>
    <row r="512" spans="2:2" x14ac:dyDescent="0.25">
      <c r="B512" s="71"/>
    </row>
    <row r="513" spans="2:2" x14ac:dyDescent="0.25">
      <c r="B513" s="71"/>
    </row>
    <row r="514" spans="2:2" x14ac:dyDescent="0.25">
      <c r="B514" s="71"/>
    </row>
    <row r="515" spans="2:2" x14ac:dyDescent="0.25">
      <c r="B515" s="71"/>
    </row>
    <row r="516" spans="2:2" x14ac:dyDescent="0.25">
      <c r="B516" s="71"/>
    </row>
    <row r="517" spans="2:2" x14ac:dyDescent="0.25">
      <c r="B517" s="71"/>
    </row>
    <row r="518" spans="2:2" x14ac:dyDescent="0.25">
      <c r="B518" s="71"/>
    </row>
    <row r="519" spans="2:2" x14ac:dyDescent="0.25">
      <c r="B519" s="71"/>
    </row>
    <row r="520" spans="2:2" x14ac:dyDescent="0.25">
      <c r="B520" s="71"/>
    </row>
    <row r="521" spans="2:2" x14ac:dyDescent="0.25">
      <c r="B521" s="71"/>
    </row>
    <row r="522" spans="2:2" x14ac:dyDescent="0.25">
      <c r="B522" s="71"/>
    </row>
    <row r="523" spans="2:2" x14ac:dyDescent="0.25">
      <c r="B523" s="71"/>
    </row>
    <row r="524" spans="2:2" x14ac:dyDescent="0.25">
      <c r="B524" s="71"/>
    </row>
    <row r="525" spans="2:2" x14ac:dyDescent="0.25">
      <c r="B525" s="71"/>
    </row>
    <row r="526" spans="2:2" x14ac:dyDescent="0.25">
      <c r="B526" s="71"/>
    </row>
    <row r="527" spans="2:2" x14ac:dyDescent="0.25">
      <c r="B527" s="71"/>
    </row>
    <row r="528" spans="2:2" x14ac:dyDescent="0.25">
      <c r="B528" s="71"/>
    </row>
    <row r="529" spans="2:2" x14ac:dyDescent="0.25">
      <c r="B529" s="71"/>
    </row>
    <row r="530" spans="2:2" x14ac:dyDescent="0.25">
      <c r="B530" s="71"/>
    </row>
    <row r="531" spans="2:2" x14ac:dyDescent="0.25">
      <c r="B531" s="71"/>
    </row>
    <row r="532" spans="2:2" x14ac:dyDescent="0.25">
      <c r="B532" s="71"/>
    </row>
    <row r="533" spans="2:2" x14ac:dyDescent="0.25">
      <c r="B533" s="71"/>
    </row>
    <row r="534" spans="2:2" x14ac:dyDescent="0.25">
      <c r="B534" s="71"/>
    </row>
    <row r="535" spans="2:2" x14ac:dyDescent="0.25">
      <c r="B535" s="71"/>
    </row>
    <row r="536" spans="2:2" x14ac:dyDescent="0.25">
      <c r="B536" s="71"/>
    </row>
    <row r="537" spans="2:2" x14ac:dyDescent="0.25">
      <c r="B537" s="71"/>
    </row>
    <row r="538" spans="2:2" x14ac:dyDescent="0.25">
      <c r="B538" s="71"/>
    </row>
    <row r="539" spans="2:2" x14ac:dyDescent="0.25">
      <c r="B539" s="71"/>
    </row>
    <row r="540" spans="2:2" x14ac:dyDescent="0.25">
      <c r="B540" s="71"/>
    </row>
    <row r="541" spans="2:2" x14ac:dyDescent="0.25">
      <c r="B541" s="71"/>
    </row>
    <row r="542" spans="2:2" x14ac:dyDescent="0.25">
      <c r="B542" s="71"/>
    </row>
    <row r="543" spans="2:2" x14ac:dyDescent="0.25">
      <c r="B543" s="71"/>
    </row>
    <row r="544" spans="2:2" x14ac:dyDescent="0.25">
      <c r="B544" s="71"/>
    </row>
    <row r="545" spans="2:2" x14ac:dyDescent="0.25">
      <c r="B545" s="71"/>
    </row>
    <row r="546" spans="2:2" x14ac:dyDescent="0.25">
      <c r="B546" s="71"/>
    </row>
    <row r="547" spans="2:2" x14ac:dyDescent="0.25">
      <c r="B547" s="71"/>
    </row>
    <row r="548" spans="2:2" x14ac:dyDescent="0.25">
      <c r="B548" s="71"/>
    </row>
    <row r="549" spans="2:2" x14ac:dyDescent="0.25">
      <c r="B549" s="71"/>
    </row>
    <row r="550" spans="2:2" x14ac:dyDescent="0.25">
      <c r="B550" s="71"/>
    </row>
    <row r="551" spans="2:2" x14ac:dyDescent="0.25">
      <c r="B551" s="71"/>
    </row>
    <row r="552" spans="2:2" x14ac:dyDescent="0.25">
      <c r="B552" s="71"/>
    </row>
    <row r="553" spans="2:2" x14ac:dyDescent="0.25">
      <c r="B553" s="71"/>
    </row>
    <row r="554" spans="2:2" x14ac:dyDescent="0.25">
      <c r="B554" s="71"/>
    </row>
    <row r="555" spans="2:2" x14ac:dyDescent="0.25">
      <c r="B555" s="71"/>
    </row>
    <row r="556" spans="2:2" x14ac:dyDescent="0.25">
      <c r="B556" s="71"/>
    </row>
    <row r="557" spans="2:2" x14ac:dyDescent="0.25">
      <c r="B557" s="71"/>
    </row>
    <row r="558" spans="2:2" x14ac:dyDescent="0.25">
      <c r="B558" s="71"/>
    </row>
    <row r="559" spans="2:2" x14ac:dyDescent="0.25">
      <c r="B559" s="71"/>
    </row>
    <row r="560" spans="2:2" x14ac:dyDescent="0.25">
      <c r="B560" s="71"/>
    </row>
    <row r="561" spans="2:2" x14ac:dyDescent="0.25">
      <c r="B561" s="71"/>
    </row>
    <row r="562" spans="2:2" x14ac:dyDescent="0.25">
      <c r="B562" s="71"/>
    </row>
    <row r="563" spans="2:2" x14ac:dyDescent="0.25">
      <c r="B563" s="71"/>
    </row>
    <row r="564" spans="2:2" x14ac:dyDescent="0.25">
      <c r="B564" s="71"/>
    </row>
    <row r="565" spans="2:2" x14ac:dyDescent="0.25">
      <c r="B565" s="71"/>
    </row>
    <row r="566" spans="2:2" x14ac:dyDescent="0.25">
      <c r="B566" s="71"/>
    </row>
    <row r="567" spans="2:2" x14ac:dyDescent="0.25">
      <c r="B567" s="71"/>
    </row>
    <row r="568" spans="2:2" x14ac:dyDescent="0.25">
      <c r="B568" s="71"/>
    </row>
    <row r="569" spans="2:2" x14ac:dyDescent="0.25">
      <c r="B569" s="71"/>
    </row>
    <row r="570" spans="2:2" x14ac:dyDescent="0.25">
      <c r="B570" s="71"/>
    </row>
    <row r="571" spans="2:2" x14ac:dyDescent="0.25">
      <c r="B571" s="71"/>
    </row>
    <row r="572" spans="2:2" x14ac:dyDescent="0.25">
      <c r="B572" s="71"/>
    </row>
    <row r="573" spans="2:2" x14ac:dyDescent="0.25">
      <c r="B573" s="71"/>
    </row>
    <row r="574" spans="2:2" x14ac:dyDescent="0.25">
      <c r="B574" s="71"/>
    </row>
    <row r="575" spans="2:2" x14ac:dyDescent="0.25">
      <c r="B575" s="71"/>
    </row>
    <row r="576" spans="2:2" x14ac:dyDescent="0.25">
      <c r="B576" s="71"/>
    </row>
    <row r="577" spans="2:2" x14ac:dyDescent="0.25">
      <c r="B577" s="71"/>
    </row>
    <row r="578" spans="2:2" x14ac:dyDescent="0.25">
      <c r="B578" s="71"/>
    </row>
    <row r="579" spans="2:2" x14ac:dyDescent="0.25">
      <c r="B579" s="71"/>
    </row>
    <row r="580" spans="2:2" x14ac:dyDescent="0.25">
      <c r="B580" s="71"/>
    </row>
    <row r="581" spans="2:2" x14ac:dyDescent="0.25">
      <c r="B581" s="71"/>
    </row>
    <row r="582" spans="2:2" x14ac:dyDescent="0.25">
      <c r="B582" s="71"/>
    </row>
    <row r="583" spans="2:2" x14ac:dyDescent="0.25">
      <c r="B583" s="71"/>
    </row>
    <row r="584" spans="2:2" x14ac:dyDescent="0.25">
      <c r="B584" s="71"/>
    </row>
    <row r="585" spans="2:2" x14ac:dyDescent="0.25">
      <c r="B585" s="71"/>
    </row>
    <row r="586" spans="2:2" x14ac:dyDescent="0.25">
      <c r="B586" s="71"/>
    </row>
    <row r="587" spans="2:2" x14ac:dyDescent="0.25">
      <c r="B587" s="71"/>
    </row>
    <row r="588" spans="2:2" x14ac:dyDescent="0.25">
      <c r="B588" s="71"/>
    </row>
    <row r="589" spans="2:2" x14ac:dyDescent="0.25">
      <c r="B589" s="71"/>
    </row>
    <row r="590" spans="2:2" x14ac:dyDescent="0.25">
      <c r="B590" s="71"/>
    </row>
    <row r="591" spans="2:2" x14ac:dyDescent="0.25">
      <c r="B591" s="71"/>
    </row>
    <row r="592" spans="2:2" x14ac:dyDescent="0.25">
      <c r="B592" s="71"/>
    </row>
    <row r="593" spans="2:2" x14ac:dyDescent="0.25">
      <c r="B593" s="71"/>
    </row>
    <row r="594" spans="2:2" x14ac:dyDescent="0.25">
      <c r="B594" s="71"/>
    </row>
    <row r="595" spans="2:2" x14ac:dyDescent="0.25">
      <c r="B595" s="71"/>
    </row>
    <row r="596" spans="2:2" x14ac:dyDescent="0.25">
      <c r="B596" s="71"/>
    </row>
    <row r="597" spans="2:2" x14ac:dyDescent="0.25">
      <c r="B597" s="71"/>
    </row>
    <row r="598" spans="2:2" x14ac:dyDescent="0.25">
      <c r="B598" s="71"/>
    </row>
    <row r="599" spans="2:2" x14ac:dyDescent="0.25">
      <c r="B599" s="71"/>
    </row>
    <row r="600" spans="2:2" x14ac:dyDescent="0.25">
      <c r="B600" s="71"/>
    </row>
    <row r="601" spans="2:2" x14ac:dyDescent="0.25">
      <c r="B601" s="71"/>
    </row>
    <row r="602" spans="2:2" x14ac:dyDescent="0.25">
      <c r="B602" s="71"/>
    </row>
    <row r="603" spans="2:2" x14ac:dyDescent="0.25">
      <c r="B603" s="71"/>
    </row>
    <row r="604" spans="2:2" x14ac:dyDescent="0.25">
      <c r="B604" s="71"/>
    </row>
    <row r="605" spans="2:2" x14ac:dyDescent="0.25">
      <c r="B605" s="71"/>
    </row>
    <row r="606" spans="2:2" x14ac:dyDescent="0.25">
      <c r="B606" s="71"/>
    </row>
    <row r="607" spans="2:2" x14ac:dyDescent="0.25">
      <c r="B607" s="71"/>
    </row>
    <row r="608" spans="2:2" x14ac:dyDescent="0.25">
      <c r="B608" s="71"/>
    </row>
    <row r="609" spans="2:2" x14ac:dyDescent="0.25">
      <c r="B609" s="71"/>
    </row>
    <row r="610" spans="2:2" x14ac:dyDescent="0.25">
      <c r="B610" s="71"/>
    </row>
    <row r="611" spans="2:2" x14ac:dyDescent="0.25">
      <c r="B611" s="71"/>
    </row>
    <row r="612" spans="2:2" x14ac:dyDescent="0.25">
      <c r="B612" s="71"/>
    </row>
    <row r="613" spans="2:2" x14ac:dyDescent="0.25">
      <c r="B613" s="71"/>
    </row>
    <row r="614" spans="2:2" x14ac:dyDescent="0.25">
      <c r="B614" s="71"/>
    </row>
    <row r="615" spans="2:2" x14ac:dyDescent="0.25">
      <c r="B615" s="71"/>
    </row>
    <row r="616" spans="2:2" x14ac:dyDescent="0.25">
      <c r="B616" s="71"/>
    </row>
    <row r="617" spans="2:2" x14ac:dyDescent="0.25">
      <c r="B617" s="71"/>
    </row>
    <row r="618" spans="2:2" x14ac:dyDescent="0.25">
      <c r="B618" s="71"/>
    </row>
    <row r="619" spans="2:2" x14ac:dyDescent="0.25">
      <c r="B619" s="71"/>
    </row>
    <row r="620" spans="2:2" x14ac:dyDescent="0.25">
      <c r="B620" s="71"/>
    </row>
    <row r="621" spans="2:2" x14ac:dyDescent="0.25">
      <c r="B621" s="71"/>
    </row>
    <row r="622" spans="2:2" x14ac:dyDescent="0.25">
      <c r="B622" s="71"/>
    </row>
    <row r="623" spans="2:2" x14ac:dyDescent="0.25">
      <c r="B623" s="71"/>
    </row>
    <row r="624" spans="2:2" x14ac:dyDescent="0.25">
      <c r="B624" s="71"/>
    </row>
    <row r="625" spans="2:2" x14ac:dyDescent="0.25">
      <c r="B625" s="71"/>
    </row>
    <row r="626" spans="2:2" x14ac:dyDescent="0.25">
      <c r="B626" s="71"/>
    </row>
    <row r="627" spans="2:2" x14ac:dyDescent="0.25">
      <c r="B627" s="71"/>
    </row>
    <row r="628" spans="2:2" x14ac:dyDescent="0.25">
      <c r="B628" s="71"/>
    </row>
    <row r="629" spans="2:2" x14ac:dyDescent="0.25">
      <c r="B629" s="71"/>
    </row>
    <row r="630" spans="2:2" x14ac:dyDescent="0.25">
      <c r="B630" s="71"/>
    </row>
    <row r="631" spans="2:2" x14ac:dyDescent="0.25">
      <c r="B631" s="71"/>
    </row>
    <row r="632" spans="2:2" x14ac:dyDescent="0.25">
      <c r="B632" s="71"/>
    </row>
    <row r="633" spans="2:2" x14ac:dyDescent="0.25">
      <c r="B633" s="71"/>
    </row>
    <row r="634" spans="2:2" x14ac:dyDescent="0.25">
      <c r="B634" s="71"/>
    </row>
    <row r="635" spans="2:2" x14ac:dyDescent="0.25">
      <c r="B635" s="71"/>
    </row>
    <row r="636" spans="2:2" x14ac:dyDescent="0.25">
      <c r="B636" s="71"/>
    </row>
    <row r="637" spans="2:2" x14ac:dyDescent="0.25">
      <c r="B637" s="71"/>
    </row>
    <row r="638" spans="2:2" x14ac:dyDescent="0.25">
      <c r="B638" s="71"/>
    </row>
    <row r="639" spans="2:2" x14ac:dyDescent="0.25">
      <c r="B639" s="71"/>
    </row>
    <row r="640" spans="2:2" x14ac:dyDescent="0.25">
      <c r="B640" s="71"/>
    </row>
    <row r="641" spans="2:2" x14ac:dyDescent="0.25">
      <c r="B641" s="71"/>
    </row>
    <row r="642" spans="2:2" x14ac:dyDescent="0.25">
      <c r="B642" s="71"/>
    </row>
    <row r="643" spans="2:2" x14ac:dyDescent="0.25">
      <c r="B643" s="71"/>
    </row>
    <row r="644" spans="2:2" x14ac:dyDescent="0.25">
      <c r="B644" s="71"/>
    </row>
    <row r="645" spans="2:2" x14ac:dyDescent="0.25">
      <c r="B645" s="71"/>
    </row>
    <row r="646" spans="2:2" x14ac:dyDescent="0.25">
      <c r="B646" s="71"/>
    </row>
    <row r="647" spans="2:2" x14ac:dyDescent="0.25">
      <c r="B647" s="71"/>
    </row>
    <row r="648" spans="2:2" x14ac:dyDescent="0.25">
      <c r="B648" s="71"/>
    </row>
    <row r="649" spans="2:2" x14ac:dyDescent="0.25">
      <c r="B649" s="71"/>
    </row>
    <row r="650" spans="2:2" x14ac:dyDescent="0.25">
      <c r="B650" s="71"/>
    </row>
    <row r="651" spans="2:2" x14ac:dyDescent="0.25">
      <c r="B651" s="71"/>
    </row>
    <row r="652" spans="2:2" x14ac:dyDescent="0.25">
      <c r="B652" s="71"/>
    </row>
    <row r="653" spans="2:2" x14ac:dyDescent="0.25">
      <c r="B653" s="71"/>
    </row>
    <row r="654" spans="2:2" x14ac:dyDescent="0.25">
      <c r="B654" s="71"/>
    </row>
    <row r="655" spans="2:2" x14ac:dyDescent="0.25">
      <c r="B655" s="71"/>
    </row>
    <row r="656" spans="2:2" x14ac:dyDescent="0.25">
      <c r="B656" s="71"/>
    </row>
    <row r="657" spans="2:2" x14ac:dyDescent="0.25">
      <c r="B657" s="71"/>
    </row>
    <row r="658" spans="2:2" x14ac:dyDescent="0.25">
      <c r="B658" s="71"/>
    </row>
    <row r="659" spans="2:2" x14ac:dyDescent="0.25">
      <c r="B659" s="71"/>
    </row>
    <row r="660" spans="2:2" x14ac:dyDescent="0.25">
      <c r="B660" s="71"/>
    </row>
    <row r="661" spans="2:2" x14ac:dyDescent="0.25">
      <c r="B661" s="71"/>
    </row>
    <row r="662" spans="2:2" x14ac:dyDescent="0.25">
      <c r="B662" s="71"/>
    </row>
    <row r="663" spans="2:2" x14ac:dyDescent="0.25">
      <c r="B663" s="71"/>
    </row>
    <row r="664" spans="2:2" x14ac:dyDescent="0.25">
      <c r="B664" s="71"/>
    </row>
    <row r="665" spans="2:2" x14ac:dyDescent="0.25">
      <c r="B665" s="71"/>
    </row>
    <row r="666" spans="2:2" x14ac:dyDescent="0.25">
      <c r="B666" s="71"/>
    </row>
    <row r="667" spans="2:2" x14ac:dyDescent="0.25">
      <c r="B667" s="71"/>
    </row>
    <row r="668" spans="2:2" x14ac:dyDescent="0.25">
      <c r="B668" s="71"/>
    </row>
    <row r="669" spans="2:2" x14ac:dyDescent="0.25">
      <c r="B669" s="71"/>
    </row>
    <row r="670" spans="2:2" x14ac:dyDescent="0.25">
      <c r="B670" s="71"/>
    </row>
    <row r="671" spans="2:2" x14ac:dyDescent="0.25">
      <c r="B671" s="71"/>
    </row>
    <row r="672" spans="2:2" x14ac:dyDescent="0.25">
      <c r="B672" s="71"/>
    </row>
    <row r="673" spans="2:2" x14ac:dyDescent="0.25">
      <c r="B673" s="71"/>
    </row>
    <row r="674" spans="2:2" x14ac:dyDescent="0.25">
      <c r="B674" s="71"/>
    </row>
    <row r="675" spans="2:2" x14ac:dyDescent="0.25">
      <c r="B675" s="71"/>
    </row>
    <row r="676" spans="2:2" x14ac:dyDescent="0.25">
      <c r="B676" s="71"/>
    </row>
    <row r="677" spans="2:2" x14ac:dyDescent="0.25">
      <c r="B677" s="71"/>
    </row>
    <row r="678" spans="2:2" x14ac:dyDescent="0.25">
      <c r="B678" s="71"/>
    </row>
    <row r="679" spans="2:2" x14ac:dyDescent="0.25">
      <c r="B679" s="71"/>
    </row>
    <row r="680" spans="2:2" x14ac:dyDescent="0.25">
      <c r="B680" s="71"/>
    </row>
    <row r="681" spans="2:2" x14ac:dyDescent="0.25">
      <c r="B681" s="71"/>
    </row>
    <row r="682" spans="2:2" x14ac:dyDescent="0.25">
      <c r="B682" s="71"/>
    </row>
    <row r="683" spans="2:2" x14ac:dyDescent="0.25">
      <c r="B683" s="71"/>
    </row>
    <row r="684" spans="2:2" x14ac:dyDescent="0.25">
      <c r="B684" s="71"/>
    </row>
    <row r="685" spans="2:2" x14ac:dyDescent="0.25">
      <c r="B685" s="71"/>
    </row>
    <row r="686" spans="2:2" x14ac:dyDescent="0.25">
      <c r="B686" s="71"/>
    </row>
    <row r="687" spans="2:2" x14ac:dyDescent="0.25">
      <c r="B687" s="71"/>
    </row>
    <row r="688" spans="2:2" x14ac:dyDescent="0.25">
      <c r="B688" s="71"/>
    </row>
    <row r="689" spans="2:2" x14ac:dyDescent="0.25">
      <c r="B689" s="71"/>
    </row>
    <row r="690" spans="2:2" x14ac:dyDescent="0.25">
      <c r="B690" s="71"/>
    </row>
    <row r="691" spans="2:2" x14ac:dyDescent="0.25">
      <c r="B691" s="71"/>
    </row>
    <row r="692" spans="2:2" x14ac:dyDescent="0.25">
      <c r="B692" s="71"/>
    </row>
    <row r="693" spans="2:2" x14ac:dyDescent="0.25">
      <c r="B693" s="71"/>
    </row>
    <row r="694" spans="2:2" x14ac:dyDescent="0.25">
      <c r="B694" s="71"/>
    </row>
    <row r="695" spans="2:2" x14ac:dyDescent="0.25">
      <c r="B695" s="71"/>
    </row>
    <row r="696" spans="2:2" x14ac:dyDescent="0.25">
      <c r="B696" s="71"/>
    </row>
    <row r="697" spans="2:2" x14ac:dyDescent="0.25">
      <c r="B697" s="71"/>
    </row>
    <row r="698" spans="2:2" x14ac:dyDescent="0.25">
      <c r="B698" s="71"/>
    </row>
    <row r="699" spans="2:2" x14ac:dyDescent="0.25">
      <c r="B699" s="71"/>
    </row>
    <row r="700" spans="2:2" x14ac:dyDescent="0.25">
      <c r="B700" s="71"/>
    </row>
    <row r="701" spans="2:2" x14ac:dyDescent="0.25">
      <c r="B701" s="71"/>
    </row>
    <row r="702" spans="2:2" x14ac:dyDescent="0.25">
      <c r="B702" s="71"/>
    </row>
    <row r="703" spans="2:2" x14ac:dyDescent="0.25">
      <c r="B703" s="71"/>
    </row>
    <row r="704" spans="2:2" x14ac:dyDescent="0.25">
      <c r="B704" s="71"/>
    </row>
    <row r="705" spans="2:2" x14ac:dyDescent="0.25">
      <c r="B705" s="71"/>
    </row>
    <row r="706" spans="2:2" x14ac:dyDescent="0.25">
      <c r="B706" s="71"/>
    </row>
    <row r="707" spans="2:2" x14ac:dyDescent="0.25">
      <c r="B707" s="71"/>
    </row>
    <row r="708" spans="2:2" x14ac:dyDescent="0.25">
      <c r="B708" s="71"/>
    </row>
    <row r="709" spans="2:2" x14ac:dyDescent="0.25">
      <c r="B709" s="71"/>
    </row>
    <row r="710" spans="2:2" x14ac:dyDescent="0.25">
      <c r="B710" s="71"/>
    </row>
    <row r="711" spans="2:2" x14ac:dyDescent="0.25">
      <c r="B711" s="71"/>
    </row>
    <row r="712" spans="2:2" x14ac:dyDescent="0.25">
      <c r="B712" s="71"/>
    </row>
    <row r="713" spans="2:2" x14ac:dyDescent="0.25">
      <c r="B713" s="71"/>
    </row>
    <row r="714" spans="2:2" x14ac:dyDescent="0.25">
      <c r="B714" s="71"/>
    </row>
    <row r="715" spans="2:2" x14ac:dyDescent="0.25">
      <c r="B715" s="71"/>
    </row>
    <row r="716" spans="2:2" x14ac:dyDescent="0.25">
      <c r="B716" s="71"/>
    </row>
    <row r="717" spans="2:2" x14ac:dyDescent="0.25">
      <c r="B717" s="71"/>
    </row>
    <row r="718" spans="2:2" x14ac:dyDescent="0.25">
      <c r="B718" s="71"/>
    </row>
    <row r="719" spans="2:2" x14ac:dyDescent="0.25">
      <c r="B719" s="71"/>
    </row>
    <row r="720" spans="2:2" x14ac:dyDescent="0.25">
      <c r="B720" s="71"/>
    </row>
    <row r="721" spans="2:2" x14ac:dyDescent="0.25">
      <c r="B721" s="71"/>
    </row>
    <row r="722" spans="2:2" x14ac:dyDescent="0.25">
      <c r="B722" s="71"/>
    </row>
    <row r="723" spans="2:2" x14ac:dyDescent="0.25">
      <c r="B723" s="71"/>
    </row>
    <row r="724" spans="2:2" x14ac:dyDescent="0.25">
      <c r="B724" s="71"/>
    </row>
    <row r="725" spans="2:2" x14ac:dyDescent="0.25">
      <c r="B725" s="71"/>
    </row>
    <row r="726" spans="2:2" x14ac:dyDescent="0.25">
      <c r="B726" s="71"/>
    </row>
    <row r="727" spans="2:2" x14ac:dyDescent="0.25">
      <c r="B727" s="71"/>
    </row>
    <row r="728" spans="2:2" x14ac:dyDescent="0.25">
      <c r="B728" s="71"/>
    </row>
    <row r="729" spans="2:2" x14ac:dyDescent="0.25">
      <c r="B729" s="71"/>
    </row>
    <row r="730" spans="2:2" x14ac:dyDescent="0.25">
      <c r="B730" s="71"/>
    </row>
    <row r="731" spans="2:2" x14ac:dyDescent="0.25">
      <c r="B731" s="71"/>
    </row>
    <row r="732" spans="2:2" x14ac:dyDescent="0.25">
      <c r="B732" s="71"/>
    </row>
    <row r="733" spans="2:2" x14ac:dyDescent="0.25">
      <c r="B733" s="71"/>
    </row>
    <row r="734" spans="2:2" x14ac:dyDescent="0.25">
      <c r="B734" s="71"/>
    </row>
    <row r="735" spans="2:2" x14ac:dyDescent="0.25">
      <c r="B735" s="71"/>
    </row>
    <row r="736" spans="2:2" x14ac:dyDescent="0.25">
      <c r="B736" s="71"/>
    </row>
    <row r="737" spans="2:2" x14ac:dyDescent="0.25">
      <c r="B737" s="71"/>
    </row>
    <row r="738" spans="2:2" x14ac:dyDescent="0.25">
      <c r="B738" s="71"/>
    </row>
    <row r="739" spans="2:2" x14ac:dyDescent="0.25">
      <c r="B739" s="71"/>
    </row>
    <row r="740" spans="2:2" x14ac:dyDescent="0.25">
      <c r="B740" s="71"/>
    </row>
    <row r="741" spans="2:2" x14ac:dyDescent="0.25">
      <c r="B741" s="71"/>
    </row>
    <row r="742" spans="2:2" x14ac:dyDescent="0.25">
      <c r="B742" s="71"/>
    </row>
    <row r="743" spans="2:2" x14ac:dyDescent="0.25">
      <c r="B743" s="71"/>
    </row>
    <row r="744" spans="2:2" x14ac:dyDescent="0.25">
      <c r="B744" s="71"/>
    </row>
    <row r="745" spans="2:2" x14ac:dyDescent="0.25">
      <c r="B745" s="71"/>
    </row>
    <row r="746" spans="2:2" x14ac:dyDescent="0.25">
      <c r="B746" s="71"/>
    </row>
    <row r="747" spans="2:2" x14ac:dyDescent="0.25">
      <c r="B747" s="71"/>
    </row>
    <row r="748" spans="2:2" x14ac:dyDescent="0.25">
      <c r="B748" s="71"/>
    </row>
    <row r="749" spans="2:2" x14ac:dyDescent="0.25">
      <c r="B749" s="71"/>
    </row>
    <row r="750" spans="2:2" x14ac:dyDescent="0.25">
      <c r="B750" s="71"/>
    </row>
    <row r="751" spans="2:2" x14ac:dyDescent="0.25">
      <c r="B751" s="71"/>
    </row>
    <row r="752" spans="2:2" x14ac:dyDescent="0.25">
      <c r="B752" s="71"/>
    </row>
    <row r="753" spans="2:2" x14ac:dyDescent="0.25">
      <c r="B753" s="71"/>
    </row>
    <row r="754" spans="2:2" x14ac:dyDescent="0.25">
      <c r="B754" s="71"/>
    </row>
    <row r="755" spans="2:2" x14ac:dyDescent="0.25">
      <c r="B755" s="71"/>
    </row>
    <row r="756" spans="2:2" x14ac:dyDescent="0.25">
      <c r="B756" s="71"/>
    </row>
    <row r="757" spans="2:2" x14ac:dyDescent="0.25">
      <c r="B757" s="71"/>
    </row>
    <row r="758" spans="2:2" x14ac:dyDescent="0.25">
      <c r="B758" s="71"/>
    </row>
    <row r="759" spans="2:2" x14ac:dyDescent="0.25">
      <c r="B759" s="71"/>
    </row>
    <row r="760" spans="2:2" x14ac:dyDescent="0.25">
      <c r="B760" s="71"/>
    </row>
    <row r="761" spans="2:2" x14ac:dyDescent="0.25">
      <c r="B761" s="71"/>
    </row>
    <row r="762" spans="2:2" x14ac:dyDescent="0.25">
      <c r="B762" s="71"/>
    </row>
    <row r="763" spans="2:2" x14ac:dyDescent="0.25">
      <c r="B763" s="71"/>
    </row>
    <row r="764" spans="2:2" x14ac:dyDescent="0.25">
      <c r="B764" s="71"/>
    </row>
    <row r="765" spans="2:2" x14ac:dyDescent="0.25">
      <c r="B765" s="71"/>
    </row>
    <row r="766" spans="2:2" x14ac:dyDescent="0.25">
      <c r="B766" s="71"/>
    </row>
    <row r="767" spans="2:2" x14ac:dyDescent="0.25">
      <c r="B767" s="71"/>
    </row>
    <row r="768" spans="2:2" x14ac:dyDescent="0.25">
      <c r="B768" s="71"/>
    </row>
    <row r="769" spans="2:2" x14ac:dyDescent="0.25">
      <c r="B769" s="71"/>
    </row>
    <row r="770" spans="2:2" x14ac:dyDescent="0.25">
      <c r="B770" s="71"/>
    </row>
    <row r="771" spans="2:2" x14ac:dyDescent="0.25">
      <c r="B771" s="71"/>
    </row>
    <row r="772" spans="2:2" x14ac:dyDescent="0.25">
      <c r="B772" s="71"/>
    </row>
    <row r="773" spans="2:2" x14ac:dyDescent="0.25">
      <c r="B773" s="71"/>
    </row>
    <row r="774" spans="2:2" x14ac:dyDescent="0.25">
      <c r="B774" s="71"/>
    </row>
    <row r="775" spans="2:2" x14ac:dyDescent="0.25">
      <c r="B775" s="71"/>
    </row>
    <row r="776" spans="2:2" x14ac:dyDescent="0.25">
      <c r="B776" s="71"/>
    </row>
    <row r="777" spans="2:2" x14ac:dyDescent="0.25">
      <c r="B777" s="71"/>
    </row>
    <row r="778" spans="2:2" x14ac:dyDescent="0.25">
      <c r="B778" s="71"/>
    </row>
    <row r="779" spans="2:2" x14ac:dyDescent="0.25">
      <c r="B779" s="71"/>
    </row>
    <row r="780" spans="2:2" x14ac:dyDescent="0.25">
      <c r="B780" s="71"/>
    </row>
    <row r="781" spans="2:2" x14ac:dyDescent="0.25">
      <c r="B781" s="71"/>
    </row>
    <row r="782" spans="2:2" x14ac:dyDescent="0.25">
      <c r="B782" s="71"/>
    </row>
    <row r="783" spans="2:2" x14ac:dyDescent="0.25">
      <c r="B783" s="71"/>
    </row>
    <row r="784" spans="2:2" x14ac:dyDescent="0.25">
      <c r="B784" s="71"/>
    </row>
    <row r="785" spans="2:2" x14ac:dyDescent="0.25">
      <c r="B785" s="71"/>
    </row>
    <row r="786" spans="2:2" x14ac:dyDescent="0.25">
      <c r="B786" s="71"/>
    </row>
    <row r="787" spans="2:2" x14ac:dyDescent="0.25">
      <c r="B787" s="71"/>
    </row>
    <row r="788" spans="2:2" x14ac:dyDescent="0.25">
      <c r="B788" s="71"/>
    </row>
    <row r="789" spans="2:2" x14ac:dyDescent="0.25">
      <c r="B789" s="71"/>
    </row>
    <row r="790" spans="2:2" x14ac:dyDescent="0.25">
      <c r="B790" s="71"/>
    </row>
    <row r="791" spans="2:2" x14ac:dyDescent="0.25">
      <c r="B791" s="71"/>
    </row>
    <row r="792" spans="2:2" x14ac:dyDescent="0.25">
      <c r="B792" s="71"/>
    </row>
    <row r="793" spans="2:2" x14ac:dyDescent="0.25">
      <c r="B793" s="71"/>
    </row>
    <row r="794" spans="2:2" x14ac:dyDescent="0.25">
      <c r="B794" s="71"/>
    </row>
    <row r="795" spans="2:2" x14ac:dyDescent="0.25">
      <c r="B795" s="71"/>
    </row>
    <row r="796" spans="2:2" x14ac:dyDescent="0.25">
      <c r="B796" s="71"/>
    </row>
    <row r="797" spans="2:2" x14ac:dyDescent="0.25">
      <c r="B797" s="71"/>
    </row>
    <row r="798" spans="2:2" x14ac:dyDescent="0.25">
      <c r="B798" s="71"/>
    </row>
    <row r="799" spans="2:2" x14ac:dyDescent="0.25">
      <c r="B799" s="71"/>
    </row>
    <row r="800" spans="2:2" x14ac:dyDescent="0.25">
      <c r="B800" s="71"/>
    </row>
    <row r="801" spans="2:2" x14ac:dyDescent="0.25">
      <c r="B801" s="71"/>
    </row>
    <row r="802" spans="2:2" x14ac:dyDescent="0.25">
      <c r="B802" s="71"/>
    </row>
    <row r="803" spans="2:2" x14ac:dyDescent="0.25">
      <c r="B803" s="71"/>
    </row>
    <row r="804" spans="2:2" x14ac:dyDescent="0.25">
      <c r="B804" s="71"/>
    </row>
    <row r="805" spans="2:2" x14ac:dyDescent="0.25">
      <c r="B805" s="71"/>
    </row>
    <row r="806" spans="2:2" x14ac:dyDescent="0.25">
      <c r="B806" s="71"/>
    </row>
    <row r="807" spans="2:2" x14ac:dyDescent="0.25">
      <c r="B807" s="71"/>
    </row>
    <row r="808" spans="2:2" x14ac:dyDescent="0.25">
      <c r="B808" s="71"/>
    </row>
    <row r="809" spans="2:2" x14ac:dyDescent="0.25">
      <c r="B809" s="71"/>
    </row>
    <row r="810" spans="2:2" x14ac:dyDescent="0.25">
      <c r="B810" s="71"/>
    </row>
    <row r="811" spans="2:2" x14ac:dyDescent="0.25">
      <c r="B811" s="71"/>
    </row>
    <row r="812" spans="2:2" x14ac:dyDescent="0.25">
      <c r="B812" s="71"/>
    </row>
    <row r="813" spans="2:2" x14ac:dyDescent="0.25">
      <c r="B813" s="71"/>
    </row>
    <row r="814" spans="2:2" x14ac:dyDescent="0.25">
      <c r="B814" s="71"/>
    </row>
    <row r="815" spans="2:2" x14ac:dyDescent="0.25">
      <c r="B815" s="71"/>
    </row>
    <row r="816" spans="2:2" x14ac:dyDescent="0.25">
      <c r="B816" s="71"/>
    </row>
    <row r="817" spans="2:2" x14ac:dyDescent="0.25">
      <c r="B817" s="71"/>
    </row>
    <row r="818" spans="2:2" x14ac:dyDescent="0.25">
      <c r="B818" s="71"/>
    </row>
    <row r="819" spans="2:2" x14ac:dyDescent="0.25">
      <c r="B819" s="71"/>
    </row>
    <row r="820" spans="2:2" x14ac:dyDescent="0.25">
      <c r="B820" s="71"/>
    </row>
    <row r="821" spans="2:2" x14ac:dyDescent="0.25">
      <c r="B821" s="71"/>
    </row>
    <row r="822" spans="2:2" x14ac:dyDescent="0.25">
      <c r="B822" s="71"/>
    </row>
    <row r="823" spans="2:2" x14ac:dyDescent="0.25">
      <c r="B823" s="71"/>
    </row>
    <row r="824" spans="2:2" x14ac:dyDescent="0.25">
      <c r="B824" s="71"/>
    </row>
    <row r="825" spans="2:2" x14ac:dyDescent="0.25">
      <c r="B825" s="71"/>
    </row>
    <row r="826" spans="2:2" x14ac:dyDescent="0.25">
      <c r="B826" s="71"/>
    </row>
    <row r="827" spans="2:2" x14ac:dyDescent="0.25">
      <c r="B827" s="71"/>
    </row>
    <row r="828" spans="2:2" x14ac:dyDescent="0.25">
      <c r="B828" s="71"/>
    </row>
    <row r="829" spans="2:2" x14ac:dyDescent="0.25">
      <c r="B829" s="71"/>
    </row>
    <row r="830" spans="2:2" x14ac:dyDescent="0.25">
      <c r="B830" s="71"/>
    </row>
    <row r="831" spans="2:2" x14ac:dyDescent="0.25">
      <c r="B831" s="71"/>
    </row>
    <row r="832" spans="2:2" x14ac:dyDescent="0.25">
      <c r="B832" s="71"/>
    </row>
    <row r="833" spans="2:2" x14ac:dyDescent="0.25">
      <c r="B833" s="71"/>
    </row>
    <row r="834" spans="2:2" x14ac:dyDescent="0.25">
      <c r="B834" s="71"/>
    </row>
    <row r="835" spans="2:2" x14ac:dyDescent="0.25">
      <c r="B835" s="71"/>
    </row>
    <row r="836" spans="2:2" x14ac:dyDescent="0.25">
      <c r="B836" s="71"/>
    </row>
    <row r="837" spans="2:2" x14ac:dyDescent="0.25">
      <c r="B837" s="71"/>
    </row>
    <row r="838" spans="2:2" x14ac:dyDescent="0.25">
      <c r="B838" s="71"/>
    </row>
    <row r="839" spans="2:2" x14ac:dyDescent="0.25">
      <c r="B839" s="71"/>
    </row>
    <row r="840" spans="2:2" x14ac:dyDescent="0.25">
      <c r="B840" s="71"/>
    </row>
    <row r="841" spans="2:2" x14ac:dyDescent="0.25">
      <c r="B841" s="71"/>
    </row>
    <row r="842" spans="2:2" x14ac:dyDescent="0.25">
      <c r="B842" s="71"/>
    </row>
    <row r="843" spans="2:2" x14ac:dyDescent="0.25">
      <c r="B843" s="71"/>
    </row>
    <row r="844" spans="2:2" x14ac:dyDescent="0.25">
      <c r="B844" s="71"/>
    </row>
    <row r="845" spans="2:2" x14ac:dyDescent="0.25">
      <c r="B845" s="71"/>
    </row>
    <row r="846" spans="2:2" x14ac:dyDescent="0.25">
      <c r="B846" s="71"/>
    </row>
    <row r="847" spans="2:2" x14ac:dyDescent="0.25">
      <c r="B847" s="71"/>
    </row>
    <row r="848" spans="2:2" x14ac:dyDescent="0.25">
      <c r="B848" s="71"/>
    </row>
    <row r="849" spans="2:2" x14ac:dyDescent="0.25">
      <c r="B849" s="71"/>
    </row>
    <row r="850" spans="2:2" x14ac:dyDescent="0.25">
      <c r="B850" s="71"/>
    </row>
    <row r="851" spans="2:2" x14ac:dyDescent="0.25">
      <c r="B851" s="71"/>
    </row>
    <row r="852" spans="2:2" x14ac:dyDescent="0.25">
      <c r="B852" s="71"/>
    </row>
    <row r="853" spans="2:2" x14ac:dyDescent="0.25">
      <c r="B853" s="71"/>
    </row>
    <row r="854" spans="2:2" x14ac:dyDescent="0.25">
      <c r="B854" s="71"/>
    </row>
    <row r="855" spans="2:2" x14ac:dyDescent="0.25">
      <c r="B855" s="71"/>
    </row>
    <row r="856" spans="2:2" x14ac:dyDescent="0.25">
      <c r="B856" s="71"/>
    </row>
    <row r="857" spans="2:2" x14ac:dyDescent="0.25">
      <c r="B857" s="71"/>
    </row>
    <row r="858" spans="2:2" x14ac:dyDescent="0.25">
      <c r="B858" s="71"/>
    </row>
    <row r="859" spans="2:2" x14ac:dyDescent="0.25">
      <c r="B859" s="71"/>
    </row>
    <row r="860" spans="2:2" x14ac:dyDescent="0.25">
      <c r="B860" s="71"/>
    </row>
    <row r="861" spans="2:2" x14ac:dyDescent="0.25">
      <c r="B861" s="71"/>
    </row>
    <row r="862" spans="2:2" x14ac:dyDescent="0.25">
      <c r="B862" s="71"/>
    </row>
    <row r="863" spans="2:2" x14ac:dyDescent="0.25">
      <c r="B863" s="71"/>
    </row>
    <row r="864" spans="2:2" x14ac:dyDescent="0.25">
      <c r="B864" s="71"/>
    </row>
    <row r="865" spans="2:2" x14ac:dyDescent="0.25">
      <c r="B865" s="71"/>
    </row>
    <row r="866" spans="2:2" x14ac:dyDescent="0.25">
      <c r="B866" s="71"/>
    </row>
    <row r="867" spans="2:2" x14ac:dyDescent="0.25">
      <c r="B867" s="71"/>
    </row>
    <row r="868" spans="2:2" x14ac:dyDescent="0.25">
      <c r="B868" s="71"/>
    </row>
    <row r="869" spans="2:2" x14ac:dyDescent="0.25">
      <c r="B869" s="71"/>
    </row>
    <row r="870" spans="2:2" x14ac:dyDescent="0.25">
      <c r="B870" s="71"/>
    </row>
    <row r="871" spans="2:2" x14ac:dyDescent="0.25">
      <c r="B871" s="71"/>
    </row>
    <row r="872" spans="2:2" x14ac:dyDescent="0.25">
      <c r="B872" s="71"/>
    </row>
    <row r="873" spans="2:2" x14ac:dyDescent="0.25">
      <c r="B873" s="71"/>
    </row>
    <row r="874" spans="2:2" x14ac:dyDescent="0.25">
      <c r="B874" s="71"/>
    </row>
    <row r="875" spans="2:2" x14ac:dyDescent="0.25">
      <c r="B875" s="71"/>
    </row>
    <row r="876" spans="2:2" x14ac:dyDescent="0.25">
      <c r="B876" s="71"/>
    </row>
    <row r="877" spans="2:2" x14ac:dyDescent="0.25">
      <c r="B877" s="71"/>
    </row>
    <row r="878" spans="2:2" x14ac:dyDescent="0.25">
      <c r="B878" s="71"/>
    </row>
    <row r="879" spans="2:2" x14ac:dyDescent="0.25">
      <c r="B879" s="71"/>
    </row>
    <row r="880" spans="2:2" x14ac:dyDescent="0.25">
      <c r="B880" s="71"/>
    </row>
    <row r="881" spans="2:2" x14ac:dyDescent="0.25">
      <c r="B881" s="71"/>
    </row>
    <row r="882" spans="2:2" x14ac:dyDescent="0.25">
      <c r="B882" s="71"/>
    </row>
    <row r="883" spans="2:2" x14ac:dyDescent="0.25">
      <c r="B883" s="71"/>
    </row>
    <row r="884" spans="2:2" x14ac:dyDescent="0.25">
      <c r="B884" s="71"/>
    </row>
    <row r="885" spans="2:2" x14ac:dyDescent="0.25">
      <c r="B885" s="71"/>
    </row>
    <row r="886" spans="2:2" x14ac:dyDescent="0.25">
      <c r="B886" s="71"/>
    </row>
    <row r="887" spans="2:2" x14ac:dyDescent="0.25">
      <c r="B887" s="71"/>
    </row>
    <row r="888" spans="2:2" x14ac:dyDescent="0.25">
      <c r="B888" s="71"/>
    </row>
    <row r="889" spans="2:2" x14ac:dyDescent="0.25">
      <c r="B889" s="71"/>
    </row>
    <row r="890" spans="2:2" x14ac:dyDescent="0.25">
      <c r="B890" s="71"/>
    </row>
    <row r="891" spans="2:2" x14ac:dyDescent="0.25">
      <c r="B891" s="71"/>
    </row>
    <row r="892" spans="2:2" x14ac:dyDescent="0.25">
      <c r="B892" s="71"/>
    </row>
    <row r="893" spans="2:2" x14ac:dyDescent="0.25">
      <c r="B893" s="71"/>
    </row>
    <row r="894" spans="2:2" x14ac:dyDescent="0.25">
      <c r="B894" s="71"/>
    </row>
    <row r="895" spans="2:2" x14ac:dyDescent="0.25">
      <c r="B895" s="71"/>
    </row>
    <row r="896" spans="2:2" x14ac:dyDescent="0.25">
      <c r="B896" s="71"/>
    </row>
    <row r="897" spans="2:2" x14ac:dyDescent="0.25">
      <c r="B897" s="71"/>
    </row>
    <row r="898" spans="2:2" x14ac:dyDescent="0.25">
      <c r="B898" s="71"/>
    </row>
    <row r="899" spans="2:2" x14ac:dyDescent="0.25">
      <c r="B899" s="71"/>
    </row>
    <row r="900" spans="2:2" x14ac:dyDescent="0.25">
      <c r="B900" s="71"/>
    </row>
    <row r="901" spans="2:2" x14ac:dyDescent="0.25">
      <c r="B901" s="71"/>
    </row>
    <row r="902" spans="2:2" x14ac:dyDescent="0.25">
      <c r="B902" s="71"/>
    </row>
    <row r="903" spans="2:2" x14ac:dyDescent="0.25">
      <c r="B903" s="71"/>
    </row>
    <row r="904" spans="2:2" x14ac:dyDescent="0.25">
      <c r="B904" s="71"/>
    </row>
    <row r="905" spans="2:2" x14ac:dyDescent="0.25">
      <c r="B905" s="71"/>
    </row>
    <row r="906" spans="2:2" x14ac:dyDescent="0.25">
      <c r="B906" s="71"/>
    </row>
    <row r="907" spans="2:2" x14ac:dyDescent="0.25">
      <c r="B907" s="71"/>
    </row>
    <row r="908" spans="2:2" x14ac:dyDescent="0.25">
      <c r="B908" s="71"/>
    </row>
    <row r="909" spans="2:2" x14ac:dyDescent="0.25">
      <c r="B909" s="71"/>
    </row>
    <row r="910" spans="2:2" x14ac:dyDescent="0.25">
      <c r="B910" s="71"/>
    </row>
    <row r="911" spans="2:2" x14ac:dyDescent="0.25">
      <c r="B911" s="71"/>
    </row>
    <row r="912" spans="2:2" x14ac:dyDescent="0.25">
      <c r="B912" s="71"/>
    </row>
    <row r="913" spans="2:2" x14ac:dyDescent="0.25">
      <c r="B913" s="71"/>
    </row>
    <row r="914" spans="2:2" x14ac:dyDescent="0.25">
      <c r="B914" s="71"/>
    </row>
    <row r="915" spans="2:2" x14ac:dyDescent="0.25">
      <c r="B915" s="71"/>
    </row>
    <row r="916" spans="2:2" x14ac:dyDescent="0.25">
      <c r="B916" s="71"/>
    </row>
    <row r="917" spans="2:2" x14ac:dyDescent="0.25">
      <c r="B917" s="71"/>
    </row>
    <row r="918" spans="2:2" x14ac:dyDescent="0.25">
      <c r="B918" s="71"/>
    </row>
    <row r="919" spans="2:2" x14ac:dyDescent="0.25">
      <c r="B919" s="71"/>
    </row>
    <row r="920" spans="2:2" x14ac:dyDescent="0.25">
      <c r="B920" s="71"/>
    </row>
    <row r="921" spans="2:2" x14ac:dyDescent="0.25">
      <c r="B921" s="71"/>
    </row>
    <row r="922" spans="2:2" x14ac:dyDescent="0.25">
      <c r="B922" s="71"/>
    </row>
    <row r="923" spans="2:2" x14ac:dyDescent="0.25">
      <c r="B923" s="71"/>
    </row>
    <row r="924" spans="2:2" x14ac:dyDescent="0.25">
      <c r="B924" s="71"/>
    </row>
    <row r="925" spans="2:2" x14ac:dyDescent="0.25">
      <c r="B925" s="71"/>
    </row>
    <row r="926" spans="2:2" x14ac:dyDescent="0.25">
      <c r="B926" s="71"/>
    </row>
    <row r="927" spans="2:2" x14ac:dyDescent="0.25">
      <c r="B927" s="71"/>
    </row>
    <row r="928" spans="2:2" x14ac:dyDescent="0.25">
      <c r="B928" s="71"/>
    </row>
    <row r="929" spans="2:2" x14ac:dyDescent="0.25">
      <c r="B929" s="71"/>
    </row>
    <row r="930" spans="2:2" x14ac:dyDescent="0.25">
      <c r="B930" s="71"/>
    </row>
    <row r="931" spans="2:2" x14ac:dyDescent="0.25">
      <c r="B931" s="71"/>
    </row>
    <row r="932" spans="2:2" x14ac:dyDescent="0.25">
      <c r="B932" s="71"/>
    </row>
    <row r="933" spans="2:2" x14ac:dyDescent="0.25">
      <c r="B933" s="71"/>
    </row>
    <row r="934" spans="2:2" x14ac:dyDescent="0.25">
      <c r="B934" s="71"/>
    </row>
    <row r="935" spans="2:2" x14ac:dyDescent="0.25">
      <c r="B935" s="71"/>
    </row>
    <row r="936" spans="2:2" x14ac:dyDescent="0.25">
      <c r="B936" s="71"/>
    </row>
    <row r="937" spans="2:2" x14ac:dyDescent="0.25">
      <c r="B937" s="71"/>
    </row>
    <row r="938" spans="2:2" x14ac:dyDescent="0.25">
      <c r="B938" s="71"/>
    </row>
    <row r="939" spans="2:2" x14ac:dyDescent="0.25">
      <c r="B939" s="71"/>
    </row>
    <row r="940" spans="2:2" x14ac:dyDescent="0.25">
      <c r="B940" s="71"/>
    </row>
    <row r="941" spans="2:2" x14ac:dyDescent="0.25">
      <c r="B941" s="71"/>
    </row>
    <row r="942" spans="2:2" x14ac:dyDescent="0.25">
      <c r="B942" s="71"/>
    </row>
    <row r="943" spans="2:2" x14ac:dyDescent="0.25">
      <c r="B943" s="71"/>
    </row>
    <row r="944" spans="2:2" x14ac:dyDescent="0.25">
      <c r="B944" s="71"/>
    </row>
    <row r="945" spans="2:2" x14ac:dyDescent="0.25">
      <c r="B945" s="71"/>
    </row>
    <row r="946" spans="2:2" x14ac:dyDescent="0.25">
      <c r="B946" s="71"/>
    </row>
    <row r="947" spans="2:2" x14ac:dyDescent="0.25">
      <c r="B947" s="71"/>
    </row>
    <row r="948" spans="2:2" x14ac:dyDescent="0.25">
      <c r="B948" s="71"/>
    </row>
    <row r="949" spans="2:2" x14ac:dyDescent="0.25">
      <c r="B949" s="71"/>
    </row>
    <row r="950" spans="2:2" x14ac:dyDescent="0.25">
      <c r="B950" s="71"/>
    </row>
    <row r="951" spans="2:2" x14ac:dyDescent="0.25">
      <c r="B951" s="71"/>
    </row>
    <row r="952" spans="2:2" x14ac:dyDescent="0.25">
      <c r="B952" s="71"/>
    </row>
    <row r="953" spans="2:2" x14ac:dyDescent="0.25">
      <c r="B953" s="71"/>
    </row>
    <row r="954" spans="2:2" x14ac:dyDescent="0.25">
      <c r="B954" s="71"/>
    </row>
    <row r="955" spans="2:2" x14ac:dyDescent="0.25">
      <c r="B955" s="71"/>
    </row>
    <row r="956" spans="2:2" x14ac:dyDescent="0.25">
      <c r="B956" s="71"/>
    </row>
    <row r="957" spans="2:2" x14ac:dyDescent="0.25">
      <c r="B957" s="71"/>
    </row>
    <row r="958" spans="2:2" x14ac:dyDescent="0.25">
      <c r="B958" s="71"/>
    </row>
    <row r="959" spans="2:2" x14ac:dyDescent="0.25">
      <c r="B959" s="71"/>
    </row>
    <row r="960" spans="2:2" x14ac:dyDescent="0.25">
      <c r="B960" s="71"/>
    </row>
    <row r="961" spans="2:2" x14ac:dyDescent="0.25">
      <c r="B961" s="71"/>
    </row>
    <row r="962" spans="2:2" x14ac:dyDescent="0.25">
      <c r="B962" s="71"/>
    </row>
    <row r="963" spans="2:2" x14ac:dyDescent="0.25">
      <c r="B963" s="71"/>
    </row>
    <row r="964" spans="2:2" x14ac:dyDescent="0.25">
      <c r="B964" s="71"/>
    </row>
    <row r="965" spans="2:2" x14ac:dyDescent="0.25">
      <c r="B965" s="71"/>
    </row>
    <row r="966" spans="2:2" x14ac:dyDescent="0.25">
      <c r="B966" s="71"/>
    </row>
    <row r="967" spans="2:2" x14ac:dyDescent="0.25">
      <c r="B967" s="71"/>
    </row>
    <row r="968" spans="2:2" x14ac:dyDescent="0.25">
      <c r="B968" s="71"/>
    </row>
    <row r="969" spans="2:2" x14ac:dyDescent="0.25">
      <c r="B969" s="71"/>
    </row>
    <row r="970" spans="2:2" x14ac:dyDescent="0.25">
      <c r="B970" s="71"/>
    </row>
    <row r="971" spans="2:2" x14ac:dyDescent="0.25">
      <c r="B971" s="71"/>
    </row>
    <row r="972" spans="2:2" x14ac:dyDescent="0.25">
      <c r="B972" s="71"/>
    </row>
    <row r="973" spans="2:2" x14ac:dyDescent="0.25">
      <c r="B973" s="71"/>
    </row>
    <row r="974" spans="2:2" x14ac:dyDescent="0.25">
      <c r="B974" s="71"/>
    </row>
    <row r="975" spans="2:2" x14ac:dyDescent="0.25">
      <c r="B975" s="71"/>
    </row>
    <row r="976" spans="2:2" x14ac:dyDescent="0.25">
      <c r="B976" s="71"/>
    </row>
    <row r="977" spans="2:2" x14ac:dyDescent="0.25">
      <c r="B977" s="71"/>
    </row>
    <row r="978" spans="2:2" x14ac:dyDescent="0.25">
      <c r="B978" s="71"/>
    </row>
    <row r="979" spans="2:2" x14ac:dyDescent="0.25">
      <c r="B979" s="71"/>
    </row>
    <row r="980" spans="2:2" x14ac:dyDescent="0.25">
      <c r="B980" s="71"/>
    </row>
    <row r="981" spans="2:2" x14ac:dyDescent="0.25">
      <c r="B981" s="71"/>
    </row>
    <row r="982" spans="2:2" x14ac:dyDescent="0.25">
      <c r="B982" s="71"/>
    </row>
    <row r="983" spans="2:2" x14ac:dyDescent="0.25">
      <c r="B983" s="71"/>
    </row>
    <row r="984" spans="2:2" x14ac:dyDescent="0.25">
      <c r="B984" s="71"/>
    </row>
    <row r="985" spans="2:2" x14ac:dyDescent="0.25">
      <c r="B985" s="71"/>
    </row>
    <row r="986" spans="2:2" x14ac:dyDescent="0.25">
      <c r="B986" s="71"/>
    </row>
    <row r="987" spans="2:2" x14ac:dyDescent="0.25">
      <c r="B987" s="71"/>
    </row>
    <row r="988" spans="2:2" x14ac:dyDescent="0.25">
      <c r="B988" s="71"/>
    </row>
    <row r="989" spans="2:2" x14ac:dyDescent="0.25">
      <c r="B989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8"/>
  <sheetViews>
    <sheetView workbookViewId="0">
      <selection activeCell="D12" sqref="D12"/>
    </sheetView>
  </sheetViews>
  <sheetFormatPr defaultColWidth="12.6328125" defaultRowHeight="15.75" customHeight="1" x14ac:dyDescent="0.25"/>
  <cols>
    <col min="1" max="1" width="30.08984375" customWidth="1"/>
    <col min="2" max="2" width="43.36328125" customWidth="1"/>
  </cols>
  <sheetData>
    <row r="1" spans="1:2" s="44" customFormat="1" ht="13" x14ac:dyDescent="0.3">
      <c r="A1" s="42" t="s">
        <v>601</v>
      </c>
      <c r="B1" s="42" t="s">
        <v>602</v>
      </c>
    </row>
    <row r="2" spans="1:2" ht="15.75" customHeight="1" x14ac:dyDescent="0.3">
      <c r="A2" s="32" t="s">
        <v>558</v>
      </c>
      <c r="B2" s="32" t="s">
        <v>603</v>
      </c>
    </row>
    <row r="3" spans="1:2" ht="15.75" customHeight="1" x14ac:dyDescent="0.3">
      <c r="A3" s="32" t="s">
        <v>559</v>
      </c>
      <c r="B3" s="32" t="s">
        <v>604</v>
      </c>
    </row>
    <row r="4" spans="1:2" ht="15.75" customHeight="1" x14ac:dyDescent="0.3">
      <c r="A4" s="32" t="s">
        <v>560</v>
      </c>
      <c r="B4" s="32" t="s">
        <v>605</v>
      </c>
    </row>
    <row r="5" spans="1:2" ht="15.75" customHeight="1" x14ac:dyDescent="0.3">
      <c r="A5" s="32" t="s">
        <v>561</v>
      </c>
      <c r="B5" s="32" t="s">
        <v>606</v>
      </c>
    </row>
    <row r="6" spans="1:2" ht="15.75" customHeight="1" x14ac:dyDescent="0.3">
      <c r="A6" s="32" t="s">
        <v>562</v>
      </c>
      <c r="B6" s="32" t="s">
        <v>607</v>
      </c>
    </row>
    <row r="7" spans="1:2" ht="15.75" customHeight="1" x14ac:dyDescent="0.3">
      <c r="A7" s="32" t="s">
        <v>563</v>
      </c>
      <c r="B7" s="32" t="s">
        <v>608</v>
      </c>
    </row>
    <row r="8" spans="1:2" ht="15.75" customHeight="1" x14ac:dyDescent="0.3">
      <c r="A8" s="32" t="s">
        <v>609</v>
      </c>
      <c r="B8" s="32" t="s">
        <v>610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8"/>
  <sheetViews>
    <sheetView zoomScale="85" zoomScaleNormal="85" workbookViewId="0">
      <selection activeCell="F20" sqref="F20"/>
    </sheetView>
  </sheetViews>
  <sheetFormatPr defaultColWidth="21.26953125" defaultRowHeight="12.5" x14ac:dyDescent="0.25"/>
  <cols>
    <col min="1" max="16384" width="21.26953125" style="50"/>
  </cols>
  <sheetData>
    <row r="1" spans="1:7" s="67" customFormat="1" ht="26" x14ac:dyDescent="0.25">
      <c r="A1" s="60" t="s">
        <v>611</v>
      </c>
      <c r="B1" s="60" t="s">
        <v>593</v>
      </c>
      <c r="C1" s="60" t="s">
        <v>612</v>
      </c>
      <c r="D1" s="60" t="s">
        <v>613</v>
      </c>
      <c r="E1" s="60" t="s">
        <v>614</v>
      </c>
      <c r="F1" s="60" t="s">
        <v>615</v>
      </c>
      <c r="G1" s="60" t="s">
        <v>616</v>
      </c>
    </row>
    <row r="2" spans="1:7" ht="13" x14ac:dyDescent="0.3">
      <c r="A2" s="49" t="s">
        <v>558</v>
      </c>
      <c r="B2" s="52">
        <v>224</v>
      </c>
      <c r="C2" s="52">
        <v>0.1</v>
      </c>
      <c r="D2" s="52">
        <v>8</v>
      </c>
      <c r="E2" s="52">
        <v>3.8</v>
      </c>
      <c r="F2" s="52">
        <v>3</v>
      </c>
      <c r="G2" s="52">
        <v>1.4</v>
      </c>
    </row>
    <row r="3" spans="1:7" ht="13" x14ac:dyDescent="0.3">
      <c r="A3" s="49" t="s">
        <v>559</v>
      </c>
      <c r="B3" s="52">
        <v>1348</v>
      </c>
      <c r="C3" s="52">
        <v>0.7</v>
      </c>
      <c r="D3" s="52">
        <v>67</v>
      </c>
      <c r="E3" s="52">
        <v>5.2</v>
      </c>
      <c r="F3" s="52">
        <v>38</v>
      </c>
      <c r="G3" s="52">
        <v>2.9</v>
      </c>
    </row>
    <row r="4" spans="1:7" ht="13" x14ac:dyDescent="0.3">
      <c r="A4" s="49" t="s">
        <v>560</v>
      </c>
      <c r="B4" s="52">
        <v>3898</v>
      </c>
      <c r="C4" s="52">
        <v>1.9</v>
      </c>
      <c r="D4" s="52">
        <v>264</v>
      </c>
      <c r="E4" s="52">
        <v>7.3</v>
      </c>
      <c r="F4" s="52">
        <v>325</v>
      </c>
      <c r="G4" s="52">
        <v>9.1</v>
      </c>
    </row>
    <row r="5" spans="1:7" ht="13" x14ac:dyDescent="0.3">
      <c r="A5" s="49" t="s">
        <v>561</v>
      </c>
      <c r="B5" s="52">
        <v>23147</v>
      </c>
      <c r="C5" s="52">
        <v>11.5</v>
      </c>
      <c r="D5" s="52">
        <v>1264</v>
      </c>
      <c r="E5" s="52">
        <v>5.8</v>
      </c>
      <c r="F5" s="52">
        <v>579</v>
      </c>
      <c r="G5" s="52">
        <v>2.6</v>
      </c>
    </row>
    <row r="6" spans="1:7" ht="13" x14ac:dyDescent="0.3">
      <c r="A6" s="49" t="s">
        <v>562</v>
      </c>
      <c r="B6" s="52">
        <v>63117</v>
      </c>
      <c r="C6" s="52">
        <v>31.5</v>
      </c>
      <c r="D6" s="52">
        <v>2949</v>
      </c>
      <c r="E6" s="52">
        <v>4.9000000000000004</v>
      </c>
      <c r="F6" s="52">
        <v>8497</v>
      </c>
      <c r="G6" s="52">
        <v>15.6</v>
      </c>
    </row>
    <row r="7" spans="1:7" ht="13" x14ac:dyDescent="0.3">
      <c r="A7" s="49" t="s">
        <v>563</v>
      </c>
      <c r="B7" s="52">
        <v>108948</v>
      </c>
      <c r="C7" s="52">
        <v>54.3</v>
      </c>
      <c r="D7" s="52">
        <v>6150</v>
      </c>
      <c r="E7" s="52">
        <v>6</v>
      </c>
      <c r="F7" s="52">
        <v>25280</v>
      </c>
      <c r="G7" s="52">
        <v>30.2</v>
      </c>
    </row>
    <row r="8" spans="1:7" ht="13" x14ac:dyDescent="0.3">
      <c r="A8" s="49" t="s">
        <v>617</v>
      </c>
      <c r="B8" s="52">
        <v>200682</v>
      </c>
      <c r="C8" s="52">
        <v>100</v>
      </c>
      <c r="D8" s="52">
        <v>10702</v>
      </c>
      <c r="E8" s="52">
        <v>5.6</v>
      </c>
      <c r="F8" s="52">
        <v>34721</v>
      </c>
      <c r="G8" s="52">
        <v>20.9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1"/>
  <sheetViews>
    <sheetView topLeftCell="A4" zoomScale="110" zoomScaleNormal="110" workbookViewId="0">
      <selection activeCell="E23" sqref="E23"/>
    </sheetView>
  </sheetViews>
  <sheetFormatPr defaultColWidth="12.6328125" defaultRowHeight="15.75" customHeight="1" x14ac:dyDescent="0.25"/>
  <sheetData>
    <row r="1" spans="1:5" s="44" customFormat="1" ht="13" x14ac:dyDescent="0.3">
      <c r="A1" s="42" t="s">
        <v>66</v>
      </c>
      <c r="B1" s="42" t="s">
        <v>618</v>
      </c>
      <c r="C1" s="42" t="s">
        <v>619</v>
      </c>
      <c r="D1" s="46"/>
    </row>
    <row r="2" spans="1:5" ht="15.75" customHeight="1" x14ac:dyDescent="0.3">
      <c r="A2" s="32">
        <v>2024</v>
      </c>
      <c r="B2" s="35" t="s">
        <v>620</v>
      </c>
      <c r="C2" s="36">
        <v>2787714</v>
      </c>
      <c r="D2" s="1"/>
      <c r="E2" s="1"/>
    </row>
    <row r="3" spans="1:5" ht="15.75" customHeight="1" x14ac:dyDescent="0.3">
      <c r="A3" s="32">
        <v>2023</v>
      </c>
      <c r="B3" s="35" t="s">
        <v>620</v>
      </c>
      <c r="C3" s="36">
        <v>1029533</v>
      </c>
      <c r="D3" s="2"/>
      <c r="E3" s="1"/>
    </row>
    <row r="4" spans="1:5" ht="15.75" customHeight="1" x14ac:dyDescent="0.3">
      <c r="A4" s="32">
        <v>2022</v>
      </c>
      <c r="B4" s="35" t="s">
        <v>620</v>
      </c>
      <c r="C4" s="36">
        <v>682546</v>
      </c>
      <c r="D4" s="2"/>
      <c r="E4" s="3"/>
    </row>
    <row r="5" spans="1:5" ht="15.75" customHeight="1" x14ac:dyDescent="0.3">
      <c r="A5" s="32">
        <v>2021</v>
      </c>
      <c r="B5" s="35" t="s">
        <v>620</v>
      </c>
      <c r="C5" s="36">
        <v>1438305</v>
      </c>
      <c r="D5" s="2"/>
      <c r="E5" s="3"/>
    </row>
    <row r="6" spans="1:5" ht="15.75" customHeight="1" x14ac:dyDescent="0.3">
      <c r="A6" s="32">
        <v>2020</v>
      </c>
      <c r="B6" s="35" t="s">
        <v>620</v>
      </c>
      <c r="C6" s="36">
        <v>861519</v>
      </c>
      <c r="D6" s="2"/>
      <c r="E6" s="3"/>
    </row>
    <row r="7" spans="1:5" ht="15.75" customHeight="1" x14ac:dyDescent="0.3">
      <c r="A7" s="32">
        <v>2019</v>
      </c>
      <c r="B7" s="35" t="s">
        <v>620</v>
      </c>
      <c r="C7" s="36">
        <v>1174037</v>
      </c>
      <c r="D7" s="2"/>
      <c r="E7" s="3"/>
    </row>
    <row r="8" spans="1:5" ht="15.75" customHeight="1" x14ac:dyDescent="0.3">
      <c r="A8" s="32">
        <v>2024</v>
      </c>
      <c r="B8" s="35" t="s">
        <v>621</v>
      </c>
      <c r="C8" s="36">
        <v>1364015</v>
      </c>
      <c r="D8" s="2"/>
      <c r="E8" s="3"/>
    </row>
    <row r="9" spans="1:5" ht="15.75" customHeight="1" x14ac:dyDescent="0.3">
      <c r="A9" s="32">
        <v>2023</v>
      </c>
      <c r="B9" s="35" t="s">
        <v>621</v>
      </c>
      <c r="C9" s="36">
        <v>461810</v>
      </c>
      <c r="D9" s="2"/>
      <c r="E9" s="3"/>
    </row>
    <row r="10" spans="1:5" ht="15.75" customHeight="1" x14ac:dyDescent="0.3">
      <c r="A10" s="32">
        <v>2022</v>
      </c>
      <c r="B10" s="35" t="s">
        <v>621</v>
      </c>
      <c r="C10" s="36">
        <v>956137</v>
      </c>
      <c r="D10" s="2"/>
      <c r="E10" s="3"/>
    </row>
    <row r="11" spans="1:5" ht="15.75" customHeight="1" x14ac:dyDescent="0.3">
      <c r="A11" s="32">
        <v>2021</v>
      </c>
      <c r="B11" s="35" t="s">
        <v>621</v>
      </c>
      <c r="C11" s="36">
        <v>390507</v>
      </c>
      <c r="D11" s="4"/>
      <c r="E11" s="3"/>
    </row>
    <row r="12" spans="1:5" ht="15.75" customHeight="1" x14ac:dyDescent="0.3">
      <c r="A12" s="32">
        <v>2020</v>
      </c>
      <c r="B12" s="35" t="s">
        <v>621</v>
      </c>
      <c r="C12" s="36">
        <v>618454</v>
      </c>
      <c r="D12" s="4"/>
      <c r="E12" s="3"/>
    </row>
    <row r="13" spans="1:5" ht="15.75" customHeight="1" x14ac:dyDescent="0.3">
      <c r="A13" s="32">
        <v>2019</v>
      </c>
      <c r="B13" s="35" t="s">
        <v>621</v>
      </c>
      <c r="C13" s="36">
        <v>617638</v>
      </c>
      <c r="D13" s="4"/>
      <c r="E13" s="3"/>
    </row>
    <row r="14" spans="1:5" ht="15.75" customHeight="1" x14ac:dyDescent="0.3">
      <c r="A14" s="32">
        <v>2024</v>
      </c>
      <c r="B14" s="32" t="s">
        <v>622</v>
      </c>
      <c r="C14" s="36">
        <v>160000</v>
      </c>
      <c r="D14" s="4"/>
      <c r="E14" s="3"/>
    </row>
    <row r="15" spans="1:5" ht="15.75" customHeight="1" x14ac:dyDescent="0.3">
      <c r="A15" s="32">
        <v>2023</v>
      </c>
      <c r="B15" s="32" t="s">
        <v>622</v>
      </c>
      <c r="C15" s="36">
        <v>251000</v>
      </c>
      <c r="D15" s="5"/>
      <c r="E15" s="3"/>
    </row>
    <row r="16" spans="1:5" ht="15.75" customHeight="1" x14ac:dyDescent="0.3">
      <c r="A16" s="32">
        <v>2022</v>
      </c>
      <c r="B16" s="32" t="s">
        <v>622</v>
      </c>
      <c r="C16" s="36">
        <v>100000</v>
      </c>
    </row>
    <row r="17" spans="1:3" ht="15.75" customHeight="1" x14ac:dyDescent="0.3">
      <c r="A17" s="32">
        <v>2021</v>
      </c>
      <c r="B17" s="32" t="s">
        <v>622</v>
      </c>
      <c r="C17" s="36">
        <v>230000</v>
      </c>
    </row>
    <row r="18" spans="1:3" ht="15.75" customHeight="1" x14ac:dyDescent="0.3">
      <c r="A18" s="32">
        <v>2020</v>
      </c>
      <c r="B18" s="32" t="s">
        <v>622</v>
      </c>
      <c r="C18" s="36">
        <v>100000</v>
      </c>
    </row>
    <row r="19" spans="1:3" ht="15.75" customHeight="1" x14ac:dyDescent="0.3">
      <c r="A19" s="32">
        <v>2019</v>
      </c>
      <c r="B19" s="32" t="s">
        <v>622</v>
      </c>
      <c r="C19" s="36">
        <v>100000</v>
      </c>
    </row>
    <row r="20" spans="1:3" ht="13" x14ac:dyDescent="0.3">
      <c r="A20" s="32">
        <v>2018</v>
      </c>
      <c r="B20" s="32" t="s">
        <v>622</v>
      </c>
      <c r="C20" s="36">
        <v>100000</v>
      </c>
    </row>
    <row r="21" spans="1:3" ht="13" x14ac:dyDescent="0.3">
      <c r="A21" s="32">
        <v>2017</v>
      </c>
      <c r="B21" s="32" t="s">
        <v>622</v>
      </c>
      <c r="C21" s="36">
        <v>100000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3"/>
  <sheetViews>
    <sheetView zoomScale="110" zoomScaleNormal="110" workbookViewId="0">
      <selection activeCell="G17" sqref="G17"/>
    </sheetView>
  </sheetViews>
  <sheetFormatPr defaultColWidth="12.6328125" defaultRowHeight="15.75" customHeight="1" x14ac:dyDescent="0.25"/>
  <cols>
    <col min="1" max="1" width="18.1796875" bestFit="1" customWidth="1"/>
    <col min="2" max="2" width="21.6328125" bestFit="1" customWidth="1"/>
    <col min="3" max="3" width="5.81640625" bestFit="1" customWidth="1"/>
    <col min="4" max="4" width="6.7265625" bestFit="1" customWidth="1"/>
    <col min="5" max="5" width="7.7265625" bestFit="1" customWidth="1"/>
  </cols>
  <sheetData>
    <row r="1" spans="1:5" s="44" customFormat="1" ht="13" x14ac:dyDescent="0.3">
      <c r="A1" s="42" t="s">
        <v>623</v>
      </c>
      <c r="B1" s="42" t="s">
        <v>618</v>
      </c>
      <c r="C1" s="42">
        <v>2024</v>
      </c>
      <c r="D1" s="42">
        <v>2023</v>
      </c>
      <c r="E1" s="42" t="s">
        <v>624</v>
      </c>
    </row>
    <row r="2" spans="1:5" ht="15.75" customHeight="1" x14ac:dyDescent="0.3">
      <c r="A2" s="32" t="s">
        <v>89</v>
      </c>
      <c r="B2" s="32" t="s">
        <v>625</v>
      </c>
      <c r="C2" s="37">
        <v>401</v>
      </c>
      <c r="D2" s="37">
        <v>511</v>
      </c>
      <c r="E2" s="38">
        <f t="shared" ref="E2:E13" si="0">(C2/D2)-1</f>
        <v>-0.21526418786692758</v>
      </c>
    </row>
    <row r="3" spans="1:5" ht="15.75" customHeight="1" x14ac:dyDescent="0.3">
      <c r="A3" s="32" t="s">
        <v>89</v>
      </c>
      <c r="B3" s="32" t="s">
        <v>626</v>
      </c>
      <c r="C3" s="37">
        <v>86</v>
      </c>
      <c r="D3" s="37">
        <v>104</v>
      </c>
      <c r="E3" s="38">
        <f t="shared" si="0"/>
        <v>-0.17307692307692313</v>
      </c>
    </row>
    <row r="4" spans="1:5" ht="15.75" customHeight="1" x14ac:dyDescent="0.3">
      <c r="A4" s="32" t="s">
        <v>89</v>
      </c>
      <c r="B4" s="32" t="s">
        <v>627</v>
      </c>
      <c r="C4" s="37">
        <v>29</v>
      </c>
      <c r="D4" s="37">
        <v>31</v>
      </c>
      <c r="E4" s="38">
        <f t="shared" si="0"/>
        <v>-6.4516129032258118E-2</v>
      </c>
    </row>
    <row r="5" spans="1:5" ht="15.75" customHeight="1" x14ac:dyDescent="0.3">
      <c r="A5" s="32" t="s">
        <v>89</v>
      </c>
      <c r="B5" s="32" t="s">
        <v>628</v>
      </c>
      <c r="C5" s="37">
        <v>18</v>
      </c>
      <c r="D5" s="37">
        <v>18</v>
      </c>
      <c r="E5" s="38">
        <f t="shared" si="0"/>
        <v>0</v>
      </c>
    </row>
    <row r="6" spans="1:5" ht="15.75" customHeight="1" x14ac:dyDescent="0.3">
      <c r="A6" s="32" t="s">
        <v>89</v>
      </c>
      <c r="B6" s="32" t="s">
        <v>629</v>
      </c>
      <c r="C6" s="37">
        <v>10</v>
      </c>
      <c r="D6" s="37">
        <v>20</v>
      </c>
      <c r="E6" s="38">
        <f t="shared" si="0"/>
        <v>-0.5</v>
      </c>
    </row>
    <row r="7" spans="1:5" ht="15.75" customHeight="1" x14ac:dyDescent="0.3">
      <c r="A7" s="32" t="s">
        <v>89</v>
      </c>
      <c r="B7" s="32" t="s">
        <v>629</v>
      </c>
      <c r="C7" s="37">
        <v>10</v>
      </c>
      <c r="D7" s="37">
        <v>20</v>
      </c>
      <c r="E7" s="38">
        <f t="shared" si="0"/>
        <v>-0.5</v>
      </c>
    </row>
    <row r="8" spans="1:5" ht="15.75" customHeight="1" x14ac:dyDescent="0.3">
      <c r="A8" s="32" t="s">
        <v>172</v>
      </c>
      <c r="B8" s="32" t="s">
        <v>630</v>
      </c>
      <c r="C8" s="37">
        <v>49</v>
      </c>
      <c r="D8" s="37">
        <v>91</v>
      </c>
      <c r="E8" s="38">
        <f t="shared" si="0"/>
        <v>-0.46153846153846156</v>
      </c>
    </row>
    <row r="9" spans="1:5" ht="15.75" customHeight="1" x14ac:dyDescent="0.3">
      <c r="A9" s="32" t="s">
        <v>172</v>
      </c>
      <c r="B9" s="32" t="s">
        <v>631</v>
      </c>
      <c r="C9" s="37">
        <v>71</v>
      </c>
      <c r="D9" s="37">
        <v>181</v>
      </c>
      <c r="E9" s="38">
        <f t="shared" si="0"/>
        <v>-0.60773480662983426</v>
      </c>
    </row>
    <row r="10" spans="1:5" ht="15.75" customHeight="1" x14ac:dyDescent="0.3">
      <c r="A10" s="32" t="s">
        <v>172</v>
      </c>
      <c r="B10" s="32" t="s">
        <v>632</v>
      </c>
      <c r="C10" s="37">
        <v>5</v>
      </c>
      <c r="D10" s="37">
        <v>4</v>
      </c>
      <c r="E10" s="38">
        <f t="shared" si="0"/>
        <v>0.25</v>
      </c>
    </row>
    <row r="11" spans="1:5" ht="15.75" customHeight="1" x14ac:dyDescent="0.3">
      <c r="A11" s="32" t="s">
        <v>172</v>
      </c>
      <c r="B11" s="32" t="s">
        <v>633</v>
      </c>
      <c r="C11" s="37">
        <v>3</v>
      </c>
      <c r="D11" s="37">
        <v>3</v>
      </c>
      <c r="E11" s="38">
        <f t="shared" si="0"/>
        <v>0</v>
      </c>
    </row>
    <row r="12" spans="1:5" ht="15.75" customHeight="1" x14ac:dyDescent="0.3">
      <c r="A12" s="32" t="s">
        <v>172</v>
      </c>
      <c r="B12" s="32" t="s">
        <v>634</v>
      </c>
      <c r="C12" s="37">
        <v>22</v>
      </c>
      <c r="D12" s="37">
        <v>18</v>
      </c>
      <c r="E12" s="38">
        <f t="shared" si="0"/>
        <v>0.22222222222222232</v>
      </c>
    </row>
    <row r="13" spans="1:5" ht="15.75" customHeight="1" x14ac:dyDescent="0.3">
      <c r="A13" s="32" t="s">
        <v>172</v>
      </c>
      <c r="B13" s="32" t="s">
        <v>635</v>
      </c>
      <c r="C13" s="39">
        <v>69460</v>
      </c>
      <c r="D13" s="39">
        <v>118140</v>
      </c>
      <c r="E13" s="38">
        <f t="shared" si="0"/>
        <v>-0.41205349585237849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Cover_page</vt:lpstr>
      <vt:lpstr>P1_impact100</vt:lpstr>
      <vt:lpstr>P1_subtype_charity_size</vt:lpstr>
      <vt:lpstr>P1_charity_location_by_postcode</vt:lpstr>
      <vt:lpstr>P1_charity_location_by_state</vt:lpstr>
      <vt:lpstr>P1_charity_size</vt:lpstr>
      <vt:lpstr>P1_charity_revenue_by_charity_s</vt:lpstr>
      <vt:lpstr>P2_Sydney_Community_Foundation</vt:lpstr>
      <vt:lpstr>P2_House_of_welcome</vt:lpstr>
      <vt:lpstr>P2_The_Reconnect_Project</vt:lpstr>
      <vt:lpstr>P2_Shine_For_Kids</vt:lpstr>
      <vt:lpstr>P2_Company_Recommendations</vt:lpstr>
      <vt:lpstr>P3_DV_Q1</vt:lpstr>
      <vt:lpstr>P3_DV_Q2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Ly</cp:lastModifiedBy>
  <dcterms:modified xsi:type="dcterms:W3CDTF">2025-06-01T05:29:37Z</dcterms:modified>
</cp:coreProperties>
</file>