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ng\Desktop\"/>
    </mc:Choice>
  </mc:AlternateContent>
  <xr:revisionPtr revIDLastSave="0" documentId="13_ncr:1_{A604AFCA-AED2-4493-A8A0-134D435DB0B8}" xr6:coauthVersionLast="45" xr6:coauthVersionMax="45" xr10:uidLastSave="{00000000-0000-0000-0000-000000000000}"/>
  <bookViews>
    <workbookView xWindow="945" yWindow="255" windowWidth="25200" windowHeight="15240" xr2:uid="{8CB0136F-76F3-48F3-8E9F-0ADB3B4D532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S5" i="1" s="1"/>
  <c r="H7" i="1"/>
  <c r="H8" i="1"/>
  <c r="H6" i="1"/>
  <c r="R6" i="1" l="1"/>
  <c r="T6" i="1"/>
  <c r="B19" i="2"/>
  <c r="B18" i="2"/>
  <c r="K12" i="2"/>
  <c r="M4" i="2"/>
  <c r="F5" i="2"/>
  <c r="H5" i="2" s="1"/>
  <c r="F6" i="2"/>
  <c r="F7" i="2"/>
  <c r="E6" i="2"/>
  <c r="E7" i="2"/>
  <c r="E5" i="2"/>
  <c r="G5" i="2" s="1"/>
  <c r="K5" i="2"/>
  <c r="K6" i="2" s="1"/>
  <c r="L5" i="2"/>
  <c r="L4" i="2"/>
  <c r="J5" i="2" l="1"/>
  <c r="H6" i="2" s="1"/>
  <c r="L6" i="2"/>
  <c r="K7" i="2"/>
  <c r="L7" i="2" s="1"/>
  <c r="I5" i="2"/>
  <c r="G6" i="2" l="1"/>
  <c r="I6" i="2" s="1"/>
  <c r="M5" i="2"/>
  <c r="G7" i="2" l="1"/>
  <c r="J6" i="2"/>
  <c r="H7" i="2" s="1"/>
  <c r="I7" i="2" l="1"/>
  <c r="J7" i="2"/>
  <c r="M6" i="2"/>
  <c r="M7" i="2" l="1"/>
  <c r="F15" i="2" l="1"/>
  <c r="E15" i="2"/>
  <c r="F14" i="2"/>
  <c r="E14" i="2"/>
  <c r="I14" i="2" s="1"/>
  <c r="F13" i="2"/>
  <c r="E13" i="2"/>
  <c r="I15" i="2" l="1"/>
  <c r="I13" i="2"/>
  <c r="J13" i="2" s="1"/>
  <c r="K13" i="2"/>
  <c r="J14" i="2"/>
  <c r="N13" i="1"/>
  <c r="N14" i="1" s="1"/>
  <c r="J13" i="1"/>
  <c r="J14" i="1" s="1"/>
  <c r="F13" i="1"/>
  <c r="F14" i="1" s="1"/>
  <c r="E16" i="1"/>
  <c r="D16" i="1"/>
  <c r="E15" i="1"/>
  <c r="D15" i="1"/>
  <c r="E14" i="1"/>
  <c r="D14" i="1"/>
  <c r="Q8" i="1"/>
  <c r="P8" i="1"/>
  <c r="Q7" i="1"/>
  <c r="P7" i="1"/>
  <c r="Q6" i="1"/>
  <c r="P6" i="1"/>
  <c r="D7" i="1"/>
  <c r="D8" i="1"/>
  <c r="D6" i="1"/>
  <c r="I6" i="1" s="1"/>
  <c r="J6" i="1" s="1"/>
  <c r="E7" i="1"/>
  <c r="E8" i="1"/>
  <c r="E6" i="1"/>
  <c r="S6" i="1" l="1"/>
  <c r="T7" i="1" s="1"/>
  <c r="R7" i="1"/>
  <c r="I7" i="1"/>
  <c r="J7" i="1" s="1"/>
  <c r="K14" i="2"/>
  <c r="J15" i="2"/>
  <c r="K15" i="2" s="1"/>
  <c r="O13" i="1"/>
  <c r="G13" i="1"/>
  <c r="N15" i="1"/>
  <c r="J15" i="1"/>
  <c r="K13" i="1"/>
  <c r="F15" i="1"/>
  <c r="O15" i="1" l="1"/>
  <c r="O16" i="1" s="1"/>
  <c r="O14" i="1"/>
  <c r="K15" i="1"/>
  <c r="K16" i="1" s="1"/>
  <c r="K14" i="1"/>
  <c r="G15" i="1"/>
  <c r="G16" i="1" s="1"/>
  <c r="G14" i="1"/>
  <c r="I8" i="1"/>
  <c r="J8" i="1" s="1"/>
  <c r="U6" i="1"/>
  <c r="V6" i="1" s="1"/>
  <c r="S7" i="1"/>
  <c r="S8" i="1" s="1"/>
  <c r="R8" i="1"/>
  <c r="P14" i="1"/>
  <c r="L15" i="1"/>
  <c r="L14" i="1"/>
  <c r="H14" i="1"/>
  <c r="I14" i="1" s="1"/>
  <c r="F16" i="1"/>
  <c r="N16" i="1"/>
  <c r="J16" i="1"/>
  <c r="P16" i="1" l="1"/>
  <c r="P15" i="1"/>
  <c r="L16" i="1"/>
  <c r="H15" i="1"/>
  <c r="I15" i="1" s="1"/>
  <c r="H16" i="1"/>
  <c r="T8" i="1"/>
  <c r="U7" i="1"/>
  <c r="V7" i="1" s="1"/>
  <c r="M14" i="1"/>
  <c r="I16" i="1" l="1"/>
  <c r="U8" i="1"/>
  <c r="V8" i="1" s="1"/>
  <c r="M15" i="1"/>
  <c r="Q14" i="1"/>
  <c r="R14" i="1" s="1"/>
  <c r="S14" i="1" l="1"/>
  <c r="T14" i="1" s="1"/>
  <c r="U14" i="1" s="1"/>
  <c r="V14" i="1" s="1"/>
  <c r="M16" i="1"/>
  <c r="Q15" i="1"/>
  <c r="R15" i="1" s="1"/>
  <c r="S15" i="1" l="1"/>
  <c r="T15" i="1" s="1"/>
  <c r="U15" i="1" s="1"/>
  <c r="V15" i="1" s="1"/>
  <c r="Q16" i="1"/>
  <c r="R16" i="1" s="1"/>
  <c r="S16" i="1" l="1"/>
  <c r="T16" i="1" s="1"/>
  <c r="U16" i="1" s="1"/>
  <c r="V16" i="1" s="1"/>
</calcChain>
</file>

<file path=xl/sharedStrings.xml><?xml version="1.0" encoding="utf-8"?>
<sst xmlns="http://schemas.openxmlformats.org/spreadsheetml/2006/main" count="57" uniqueCount="22">
  <si>
    <t>No</t>
    <phoneticPr fontId="1" type="noConversion"/>
  </si>
  <si>
    <t>A</t>
    <phoneticPr fontId="1" type="noConversion"/>
  </si>
  <si>
    <t>B</t>
    <phoneticPr fontId="1" type="noConversion"/>
  </si>
  <si>
    <t>xA</t>
    <phoneticPr fontId="1" type="noConversion"/>
  </si>
  <si>
    <t>xB</t>
    <phoneticPr fontId="1" type="noConversion"/>
  </si>
  <si>
    <t>bA</t>
    <phoneticPr fontId="1" type="noConversion"/>
  </si>
  <si>
    <t>bB</t>
    <phoneticPr fontId="1" type="noConversion"/>
  </si>
  <si>
    <t>S</t>
    <phoneticPr fontId="1" type="noConversion"/>
  </si>
  <si>
    <t>S(b)</t>
    <phoneticPr fontId="1" type="noConversion"/>
  </si>
  <si>
    <t>W</t>
    <phoneticPr fontId="1" type="noConversion"/>
  </si>
  <si>
    <t>rA</t>
    <phoneticPr fontId="1" type="noConversion"/>
  </si>
  <si>
    <t>rB</t>
    <phoneticPr fontId="1" type="noConversion"/>
  </si>
  <si>
    <t>주가</t>
    <phoneticPr fontId="1" type="noConversion"/>
  </si>
  <si>
    <t>수익률</t>
    <phoneticPr fontId="1" type="noConversion"/>
  </si>
  <si>
    <t>평가 자산</t>
    <phoneticPr fontId="1" type="noConversion"/>
  </si>
  <si>
    <t>리밸런싱</t>
    <phoneticPr fontId="1" type="noConversion"/>
  </si>
  <si>
    <t>투자 비율</t>
    <phoneticPr fontId="1" type="noConversion"/>
  </si>
  <si>
    <t>주가 비율</t>
    <phoneticPr fontId="1" type="noConversion"/>
  </si>
  <si>
    <t>초기 자본 --&gt;</t>
    <phoneticPr fontId="1" type="noConversion"/>
  </si>
  <si>
    <t>S(B)</t>
    <phoneticPr fontId="1" type="noConversion"/>
  </si>
  <si>
    <t>Universal Portfolio</t>
    <phoneticPr fontId="1" type="noConversion"/>
  </si>
  <si>
    <t>Universal Portfolio 계산 연습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</si>
</sst>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176" fontId="4" fillId="2" borderId="0" xfId="0" applyNumberFormat="1" applyFont="1" applyFill="1" applyBorder="1" applyAlignment="1">
      <alignment horizontal="center" vertical="center"/>
    </xf>
    <xf numFmtId="177" fontId="4" fillId="2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0" fontId="3" fillId="2" borderId="1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233362</xdr:colOff>
      <xdr:row>11</xdr:row>
      <xdr:rowOff>23812</xdr:rowOff>
    </xdr:from>
    <xdr:ext cx="22095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9111253-990D-429C-A4AF-B8DA10CD9EB2}"/>
                </a:ext>
              </a:extLst>
            </xdr:cNvPr>
            <xdr:cNvSpPr txBox="1"/>
          </xdr:nvSpPr>
          <xdr:spPr>
            <a:xfrm>
              <a:off x="2262187" y="2852737"/>
              <a:ext cx="22095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9111253-990D-429C-A4AF-B8DA10CD9EB2}"/>
                </a:ext>
              </a:extLst>
            </xdr:cNvPr>
            <xdr:cNvSpPr txBox="1"/>
          </xdr:nvSpPr>
          <xdr:spPr>
            <a:xfrm>
              <a:off x="2262187" y="2852737"/>
              <a:ext cx="22095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𝑥_𝐴</a:t>
              </a:r>
              <a:endParaRPr lang="ko-KR" altLang="en-US" sz="1400"/>
            </a:p>
          </xdr:txBody>
        </xdr:sp>
      </mc:Fallback>
    </mc:AlternateContent>
    <xdr:clientData/>
  </xdr:oneCellAnchor>
  <xdr:oneCellAnchor>
    <xdr:from>
      <xdr:col>4</xdr:col>
      <xdr:colOff>252412</xdr:colOff>
      <xdr:row>11</xdr:row>
      <xdr:rowOff>23812</xdr:rowOff>
    </xdr:from>
    <xdr:ext cx="23423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46209A5-5AAE-4B4B-858B-5F242CCE6515}"/>
                </a:ext>
              </a:extLst>
            </xdr:cNvPr>
            <xdr:cNvSpPr txBox="1"/>
          </xdr:nvSpPr>
          <xdr:spPr>
            <a:xfrm>
              <a:off x="2957512" y="2852737"/>
              <a:ext cx="23423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46209A5-5AAE-4B4B-858B-5F242CCE6515}"/>
                </a:ext>
              </a:extLst>
            </xdr:cNvPr>
            <xdr:cNvSpPr txBox="1"/>
          </xdr:nvSpPr>
          <xdr:spPr>
            <a:xfrm>
              <a:off x="2957512" y="2852737"/>
              <a:ext cx="23423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𝑥_𝐵</a:t>
              </a:r>
              <a:endParaRPr lang="ko-KR" altLang="en-US" sz="1400"/>
            </a:p>
          </xdr:txBody>
        </xdr:sp>
      </mc:Fallback>
    </mc:AlternateContent>
    <xdr:clientData/>
  </xdr:oneCellAnchor>
  <xdr:oneCellAnchor>
    <xdr:from>
      <xdr:col>6</xdr:col>
      <xdr:colOff>561975</xdr:colOff>
      <xdr:row>10</xdr:row>
      <xdr:rowOff>0</xdr:rowOff>
    </xdr:from>
    <xdr:ext cx="22967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6772486-3FEB-40FE-B81B-E82D02C06E2A}"/>
                </a:ext>
              </a:extLst>
            </xdr:cNvPr>
            <xdr:cNvSpPr txBox="1"/>
          </xdr:nvSpPr>
          <xdr:spPr>
            <a:xfrm>
              <a:off x="4619625" y="2571750"/>
              <a:ext cx="22967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6772486-3FEB-40FE-B81B-E82D02C06E2A}"/>
                </a:ext>
              </a:extLst>
            </xdr:cNvPr>
            <xdr:cNvSpPr txBox="1"/>
          </xdr:nvSpPr>
          <xdr:spPr>
            <a:xfrm>
              <a:off x="4619625" y="2571750"/>
              <a:ext cx="22967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𝐵_1</a:t>
              </a:r>
              <a:endParaRPr lang="ko-KR" altLang="en-US" sz="1400"/>
            </a:p>
          </xdr:txBody>
        </xdr:sp>
      </mc:Fallback>
    </mc:AlternateContent>
    <xdr:clientData/>
  </xdr:oneCellAnchor>
  <xdr:oneCellAnchor>
    <xdr:from>
      <xdr:col>10</xdr:col>
      <xdr:colOff>561975</xdr:colOff>
      <xdr:row>10</xdr:row>
      <xdr:rowOff>0</xdr:rowOff>
    </xdr:from>
    <xdr:ext cx="23384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1D9971-6D76-41A8-9E16-E688DD7BE8C9}"/>
                </a:ext>
              </a:extLst>
            </xdr:cNvPr>
            <xdr:cNvSpPr txBox="1"/>
          </xdr:nvSpPr>
          <xdr:spPr>
            <a:xfrm>
              <a:off x="7324725" y="2571750"/>
              <a:ext cx="23384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1D9971-6D76-41A8-9E16-E688DD7BE8C9}"/>
                </a:ext>
              </a:extLst>
            </xdr:cNvPr>
            <xdr:cNvSpPr txBox="1"/>
          </xdr:nvSpPr>
          <xdr:spPr>
            <a:xfrm>
              <a:off x="7324725" y="2571750"/>
              <a:ext cx="23384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𝐵_2</a:t>
              </a:r>
              <a:endParaRPr lang="ko-KR" altLang="en-US" sz="1400"/>
            </a:p>
          </xdr:txBody>
        </xdr:sp>
      </mc:Fallback>
    </mc:AlternateContent>
    <xdr:clientData/>
  </xdr:oneCellAnchor>
  <xdr:oneCellAnchor>
    <xdr:from>
      <xdr:col>14</xdr:col>
      <xdr:colOff>552450</xdr:colOff>
      <xdr:row>10</xdr:row>
      <xdr:rowOff>0</xdr:rowOff>
    </xdr:from>
    <xdr:ext cx="23384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0F6CFE8-84CC-4E27-8E41-6CF851DEB3F4}"/>
                </a:ext>
              </a:extLst>
            </xdr:cNvPr>
            <xdr:cNvSpPr txBox="1"/>
          </xdr:nvSpPr>
          <xdr:spPr>
            <a:xfrm>
              <a:off x="10020300" y="2571750"/>
              <a:ext cx="23384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0F6CFE8-84CC-4E27-8E41-6CF851DEB3F4}"/>
                </a:ext>
              </a:extLst>
            </xdr:cNvPr>
            <xdr:cNvSpPr txBox="1"/>
          </xdr:nvSpPr>
          <xdr:spPr>
            <a:xfrm>
              <a:off x="10020300" y="2571750"/>
              <a:ext cx="23384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𝐵_3</a:t>
              </a:r>
              <a:endParaRPr lang="ko-KR" altLang="en-US" sz="1400"/>
            </a:p>
          </xdr:txBody>
        </xdr:sp>
      </mc:Fallback>
    </mc:AlternateContent>
    <xdr:clientData/>
  </xdr:oneCellAnchor>
  <xdr:oneCellAnchor>
    <xdr:from>
      <xdr:col>5</xdr:col>
      <xdr:colOff>219075</xdr:colOff>
      <xdr:row>11</xdr:row>
      <xdr:rowOff>19050</xdr:rowOff>
    </xdr:from>
    <xdr:ext cx="21820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2766707-470F-4D86-931B-6AC74CA267BD}"/>
                </a:ext>
              </a:extLst>
            </xdr:cNvPr>
            <xdr:cNvSpPr txBox="1"/>
          </xdr:nvSpPr>
          <xdr:spPr>
            <a:xfrm>
              <a:off x="3600450" y="2847975"/>
              <a:ext cx="218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2766707-470F-4D86-931B-6AC74CA267BD}"/>
                </a:ext>
              </a:extLst>
            </xdr:cNvPr>
            <xdr:cNvSpPr txBox="1"/>
          </xdr:nvSpPr>
          <xdr:spPr>
            <a:xfrm>
              <a:off x="3600450" y="2847975"/>
              <a:ext cx="218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𝑏_𝐴</a:t>
              </a:r>
              <a:endParaRPr lang="ko-KR" altLang="en-US" sz="1400"/>
            </a:p>
          </xdr:txBody>
        </xdr:sp>
      </mc:Fallback>
    </mc:AlternateContent>
    <xdr:clientData/>
  </xdr:oneCellAnchor>
  <xdr:oneCellAnchor>
    <xdr:from>
      <xdr:col>6</xdr:col>
      <xdr:colOff>228600</xdr:colOff>
      <xdr:row>11</xdr:row>
      <xdr:rowOff>9525</xdr:rowOff>
    </xdr:from>
    <xdr:ext cx="23147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38FB1B5-0768-4E06-A5D1-09FB63B9D17D}"/>
                </a:ext>
              </a:extLst>
            </xdr:cNvPr>
            <xdr:cNvSpPr txBox="1"/>
          </xdr:nvSpPr>
          <xdr:spPr>
            <a:xfrm>
              <a:off x="4286250" y="2838450"/>
              <a:ext cx="23147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38FB1B5-0768-4E06-A5D1-09FB63B9D17D}"/>
                </a:ext>
              </a:extLst>
            </xdr:cNvPr>
            <xdr:cNvSpPr txBox="1"/>
          </xdr:nvSpPr>
          <xdr:spPr>
            <a:xfrm>
              <a:off x="4286250" y="2838450"/>
              <a:ext cx="23147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𝑏_𝐵</a:t>
              </a:r>
              <a:endParaRPr lang="ko-KR" altLang="en-US" sz="1400"/>
            </a:p>
          </xdr:txBody>
        </xdr:sp>
      </mc:Fallback>
    </mc:AlternateContent>
    <xdr:clientData/>
  </xdr:oneCellAnchor>
  <xdr:oneCellAnchor>
    <xdr:from>
      <xdr:col>5</xdr:col>
      <xdr:colOff>209550</xdr:colOff>
      <xdr:row>3</xdr:row>
      <xdr:rowOff>19050</xdr:rowOff>
    </xdr:from>
    <xdr:ext cx="21820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61F4444-1FCD-489A-9B15-6D29E08AEE2D}"/>
                </a:ext>
              </a:extLst>
            </xdr:cNvPr>
            <xdr:cNvSpPr txBox="1"/>
          </xdr:nvSpPr>
          <xdr:spPr>
            <a:xfrm>
              <a:off x="3590925" y="790575"/>
              <a:ext cx="218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61F4444-1FCD-489A-9B15-6D29E08AEE2D}"/>
                </a:ext>
              </a:extLst>
            </xdr:cNvPr>
            <xdr:cNvSpPr txBox="1"/>
          </xdr:nvSpPr>
          <xdr:spPr>
            <a:xfrm>
              <a:off x="3590925" y="790575"/>
              <a:ext cx="218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𝑏_𝐴</a:t>
              </a:r>
              <a:endParaRPr lang="ko-KR" altLang="en-US" sz="1400"/>
            </a:p>
          </xdr:txBody>
        </xdr:sp>
      </mc:Fallback>
    </mc:AlternateContent>
    <xdr:clientData/>
  </xdr:oneCellAnchor>
  <xdr:oneCellAnchor>
    <xdr:from>
      <xdr:col>6</xdr:col>
      <xdr:colOff>219075</xdr:colOff>
      <xdr:row>3</xdr:row>
      <xdr:rowOff>9525</xdr:rowOff>
    </xdr:from>
    <xdr:ext cx="23147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7A258EA-A98D-4301-A920-D929AE87B6C1}"/>
                </a:ext>
              </a:extLst>
            </xdr:cNvPr>
            <xdr:cNvSpPr txBox="1"/>
          </xdr:nvSpPr>
          <xdr:spPr>
            <a:xfrm>
              <a:off x="4276725" y="781050"/>
              <a:ext cx="23147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7A258EA-A98D-4301-A920-D929AE87B6C1}"/>
                </a:ext>
              </a:extLst>
            </xdr:cNvPr>
            <xdr:cNvSpPr txBox="1"/>
          </xdr:nvSpPr>
          <xdr:spPr>
            <a:xfrm>
              <a:off x="4276725" y="781050"/>
              <a:ext cx="23147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𝑏_𝐵</a:t>
              </a:r>
              <a:endParaRPr lang="ko-KR" altLang="en-US" sz="1400"/>
            </a:p>
          </xdr:txBody>
        </xdr:sp>
      </mc:Fallback>
    </mc:AlternateContent>
    <xdr:clientData/>
  </xdr:oneCellAnchor>
  <xdr:oneCellAnchor>
    <xdr:from>
      <xdr:col>17</xdr:col>
      <xdr:colOff>228600</xdr:colOff>
      <xdr:row>3</xdr:row>
      <xdr:rowOff>9525</xdr:rowOff>
    </xdr:from>
    <xdr:ext cx="21820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4E1A93C-216C-494F-9964-D8E63661D4D9}"/>
                </a:ext>
              </a:extLst>
            </xdr:cNvPr>
            <xdr:cNvSpPr txBox="1"/>
          </xdr:nvSpPr>
          <xdr:spPr>
            <a:xfrm>
              <a:off x="11049000" y="781050"/>
              <a:ext cx="218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4E1A93C-216C-494F-9964-D8E63661D4D9}"/>
                </a:ext>
              </a:extLst>
            </xdr:cNvPr>
            <xdr:cNvSpPr txBox="1"/>
          </xdr:nvSpPr>
          <xdr:spPr>
            <a:xfrm>
              <a:off x="11049000" y="781050"/>
              <a:ext cx="218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𝑏_𝐴</a:t>
              </a:r>
              <a:endParaRPr lang="ko-KR" altLang="en-US" sz="1400"/>
            </a:p>
          </xdr:txBody>
        </xdr:sp>
      </mc:Fallback>
    </mc:AlternateContent>
    <xdr:clientData/>
  </xdr:oneCellAnchor>
  <xdr:oneCellAnchor>
    <xdr:from>
      <xdr:col>18</xdr:col>
      <xdr:colOff>238125</xdr:colOff>
      <xdr:row>3</xdr:row>
      <xdr:rowOff>0</xdr:rowOff>
    </xdr:from>
    <xdr:ext cx="23147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1F4E378-008F-4F52-A75F-A4B2BBE7B34E}"/>
                </a:ext>
              </a:extLst>
            </xdr:cNvPr>
            <xdr:cNvSpPr txBox="1"/>
          </xdr:nvSpPr>
          <xdr:spPr>
            <a:xfrm>
              <a:off x="11734800" y="771525"/>
              <a:ext cx="23147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1F4E378-008F-4F52-A75F-A4B2BBE7B34E}"/>
                </a:ext>
              </a:extLst>
            </xdr:cNvPr>
            <xdr:cNvSpPr txBox="1"/>
          </xdr:nvSpPr>
          <xdr:spPr>
            <a:xfrm>
              <a:off x="11734800" y="771525"/>
              <a:ext cx="23147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𝑏_𝐵</a:t>
              </a:r>
              <a:endParaRPr lang="ko-KR" altLang="en-US" sz="1400"/>
            </a:p>
          </xdr:txBody>
        </xdr:sp>
      </mc:Fallback>
    </mc:AlternateContent>
    <xdr:clientData/>
  </xdr:oneCellAnchor>
  <xdr:oneCellAnchor>
    <xdr:from>
      <xdr:col>3</xdr:col>
      <xdr:colOff>214312</xdr:colOff>
      <xdr:row>3</xdr:row>
      <xdr:rowOff>14287</xdr:rowOff>
    </xdr:from>
    <xdr:ext cx="22095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DC897F6F-8796-4BA8-88B9-3D3E803EB103}"/>
                </a:ext>
              </a:extLst>
            </xdr:cNvPr>
            <xdr:cNvSpPr txBox="1"/>
          </xdr:nvSpPr>
          <xdr:spPr>
            <a:xfrm>
              <a:off x="2243137" y="785812"/>
              <a:ext cx="22095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DC897F6F-8796-4BA8-88B9-3D3E803EB103}"/>
                </a:ext>
              </a:extLst>
            </xdr:cNvPr>
            <xdr:cNvSpPr txBox="1"/>
          </xdr:nvSpPr>
          <xdr:spPr>
            <a:xfrm>
              <a:off x="2243137" y="785812"/>
              <a:ext cx="22095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𝑥_𝐴</a:t>
              </a:r>
              <a:endParaRPr lang="ko-KR" altLang="en-US" sz="1400"/>
            </a:p>
          </xdr:txBody>
        </xdr:sp>
      </mc:Fallback>
    </mc:AlternateContent>
    <xdr:clientData/>
  </xdr:oneCellAnchor>
  <xdr:oneCellAnchor>
    <xdr:from>
      <xdr:col>4</xdr:col>
      <xdr:colOff>233362</xdr:colOff>
      <xdr:row>3</xdr:row>
      <xdr:rowOff>14287</xdr:rowOff>
    </xdr:from>
    <xdr:ext cx="23423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7FCB869-B81B-4D61-BF46-FE6BFBDCDFC2}"/>
                </a:ext>
              </a:extLst>
            </xdr:cNvPr>
            <xdr:cNvSpPr txBox="1"/>
          </xdr:nvSpPr>
          <xdr:spPr>
            <a:xfrm>
              <a:off x="2938462" y="785812"/>
              <a:ext cx="23423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7FCB869-B81B-4D61-BF46-FE6BFBDCDFC2}"/>
                </a:ext>
              </a:extLst>
            </xdr:cNvPr>
            <xdr:cNvSpPr txBox="1"/>
          </xdr:nvSpPr>
          <xdr:spPr>
            <a:xfrm>
              <a:off x="2938462" y="785812"/>
              <a:ext cx="23423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𝑥_𝐵</a:t>
              </a:r>
              <a:endParaRPr lang="ko-KR" altLang="en-US" sz="1400"/>
            </a:p>
          </xdr:txBody>
        </xdr:sp>
      </mc:Fallback>
    </mc:AlternateContent>
    <xdr:clientData/>
  </xdr:oneCellAnchor>
  <xdr:oneCellAnchor>
    <xdr:from>
      <xdr:col>15</xdr:col>
      <xdr:colOff>214312</xdr:colOff>
      <xdr:row>3</xdr:row>
      <xdr:rowOff>23812</xdr:rowOff>
    </xdr:from>
    <xdr:ext cx="22095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2A98AFDA-30F5-4388-AE90-F08111B91B6D}"/>
                </a:ext>
              </a:extLst>
            </xdr:cNvPr>
            <xdr:cNvSpPr txBox="1"/>
          </xdr:nvSpPr>
          <xdr:spPr>
            <a:xfrm>
              <a:off x="9682162" y="795337"/>
              <a:ext cx="22095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2A98AFDA-30F5-4388-AE90-F08111B91B6D}"/>
                </a:ext>
              </a:extLst>
            </xdr:cNvPr>
            <xdr:cNvSpPr txBox="1"/>
          </xdr:nvSpPr>
          <xdr:spPr>
            <a:xfrm>
              <a:off x="9682162" y="795337"/>
              <a:ext cx="22095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𝑥_𝐴</a:t>
              </a:r>
              <a:endParaRPr lang="ko-KR" altLang="en-US" sz="1400"/>
            </a:p>
          </xdr:txBody>
        </xdr:sp>
      </mc:Fallback>
    </mc:AlternateContent>
    <xdr:clientData/>
  </xdr:oneCellAnchor>
  <xdr:oneCellAnchor>
    <xdr:from>
      <xdr:col>16</xdr:col>
      <xdr:colOff>233362</xdr:colOff>
      <xdr:row>3</xdr:row>
      <xdr:rowOff>23812</xdr:rowOff>
    </xdr:from>
    <xdr:ext cx="23423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3FA6A7B-353C-4A93-9F24-1A91EB44E02D}"/>
                </a:ext>
              </a:extLst>
            </xdr:cNvPr>
            <xdr:cNvSpPr txBox="1"/>
          </xdr:nvSpPr>
          <xdr:spPr>
            <a:xfrm>
              <a:off x="10377487" y="795337"/>
              <a:ext cx="23423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3FA6A7B-353C-4A93-9F24-1A91EB44E02D}"/>
                </a:ext>
              </a:extLst>
            </xdr:cNvPr>
            <xdr:cNvSpPr txBox="1"/>
          </xdr:nvSpPr>
          <xdr:spPr>
            <a:xfrm>
              <a:off x="10377487" y="795337"/>
              <a:ext cx="23423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𝑥_𝐵</a:t>
              </a:r>
              <a:endParaRPr lang="ko-KR" altLang="en-US" sz="1400"/>
            </a:p>
          </xdr:txBody>
        </xdr:sp>
      </mc:Fallback>
    </mc:AlternateContent>
    <xdr:clientData/>
  </xdr:oneCellAnchor>
  <xdr:oneCellAnchor>
    <xdr:from>
      <xdr:col>9</xdr:col>
      <xdr:colOff>228600</xdr:colOff>
      <xdr:row>11</xdr:row>
      <xdr:rowOff>19050</xdr:rowOff>
    </xdr:from>
    <xdr:ext cx="21820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32334D46-7912-420F-9538-2DEE92145AA8}"/>
                </a:ext>
              </a:extLst>
            </xdr:cNvPr>
            <xdr:cNvSpPr txBox="1"/>
          </xdr:nvSpPr>
          <xdr:spPr>
            <a:xfrm>
              <a:off x="6315075" y="2847975"/>
              <a:ext cx="218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32334D46-7912-420F-9538-2DEE92145AA8}"/>
                </a:ext>
              </a:extLst>
            </xdr:cNvPr>
            <xdr:cNvSpPr txBox="1"/>
          </xdr:nvSpPr>
          <xdr:spPr>
            <a:xfrm>
              <a:off x="6315075" y="2847975"/>
              <a:ext cx="218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𝑏_𝐴</a:t>
              </a:r>
              <a:endParaRPr lang="ko-KR" altLang="en-US" sz="1400"/>
            </a:p>
          </xdr:txBody>
        </xdr:sp>
      </mc:Fallback>
    </mc:AlternateContent>
    <xdr:clientData/>
  </xdr:oneCellAnchor>
  <xdr:oneCellAnchor>
    <xdr:from>
      <xdr:col>10</xdr:col>
      <xdr:colOff>238125</xdr:colOff>
      <xdr:row>11</xdr:row>
      <xdr:rowOff>9525</xdr:rowOff>
    </xdr:from>
    <xdr:ext cx="23147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859E2E4B-0D6F-456F-94FC-F5405726E267}"/>
                </a:ext>
              </a:extLst>
            </xdr:cNvPr>
            <xdr:cNvSpPr txBox="1"/>
          </xdr:nvSpPr>
          <xdr:spPr>
            <a:xfrm>
              <a:off x="7000875" y="2838450"/>
              <a:ext cx="23147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859E2E4B-0D6F-456F-94FC-F5405726E267}"/>
                </a:ext>
              </a:extLst>
            </xdr:cNvPr>
            <xdr:cNvSpPr txBox="1"/>
          </xdr:nvSpPr>
          <xdr:spPr>
            <a:xfrm>
              <a:off x="7000875" y="2838450"/>
              <a:ext cx="23147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𝑏_𝐵</a:t>
              </a:r>
              <a:endParaRPr lang="ko-KR" altLang="en-US" sz="1400"/>
            </a:p>
          </xdr:txBody>
        </xdr:sp>
      </mc:Fallback>
    </mc:AlternateContent>
    <xdr:clientData/>
  </xdr:oneCellAnchor>
  <xdr:oneCellAnchor>
    <xdr:from>
      <xdr:col>13</xdr:col>
      <xdr:colOff>219075</xdr:colOff>
      <xdr:row>11</xdr:row>
      <xdr:rowOff>19050</xdr:rowOff>
    </xdr:from>
    <xdr:ext cx="21820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C148EF18-C456-459F-9E63-F3A027A70638}"/>
                </a:ext>
              </a:extLst>
            </xdr:cNvPr>
            <xdr:cNvSpPr txBox="1"/>
          </xdr:nvSpPr>
          <xdr:spPr>
            <a:xfrm>
              <a:off x="9010650" y="2847975"/>
              <a:ext cx="218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C148EF18-C456-459F-9E63-F3A027A70638}"/>
                </a:ext>
              </a:extLst>
            </xdr:cNvPr>
            <xdr:cNvSpPr txBox="1"/>
          </xdr:nvSpPr>
          <xdr:spPr>
            <a:xfrm>
              <a:off x="9010650" y="2847975"/>
              <a:ext cx="218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𝑏_𝐴</a:t>
              </a:r>
              <a:endParaRPr lang="ko-KR" altLang="en-US" sz="1400"/>
            </a:p>
          </xdr:txBody>
        </xdr:sp>
      </mc:Fallback>
    </mc:AlternateContent>
    <xdr:clientData/>
  </xdr:oneCellAnchor>
  <xdr:oneCellAnchor>
    <xdr:from>
      <xdr:col>14</xdr:col>
      <xdr:colOff>228600</xdr:colOff>
      <xdr:row>11</xdr:row>
      <xdr:rowOff>9525</xdr:rowOff>
    </xdr:from>
    <xdr:ext cx="23147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F3616DE8-2BA1-4246-83B8-565015F2F357}"/>
                </a:ext>
              </a:extLst>
            </xdr:cNvPr>
            <xdr:cNvSpPr txBox="1"/>
          </xdr:nvSpPr>
          <xdr:spPr>
            <a:xfrm>
              <a:off x="9696450" y="2838450"/>
              <a:ext cx="23147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F3616DE8-2BA1-4246-83B8-565015F2F357}"/>
                </a:ext>
              </a:extLst>
            </xdr:cNvPr>
            <xdr:cNvSpPr txBox="1"/>
          </xdr:nvSpPr>
          <xdr:spPr>
            <a:xfrm>
              <a:off x="9696450" y="2838450"/>
              <a:ext cx="23147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𝑏_𝐵</a:t>
              </a:r>
              <a:endParaRPr lang="ko-KR" altLang="en-US" sz="1400"/>
            </a:p>
          </xdr:txBody>
        </xdr:sp>
      </mc:Fallback>
    </mc:AlternateContent>
    <xdr:clientData/>
  </xdr:oneCellAnchor>
  <xdr:oneCellAnchor>
    <xdr:from>
      <xdr:col>17</xdr:col>
      <xdr:colOff>238125</xdr:colOff>
      <xdr:row>11</xdr:row>
      <xdr:rowOff>28575</xdr:rowOff>
    </xdr:from>
    <xdr:ext cx="21820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33EB6B2-1EB3-4AF7-B710-0E492E293461}"/>
                </a:ext>
              </a:extLst>
            </xdr:cNvPr>
            <xdr:cNvSpPr txBox="1"/>
          </xdr:nvSpPr>
          <xdr:spPr>
            <a:xfrm>
              <a:off x="11734800" y="2857500"/>
              <a:ext cx="218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33EB6B2-1EB3-4AF7-B710-0E492E293461}"/>
                </a:ext>
              </a:extLst>
            </xdr:cNvPr>
            <xdr:cNvSpPr txBox="1"/>
          </xdr:nvSpPr>
          <xdr:spPr>
            <a:xfrm>
              <a:off x="11734800" y="2857500"/>
              <a:ext cx="218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𝑏_𝐴</a:t>
              </a:r>
              <a:endParaRPr lang="ko-KR" altLang="en-US" sz="1400"/>
            </a:p>
          </xdr:txBody>
        </xdr:sp>
      </mc:Fallback>
    </mc:AlternateContent>
    <xdr:clientData/>
  </xdr:oneCellAnchor>
  <xdr:oneCellAnchor>
    <xdr:from>
      <xdr:col>18</xdr:col>
      <xdr:colOff>247650</xdr:colOff>
      <xdr:row>11</xdr:row>
      <xdr:rowOff>19050</xdr:rowOff>
    </xdr:from>
    <xdr:ext cx="23147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34E6477D-F5EC-4214-AED2-6E035FDDE67E}"/>
                </a:ext>
              </a:extLst>
            </xdr:cNvPr>
            <xdr:cNvSpPr txBox="1"/>
          </xdr:nvSpPr>
          <xdr:spPr>
            <a:xfrm>
              <a:off x="12420600" y="2847975"/>
              <a:ext cx="23147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34E6477D-F5EC-4214-AED2-6E035FDDE67E}"/>
                </a:ext>
              </a:extLst>
            </xdr:cNvPr>
            <xdr:cNvSpPr txBox="1"/>
          </xdr:nvSpPr>
          <xdr:spPr>
            <a:xfrm>
              <a:off x="12420600" y="2847975"/>
              <a:ext cx="23147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𝑏_𝐵</a:t>
              </a:r>
              <a:endParaRPr lang="ko-KR" altLang="en-US" sz="1400"/>
            </a:p>
          </xdr:txBody>
        </xdr:sp>
      </mc:Fallback>
    </mc:AlternateContent>
    <xdr:clientData/>
  </xdr:oneCellAnchor>
  <xdr:oneCellAnchor>
    <xdr:from>
      <xdr:col>0</xdr:col>
      <xdr:colOff>157162</xdr:colOff>
      <xdr:row>2</xdr:row>
      <xdr:rowOff>14287</xdr:rowOff>
    </xdr:from>
    <xdr:ext cx="47083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BF5C5313-3E49-4F87-8022-B243FE4E95DE}"/>
                </a:ext>
              </a:extLst>
            </xdr:cNvPr>
            <xdr:cNvSpPr txBox="1"/>
          </xdr:nvSpPr>
          <xdr:spPr>
            <a:xfrm>
              <a:off x="157162" y="528637"/>
              <a:ext cx="47083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→</m:t>
                    </m:r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BF5C5313-3E49-4F87-8022-B243FE4E95DE}"/>
                </a:ext>
              </a:extLst>
            </xdr:cNvPr>
            <xdr:cNvSpPr txBox="1"/>
          </xdr:nvSpPr>
          <xdr:spPr>
            <a:xfrm>
              <a:off x="157162" y="528637"/>
              <a:ext cx="47083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𝑊_0</a:t>
              </a:r>
              <a:r>
                <a:rPr lang="en-US" altLang="ko-K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</a:t>
              </a:r>
              <a:endParaRPr lang="ko-KR" alt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02B81-193E-4EF0-9DDF-04EA7F8EE7F6}">
  <dimension ref="A1:V16"/>
  <sheetViews>
    <sheetView tabSelected="1" zoomScale="85" zoomScaleNormal="85" workbookViewId="0">
      <selection activeCell="Q19" sqref="Q19"/>
    </sheetView>
  </sheetViews>
  <sheetFormatPr defaultRowHeight="20.25" x14ac:dyDescent="0.3"/>
  <cols>
    <col min="1" max="21" width="8.875" style="1" customWidth="1"/>
    <col min="22" max="16384" width="9" style="1"/>
  </cols>
  <sheetData>
    <row r="1" spans="1:22" x14ac:dyDescent="0.3">
      <c r="A1" s="35" t="s">
        <v>21</v>
      </c>
      <c r="B1" s="35"/>
      <c r="C1" s="35"/>
      <c r="D1" s="35"/>
      <c r="E1" s="35"/>
      <c r="F1" s="35"/>
      <c r="G1" s="35"/>
      <c r="H1" s="35"/>
      <c r="I1" s="35"/>
      <c r="J1" s="35"/>
    </row>
    <row r="3" spans="1:22" x14ac:dyDescent="0.3">
      <c r="A3" s="20"/>
      <c r="B3" s="20">
        <v>200</v>
      </c>
    </row>
    <row r="4" spans="1:22" x14ac:dyDescent="0.3">
      <c r="A4" s="2" t="s">
        <v>0</v>
      </c>
      <c r="B4" s="2" t="s">
        <v>1</v>
      </c>
      <c r="C4" s="2" t="s">
        <v>2</v>
      </c>
      <c r="D4" s="2"/>
      <c r="E4" s="2"/>
      <c r="F4" s="2"/>
      <c r="G4" s="2"/>
      <c r="H4" s="2" t="s">
        <v>7</v>
      </c>
      <c r="I4" s="2" t="s">
        <v>19</v>
      </c>
      <c r="J4" s="2" t="s">
        <v>9</v>
      </c>
      <c r="M4" s="2" t="s">
        <v>0</v>
      </c>
      <c r="N4" s="2" t="s">
        <v>1</v>
      </c>
      <c r="O4" s="2" t="s">
        <v>2</v>
      </c>
      <c r="P4" s="2"/>
      <c r="Q4" s="2"/>
      <c r="R4" s="21"/>
      <c r="S4" s="21"/>
      <c r="T4" s="2" t="s">
        <v>7</v>
      </c>
      <c r="U4" s="2" t="s">
        <v>19</v>
      </c>
      <c r="V4" s="20" t="s">
        <v>9</v>
      </c>
    </row>
    <row r="5" spans="1:22" x14ac:dyDescent="0.3">
      <c r="A5" s="2">
        <v>0</v>
      </c>
      <c r="B5" s="2">
        <v>100</v>
      </c>
      <c r="C5" s="2">
        <v>100</v>
      </c>
      <c r="D5" s="2"/>
      <c r="E5" s="2"/>
      <c r="F5" s="2">
        <v>0.5</v>
      </c>
      <c r="G5" s="2">
        <v>0.5</v>
      </c>
      <c r="H5" s="2"/>
      <c r="I5" s="2"/>
      <c r="J5" s="2"/>
      <c r="M5" s="2">
        <v>0</v>
      </c>
      <c r="N5" s="2">
        <v>100</v>
      </c>
      <c r="O5" s="2">
        <v>100</v>
      </c>
      <c r="P5" s="2"/>
      <c r="Q5" s="2"/>
      <c r="R5" s="23">
        <f ca="1">RAND()</f>
        <v>0.15458925921170219</v>
      </c>
      <c r="S5" s="23">
        <f ca="1">1-R5</f>
        <v>0.84541074078829781</v>
      </c>
      <c r="T5" s="2"/>
      <c r="U5" s="2"/>
      <c r="V5" s="20"/>
    </row>
    <row r="6" spans="1:22" x14ac:dyDescent="0.3">
      <c r="A6" s="2">
        <v>1</v>
      </c>
      <c r="B6" s="2">
        <v>110</v>
      </c>
      <c r="C6" s="2">
        <v>80</v>
      </c>
      <c r="D6" s="3">
        <f>B6/B5</f>
        <v>1.1000000000000001</v>
      </c>
      <c r="E6" s="3">
        <f>C6/C5</f>
        <v>0.8</v>
      </c>
      <c r="F6" s="2">
        <v>0.5</v>
      </c>
      <c r="G6" s="2">
        <v>0.5</v>
      </c>
      <c r="H6" s="4">
        <f>F5*D6 + G5*E6</f>
        <v>0.95000000000000007</v>
      </c>
      <c r="I6" s="4">
        <f>H6</f>
        <v>0.95000000000000007</v>
      </c>
      <c r="J6" s="5">
        <f>$B$3 * I6</f>
        <v>190</v>
      </c>
      <c r="M6" s="2">
        <v>1</v>
      </c>
      <c r="N6" s="2">
        <v>110</v>
      </c>
      <c r="O6" s="2">
        <v>80</v>
      </c>
      <c r="P6" s="3">
        <f>N6/N5</f>
        <v>1.1000000000000001</v>
      </c>
      <c r="Q6" s="3">
        <f>O6/O5</f>
        <v>0.8</v>
      </c>
      <c r="R6" s="23">
        <f ca="1">R5</f>
        <v>0.15458925921170219</v>
      </c>
      <c r="S6" s="23">
        <f ca="1">1-R6</f>
        <v>0.84541074078829781</v>
      </c>
      <c r="T6" s="4">
        <f ca="1">R5*P6 + S5*Q6</f>
        <v>0.84637677776351072</v>
      </c>
      <c r="U6" s="4">
        <f ca="1">T6</f>
        <v>0.84637677776351072</v>
      </c>
      <c r="V6" s="20">
        <f ca="1">$B$3 * U6</f>
        <v>169.27535555270214</v>
      </c>
    </row>
    <row r="7" spans="1:22" x14ac:dyDescent="0.3">
      <c r="A7" s="2">
        <v>2</v>
      </c>
      <c r="B7" s="2">
        <v>100</v>
      </c>
      <c r="C7" s="2">
        <v>110</v>
      </c>
      <c r="D7" s="3">
        <f t="shared" ref="D7:D8" si="0">B7/B6</f>
        <v>0.90909090909090906</v>
      </c>
      <c r="E7" s="3">
        <f t="shared" ref="E7:E8" si="1">C7/C6</f>
        <v>1.375</v>
      </c>
      <c r="F7" s="2">
        <v>0.5</v>
      </c>
      <c r="G7" s="2">
        <v>0.5</v>
      </c>
      <c r="H7" s="4">
        <f t="shared" ref="H7:H8" si="2">F6*D7 + G6*E7</f>
        <v>1.1420454545454546</v>
      </c>
      <c r="I7" s="4">
        <f>I6 * H7</f>
        <v>1.0849431818181818</v>
      </c>
      <c r="J7" s="5">
        <f t="shared" ref="J7:J8" si="3">$B$3 * I7</f>
        <v>216.98863636363637</v>
      </c>
      <c r="M7" s="2">
        <v>2</v>
      </c>
      <c r="N7" s="2">
        <v>100</v>
      </c>
      <c r="O7" s="2">
        <v>110</v>
      </c>
      <c r="P7" s="3">
        <f t="shared" ref="P7:P8" si="4">N7/N6</f>
        <v>0.90909090909090906</v>
      </c>
      <c r="Q7" s="3">
        <f t="shared" ref="Q7:Q8" si="5">O7/O6</f>
        <v>1.375</v>
      </c>
      <c r="R7" s="23">
        <f ca="1">R6</f>
        <v>0.15458925921170219</v>
      </c>
      <c r="S7" s="23">
        <f ca="1">S6</f>
        <v>0.84541074078829781</v>
      </c>
      <c r="T7" s="4">
        <f t="shared" ref="T7:T8" ca="1" si="6">R6*P7 + S6*Q7</f>
        <v>1.302975458776366</v>
      </c>
      <c r="U7" s="4">
        <f ca="1">U6 * T7</f>
        <v>1.1028081703040729</v>
      </c>
      <c r="V7" s="20">
        <f t="shared" ref="V7:V8" ca="1" si="7">$B$3 * U7</f>
        <v>220.56163406081458</v>
      </c>
    </row>
    <row r="8" spans="1:22" x14ac:dyDescent="0.3">
      <c r="A8" s="2">
        <v>3</v>
      </c>
      <c r="B8" s="2">
        <v>120</v>
      </c>
      <c r="C8" s="2">
        <v>90</v>
      </c>
      <c r="D8" s="3">
        <f t="shared" si="0"/>
        <v>1.2</v>
      </c>
      <c r="E8" s="3">
        <f t="shared" si="1"/>
        <v>0.81818181818181823</v>
      </c>
      <c r="F8" s="2">
        <v>0.5</v>
      </c>
      <c r="G8" s="2">
        <v>0.5</v>
      </c>
      <c r="H8" s="4">
        <f t="shared" si="2"/>
        <v>1.009090909090909</v>
      </c>
      <c r="I8" s="6">
        <f>I7 * H8</f>
        <v>1.0948063016528926</v>
      </c>
      <c r="J8" s="7">
        <f t="shared" si="3"/>
        <v>218.96126033057851</v>
      </c>
      <c r="M8" s="2">
        <v>3</v>
      </c>
      <c r="N8" s="2">
        <v>120</v>
      </c>
      <c r="O8" s="2">
        <v>90</v>
      </c>
      <c r="P8" s="3">
        <f t="shared" si="4"/>
        <v>1.2</v>
      </c>
      <c r="Q8" s="3">
        <f t="shared" si="5"/>
        <v>0.81818181818181823</v>
      </c>
      <c r="R8" s="23">
        <f ca="1">R7</f>
        <v>0.15458925921170219</v>
      </c>
      <c r="S8" s="23">
        <f ca="1">S7</f>
        <v>0.84541074078829781</v>
      </c>
      <c r="T8" s="4">
        <f t="shared" ca="1" si="6"/>
        <v>0.87720680806264995</v>
      </c>
      <c r="U8" s="6">
        <f ca="1">U7 * T8</f>
        <v>0.96739083497784706</v>
      </c>
      <c r="V8" s="25">
        <f t="shared" ca="1" si="7"/>
        <v>193.47816699556941</v>
      </c>
    </row>
    <row r="9" spans="1:22" x14ac:dyDescent="0.3">
      <c r="A9" s="8"/>
      <c r="B9" s="8"/>
      <c r="C9" s="8"/>
      <c r="D9" s="9"/>
      <c r="E9" s="9"/>
      <c r="F9" s="8"/>
      <c r="G9" s="8"/>
      <c r="H9" s="10"/>
      <c r="I9" s="11"/>
      <c r="J9" s="12"/>
      <c r="L9" s="8"/>
      <c r="M9" s="8"/>
      <c r="N9" s="8"/>
      <c r="O9" s="9"/>
      <c r="P9" s="9"/>
      <c r="Q9" s="29"/>
      <c r="R9" s="29"/>
      <c r="S9" s="10"/>
      <c r="T9" s="11"/>
      <c r="U9" s="24"/>
    </row>
    <row r="11" spans="1:22" x14ac:dyDescent="0.3">
      <c r="A11" s="2"/>
      <c r="B11" s="2"/>
      <c r="C11" s="2"/>
      <c r="D11" s="2"/>
      <c r="E11" s="2"/>
      <c r="F11" s="32"/>
      <c r="G11" s="32"/>
      <c r="H11" s="32"/>
      <c r="I11" s="32"/>
      <c r="J11" s="33"/>
      <c r="K11" s="33"/>
      <c r="L11" s="33"/>
      <c r="M11" s="33"/>
      <c r="N11" s="32"/>
      <c r="O11" s="32"/>
      <c r="P11" s="32"/>
      <c r="Q11" s="32"/>
      <c r="R11" s="34" t="s">
        <v>20</v>
      </c>
      <c r="S11" s="34"/>
      <c r="T11" s="34"/>
      <c r="U11" s="34"/>
    </row>
    <row r="12" spans="1:22" x14ac:dyDescent="0.3">
      <c r="A12" s="2" t="s">
        <v>0</v>
      </c>
      <c r="B12" s="2" t="s">
        <v>1</v>
      </c>
      <c r="C12" s="2" t="s">
        <v>2</v>
      </c>
      <c r="D12" s="2"/>
      <c r="E12" s="2"/>
      <c r="F12" s="21"/>
      <c r="G12" s="21"/>
      <c r="H12" s="21" t="s">
        <v>7</v>
      </c>
      <c r="I12" s="21" t="s">
        <v>19</v>
      </c>
      <c r="J12" s="2"/>
      <c r="K12" s="2"/>
      <c r="L12" s="2" t="s">
        <v>7</v>
      </c>
      <c r="M12" s="2" t="s">
        <v>19</v>
      </c>
      <c r="N12" s="21"/>
      <c r="O12" s="21"/>
      <c r="P12" s="21" t="s">
        <v>7</v>
      </c>
      <c r="Q12" s="21" t="s">
        <v>19</v>
      </c>
      <c r="R12" s="26"/>
      <c r="S12" s="26"/>
      <c r="T12" s="26" t="s">
        <v>7</v>
      </c>
      <c r="U12" s="26" t="s">
        <v>19</v>
      </c>
      <c r="V12" s="20" t="s">
        <v>9</v>
      </c>
    </row>
    <row r="13" spans="1:22" x14ac:dyDescent="0.3">
      <c r="A13" s="2">
        <v>0</v>
      </c>
      <c r="B13" s="2">
        <v>100</v>
      </c>
      <c r="C13" s="2">
        <v>100</v>
      </c>
      <c r="D13" s="2"/>
      <c r="E13" s="2"/>
      <c r="F13" s="31">
        <f ca="1">RAND()</f>
        <v>0.62597051327435804</v>
      </c>
      <c r="G13" s="31">
        <f ca="1">1-F13</f>
        <v>0.37402948672564196</v>
      </c>
      <c r="H13" s="21"/>
      <c r="I13" s="21"/>
      <c r="J13" s="3">
        <f ca="1">RAND()</f>
        <v>0.3753635373689973</v>
      </c>
      <c r="K13" s="3">
        <f ca="1">1-J13</f>
        <v>0.6246364626310027</v>
      </c>
      <c r="L13" s="2"/>
      <c r="M13" s="2"/>
      <c r="N13" s="31">
        <f ca="1">RAND()</f>
        <v>8.3551326735731291E-2</v>
      </c>
      <c r="O13" s="31">
        <f ca="1">1-N13</f>
        <v>0.91644867326426871</v>
      </c>
      <c r="P13" s="21"/>
      <c r="Q13" s="21"/>
      <c r="R13" s="26"/>
      <c r="S13" s="26"/>
      <c r="T13" s="26"/>
      <c r="U13" s="26"/>
      <c r="V13" s="20"/>
    </row>
    <row r="14" spans="1:22" x14ac:dyDescent="0.3">
      <c r="A14" s="2">
        <v>1</v>
      </c>
      <c r="B14" s="2">
        <v>110</v>
      </c>
      <c r="C14" s="2">
        <v>80</v>
      </c>
      <c r="D14" s="3">
        <f>B14/B13</f>
        <v>1.1000000000000001</v>
      </c>
      <c r="E14" s="3">
        <f>C14/C13</f>
        <v>0.8</v>
      </c>
      <c r="F14" s="31">
        <f ca="1">F13</f>
        <v>0.62597051327435804</v>
      </c>
      <c r="G14" s="31">
        <f ca="1">G13</f>
        <v>0.37402948672564196</v>
      </c>
      <c r="H14" s="22">
        <f ca="1">F13*$D14 + G13*$E14</f>
        <v>0.98779115398230743</v>
      </c>
      <c r="I14" s="22">
        <f ca="1">H14</f>
        <v>0.98779115398230743</v>
      </c>
      <c r="J14" s="3">
        <f ca="1">J13</f>
        <v>0.3753635373689973</v>
      </c>
      <c r="K14" s="3">
        <f ca="1">K13</f>
        <v>0.6246364626310027</v>
      </c>
      <c r="L14" s="4">
        <f ca="1">J13*$D14 + K13*$E14</f>
        <v>0.91260906121069929</v>
      </c>
      <c r="M14" s="4">
        <f ca="1">L14</f>
        <v>0.91260906121069929</v>
      </c>
      <c r="N14" s="31">
        <f ca="1">N13</f>
        <v>8.3551326735731291E-2</v>
      </c>
      <c r="O14" s="31">
        <f ca="1">O13</f>
        <v>0.91644867326426871</v>
      </c>
      <c r="P14" s="22">
        <f ca="1">N13*$D14 + O13*$E14</f>
        <v>0.82506539802071943</v>
      </c>
      <c r="Q14" s="22">
        <f ca="1">P14</f>
        <v>0.82506539802071943</v>
      </c>
      <c r="R14" s="30">
        <f ca="1">(F13*I14 + J13*M14 + N13*Q14) / (I14 + M14 + Q14)</f>
        <v>0.37785235842740444</v>
      </c>
      <c r="S14" s="30">
        <f ca="1">1-R14</f>
        <v>0.6221476415725955</v>
      </c>
      <c r="T14" s="27">
        <f ca="1">R14*$D14 + S14*$E14</f>
        <v>0.91335570752822126</v>
      </c>
      <c r="U14" s="27">
        <f ca="1">T14</f>
        <v>0.91335570752822126</v>
      </c>
      <c r="V14" s="20">
        <f ca="1">$B$3 * U14</f>
        <v>182.67114150564424</v>
      </c>
    </row>
    <row r="15" spans="1:22" x14ac:dyDescent="0.3">
      <c r="A15" s="2">
        <v>2</v>
      </c>
      <c r="B15" s="2">
        <v>100</v>
      </c>
      <c r="C15" s="2">
        <v>110</v>
      </c>
      <c r="D15" s="3">
        <f t="shared" ref="D15:D16" si="8">B15/B14</f>
        <v>0.90909090909090906</v>
      </c>
      <c r="E15" s="3">
        <f t="shared" ref="E15:E16" si="9">C15/C14</f>
        <v>1.375</v>
      </c>
      <c r="F15" s="31">
        <f ca="1">F13</f>
        <v>0.62597051327435804</v>
      </c>
      <c r="G15" s="31">
        <f ca="1">G13</f>
        <v>0.37402948672564196</v>
      </c>
      <c r="H15" s="22">
        <f t="shared" ref="H15:H16" ca="1" si="10">F15*$D15 + G15*$E15</f>
        <v>1.0833546472244469</v>
      </c>
      <c r="I15" s="22">
        <f ca="1">I14 * H15</f>
        <v>1.070128137153932</v>
      </c>
      <c r="J15" s="3">
        <f ca="1">J13</f>
        <v>0.3753635373689973</v>
      </c>
      <c r="K15" s="3">
        <f ca="1">K13</f>
        <v>0.6246364626310027</v>
      </c>
      <c r="L15" s="4">
        <f t="shared" ref="L15:L16" ca="1" si="11">J15*$D15 + K15*$E15</f>
        <v>1.20011471554399</v>
      </c>
      <c r="M15" s="4">
        <f ca="1">M14 * L15</f>
        <v>1.095235563897746</v>
      </c>
      <c r="N15" s="31">
        <f ca="1">N13</f>
        <v>8.3551326735731291E-2</v>
      </c>
      <c r="O15" s="31">
        <f ca="1">O13</f>
        <v>0.91644867326426871</v>
      </c>
      <c r="P15" s="22">
        <f t="shared" ref="P15:P16" ca="1" si="12">N15*$D15 + O15*$E15</f>
        <v>1.336072677316307</v>
      </c>
      <c r="Q15" s="22">
        <f ca="1">Q14 * P15</f>
        <v>1.1023473352945869</v>
      </c>
      <c r="R15" s="30">
        <f t="shared" ref="R15:R16" ca="1" si="13">(F15*I15 + J15*M15 + N15*Q15) / (I15 + M15 + Q15)</f>
        <v>0.35899218876455152</v>
      </c>
      <c r="S15" s="30">
        <f t="shared" ref="S15:S16" ca="1" si="14">1-R15</f>
        <v>0.64100781123544848</v>
      </c>
      <c r="T15" s="27">
        <f t="shared" ref="T15:T16" ca="1" si="15">R15*$D15 + S15*$E15</f>
        <v>1.2077422756892431</v>
      </c>
      <c r="U15" s="27">
        <f ca="1">U14 * T15</f>
        <v>1.1030983007238926</v>
      </c>
      <c r="V15" s="20">
        <f t="shared" ref="V15:V16" ca="1" si="16">$B$3 * U15</f>
        <v>220.61966014477852</v>
      </c>
    </row>
    <row r="16" spans="1:22" x14ac:dyDescent="0.3">
      <c r="A16" s="2">
        <v>3</v>
      </c>
      <c r="B16" s="2">
        <v>120</v>
      </c>
      <c r="C16" s="2">
        <v>90</v>
      </c>
      <c r="D16" s="3">
        <f t="shared" si="8"/>
        <v>1.2</v>
      </c>
      <c r="E16" s="3">
        <f t="shared" si="9"/>
        <v>0.81818181818181823</v>
      </c>
      <c r="F16" s="31">
        <f ca="1">F15</f>
        <v>0.62597051327435804</v>
      </c>
      <c r="G16" s="31">
        <f ca="1">G15</f>
        <v>0.37402948672564196</v>
      </c>
      <c r="H16" s="22">
        <f t="shared" ca="1" si="10"/>
        <v>1.0571887414320278</v>
      </c>
      <c r="I16" s="22">
        <f ca="1">I15 * H16</f>
        <v>1.1313274184887658</v>
      </c>
      <c r="J16" s="3">
        <f ca="1">J15</f>
        <v>0.3753635373689973</v>
      </c>
      <c r="K16" s="3">
        <f ca="1">K15</f>
        <v>0.6246364626310027</v>
      </c>
      <c r="L16" s="4">
        <f t="shared" ca="1" si="11"/>
        <v>0.96150244154088993</v>
      </c>
      <c r="M16" s="4">
        <f ca="1">M15 * L16</f>
        <v>1.0530716687500961</v>
      </c>
      <c r="N16" s="31">
        <f ca="1">N15</f>
        <v>8.3551326735731291E-2</v>
      </c>
      <c r="O16" s="31">
        <f ca="1">O15</f>
        <v>0.91644867326426871</v>
      </c>
      <c r="P16" s="22">
        <f t="shared" ca="1" si="12"/>
        <v>0.85008323384455198</v>
      </c>
      <c r="Q16" s="22">
        <f ca="1">Q15 * P16</f>
        <v>0.93708698760714715</v>
      </c>
      <c r="R16" s="30">
        <f t="shared" ca="1" si="13"/>
        <v>0.37858800079944055</v>
      </c>
      <c r="S16" s="30">
        <f t="shared" ca="1" si="14"/>
        <v>0.62141199920055945</v>
      </c>
      <c r="T16" s="27">
        <f t="shared" ca="1" si="15"/>
        <v>0.96273360030524091</v>
      </c>
      <c r="U16" s="28">
        <f ca="1">U15 * T16</f>
        <v>1.0619897985465065</v>
      </c>
      <c r="V16" s="25">
        <f t="shared" ca="1" si="16"/>
        <v>212.39795970930132</v>
      </c>
    </row>
  </sheetData>
  <mergeCells count="5">
    <mergeCell ref="F11:I11"/>
    <mergeCell ref="J11:M11"/>
    <mergeCell ref="N11:Q11"/>
    <mergeCell ref="R11:U11"/>
    <mergeCell ref="A1:J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6C7A-91CD-405B-9BED-59773409D08F}">
  <dimension ref="B1:M19"/>
  <sheetViews>
    <sheetView workbookViewId="0">
      <selection activeCell="B20" sqref="B20"/>
    </sheetView>
  </sheetViews>
  <sheetFormatPr defaultRowHeight="16.5" x14ac:dyDescent="0.3"/>
  <cols>
    <col min="1" max="4" width="9" style="16"/>
    <col min="5" max="5" width="9.25" style="16" bestFit="1" customWidth="1"/>
    <col min="6" max="6" width="10.25" style="16" customWidth="1"/>
    <col min="7" max="16384" width="9" style="16"/>
  </cols>
  <sheetData>
    <row r="1" spans="2:13" ht="20.25" x14ac:dyDescent="0.3">
      <c r="B1" s="8"/>
      <c r="C1" s="8"/>
      <c r="D1" s="8"/>
      <c r="E1" s="9"/>
      <c r="F1" s="9"/>
      <c r="G1" s="8"/>
      <c r="H1" s="8"/>
      <c r="I1" s="10"/>
      <c r="J1" s="11"/>
      <c r="K1" s="12"/>
    </row>
    <row r="2" spans="2:13" ht="20.25" x14ac:dyDescent="0.3">
      <c r="B2" s="13"/>
      <c r="C2" s="36" t="s">
        <v>12</v>
      </c>
      <c r="D2" s="36"/>
      <c r="E2" s="36" t="s">
        <v>13</v>
      </c>
      <c r="F2" s="36"/>
      <c r="G2" s="36" t="s">
        <v>14</v>
      </c>
      <c r="H2" s="36"/>
      <c r="I2" s="36" t="s">
        <v>15</v>
      </c>
      <c r="J2" s="36"/>
      <c r="K2" s="36" t="s">
        <v>16</v>
      </c>
      <c r="L2" s="36"/>
      <c r="M2" s="13" t="s">
        <v>9</v>
      </c>
    </row>
    <row r="3" spans="2:13" ht="20.25" x14ac:dyDescent="0.3">
      <c r="B3" s="18" t="s">
        <v>0</v>
      </c>
      <c r="C3" s="18" t="s">
        <v>1</v>
      </c>
      <c r="D3" s="18" t="s">
        <v>2</v>
      </c>
      <c r="E3" s="18" t="s">
        <v>10</v>
      </c>
      <c r="F3" s="18" t="s">
        <v>11</v>
      </c>
      <c r="G3" s="18" t="s">
        <v>1</v>
      </c>
      <c r="H3" s="18" t="s">
        <v>2</v>
      </c>
      <c r="I3" s="18" t="s">
        <v>1</v>
      </c>
      <c r="J3" s="18" t="s">
        <v>2</v>
      </c>
      <c r="K3" s="18" t="s">
        <v>5</v>
      </c>
      <c r="L3" s="18" t="s">
        <v>6</v>
      </c>
      <c r="M3" s="18"/>
    </row>
    <row r="4" spans="2:13" ht="20.25" x14ac:dyDescent="0.3">
      <c r="B4" s="13">
        <v>0</v>
      </c>
      <c r="C4" s="13">
        <v>100</v>
      </c>
      <c r="D4" s="13">
        <v>100</v>
      </c>
      <c r="E4" s="13"/>
      <c r="F4" s="13"/>
      <c r="G4" s="13">
        <v>100</v>
      </c>
      <c r="H4" s="13">
        <v>100</v>
      </c>
      <c r="I4" s="13">
        <v>100</v>
      </c>
      <c r="J4" s="13">
        <v>100</v>
      </c>
      <c r="K4" s="13">
        <v>0.5</v>
      </c>
      <c r="L4" s="13">
        <f>1-K4</f>
        <v>0.5</v>
      </c>
      <c r="M4" s="5">
        <f>I4 + J4</f>
        <v>200</v>
      </c>
    </row>
    <row r="5" spans="2:13" ht="20.25" x14ac:dyDescent="0.3">
      <c r="B5" s="13">
        <v>1</v>
      </c>
      <c r="C5" s="13">
        <v>110</v>
      </c>
      <c r="D5" s="13">
        <v>80</v>
      </c>
      <c r="E5" s="14">
        <f>(C5-C4)/C4</f>
        <v>0.1</v>
      </c>
      <c r="F5" s="14">
        <f>(D5-D4)/D4</f>
        <v>-0.2</v>
      </c>
      <c r="G5" s="13">
        <f>I4*(1+E5)</f>
        <v>110.00000000000001</v>
      </c>
      <c r="H5" s="13">
        <f>J4*(1+F5)</f>
        <v>80</v>
      </c>
      <c r="I5" s="5">
        <f>K5 * (G5+H5)</f>
        <v>95</v>
      </c>
      <c r="J5" s="5">
        <f>L5 * (G5 + H5)</f>
        <v>95</v>
      </c>
      <c r="K5" s="5">
        <f>K4</f>
        <v>0.5</v>
      </c>
      <c r="L5" s="13">
        <f t="shared" ref="L5:L7" si="0">1-K5</f>
        <v>0.5</v>
      </c>
      <c r="M5" s="5">
        <f t="shared" ref="M5:M7" si="1">I5 + J5</f>
        <v>190</v>
      </c>
    </row>
    <row r="6" spans="2:13" ht="20.25" x14ac:dyDescent="0.3">
      <c r="B6" s="13">
        <v>2</v>
      </c>
      <c r="C6" s="13">
        <v>100</v>
      </c>
      <c r="D6" s="13">
        <v>110</v>
      </c>
      <c r="E6" s="14">
        <f t="shared" ref="E6:F7" si="2">(C6-C5)/C5</f>
        <v>-9.0909090909090912E-2</v>
      </c>
      <c r="F6" s="14">
        <f t="shared" si="2"/>
        <v>0.375</v>
      </c>
      <c r="G6" s="5">
        <f t="shared" ref="G6:G7" si="3">I5*(1+E6)</f>
        <v>86.36363636363636</v>
      </c>
      <c r="H6" s="5">
        <f t="shared" ref="H6:H7" si="4">J5*(1+F6)</f>
        <v>130.625</v>
      </c>
      <c r="I6" s="5">
        <f t="shared" ref="I6:I7" si="5">K6 * (G6+H6)</f>
        <v>108.49431818181819</v>
      </c>
      <c r="J6" s="5">
        <f t="shared" ref="J6:J7" si="6">L6 * (G6 + H6)</f>
        <v>108.49431818181819</v>
      </c>
      <c r="K6" s="5">
        <f t="shared" ref="K6:K7" si="7">K5</f>
        <v>0.5</v>
      </c>
      <c r="L6" s="13">
        <f t="shared" si="0"/>
        <v>0.5</v>
      </c>
      <c r="M6" s="5">
        <f t="shared" si="1"/>
        <v>216.98863636363637</v>
      </c>
    </row>
    <row r="7" spans="2:13" ht="20.25" x14ac:dyDescent="0.3">
      <c r="B7" s="13">
        <v>3</v>
      </c>
      <c r="C7" s="13">
        <v>120</v>
      </c>
      <c r="D7" s="13">
        <v>90</v>
      </c>
      <c r="E7" s="14">
        <f t="shared" si="2"/>
        <v>0.2</v>
      </c>
      <c r="F7" s="14">
        <f t="shared" si="2"/>
        <v>-0.18181818181818182</v>
      </c>
      <c r="G7" s="5">
        <f t="shared" si="3"/>
        <v>130.19318181818181</v>
      </c>
      <c r="H7" s="5">
        <f t="shared" si="4"/>
        <v>88.768078512396698</v>
      </c>
      <c r="I7" s="5">
        <f t="shared" si="5"/>
        <v>109.48063016528926</v>
      </c>
      <c r="J7" s="5">
        <f t="shared" si="6"/>
        <v>109.48063016528926</v>
      </c>
      <c r="K7" s="5">
        <f t="shared" si="7"/>
        <v>0.5</v>
      </c>
      <c r="L7" s="13">
        <f t="shared" si="0"/>
        <v>0.5</v>
      </c>
      <c r="M7" s="5">
        <f t="shared" si="1"/>
        <v>218.96126033057851</v>
      </c>
    </row>
    <row r="9" spans="2:13" ht="20.25" x14ac:dyDescent="0.3">
      <c r="B9" s="17"/>
      <c r="D9" s="17"/>
      <c r="E9" s="17"/>
      <c r="F9" s="17"/>
      <c r="G9" s="17"/>
      <c r="H9" s="17"/>
      <c r="I9" s="17"/>
      <c r="J9" s="17"/>
      <c r="K9" s="17"/>
    </row>
    <row r="10" spans="2:13" ht="20.25" x14ac:dyDescent="0.3">
      <c r="B10" s="15"/>
      <c r="C10" s="36" t="s">
        <v>12</v>
      </c>
      <c r="D10" s="36"/>
      <c r="E10" s="36" t="s">
        <v>17</v>
      </c>
      <c r="F10" s="36"/>
      <c r="G10" s="36" t="s">
        <v>16</v>
      </c>
      <c r="H10" s="37"/>
      <c r="I10" s="36" t="s">
        <v>18</v>
      </c>
      <c r="J10" s="36"/>
      <c r="K10" s="13">
        <v>200</v>
      </c>
    </row>
    <row r="11" spans="2:13" ht="20.25" x14ac:dyDescent="0.3">
      <c r="B11" s="18" t="s">
        <v>0</v>
      </c>
      <c r="C11" s="18" t="s">
        <v>1</v>
      </c>
      <c r="D11" s="18" t="s">
        <v>2</v>
      </c>
      <c r="E11" s="18" t="s">
        <v>3</v>
      </c>
      <c r="F11" s="18" t="s">
        <v>4</v>
      </c>
      <c r="G11" s="18" t="s">
        <v>5</v>
      </c>
      <c r="H11" s="18" t="s">
        <v>6</v>
      </c>
      <c r="I11" s="19" t="s">
        <v>7</v>
      </c>
      <c r="J11" s="19" t="s">
        <v>8</v>
      </c>
      <c r="K11" s="19" t="s">
        <v>9</v>
      </c>
    </row>
    <row r="12" spans="2:13" ht="20.25" x14ac:dyDescent="0.3">
      <c r="B12" s="13">
        <v>0</v>
      </c>
      <c r="C12" s="13">
        <v>100</v>
      </c>
      <c r="D12" s="13">
        <v>100</v>
      </c>
      <c r="E12" s="13"/>
      <c r="F12" s="13"/>
      <c r="G12" s="13"/>
      <c r="H12" s="13"/>
      <c r="I12" s="13"/>
      <c r="J12" s="13"/>
      <c r="K12" s="5">
        <f>K10</f>
        <v>200</v>
      </c>
    </row>
    <row r="13" spans="2:13" ht="20.25" x14ac:dyDescent="0.3">
      <c r="B13" s="13">
        <v>1</v>
      </c>
      <c r="C13" s="13">
        <v>110</v>
      </c>
      <c r="D13" s="13">
        <v>80</v>
      </c>
      <c r="E13" s="4">
        <f>C13/C12</f>
        <v>1.1000000000000001</v>
      </c>
      <c r="F13" s="4">
        <f>D13/D12</f>
        <v>0.8</v>
      </c>
      <c r="G13" s="13">
        <v>0.5</v>
      </c>
      <c r="H13" s="13">
        <v>0.5</v>
      </c>
      <c r="I13" s="4">
        <f>G13*E13 + H13*F13</f>
        <v>0.95000000000000007</v>
      </c>
      <c r="J13" s="4">
        <f>I13</f>
        <v>0.95000000000000007</v>
      </c>
      <c r="K13" s="5">
        <f>$K$10 * J13</f>
        <v>190</v>
      </c>
    </row>
    <row r="14" spans="2:13" ht="20.25" x14ac:dyDescent="0.3">
      <c r="B14" s="13">
        <v>2</v>
      </c>
      <c r="C14" s="13">
        <v>100</v>
      </c>
      <c r="D14" s="13">
        <v>110</v>
      </c>
      <c r="E14" s="4">
        <f t="shared" ref="E14:F15" si="8">C14/C13</f>
        <v>0.90909090909090906</v>
      </c>
      <c r="F14" s="4">
        <f t="shared" si="8"/>
        <v>1.375</v>
      </c>
      <c r="G14" s="13">
        <v>0.5</v>
      </c>
      <c r="H14" s="13">
        <v>0.5</v>
      </c>
      <c r="I14" s="4">
        <f t="shared" ref="I14:I15" si="9">G14*E14 + H14*F14</f>
        <v>1.1420454545454546</v>
      </c>
      <c r="J14" s="4">
        <f>J13 * I14</f>
        <v>1.0849431818181818</v>
      </c>
      <c r="K14" s="5">
        <f>$K$10 * J14</f>
        <v>216.98863636363637</v>
      </c>
    </row>
    <row r="15" spans="2:13" ht="20.25" x14ac:dyDescent="0.3">
      <c r="B15" s="13">
        <v>3</v>
      </c>
      <c r="C15" s="13">
        <v>120</v>
      </c>
      <c r="D15" s="13">
        <v>90</v>
      </c>
      <c r="E15" s="4">
        <f t="shared" si="8"/>
        <v>1.2</v>
      </c>
      <c r="F15" s="4">
        <f t="shared" si="8"/>
        <v>0.81818181818181823</v>
      </c>
      <c r="G15" s="13">
        <v>0.5</v>
      </c>
      <c r="H15" s="13">
        <v>0.5</v>
      </c>
      <c r="I15" s="4">
        <f t="shared" si="9"/>
        <v>1.009090909090909</v>
      </c>
      <c r="J15" s="4">
        <f>J14 * I15</f>
        <v>1.0948063016528926</v>
      </c>
      <c r="K15" s="5">
        <f>$K$10 * J15</f>
        <v>218.96126033057851</v>
      </c>
    </row>
    <row r="18" spans="2:2" x14ac:dyDescent="0.3">
      <c r="B18" s="16">
        <f>0.5*110/100+0.5*80/100</f>
        <v>0.95000000000000007</v>
      </c>
    </row>
    <row r="19" spans="2:2" x14ac:dyDescent="0.3">
      <c r="B19" s="16">
        <f>200*B18</f>
        <v>190</v>
      </c>
    </row>
  </sheetData>
  <mergeCells count="9">
    <mergeCell ref="K2:L2"/>
    <mergeCell ref="C10:D10"/>
    <mergeCell ref="E10:F10"/>
    <mergeCell ref="G10:H10"/>
    <mergeCell ref="I10:J10"/>
    <mergeCell ref="C2:D2"/>
    <mergeCell ref="E2:F2"/>
    <mergeCell ref="G2:H2"/>
    <mergeCell ref="I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</dc:creator>
  <cp:lastModifiedBy>seong</cp:lastModifiedBy>
  <dcterms:created xsi:type="dcterms:W3CDTF">2019-04-22T09:16:06Z</dcterms:created>
  <dcterms:modified xsi:type="dcterms:W3CDTF">2019-11-25T06:18:57Z</dcterms:modified>
</cp:coreProperties>
</file>