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Nipun\Dropbox\Trading\Truelancer Project\Mini Project 3\M3T2\"/>
    </mc:Choice>
  </mc:AlternateContent>
  <xr:revisionPtr revIDLastSave="0" documentId="13_ncr:1_{C1F4601A-4B76-444C-A763-B43CCA1C83AC}" xr6:coauthVersionLast="45" xr6:coauthVersionMax="45" xr10:uidLastSave="{00000000-0000-0000-0000-000000000000}"/>
  <bookViews>
    <workbookView xWindow="-120" yWindow="-120" windowWidth="20730" windowHeight="11160" activeTab="2" xr2:uid="{00000000-000D-0000-FFFF-FFFF00000000}"/>
  </bookViews>
  <sheets>
    <sheet name="Order Execution" sheetId="7" r:id="rId1"/>
    <sheet name="Open orders" sheetId="8" r:id="rId2"/>
    <sheet name="Portforlio Ongoing" sheetId="6" r:id="rId3"/>
    <sheet name="Portfolio Selected" sheetId="5" r:id="rId4"/>
    <sheet name="Portfolio Selection" sheetId="2" r:id="rId5"/>
    <sheet name="M" sheetId="1" r:id="rId6"/>
    <sheet name="AMD" sheetId="3" r:id="rId7"/>
    <sheet name="UBER"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4" i="6" l="1"/>
  <c r="O14" i="6"/>
  <c r="N14" i="6"/>
  <c r="N19" i="6"/>
  <c r="E12" i="6" l="1"/>
  <c r="N15" i="6" l="1"/>
  <c r="J7" i="6"/>
  <c r="E9" i="6" l="1"/>
  <c r="N22" i="6" l="1"/>
  <c r="N16" i="6"/>
  <c r="N17" i="6" s="1"/>
  <c r="N18" i="6" l="1"/>
  <c r="N21" i="6" s="1"/>
  <c r="J6" i="6"/>
  <c r="O6" i="6"/>
  <c r="O7" i="6" l="1"/>
  <c r="P6" i="6" s="1"/>
  <c r="O9" i="6"/>
  <c r="P7" i="6" l="1"/>
  <c r="Q6" i="6" s="1"/>
  <c r="N9" i="6"/>
  <c r="P9" i="6" l="1"/>
  <c r="G14" i="5"/>
  <c r="G15" i="5"/>
  <c r="G17" i="5"/>
  <c r="K14" i="7"/>
  <c r="Q7" i="6" l="1"/>
  <c r="R6" i="6" s="1"/>
  <c r="R9" i="6" s="1"/>
  <c r="Q9" i="6"/>
  <c r="W25" i="1"/>
  <c r="W24" i="1"/>
  <c r="W16" i="1"/>
  <c r="W15" i="1"/>
  <c r="S3" i="1"/>
  <c r="S9" i="1" s="1"/>
  <c r="W6" i="1"/>
  <c r="W5" i="1"/>
  <c r="R7" i="6" l="1"/>
  <c r="S18" i="1"/>
  <c r="S29" i="1"/>
  <c r="F7" i="2" s="1"/>
  <c r="S27" i="1"/>
  <c r="S19" i="1"/>
  <c r="S28" i="1"/>
  <c r="S8" i="1"/>
  <c r="S6" i="6" l="1"/>
  <c r="S9" i="6" s="1"/>
  <c r="S20" i="1"/>
  <c r="E7" i="2" s="1"/>
  <c r="S10" i="1"/>
  <c r="D7" i="2" s="1"/>
  <c r="C13" i="5" s="1"/>
  <c r="S7" i="6" l="1"/>
  <c r="T6" i="6" s="1"/>
  <c r="T9" i="6" s="1"/>
  <c r="T7" i="6" l="1"/>
  <c r="U6" i="6" s="1"/>
  <c r="U9" i="6" s="1"/>
  <c r="U7" i="6" l="1"/>
  <c r="V6" i="6" s="1"/>
  <c r="V9" i="6" s="1"/>
  <c r="J15" i="6"/>
  <c r="M29" i="6"/>
  <c r="N20" i="6"/>
  <c r="V7" i="6" l="1"/>
  <c r="W6" i="6" s="1"/>
  <c r="W9" i="6" s="1"/>
  <c r="J13" i="6"/>
  <c r="W7" i="6" l="1"/>
  <c r="X6" i="6" s="1"/>
  <c r="X9" i="6" s="1"/>
  <c r="X7" i="6"/>
  <c r="Y6" i="6" s="1"/>
  <c r="Y9" i="6" s="1"/>
  <c r="Y7" i="6" l="1"/>
  <c r="Z6" i="6" l="1"/>
  <c r="Z7" i="6" l="1"/>
  <c r="Z9" i="6"/>
  <c r="F9" i="6" l="1"/>
  <c r="J9" i="6"/>
  <c r="F10" i="6" l="1"/>
  <c r="E15" i="6"/>
  <c r="F35" i="6" s="1"/>
  <c r="G35" i="6" s="1"/>
  <c r="J17" i="6"/>
  <c r="J18" i="6" s="1"/>
  <c r="J11" i="6"/>
  <c r="E6" i="6"/>
  <c r="N29" i="6"/>
  <c r="L27" i="6" s="1"/>
  <c r="E17" i="6" s="1"/>
  <c r="H7" i="5" s="1"/>
  <c r="J16" i="6" l="1"/>
  <c r="A3" i="6"/>
  <c r="J19" i="6"/>
  <c r="N23" i="6" l="1"/>
  <c r="N25" i="6" s="1"/>
  <c r="N24" i="6" l="1"/>
  <c r="O19" i="6" s="1"/>
  <c r="O2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tc={61B265E1-3172-4365-9D09-F2A8DE629B9C}</author>
    <author>tc={A1348C59-63A7-44D1-9AF8-A1A08DB058E9}</author>
    <author>tc={53F06902-C234-4974-B5D3-38ACD5B5F104}</author>
    <author>tc={4B5C37D1-C58E-4327-8974-61E9777151AE}</author>
  </authors>
  <commentList>
    <comment ref="J6" authorId="0" shapeId="0" xr:uid="{61B265E1-3172-4365-9D09-F2A8DE629B9C}">
      <text>
        <t>[Threaded comment]
Your version of Excel allows you to read this threaded comment; however, any edits to it will get removed if the file is opened in a newer version of Excel. Learn more: https://go.microsoft.com/fwlink/?linkid=870924
Comment:
    Based on the NLV</t>
      </text>
    </comment>
    <comment ref="J7" authorId="1" shapeId="0" xr:uid="{A1348C59-63A7-44D1-9AF8-A1A08DB058E9}">
      <text>
        <t>[Threaded comment]
Your version of Excel allows you to read this threaded comment; however, any edits to it will get removed if the file is opened in a newer version of Excel. Learn more: https://go.microsoft.com/fwlink/?linkid=870924
Comment:
    Based on the Req as of today</t>
      </text>
    </comment>
    <comment ref="E9" authorId="2" shapeId="0" xr:uid="{53F06902-C234-4974-B5D3-38ACD5B5F104}">
      <text>
        <t>[Threaded comment]
Your version of Excel allows you to read this threaded comment; however, any edits to it will get removed if the file is opened in a newer version of Excel. Learn more: https://go.microsoft.com/fwlink/?linkid=870924
Comment:
    This should be from broker from existing positions</t>
      </text>
    </comment>
    <comment ref="B17" authorId="3" shapeId="0" xr:uid="{4B5C37D1-C58E-4327-8974-61E9777151AE}">
      <text>
        <t>[Threaded comment]
Your version of Excel allows you to read this threaded comment; however, any edits to it will get removed if the file is opened in a newer version of Excel. Learn more: https://go.microsoft.com/fwlink/?linkid=870924
Comment:
    This is the value after allowing for pyramiding and max vol and considering the req returns for the month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tc={DEEEF71B-DA78-49CD-9D74-2AE047E0B660}</author>
  </authors>
  <commentList>
    <comment ref="H7" authorId="0" shapeId="0" xr:uid="{DEEEF71B-DA78-49CD-9D74-2AE047E0B660}">
      <text>
        <t>[Threaded comment]
Your version of Excel allows you to read this threaded comment; however, any edits to it will get removed if the file is opened in a newer version of Excel. Learn more: https://go.microsoft.com/fwlink/?linkid=870924
Comment:
    This number varies everyday</t>
      </text>
    </comment>
  </commentList>
</comments>
</file>

<file path=xl/sharedStrings.xml><?xml version="1.0" encoding="utf-8"?>
<sst xmlns="http://schemas.openxmlformats.org/spreadsheetml/2006/main" count="5539" uniqueCount="205">
  <si>
    <t>Date</t>
  </si>
  <si>
    <t>Close</t>
  </si>
  <si>
    <t>H3</t>
  </si>
  <si>
    <t>H1</t>
  </si>
  <si>
    <t>L3</t>
  </si>
  <si>
    <t>L1</t>
  </si>
  <si>
    <t>Enter into position</t>
  </si>
  <si>
    <t>Close Position</t>
  </si>
  <si>
    <t>How many shares</t>
  </si>
  <si>
    <t>Value of the position</t>
  </si>
  <si>
    <t>Profit or Loss since previous day</t>
  </si>
  <si>
    <t>Profit or loss at the exit</t>
  </si>
  <si>
    <t>Account Equity</t>
  </si>
  <si>
    <t>---</t>
  </si>
  <si>
    <t>BUY</t>
  </si>
  <si>
    <t>----</t>
  </si>
  <si>
    <t>SELL</t>
  </si>
  <si>
    <t>Account Equity Today</t>
  </si>
  <si>
    <t>Max Account Equity last 3 months (between  today( 10/8/2019) and 7/8/2019)</t>
  </si>
  <si>
    <t>Min Account Euity for last 3 months between  today( 10/8/2019) and 7/8/2019</t>
  </si>
  <si>
    <t>positive  means good, bigger the number, better the results</t>
  </si>
  <si>
    <t xml:space="preserve">negative means now the price is up. </t>
  </si>
  <si>
    <t xml:space="preserve">3 months percent drop </t>
  </si>
  <si>
    <t>3 months Up percentage</t>
  </si>
  <si>
    <t>3 months Down percentage</t>
  </si>
  <si>
    <t>Max Account Equity last 3 to 9 months (between  7/8/2019) and 1/8/2019)</t>
  </si>
  <si>
    <t>MIn Account Equity last 3 to 9 months (between  7/8/2019) and 1/8/2019)</t>
  </si>
  <si>
    <t>6 months Down percentage</t>
  </si>
  <si>
    <t>6 months Up percentage</t>
  </si>
  <si>
    <t xml:space="preserve">6 months percent drop </t>
  </si>
  <si>
    <t>Max Account Equity last 9 to 21 months (between  1/8/2019) and 1/8/2018)</t>
  </si>
  <si>
    <t>MIn Account Equity last 9 to 21 months (between  1/8/2019) and 1/8/2018)</t>
  </si>
  <si>
    <t>12 months Down percentage</t>
  </si>
  <si>
    <t>12 months Up percentage</t>
  </si>
  <si>
    <t xml:space="preserve">12 months percent drop </t>
  </si>
  <si>
    <t xml:space="preserve">  +++ is violent, + - + is sutainable</t>
  </si>
  <si>
    <t>This is the UI I want</t>
  </si>
  <si>
    <t>These are the numbers I eventually want to look at.</t>
  </si>
  <si>
    <t>Stock</t>
  </si>
  <si>
    <t>Percentage Gain</t>
  </si>
  <si>
    <t>M</t>
  </si>
  <si>
    <t>AMD</t>
  </si>
  <si>
    <t>If you could create buttons like this, That will be helpful when we go to the Mini project 2</t>
  </si>
  <si>
    <t>UBER</t>
  </si>
  <si>
    <t>6 months</t>
  </si>
  <si>
    <t>12 months</t>
  </si>
  <si>
    <t>3 Months</t>
  </si>
  <si>
    <t>Security</t>
  </si>
  <si>
    <t>Buy or Sell</t>
  </si>
  <si>
    <t>GOOGL</t>
  </si>
  <si>
    <t>LEVI</t>
  </si>
  <si>
    <t>BLL</t>
  </si>
  <si>
    <t>MGM</t>
  </si>
  <si>
    <t>Things to be done in Portforlio selected</t>
  </si>
  <si>
    <t>1) Scan and see whether 3M, 6M and 12M is ok or not</t>
  </si>
  <si>
    <t>`</t>
  </si>
  <si>
    <t xml:space="preserve">Buy or Sell </t>
  </si>
  <si>
    <t>2) Scan whether there is a ongoing position</t>
  </si>
  <si>
    <t>Ongoing</t>
  </si>
  <si>
    <t>CSTMN</t>
  </si>
  <si>
    <t>CSTMTW</t>
  </si>
  <si>
    <t>YES</t>
  </si>
  <si>
    <t>CSTM3</t>
  </si>
  <si>
    <t>Recommeded</t>
  </si>
  <si>
    <t>How much from Engine</t>
  </si>
  <si>
    <t>Order</t>
  </si>
  <si>
    <t>For the data base</t>
  </si>
  <si>
    <t>BUY Or SELL</t>
  </si>
  <si>
    <t>ID</t>
  </si>
  <si>
    <t>OPEN or ClOSE</t>
  </si>
  <si>
    <t>To pyramid</t>
  </si>
  <si>
    <t>To control vol</t>
  </si>
  <si>
    <t>To control Margin</t>
  </si>
  <si>
    <t>Bet Size</t>
  </si>
  <si>
    <t>Bet</t>
  </si>
  <si>
    <t>NO</t>
  </si>
  <si>
    <t>New Orders</t>
  </si>
  <si>
    <t>Update Stops</t>
  </si>
  <si>
    <t>Task 1 Required out put</t>
  </si>
  <si>
    <t>Mini Project 2 Task 2 Required output</t>
  </si>
  <si>
    <t>Current price</t>
  </si>
  <si>
    <t>Mini Project 2 Task 1 Required output</t>
  </si>
  <si>
    <t>Month1</t>
  </si>
  <si>
    <t>Month2</t>
  </si>
  <si>
    <t>Month3</t>
  </si>
  <si>
    <t>Month4</t>
  </si>
  <si>
    <t>Month5</t>
  </si>
  <si>
    <t>Max Margin per position</t>
  </si>
  <si>
    <t>Max Vol Per postion</t>
  </si>
  <si>
    <t>Max Allowed Core Equty</t>
  </si>
  <si>
    <t>P/Allwnc for Est pstns</t>
  </si>
  <si>
    <t>Total Vol from Est Position</t>
  </si>
  <si>
    <t>Total Magin for Est pstns</t>
  </si>
  <si>
    <t>Current Core Equity</t>
  </si>
  <si>
    <t>After Adjustment C/E</t>
  </si>
  <si>
    <t>From profit</t>
  </si>
  <si>
    <t>From stops</t>
  </si>
  <si>
    <t>Inputs</t>
  </si>
  <si>
    <t>withdrawals</t>
  </si>
  <si>
    <t>Month0</t>
  </si>
  <si>
    <t>Bal</t>
  </si>
  <si>
    <t>Month6</t>
  </si>
  <si>
    <t>Month7</t>
  </si>
  <si>
    <t>Month8</t>
  </si>
  <si>
    <t>Month9</t>
  </si>
  <si>
    <t>Month10</t>
  </si>
  <si>
    <t>Month11</t>
  </si>
  <si>
    <t>Month12</t>
  </si>
  <si>
    <t>Req as of today</t>
  </si>
  <si>
    <t>Net Liq Val</t>
  </si>
  <si>
    <t>How Much to Sell</t>
  </si>
  <si>
    <t>Total  allownce for new posistion</t>
  </si>
  <si>
    <t>Condition 1</t>
  </si>
  <si>
    <t>Yes</t>
  </si>
  <si>
    <t>3,9,12 down</t>
  </si>
  <si>
    <t>Con 2</t>
  </si>
  <si>
    <t>VNS &gt; 00</t>
  </si>
  <si>
    <t>Probability of breakeven within nex three month</t>
  </si>
  <si>
    <t>P1(C1 and c2)</t>
  </si>
  <si>
    <t>P2(C1)</t>
  </si>
  <si>
    <t>P2(c2)</t>
  </si>
  <si>
    <t>P2(C1 and C2)</t>
  </si>
  <si>
    <t>Probability of next trade makes a profit</t>
  </si>
  <si>
    <t>Profit (C1 and C2)</t>
  </si>
  <si>
    <t>AHA</t>
  </si>
  <si>
    <t xml:space="preserve">back test and find out whether condition or theory has effect on profit. </t>
  </si>
  <si>
    <t>Con 3</t>
  </si>
  <si>
    <t>No</t>
  </si>
  <si>
    <t>Low</t>
  </si>
  <si>
    <t>High</t>
  </si>
  <si>
    <t>Very High</t>
  </si>
  <si>
    <t>include the only conditions or theirs that increases probability of interest</t>
  </si>
  <si>
    <t>This may be total for both pyramiding and new postions</t>
  </si>
  <si>
    <t xml:space="preserve">Profit </t>
  </si>
  <si>
    <t xml:space="preserve">Vs </t>
  </si>
  <si>
    <t>Probability of profit</t>
  </si>
  <si>
    <t>DD vs Probability of Drowdown</t>
  </si>
  <si>
    <t xml:space="preserve">AHA </t>
  </si>
  <si>
    <t>Portforlio selection must be filtered and it should be considered like an observed experiment</t>
  </si>
  <si>
    <t>Portforlio selected must be ranked according decision(sort of like the search engine) of Profit vs DD. Nipun should decide based on the real equity DD(resulted from previos luck and the mood and the objectives)</t>
  </si>
  <si>
    <t xml:space="preserve">I think it will be nice to rank using the excel filter or have the developers rank it for me. </t>
  </si>
  <si>
    <t xml:space="preserve">based on the input criteria, previsoly controled experiment variables such as VNS, Momentum should be used to rank. </t>
  </si>
  <si>
    <t>Total Vol allowed</t>
  </si>
  <si>
    <t xml:space="preserve">How much of heat should be reduced to control Vol </t>
  </si>
  <si>
    <t>Total max Heat allowed</t>
  </si>
  <si>
    <t>total heat of the portforlio</t>
  </si>
  <si>
    <t>How many postions in portforlio</t>
  </si>
  <si>
    <t>Key decitions</t>
  </si>
  <si>
    <t>Calculated based on yellow values</t>
  </si>
  <si>
    <t>Month</t>
  </si>
  <si>
    <t>Which month</t>
  </si>
  <si>
    <t>Excpected rate of return per year</t>
  </si>
  <si>
    <t>Profit Realized</t>
  </si>
  <si>
    <t>max allowed core equity</t>
  </si>
  <si>
    <t>Heat</t>
  </si>
  <si>
    <t>Volatility Management</t>
  </si>
  <si>
    <t>How many shares should be sold</t>
  </si>
  <si>
    <t>How much heat should be reduced by</t>
  </si>
  <si>
    <t>Core equity after Controling Volalility</t>
  </si>
  <si>
    <t>What is the max bet size for new positions?(Without effecting Volality constraints?</t>
  </si>
  <si>
    <t>Estimations based on broker inputs and my inputs based on algorithms</t>
  </si>
  <si>
    <t>Should be core equty accrdng to no of psitins in prtfrlio and red inpts</t>
  </si>
  <si>
    <t>How much new heat allowed to pyramid based on both profit and stoploss favors</t>
  </si>
  <si>
    <t>How much new heat is allowed to pyramid accoding to Pyramid allowance</t>
  </si>
  <si>
    <t>How much heat is allowed to take for new positions after pyramiding?</t>
  </si>
  <si>
    <t>What is the core equty shold be according to max vol allowed for the whole portforlio per position(Based on NLV)</t>
  </si>
  <si>
    <t>What is the allowed core equity should be according to allowed heat, Req as of today and no of instruments in the portforlio(Based on Req as of today)</t>
  </si>
  <si>
    <t>How much the stops has moved according to our favor( this should be based on Req as of today)</t>
  </si>
  <si>
    <t>How much of the profit can be used to pyramid if stops loss effects were ignored</t>
  </si>
  <si>
    <t>How much of profit can be used to pyramid without compromising the volatility constarint</t>
  </si>
  <si>
    <t>How much of stop loss favor can be used to pyramid without compromising heat and core equty  constraints</t>
  </si>
  <si>
    <t>Heat Reduce Should be</t>
  </si>
  <si>
    <t>Maximum profit can be used to pyramid without compromising the volatility constarint</t>
  </si>
  <si>
    <t xml:space="preserve">How many inividual positions need care based on vol or margin </t>
  </si>
  <si>
    <t>Care needed?</t>
  </si>
  <si>
    <t>STOP Pyramid</t>
  </si>
  <si>
    <t>Profit Pyramid</t>
  </si>
  <si>
    <t xml:space="preserve">Heat Reduce </t>
  </si>
  <si>
    <t>VOL Core</t>
  </si>
  <si>
    <t>REQ Core</t>
  </si>
  <si>
    <t>How many positions are allowed</t>
  </si>
  <si>
    <t>How many new positions are allowed</t>
  </si>
  <si>
    <t>Bet size according to NLV</t>
  </si>
  <si>
    <t>Bet size according to Req as of today</t>
  </si>
  <si>
    <t>Bet size according to core Equity</t>
  </si>
  <si>
    <t>Total allowed to risk according to Req as of today</t>
  </si>
  <si>
    <t>Total allowed to risk according to core equity</t>
  </si>
  <si>
    <t>Total available for new bets according to req as of today</t>
  </si>
  <si>
    <t>Total available for new bets according to current core equity</t>
  </si>
  <si>
    <t xml:space="preserve"> Pyramid allownceHow much are we pyramiding)</t>
  </si>
  <si>
    <t xml:space="preserve">Best new position bet size </t>
  </si>
  <si>
    <t>Bet size according to pyramid allowance, after pyramiding and heat reduction</t>
  </si>
  <si>
    <t>Total Pyramid</t>
  </si>
  <si>
    <t>Correction to best new position bet size</t>
  </si>
  <si>
    <t>AXP</t>
  </si>
  <si>
    <t>UAA</t>
  </si>
  <si>
    <t>BSX</t>
  </si>
  <si>
    <t>EXC</t>
  </si>
  <si>
    <t>FITB</t>
  </si>
  <si>
    <t>CS</t>
  </si>
  <si>
    <t>KGC</t>
  </si>
  <si>
    <t>KR</t>
  </si>
  <si>
    <t>OKE</t>
  </si>
  <si>
    <t>BEN</t>
  </si>
  <si>
    <t>HLF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</si>
</sst>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0.000%"/>
    <numFmt numFmtId="166" formatCode="0.0%"/>
    <numFmt numFmtId="167" formatCode="0.000"/>
    <numFmt numFmtId="168" formatCode="_(* #,##0_);_(* \(#,##0\);_(* &quot;-&quot;??_);_(@_)"/>
  </numFmts>
  <fonts count="24"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24"/>
      <color theme="1"/>
      <name val="Calibri"/>
      <family val="2"/>
      <scheme val="minor"/>
    </font>
    <font>
      <b/>
      <u/>
      <sz val="11"/>
      <color theme="1"/>
      <name val="Calibri"/>
      <family val="2"/>
      <scheme val="minor"/>
    </font>
    <font>
      <sz val="8"/>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26"/>
      <color theme="1"/>
      <name val="Calibri"/>
      <family val="2"/>
      <scheme val="minor"/>
    </font>
    <font>
      <sz val="9"/>
      <color theme="1"/>
      <name val="Calibri"/>
      <family val="2"/>
      <scheme val="minor"/>
    </font>
    <font>
      <sz val="22"/>
      <color theme="1"/>
      <name val="Calibri"/>
      <family val="2"/>
      <scheme val="minor"/>
    </font>
    <font>
      <sz val="28"/>
      <color theme="1"/>
      <name val="Calibri"/>
      <family val="2"/>
      <scheme val="minor"/>
    </font>
    <font>
      <sz val="8"/>
      <color theme="1"/>
      <name val="Calibri"/>
      <family val="2"/>
      <scheme val="minor"/>
    </font>
    <font>
      <b/>
      <u/>
      <sz val="22"/>
      <color theme="1"/>
      <name val="Calibri"/>
      <family val="2"/>
      <scheme val="minor"/>
    </font>
    <font>
      <b/>
      <u/>
      <sz val="20"/>
      <color theme="1"/>
      <name val="Calibri"/>
      <family val="2"/>
      <scheme val="minor"/>
    </font>
    <font>
      <b/>
      <sz val="16"/>
      <color theme="1"/>
      <name val="Calibri"/>
      <family val="2"/>
      <scheme val="minor"/>
    </font>
    <font>
      <b/>
      <u/>
      <sz val="16"/>
      <color theme="1"/>
      <name val="Calibri"/>
      <family val="2"/>
      <scheme val="minor"/>
    </font>
    <font>
      <sz val="18"/>
      <color theme="1"/>
      <name val="Calibri"/>
      <family val="2"/>
      <scheme val="minor"/>
    </font>
    <font>
      <b/>
      <sz val="18"/>
      <color theme="1"/>
      <name val="Calibri"/>
      <family val="2"/>
      <scheme val="minor"/>
    </font>
    <font>
      <b/>
      <u/>
      <sz val="24"/>
      <color theme="1"/>
      <name val="Calibri"/>
      <family val="2"/>
      <scheme val="minor"/>
    </font>
    <font>
      <sz val="11"/>
      <color rgb="FF000000"/>
      <name val="Calibri"/>
      <family val="2"/>
    </font>
    <font>
      <sz val="36"/>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2">
    <xf numFmtId="0" fontId="0" fillId="0" borderId="0"/>
    <xf numFmtId="9" fontId="2" fillId="0" borderId="0" applyFont="0" applyFill="0" applyBorder="0" applyAlignment="0" applyProtection="0"/>
  </cellStyleXfs>
  <cellXfs count="88">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1" applyFont="1"/>
    <xf numFmtId="165" fontId="0" fillId="0" borderId="0" xfId="1" applyNumberFormat="1" applyFont="1"/>
    <xf numFmtId="165" fontId="0" fillId="2" borderId="0" xfId="0" applyNumberFormat="1" applyFill="1"/>
    <xf numFmtId="0" fontId="3" fillId="0" borderId="0" xfId="0" applyFont="1"/>
    <xf numFmtId="0" fontId="4" fillId="0" borderId="0" xfId="0" applyFont="1"/>
    <xf numFmtId="0" fontId="5" fillId="0" borderId="0" xfId="0" applyFont="1"/>
    <xf numFmtId="0" fontId="5" fillId="0" borderId="0" xfId="0" applyFont="1" applyFill="1"/>
    <xf numFmtId="0" fontId="0" fillId="0" borderId="0" xfId="0" applyFill="1"/>
    <xf numFmtId="166" fontId="0" fillId="2" borderId="0" xfId="1" applyNumberFormat="1" applyFont="1" applyFill="1"/>
    <xf numFmtId="0" fontId="0" fillId="2" borderId="0" xfId="0" applyFill="1"/>
    <xf numFmtId="14" fontId="0" fillId="0" borderId="0" xfId="0" applyNumberFormat="1"/>
    <xf numFmtId="0" fontId="0" fillId="3" borderId="0" xfId="0" applyFill="1"/>
    <xf numFmtId="166" fontId="0" fillId="2" borderId="2" xfId="1" applyNumberFormat="1" applyFont="1" applyFill="1" applyBorder="1"/>
    <xf numFmtId="0" fontId="0" fillId="2" borderId="3" xfId="0" applyFill="1" applyBorder="1"/>
    <xf numFmtId="0" fontId="0" fillId="2" borderId="4" xfId="0" applyFill="1" applyBorder="1"/>
    <xf numFmtId="166" fontId="0" fillId="2" borderId="5" xfId="1" applyNumberFormat="1" applyFont="1" applyFill="1" applyBorder="1" applyAlignment="1">
      <alignment horizontal="right"/>
    </xf>
    <xf numFmtId="0" fontId="0" fillId="2" borderId="0" xfId="0" applyFill="1" applyBorder="1"/>
    <xf numFmtId="0" fontId="0" fillId="2" borderId="6" xfId="0" applyFill="1" applyBorder="1"/>
    <xf numFmtId="166" fontId="0" fillId="2" borderId="5" xfId="1" applyNumberFormat="1" applyFont="1" applyFill="1" applyBorder="1"/>
    <xf numFmtId="0" fontId="0" fillId="2" borderId="5" xfId="0" applyFill="1" applyBorder="1"/>
    <xf numFmtId="0" fontId="0" fillId="2" borderId="7" xfId="0" applyFill="1" applyBorder="1"/>
    <xf numFmtId="0" fontId="0" fillId="2" borderId="8" xfId="0" applyFill="1" applyBorder="1"/>
    <xf numFmtId="0" fontId="0" fillId="2" borderId="9" xfId="0"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4" borderId="0" xfId="0" applyFill="1"/>
    <xf numFmtId="1" fontId="0" fillId="0" borderId="0" xfId="0" applyNumberFormat="1"/>
    <xf numFmtId="0" fontId="7" fillId="0" borderId="0" xfId="0" applyFont="1"/>
    <xf numFmtId="0" fontId="8" fillId="0" borderId="0" xfId="0" applyFont="1"/>
    <xf numFmtId="0" fontId="0" fillId="0" borderId="0" xfId="0" applyAlignment="1">
      <alignment horizontal="right"/>
    </xf>
    <xf numFmtId="0" fontId="9" fillId="0" borderId="0" xfId="0" applyFont="1"/>
    <xf numFmtId="0" fontId="10" fillId="0" borderId="0" xfId="0" applyFont="1"/>
    <xf numFmtId="0" fontId="0" fillId="5" borderId="0" xfId="0" applyFill="1"/>
    <xf numFmtId="9" fontId="0" fillId="6" borderId="0" xfId="0" applyNumberFormat="1" applyFill="1"/>
    <xf numFmtId="0" fontId="0" fillId="7" borderId="0" xfId="0" applyFill="1"/>
    <xf numFmtId="0" fontId="0" fillId="6" borderId="0" xfId="0" applyFill="1"/>
    <xf numFmtId="9" fontId="0" fillId="0" borderId="0" xfId="0" applyNumberFormat="1" applyFill="1"/>
    <xf numFmtId="0" fontId="0" fillId="0" borderId="0" xfId="0" applyFill="1" applyAlignment="1">
      <alignment horizontal="center"/>
    </xf>
    <xf numFmtId="9" fontId="0" fillId="7" borderId="0" xfId="0" applyNumberFormat="1" applyFill="1"/>
    <xf numFmtId="0" fontId="0" fillId="7" borderId="0" xfId="0" applyNumberFormat="1" applyFill="1"/>
    <xf numFmtId="1" fontId="0" fillId="4" borderId="0" xfId="0" applyNumberFormat="1" applyFill="1"/>
    <xf numFmtId="0" fontId="0" fillId="8" borderId="0" xfId="0" applyFill="1"/>
    <xf numFmtId="1" fontId="0" fillId="8" borderId="0" xfId="0" applyNumberFormat="1" applyFill="1"/>
    <xf numFmtId="0" fontId="0" fillId="10" borderId="0" xfId="0" applyFill="1"/>
    <xf numFmtId="0" fontId="0" fillId="11" borderId="0" xfId="0" applyFill="1"/>
    <xf numFmtId="0" fontId="0" fillId="11" borderId="0" xfId="0" applyFill="1" applyAlignment="1"/>
    <xf numFmtId="0" fontId="14" fillId="11" borderId="0" xfId="0" applyFont="1" applyFill="1"/>
    <xf numFmtId="0" fontId="0" fillId="4" borderId="0" xfId="0" applyFont="1" applyFill="1"/>
    <xf numFmtId="0" fontId="14" fillId="4" borderId="0" xfId="0" applyFont="1" applyFill="1"/>
    <xf numFmtId="0" fontId="0" fillId="11" borderId="0" xfId="0" applyFill="1" applyAlignment="1">
      <alignment horizontal="right"/>
    </xf>
    <xf numFmtId="167" fontId="0" fillId="0" borderId="0" xfId="0" applyNumberFormat="1"/>
    <xf numFmtId="1" fontId="0" fillId="10" borderId="0" xfId="0" applyNumberFormat="1" applyFill="1"/>
    <xf numFmtId="1" fontId="0" fillId="12" borderId="0" xfId="0" applyNumberFormat="1" applyFill="1"/>
    <xf numFmtId="1" fontId="15" fillId="12" borderId="0" xfId="0" applyNumberFormat="1" applyFont="1" applyFill="1"/>
    <xf numFmtId="1" fontId="12" fillId="4" borderId="0" xfId="0" applyNumberFormat="1" applyFont="1" applyFill="1"/>
    <xf numFmtId="1" fontId="0" fillId="11" borderId="0" xfId="0" applyNumberFormat="1" applyFill="1" applyAlignment="1">
      <alignment horizontal="right"/>
    </xf>
    <xf numFmtId="1" fontId="0" fillId="11" borderId="0" xfId="0" applyNumberFormat="1" applyFill="1"/>
    <xf numFmtId="1" fontId="0" fillId="12" borderId="0" xfId="0" applyNumberFormat="1" applyFont="1" applyFill="1"/>
    <xf numFmtId="0" fontId="0" fillId="0" borderId="1" xfId="0" applyBorder="1"/>
    <xf numFmtId="0" fontId="11" fillId="8" borderId="1" xfId="0" applyFont="1" applyFill="1" applyBorder="1" applyAlignment="1">
      <alignment horizontal="left"/>
    </xf>
    <xf numFmtId="0" fontId="0" fillId="8" borderId="1" xfId="0" applyFill="1" applyBorder="1" applyAlignment="1">
      <alignment horizontal="right"/>
    </xf>
    <xf numFmtId="0" fontId="0" fillId="8" borderId="1" xfId="0" applyFill="1" applyBorder="1" applyAlignment="1">
      <alignment horizontal="left"/>
    </xf>
    <xf numFmtId="0" fontId="0" fillId="8" borderId="1" xfId="0" applyFill="1" applyBorder="1"/>
    <xf numFmtId="1" fontId="7" fillId="0" borderId="0" xfId="0" applyNumberFormat="1" applyFont="1"/>
    <xf numFmtId="1" fontId="16" fillId="12" borderId="0" xfId="0" applyNumberFormat="1" applyFont="1" applyFill="1"/>
    <xf numFmtId="0" fontId="18" fillId="8" borderId="1" xfId="0" applyFont="1" applyFill="1" applyBorder="1"/>
    <xf numFmtId="0" fontId="17" fillId="11" borderId="0" xfId="0" applyFont="1" applyFill="1"/>
    <xf numFmtId="0" fontId="20" fillId="11" borderId="0" xfId="0" applyFont="1" applyFill="1"/>
    <xf numFmtId="9" fontId="0" fillId="7" borderId="0" xfId="1" applyFont="1" applyFill="1"/>
    <xf numFmtId="1" fontId="21" fillId="0" borderId="0" xfId="0" applyNumberFormat="1" applyFont="1"/>
    <xf numFmtId="1" fontId="18" fillId="12" borderId="0" xfId="0" applyNumberFormat="1" applyFont="1" applyFill="1"/>
    <xf numFmtId="168" fontId="0" fillId="0" borderId="0" xfId="0" applyNumberFormat="1"/>
    <xf numFmtId="0" fontId="23" fillId="13" borderId="0" xfId="0" applyFont="1" applyFill="1"/>
    <xf numFmtId="1" fontId="9" fillId="4" borderId="0" xfId="0" applyNumberFormat="1" applyFont="1" applyFill="1"/>
    <xf numFmtId="1" fontId="17" fillId="10" borderId="0" xfId="0" applyNumberFormat="1" applyFont="1" applyFill="1"/>
    <xf numFmtId="1" fontId="8" fillId="4" borderId="0" xfId="0" applyNumberFormat="1" applyFont="1" applyFill="1"/>
    <xf numFmtId="1" fontId="19" fillId="4" borderId="0" xfId="0" applyNumberFormat="1" applyFont="1" applyFill="1"/>
    <xf numFmtId="0" fontId="0" fillId="9" borderId="10" xfId="0" applyFill="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13" fillId="0" borderId="7" xfId="0" applyFont="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M!$M$1</c:f>
              <c:strCache>
                <c:ptCount val="1"/>
                <c:pt idx="0">
                  <c:v>Account Equity</c:v>
                </c:pt>
              </c:strCache>
            </c:strRef>
          </c:tx>
          <c:spPr>
            <a:ln w="28575" cap="rnd">
              <a:solidFill>
                <a:schemeClr val="accent1"/>
              </a:solidFill>
              <a:round/>
            </a:ln>
            <a:effectLst/>
          </c:spPr>
          <c:marker>
            <c:symbol val="none"/>
          </c:marker>
          <c:cat>
            <c:numRef>
              <c:f>M!$A$2:$A$1259</c:f>
              <c:numCache>
                <c:formatCode>yyyy\-mm\-dd\ hh:mm:ss</c:formatCode>
                <c:ptCount val="1258"/>
                <c:pt idx="0">
                  <c:v>41921</c:v>
                </c:pt>
                <c:pt idx="1">
                  <c:v>41922</c:v>
                </c:pt>
                <c:pt idx="2">
                  <c:v>41925</c:v>
                </c:pt>
                <c:pt idx="3">
                  <c:v>41926</c:v>
                </c:pt>
                <c:pt idx="4">
                  <c:v>41927</c:v>
                </c:pt>
                <c:pt idx="5">
                  <c:v>41928</c:v>
                </c:pt>
                <c:pt idx="6">
                  <c:v>41929</c:v>
                </c:pt>
                <c:pt idx="7">
                  <c:v>41932</c:v>
                </c:pt>
                <c:pt idx="8">
                  <c:v>41933</c:v>
                </c:pt>
                <c:pt idx="9">
                  <c:v>41934</c:v>
                </c:pt>
                <c:pt idx="10">
                  <c:v>41935</c:v>
                </c:pt>
                <c:pt idx="11">
                  <c:v>41936</c:v>
                </c:pt>
                <c:pt idx="12">
                  <c:v>41939</c:v>
                </c:pt>
                <c:pt idx="13">
                  <c:v>41940</c:v>
                </c:pt>
                <c:pt idx="14">
                  <c:v>41941</c:v>
                </c:pt>
                <c:pt idx="15">
                  <c:v>41942</c:v>
                </c:pt>
                <c:pt idx="16">
                  <c:v>41943</c:v>
                </c:pt>
                <c:pt idx="17">
                  <c:v>41946</c:v>
                </c:pt>
                <c:pt idx="18">
                  <c:v>41947</c:v>
                </c:pt>
                <c:pt idx="19">
                  <c:v>41948</c:v>
                </c:pt>
                <c:pt idx="20">
                  <c:v>41949</c:v>
                </c:pt>
                <c:pt idx="21">
                  <c:v>41950</c:v>
                </c:pt>
                <c:pt idx="22">
                  <c:v>41953</c:v>
                </c:pt>
                <c:pt idx="23">
                  <c:v>41954</c:v>
                </c:pt>
                <c:pt idx="24">
                  <c:v>41955</c:v>
                </c:pt>
                <c:pt idx="25">
                  <c:v>41956</c:v>
                </c:pt>
                <c:pt idx="26">
                  <c:v>41957</c:v>
                </c:pt>
                <c:pt idx="27">
                  <c:v>41960</c:v>
                </c:pt>
                <c:pt idx="28">
                  <c:v>41961</c:v>
                </c:pt>
                <c:pt idx="29">
                  <c:v>41962</c:v>
                </c:pt>
                <c:pt idx="30">
                  <c:v>41963</c:v>
                </c:pt>
                <c:pt idx="31">
                  <c:v>41964</c:v>
                </c:pt>
                <c:pt idx="32">
                  <c:v>41967</c:v>
                </c:pt>
                <c:pt idx="33">
                  <c:v>41968</c:v>
                </c:pt>
                <c:pt idx="34">
                  <c:v>41969</c:v>
                </c:pt>
                <c:pt idx="35">
                  <c:v>41971</c:v>
                </c:pt>
                <c:pt idx="36">
                  <c:v>41974</c:v>
                </c:pt>
                <c:pt idx="37">
                  <c:v>41975</c:v>
                </c:pt>
                <c:pt idx="38">
                  <c:v>41976</c:v>
                </c:pt>
                <c:pt idx="39">
                  <c:v>41977</c:v>
                </c:pt>
                <c:pt idx="40">
                  <c:v>41978</c:v>
                </c:pt>
                <c:pt idx="41">
                  <c:v>41981</c:v>
                </c:pt>
                <c:pt idx="42">
                  <c:v>41982</c:v>
                </c:pt>
                <c:pt idx="43">
                  <c:v>41983</c:v>
                </c:pt>
                <c:pt idx="44">
                  <c:v>41984</c:v>
                </c:pt>
                <c:pt idx="45">
                  <c:v>41985</c:v>
                </c:pt>
                <c:pt idx="46">
                  <c:v>41988</c:v>
                </c:pt>
                <c:pt idx="47">
                  <c:v>41989</c:v>
                </c:pt>
                <c:pt idx="48">
                  <c:v>41990</c:v>
                </c:pt>
                <c:pt idx="49">
                  <c:v>41991</c:v>
                </c:pt>
                <c:pt idx="50">
                  <c:v>41992</c:v>
                </c:pt>
                <c:pt idx="51">
                  <c:v>41995</c:v>
                </c:pt>
                <c:pt idx="52">
                  <c:v>41996</c:v>
                </c:pt>
                <c:pt idx="53">
                  <c:v>41997</c:v>
                </c:pt>
                <c:pt idx="54">
                  <c:v>41999</c:v>
                </c:pt>
                <c:pt idx="55">
                  <c:v>42002</c:v>
                </c:pt>
                <c:pt idx="56">
                  <c:v>42003</c:v>
                </c:pt>
                <c:pt idx="57">
                  <c:v>42004</c:v>
                </c:pt>
                <c:pt idx="58">
                  <c:v>42006</c:v>
                </c:pt>
                <c:pt idx="59">
                  <c:v>42009</c:v>
                </c:pt>
                <c:pt idx="60">
                  <c:v>42010</c:v>
                </c:pt>
                <c:pt idx="61">
                  <c:v>42011</c:v>
                </c:pt>
                <c:pt idx="62">
                  <c:v>42012</c:v>
                </c:pt>
                <c:pt idx="63">
                  <c:v>42013</c:v>
                </c:pt>
                <c:pt idx="64">
                  <c:v>42016</c:v>
                </c:pt>
                <c:pt idx="65">
                  <c:v>42017</c:v>
                </c:pt>
                <c:pt idx="66">
                  <c:v>42018</c:v>
                </c:pt>
                <c:pt idx="67">
                  <c:v>42019</c:v>
                </c:pt>
                <c:pt idx="68">
                  <c:v>42020</c:v>
                </c:pt>
                <c:pt idx="69">
                  <c:v>42024</c:v>
                </c:pt>
                <c:pt idx="70">
                  <c:v>42025</c:v>
                </c:pt>
                <c:pt idx="71">
                  <c:v>42026</c:v>
                </c:pt>
                <c:pt idx="72">
                  <c:v>42027</c:v>
                </c:pt>
                <c:pt idx="73">
                  <c:v>42030</c:v>
                </c:pt>
                <c:pt idx="74">
                  <c:v>42031</c:v>
                </c:pt>
                <c:pt idx="75">
                  <c:v>42032</c:v>
                </c:pt>
                <c:pt idx="76">
                  <c:v>42033</c:v>
                </c:pt>
                <c:pt idx="77">
                  <c:v>42034</c:v>
                </c:pt>
                <c:pt idx="78">
                  <c:v>42037</c:v>
                </c:pt>
                <c:pt idx="79">
                  <c:v>42038</c:v>
                </c:pt>
                <c:pt idx="80">
                  <c:v>42039</c:v>
                </c:pt>
                <c:pt idx="81">
                  <c:v>42040</c:v>
                </c:pt>
                <c:pt idx="82">
                  <c:v>42041</c:v>
                </c:pt>
                <c:pt idx="83">
                  <c:v>42044</c:v>
                </c:pt>
                <c:pt idx="84">
                  <c:v>42045</c:v>
                </c:pt>
                <c:pt idx="85">
                  <c:v>42046</c:v>
                </c:pt>
                <c:pt idx="86">
                  <c:v>42047</c:v>
                </c:pt>
                <c:pt idx="87">
                  <c:v>42048</c:v>
                </c:pt>
                <c:pt idx="88">
                  <c:v>42052</c:v>
                </c:pt>
                <c:pt idx="89">
                  <c:v>42053</c:v>
                </c:pt>
                <c:pt idx="90">
                  <c:v>42054</c:v>
                </c:pt>
                <c:pt idx="91">
                  <c:v>42055</c:v>
                </c:pt>
                <c:pt idx="92">
                  <c:v>42058</c:v>
                </c:pt>
                <c:pt idx="93">
                  <c:v>42059</c:v>
                </c:pt>
                <c:pt idx="94">
                  <c:v>42060</c:v>
                </c:pt>
                <c:pt idx="95">
                  <c:v>42061</c:v>
                </c:pt>
                <c:pt idx="96">
                  <c:v>42062</c:v>
                </c:pt>
                <c:pt idx="97">
                  <c:v>42065</c:v>
                </c:pt>
                <c:pt idx="98">
                  <c:v>42066</c:v>
                </c:pt>
                <c:pt idx="99">
                  <c:v>42067</c:v>
                </c:pt>
                <c:pt idx="100">
                  <c:v>42068</c:v>
                </c:pt>
                <c:pt idx="101">
                  <c:v>42069</c:v>
                </c:pt>
                <c:pt idx="102">
                  <c:v>42072</c:v>
                </c:pt>
                <c:pt idx="103">
                  <c:v>42073</c:v>
                </c:pt>
                <c:pt idx="104">
                  <c:v>42074</c:v>
                </c:pt>
                <c:pt idx="105">
                  <c:v>42075</c:v>
                </c:pt>
                <c:pt idx="106">
                  <c:v>42076</c:v>
                </c:pt>
                <c:pt idx="107">
                  <c:v>42079</c:v>
                </c:pt>
                <c:pt idx="108">
                  <c:v>42080</c:v>
                </c:pt>
                <c:pt idx="109">
                  <c:v>42081</c:v>
                </c:pt>
                <c:pt idx="110">
                  <c:v>42082</c:v>
                </c:pt>
                <c:pt idx="111">
                  <c:v>42083</c:v>
                </c:pt>
                <c:pt idx="112">
                  <c:v>42086</c:v>
                </c:pt>
                <c:pt idx="113">
                  <c:v>42087</c:v>
                </c:pt>
                <c:pt idx="114">
                  <c:v>42088</c:v>
                </c:pt>
                <c:pt idx="115">
                  <c:v>42089</c:v>
                </c:pt>
                <c:pt idx="116">
                  <c:v>42090</c:v>
                </c:pt>
                <c:pt idx="117">
                  <c:v>42093</c:v>
                </c:pt>
                <c:pt idx="118">
                  <c:v>42094</c:v>
                </c:pt>
                <c:pt idx="119">
                  <c:v>42095</c:v>
                </c:pt>
                <c:pt idx="120">
                  <c:v>42096</c:v>
                </c:pt>
                <c:pt idx="121">
                  <c:v>42100</c:v>
                </c:pt>
                <c:pt idx="122">
                  <c:v>42101</c:v>
                </c:pt>
                <c:pt idx="123">
                  <c:v>42102</c:v>
                </c:pt>
                <c:pt idx="124">
                  <c:v>42103</c:v>
                </c:pt>
                <c:pt idx="125">
                  <c:v>42104</c:v>
                </c:pt>
                <c:pt idx="126">
                  <c:v>42107</c:v>
                </c:pt>
                <c:pt idx="127">
                  <c:v>42108</c:v>
                </c:pt>
                <c:pt idx="128">
                  <c:v>42109</c:v>
                </c:pt>
                <c:pt idx="129">
                  <c:v>42110</c:v>
                </c:pt>
                <c:pt idx="130">
                  <c:v>42111</c:v>
                </c:pt>
                <c:pt idx="131">
                  <c:v>42114</c:v>
                </c:pt>
                <c:pt idx="132">
                  <c:v>42115</c:v>
                </c:pt>
                <c:pt idx="133">
                  <c:v>42116</c:v>
                </c:pt>
                <c:pt idx="134">
                  <c:v>42117</c:v>
                </c:pt>
                <c:pt idx="135">
                  <c:v>42118</c:v>
                </c:pt>
                <c:pt idx="136">
                  <c:v>42121</c:v>
                </c:pt>
                <c:pt idx="137">
                  <c:v>42122</c:v>
                </c:pt>
                <c:pt idx="138">
                  <c:v>42123</c:v>
                </c:pt>
                <c:pt idx="139">
                  <c:v>42124</c:v>
                </c:pt>
                <c:pt idx="140">
                  <c:v>42125</c:v>
                </c:pt>
                <c:pt idx="141">
                  <c:v>42128</c:v>
                </c:pt>
                <c:pt idx="142">
                  <c:v>42129</c:v>
                </c:pt>
                <c:pt idx="143">
                  <c:v>42130</c:v>
                </c:pt>
                <c:pt idx="144">
                  <c:v>42131</c:v>
                </c:pt>
                <c:pt idx="145">
                  <c:v>42132</c:v>
                </c:pt>
                <c:pt idx="146">
                  <c:v>42135</c:v>
                </c:pt>
                <c:pt idx="147">
                  <c:v>42136</c:v>
                </c:pt>
                <c:pt idx="148">
                  <c:v>42137</c:v>
                </c:pt>
                <c:pt idx="149">
                  <c:v>42138</c:v>
                </c:pt>
                <c:pt idx="150">
                  <c:v>42139</c:v>
                </c:pt>
                <c:pt idx="151">
                  <c:v>42142</c:v>
                </c:pt>
                <c:pt idx="152">
                  <c:v>42143</c:v>
                </c:pt>
                <c:pt idx="153">
                  <c:v>42144</c:v>
                </c:pt>
                <c:pt idx="154">
                  <c:v>42145</c:v>
                </c:pt>
                <c:pt idx="155">
                  <c:v>42146</c:v>
                </c:pt>
                <c:pt idx="156">
                  <c:v>42150</c:v>
                </c:pt>
                <c:pt idx="157">
                  <c:v>42151</c:v>
                </c:pt>
                <c:pt idx="158">
                  <c:v>42152</c:v>
                </c:pt>
                <c:pt idx="159">
                  <c:v>42153</c:v>
                </c:pt>
                <c:pt idx="160">
                  <c:v>42156</c:v>
                </c:pt>
                <c:pt idx="161">
                  <c:v>42157</c:v>
                </c:pt>
                <c:pt idx="162">
                  <c:v>42158</c:v>
                </c:pt>
                <c:pt idx="163">
                  <c:v>42159</c:v>
                </c:pt>
                <c:pt idx="164">
                  <c:v>42160</c:v>
                </c:pt>
                <c:pt idx="165">
                  <c:v>42163</c:v>
                </c:pt>
                <c:pt idx="166">
                  <c:v>42164</c:v>
                </c:pt>
                <c:pt idx="167">
                  <c:v>42165</c:v>
                </c:pt>
                <c:pt idx="168">
                  <c:v>42166</c:v>
                </c:pt>
                <c:pt idx="169">
                  <c:v>42167</c:v>
                </c:pt>
                <c:pt idx="170">
                  <c:v>42170</c:v>
                </c:pt>
                <c:pt idx="171">
                  <c:v>42171</c:v>
                </c:pt>
                <c:pt idx="172">
                  <c:v>42172</c:v>
                </c:pt>
                <c:pt idx="173">
                  <c:v>42173</c:v>
                </c:pt>
                <c:pt idx="174">
                  <c:v>42174</c:v>
                </c:pt>
                <c:pt idx="175">
                  <c:v>42177</c:v>
                </c:pt>
                <c:pt idx="176">
                  <c:v>42178</c:v>
                </c:pt>
                <c:pt idx="177">
                  <c:v>42179</c:v>
                </c:pt>
                <c:pt idx="178">
                  <c:v>42180</c:v>
                </c:pt>
                <c:pt idx="179">
                  <c:v>42181</c:v>
                </c:pt>
                <c:pt idx="180">
                  <c:v>42184</c:v>
                </c:pt>
                <c:pt idx="181">
                  <c:v>42185</c:v>
                </c:pt>
                <c:pt idx="182">
                  <c:v>42186</c:v>
                </c:pt>
                <c:pt idx="183">
                  <c:v>42187</c:v>
                </c:pt>
                <c:pt idx="184">
                  <c:v>42191</c:v>
                </c:pt>
                <c:pt idx="185">
                  <c:v>42192</c:v>
                </c:pt>
                <c:pt idx="186">
                  <c:v>42193</c:v>
                </c:pt>
                <c:pt idx="187">
                  <c:v>42194</c:v>
                </c:pt>
                <c:pt idx="188">
                  <c:v>42195</c:v>
                </c:pt>
                <c:pt idx="189">
                  <c:v>42198</c:v>
                </c:pt>
                <c:pt idx="190">
                  <c:v>42199</c:v>
                </c:pt>
                <c:pt idx="191">
                  <c:v>42200</c:v>
                </c:pt>
                <c:pt idx="192">
                  <c:v>42201</c:v>
                </c:pt>
                <c:pt idx="193">
                  <c:v>42202</c:v>
                </c:pt>
                <c:pt idx="194">
                  <c:v>42205</c:v>
                </c:pt>
                <c:pt idx="195">
                  <c:v>42206</c:v>
                </c:pt>
                <c:pt idx="196">
                  <c:v>42207</c:v>
                </c:pt>
                <c:pt idx="197">
                  <c:v>42208</c:v>
                </c:pt>
                <c:pt idx="198">
                  <c:v>42209</c:v>
                </c:pt>
                <c:pt idx="199">
                  <c:v>42212</c:v>
                </c:pt>
                <c:pt idx="200">
                  <c:v>42213</c:v>
                </c:pt>
                <c:pt idx="201">
                  <c:v>42214</c:v>
                </c:pt>
                <c:pt idx="202">
                  <c:v>42215</c:v>
                </c:pt>
                <c:pt idx="203">
                  <c:v>42216</c:v>
                </c:pt>
                <c:pt idx="204">
                  <c:v>42219</c:v>
                </c:pt>
                <c:pt idx="205">
                  <c:v>42220</c:v>
                </c:pt>
                <c:pt idx="206">
                  <c:v>42221</c:v>
                </c:pt>
                <c:pt idx="207">
                  <c:v>42222</c:v>
                </c:pt>
                <c:pt idx="208">
                  <c:v>42223</c:v>
                </c:pt>
                <c:pt idx="209">
                  <c:v>42226</c:v>
                </c:pt>
                <c:pt idx="210">
                  <c:v>42227</c:v>
                </c:pt>
                <c:pt idx="211">
                  <c:v>42228</c:v>
                </c:pt>
                <c:pt idx="212">
                  <c:v>42229</c:v>
                </c:pt>
                <c:pt idx="213">
                  <c:v>42230</c:v>
                </c:pt>
                <c:pt idx="214">
                  <c:v>42233</c:v>
                </c:pt>
                <c:pt idx="215">
                  <c:v>42234</c:v>
                </c:pt>
                <c:pt idx="216">
                  <c:v>42235</c:v>
                </c:pt>
                <c:pt idx="217">
                  <c:v>42236</c:v>
                </c:pt>
                <c:pt idx="218">
                  <c:v>42237</c:v>
                </c:pt>
                <c:pt idx="219">
                  <c:v>42240</c:v>
                </c:pt>
                <c:pt idx="220">
                  <c:v>42241</c:v>
                </c:pt>
                <c:pt idx="221">
                  <c:v>42242</c:v>
                </c:pt>
                <c:pt idx="222">
                  <c:v>42243</c:v>
                </c:pt>
                <c:pt idx="223">
                  <c:v>42244</c:v>
                </c:pt>
                <c:pt idx="224">
                  <c:v>42247</c:v>
                </c:pt>
                <c:pt idx="225">
                  <c:v>42248</c:v>
                </c:pt>
                <c:pt idx="226">
                  <c:v>42249</c:v>
                </c:pt>
                <c:pt idx="227">
                  <c:v>42250</c:v>
                </c:pt>
                <c:pt idx="228">
                  <c:v>42251</c:v>
                </c:pt>
                <c:pt idx="229">
                  <c:v>42255</c:v>
                </c:pt>
                <c:pt idx="230">
                  <c:v>42256</c:v>
                </c:pt>
                <c:pt idx="231">
                  <c:v>42257</c:v>
                </c:pt>
                <c:pt idx="232">
                  <c:v>42258</c:v>
                </c:pt>
                <c:pt idx="233">
                  <c:v>42261</c:v>
                </c:pt>
                <c:pt idx="234">
                  <c:v>42262</c:v>
                </c:pt>
                <c:pt idx="235">
                  <c:v>42263</c:v>
                </c:pt>
                <c:pt idx="236">
                  <c:v>42264</c:v>
                </c:pt>
                <c:pt idx="237">
                  <c:v>42265</c:v>
                </c:pt>
                <c:pt idx="238">
                  <c:v>42268</c:v>
                </c:pt>
                <c:pt idx="239">
                  <c:v>42269</c:v>
                </c:pt>
                <c:pt idx="240">
                  <c:v>42270</c:v>
                </c:pt>
                <c:pt idx="241">
                  <c:v>42271</c:v>
                </c:pt>
                <c:pt idx="242">
                  <c:v>42272</c:v>
                </c:pt>
                <c:pt idx="243">
                  <c:v>42275</c:v>
                </c:pt>
                <c:pt idx="244">
                  <c:v>42276</c:v>
                </c:pt>
                <c:pt idx="245">
                  <c:v>42277</c:v>
                </c:pt>
                <c:pt idx="246">
                  <c:v>42278</c:v>
                </c:pt>
                <c:pt idx="247">
                  <c:v>42279</c:v>
                </c:pt>
                <c:pt idx="248">
                  <c:v>42282</c:v>
                </c:pt>
                <c:pt idx="249">
                  <c:v>42283</c:v>
                </c:pt>
                <c:pt idx="250">
                  <c:v>42284</c:v>
                </c:pt>
                <c:pt idx="251">
                  <c:v>42285</c:v>
                </c:pt>
                <c:pt idx="252">
                  <c:v>42286</c:v>
                </c:pt>
                <c:pt idx="253">
                  <c:v>42289</c:v>
                </c:pt>
                <c:pt idx="254">
                  <c:v>42290</c:v>
                </c:pt>
                <c:pt idx="255">
                  <c:v>42291</c:v>
                </c:pt>
                <c:pt idx="256">
                  <c:v>42292</c:v>
                </c:pt>
                <c:pt idx="257">
                  <c:v>42293</c:v>
                </c:pt>
                <c:pt idx="258">
                  <c:v>42296</c:v>
                </c:pt>
                <c:pt idx="259">
                  <c:v>42297</c:v>
                </c:pt>
                <c:pt idx="260">
                  <c:v>42298</c:v>
                </c:pt>
                <c:pt idx="261">
                  <c:v>42299</c:v>
                </c:pt>
                <c:pt idx="262">
                  <c:v>42300</c:v>
                </c:pt>
                <c:pt idx="263">
                  <c:v>42303</c:v>
                </c:pt>
                <c:pt idx="264">
                  <c:v>42304</c:v>
                </c:pt>
                <c:pt idx="265">
                  <c:v>42305</c:v>
                </c:pt>
                <c:pt idx="266">
                  <c:v>42306</c:v>
                </c:pt>
                <c:pt idx="267">
                  <c:v>42307</c:v>
                </c:pt>
                <c:pt idx="268">
                  <c:v>42310</c:v>
                </c:pt>
                <c:pt idx="269">
                  <c:v>42311</c:v>
                </c:pt>
                <c:pt idx="270">
                  <c:v>42312</c:v>
                </c:pt>
                <c:pt idx="271">
                  <c:v>42313</c:v>
                </c:pt>
                <c:pt idx="272">
                  <c:v>42314</c:v>
                </c:pt>
                <c:pt idx="273">
                  <c:v>42317</c:v>
                </c:pt>
                <c:pt idx="274">
                  <c:v>42318</c:v>
                </c:pt>
                <c:pt idx="275">
                  <c:v>42319</c:v>
                </c:pt>
                <c:pt idx="276">
                  <c:v>42320</c:v>
                </c:pt>
                <c:pt idx="277">
                  <c:v>42321</c:v>
                </c:pt>
                <c:pt idx="278">
                  <c:v>42324</c:v>
                </c:pt>
                <c:pt idx="279">
                  <c:v>42325</c:v>
                </c:pt>
                <c:pt idx="280">
                  <c:v>42326</c:v>
                </c:pt>
                <c:pt idx="281">
                  <c:v>42327</c:v>
                </c:pt>
                <c:pt idx="282">
                  <c:v>42328</c:v>
                </c:pt>
                <c:pt idx="283">
                  <c:v>42331</c:v>
                </c:pt>
                <c:pt idx="284">
                  <c:v>42332</c:v>
                </c:pt>
                <c:pt idx="285">
                  <c:v>42333</c:v>
                </c:pt>
                <c:pt idx="286">
                  <c:v>42335</c:v>
                </c:pt>
                <c:pt idx="287">
                  <c:v>42338</c:v>
                </c:pt>
                <c:pt idx="288">
                  <c:v>42339</c:v>
                </c:pt>
                <c:pt idx="289">
                  <c:v>42340</c:v>
                </c:pt>
                <c:pt idx="290">
                  <c:v>42341</c:v>
                </c:pt>
                <c:pt idx="291">
                  <c:v>42342</c:v>
                </c:pt>
                <c:pt idx="292">
                  <c:v>42345</c:v>
                </c:pt>
                <c:pt idx="293">
                  <c:v>42346</c:v>
                </c:pt>
                <c:pt idx="294">
                  <c:v>42347</c:v>
                </c:pt>
                <c:pt idx="295">
                  <c:v>42348</c:v>
                </c:pt>
                <c:pt idx="296">
                  <c:v>42349</c:v>
                </c:pt>
                <c:pt idx="297">
                  <c:v>42352</c:v>
                </c:pt>
                <c:pt idx="298">
                  <c:v>42353</c:v>
                </c:pt>
                <c:pt idx="299">
                  <c:v>42354</c:v>
                </c:pt>
                <c:pt idx="300">
                  <c:v>42355</c:v>
                </c:pt>
                <c:pt idx="301">
                  <c:v>42356</c:v>
                </c:pt>
                <c:pt idx="302">
                  <c:v>42359</c:v>
                </c:pt>
                <c:pt idx="303">
                  <c:v>42360</c:v>
                </c:pt>
                <c:pt idx="304">
                  <c:v>42361</c:v>
                </c:pt>
                <c:pt idx="305">
                  <c:v>42362</c:v>
                </c:pt>
                <c:pt idx="306">
                  <c:v>42366</c:v>
                </c:pt>
                <c:pt idx="307">
                  <c:v>42367</c:v>
                </c:pt>
                <c:pt idx="308">
                  <c:v>42368</c:v>
                </c:pt>
                <c:pt idx="309">
                  <c:v>42369</c:v>
                </c:pt>
                <c:pt idx="310">
                  <c:v>42373</c:v>
                </c:pt>
                <c:pt idx="311">
                  <c:v>42374</c:v>
                </c:pt>
                <c:pt idx="312">
                  <c:v>42375</c:v>
                </c:pt>
                <c:pt idx="313">
                  <c:v>42376</c:v>
                </c:pt>
                <c:pt idx="314">
                  <c:v>42377</c:v>
                </c:pt>
                <c:pt idx="315">
                  <c:v>42380</c:v>
                </c:pt>
                <c:pt idx="316">
                  <c:v>42381</c:v>
                </c:pt>
                <c:pt idx="317">
                  <c:v>42382</c:v>
                </c:pt>
                <c:pt idx="318">
                  <c:v>42383</c:v>
                </c:pt>
                <c:pt idx="319">
                  <c:v>42384</c:v>
                </c:pt>
                <c:pt idx="320">
                  <c:v>42388</c:v>
                </c:pt>
                <c:pt idx="321">
                  <c:v>42389</c:v>
                </c:pt>
                <c:pt idx="322">
                  <c:v>42390</c:v>
                </c:pt>
                <c:pt idx="323">
                  <c:v>42391</c:v>
                </c:pt>
                <c:pt idx="324">
                  <c:v>42394</c:v>
                </c:pt>
                <c:pt idx="325">
                  <c:v>42395</c:v>
                </c:pt>
                <c:pt idx="326">
                  <c:v>42396</c:v>
                </c:pt>
                <c:pt idx="327">
                  <c:v>42397</c:v>
                </c:pt>
                <c:pt idx="328">
                  <c:v>42398</c:v>
                </c:pt>
                <c:pt idx="329">
                  <c:v>42401</c:v>
                </c:pt>
                <c:pt idx="330">
                  <c:v>42402</c:v>
                </c:pt>
                <c:pt idx="331">
                  <c:v>42403</c:v>
                </c:pt>
                <c:pt idx="332">
                  <c:v>42404</c:v>
                </c:pt>
                <c:pt idx="333">
                  <c:v>42405</c:v>
                </c:pt>
                <c:pt idx="334">
                  <c:v>42408</c:v>
                </c:pt>
                <c:pt idx="335">
                  <c:v>42409</c:v>
                </c:pt>
                <c:pt idx="336">
                  <c:v>42410</c:v>
                </c:pt>
                <c:pt idx="337">
                  <c:v>42411</c:v>
                </c:pt>
                <c:pt idx="338">
                  <c:v>42412</c:v>
                </c:pt>
                <c:pt idx="339">
                  <c:v>42416</c:v>
                </c:pt>
                <c:pt idx="340">
                  <c:v>42417</c:v>
                </c:pt>
                <c:pt idx="341">
                  <c:v>42418</c:v>
                </c:pt>
                <c:pt idx="342">
                  <c:v>42419</c:v>
                </c:pt>
                <c:pt idx="343">
                  <c:v>42422</c:v>
                </c:pt>
                <c:pt idx="344">
                  <c:v>42423</c:v>
                </c:pt>
                <c:pt idx="345">
                  <c:v>42424</c:v>
                </c:pt>
                <c:pt idx="346">
                  <c:v>42425</c:v>
                </c:pt>
                <c:pt idx="347">
                  <c:v>42426</c:v>
                </c:pt>
                <c:pt idx="348">
                  <c:v>42429</c:v>
                </c:pt>
                <c:pt idx="349">
                  <c:v>42430</c:v>
                </c:pt>
                <c:pt idx="350">
                  <c:v>42431</c:v>
                </c:pt>
                <c:pt idx="351">
                  <c:v>42432</c:v>
                </c:pt>
                <c:pt idx="352">
                  <c:v>42433</c:v>
                </c:pt>
                <c:pt idx="353">
                  <c:v>42436</c:v>
                </c:pt>
                <c:pt idx="354">
                  <c:v>42437</c:v>
                </c:pt>
                <c:pt idx="355">
                  <c:v>42438</c:v>
                </c:pt>
                <c:pt idx="356">
                  <c:v>42439</c:v>
                </c:pt>
                <c:pt idx="357">
                  <c:v>42440</c:v>
                </c:pt>
                <c:pt idx="358">
                  <c:v>42443</c:v>
                </c:pt>
                <c:pt idx="359">
                  <c:v>42444</c:v>
                </c:pt>
                <c:pt idx="360">
                  <c:v>42445</c:v>
                </c:pt>
                <c:pt idx="361">
                  <c:v>42446</c:v>
                </c:pt>
                <c:pt idx="362">
                  <c:v>42447</c:v>
                </c:pt>
                <c:pt idx="363">
                  <c:v>42450</c:v>
                </c:pt>
                <c:pt idx="364">
                  <c:v>42451</c:v>
                </c:pt>
                <c:pt idx="365">
                  <c:v>42452</c:v>
                </c:pt>
                <c:pt idx="366">
                  <c:v>42453</c:v>
                </c:pt>
                <c:pt idx="367">
                  <c:v>42457</c:v>
                </c:pt>
                <c:pt idx="368">
                  <c:v>42458</c:v>
                </c:pt>
                <c:pt idx="369">
                  <c:v>42459</c:v>
                </c:pt>
                <c:pt idx="370">
                  <c:v>42460</c:v>
                </c:pt>
                <c:pt idx="371">
                  <c:v>42461</c:v>
                </c:pt>
                <c:pt idx="372">
                  <c:v>42464</c:v>
                </c:pt>
                <c:pt idx="373">
                  <c:v>42465</c:v>
                </c:pt>
                <c:pt idx="374">
                  <c:v>42466</c:v>
                </c:pt>
                <c:pt idx="375">
                  <c:v>42467</c:v>
                </c:pt>
                <c:pt idx="376">
                  <c:v>42468</c:v>
                </c:pt>
                <c:pt idx="377">
                  <c:v>42471</c:v>
                </c:pt>
                <c:pt idx="378">
                  <c:v>42472</c:v>
                </c:pt>
                <c:pt idx="379">
                  <c:v>42473</c:v>
                </c:pt>
                <c:pt idx="380">
                  <c:v>42474</c:v>
                </c:pt>
                <c:pt idx="381">
                  <c:v>42475</c:v>
                </c:pt>
                <c:pt idx="382">
                  <c:v>42478</c:v>
                </c:pt>
                <c:pt idx="383">
                  <c:v>42479</c:v>
                </c:pt>
                <c:pt idx="384">
                  <c:v>42480</c:v>
                </c:pt>
                <c:pt idx="385">
                  <c:v>42481</c:v>
                </c:pt>
                <c:pt idx="386">
                  <c:v>42482</c:v>
                </c:pt>
                <c:pt idx="387">
                  <c:v>42485</c:v>
                </c:pt>
                <c:pt idx="388">
                  <c:v>42486</c:v>
                </c:pt>
                <c:pt idx="389">
                  <c:v>42487</c:v>
                </c:pt>
                <c:pt idx="390">
                  <c:v>42488</c:v>
                </c:pt>
                <c:pt idx="391">
                  <c:v>42489</c:v>
                </c:pt>
                <c:pt idx="392">
                  <c:v>42492</c:v>
                </c:pt>
                <c:pt idx="393">
                  <c:v>42493</c:v>
                </c:pt>
                <c:pt idx="394">
                  <c:v>42494</c:v>
                </c:pt>
                <c:pt idx="395">
                  <c:v>42495</c:v>
                </c:pt>
                <c:pt idx="396">
                  <c:v>42496</c:v>
                </c:pt>
                <c:pt idx="397">
                  <c:v>42499</c:v>
                </c:pt>
                <c:pt idx="398">
                  <c:v>42500</c:v>
                </c:pt>
                <c:pt idx="399">
                  <c:v>42501</c:v>
                </c:pt>
                <c:pt idx="400">
                  <c:v>42502</c:v>
                </c:pt>
                <c:pt idx="401">
                  <c:v>42503</c:v>
                </c:pt>
                <c:pt idx="402">
                  <c:v>42506</c:v>
                </c:pt>
                <c:pt idx="403">
                  <c:v>42507</c:v>
                </c:pt>
                <c:pt idx="404">
                  <c:v>42508</c:v>
                </c:pt>
                <c:pt idx="405">
                  <c:v>42509</c:v>
                </c:pt>
                <c:pt idx="406">
                  <c:v>42510</c:v>
                </c:pt>
                <c:pt idx="407">
                  <c:v>42513</c:v>
                </c:pt>
                <c:pt idx="408">
                  <c:v>42514</c:v>
                </c:pt>
                <c:pt idx="409">
                  <c:v>42515</c:v>
                </c:pt>
                <c:pt idx="410">
                  <c:v>42516</c:v>
                </c:pt>
                <c:pt idx="411">
                  <c:v>42517</c:v>
                </c:pt>
                <c:pt idx="412">
                  <c:v>42521</c:v>
                </c:pt>
                <c:pt idx="413">
                  <c:v>42522</c:v>
                </c:pt>
                <c:pt idx="414">
                  <c:v>42523</c:v>
                </c:pt>
                <c:pt idx="415">
                  <c:v>42524</c:v>
                </c:pt>
                <c:pt idx="416">
                  <c:v>42527</c:v>
                </c:pt>
                <c:pt idx="417">
                  <c:v>42528</c:v>
                </c:pt>
                <c:pt idx="418">
                  <c:v>42529</c:v>
                </c:pt>
                <c:pt idx="419">
                  <c:v>42530</c:v>
                </c:pt>
                <c:pt idx="420">
                  <c:v>42531</c:v>
                </c:pt>
                <c:pt idx="421">
                  <c:v>42534</c:v>
                </c:pt>
                <c:pt idx="422">
                  <c:v>42535</c:v>
                </c:pt>
                <c:pt idx="423">
                  <c:v>42536</c:v>
                </c:pt>
                <c:pt idx="424">
                  <c:v>42537</c:v>
                </c:pt>
                <c:pt idx="425">
                  <c:v>42538</c:v>
                </c:pt>
                <c:pt idx="426">
                  <c:v>42541</c:v>
                </c:pt>
                <c:pt idx="427">
                  <c:v>42542</c:v>
                </c:pt>
                <c:pt idx="428">
                  <c:v>42543</c:v>
                </c:pt>
                <c:pt idx="429">
                  <c:v>42544</c:v>
                </c:pt>
                <c:pt idx="430">
                  <c:v>42545</c:v>
                </c:pt>
                <c:pt idx="431">
                  <c:v>42548</c:v>
                </c:pt>
                <c:pt idx="432">
                  <c:v>42549</c:v>
                </c:pt>
                <c:pt idx="433">
                  <c:v>42550</c:v>
                </c:pt>
                <c:pt idx="434">
                  <c:v>42551</c:v>
                </c:pt>
                <c:pt idx="435">
                  <c:v>42552</c:v>
                </c:pt>
                <c:pt idx="436">
                  <c:v>42556</c:v>
                </c:pt>
                <c:pt idx="437">
                  <c:v>42557</c:v>
                </c:pt>
                <c:pt idx="438">
                  <c:v>42558</c:v>
                </c:pt>
                <c:pt idx="439">
                  <c:v>42559</c:v>
                </c:pt>
                <c:pt idx="440">
                  <c:v>42562</c:v>
                </c:pt>
                <c:pt idx="441">
                  <c:v>42563</c:v>
                </c:pt>
                <c:pt idx="442">
                  <c:v>42564</c:v>
                </c:pt>
                <c:pt idx="443">
                  <c:v>42565</c:v>
                </c:pt>
                <c:pt idx="444">
                  <c:v>42566</c:v>
                </c:pt>
                <c:pt idx="445">
                  <c:v>42569</c:v>
                </c:pt>
                <c:pt idx="446">
                  <c:v>42570</c:v>
                </c:pt>
                <c:pt idx="447">
                  <c:v>42571</c:v>
                </c:pt>
                <c:pt idx="448">
                  <c:v>42572</c:v>
                </c:pt>
                <c:pt idx="449">
                  <c:v>42573</c:v>
                </c:pt>
                <c:pt idx="450">
                  <c:v>42576</c:v>
                </c:pt>
                <c:pt idx="451">
                  <c:v>42577</c:v>
                </c:pt>
                <c:pt idx="452">
                  <c:v>42578</c:v>
                </c:pt>
                <c:pt idx="453">
                  <c:v>42579</c:v>
                </c:pt>
                <c:pt idx="454">
                  <c:v>42580</c:v>
                </c:pt>
                <c:pt idx="455">
                  <c:v>42583</c:v>
                </c:pt>
                <c:pt idx="456">
                  <c:v>42584</c:v>
                </c:pt>
                <c:pt idx="457">
                  <c:v>42585</c:v>
                </c:pt>
                <c:pt idx="458">
                  <c:v>42586</c:v>
                </c:pt>
                <c:pt idx="459">
                  <c:v>42587</c:v>
                </c:pt>
                <c:pt idx="460">
                  <c:v>42590</c:v>
                </c:pt>
                <c:pt idx="461">
                  <c:v>42591</c:v>
                </c:pt>
                <c:pt idx="462">
                  <c:v>42592</c:v>
                </c:pt>
                <c:pt idx="463">
                  <c:v>42593</c:v>
                </c:pt>
                <c:pt idx="464">
                  <c:v>42594</c:v>
                </c:pt>
                <c:pt idx="465">
                  <c:v>42597</c:v>
                </c:pt>
                <c:pt idx="466">
                  <c:v>42598</c:v>
                </c:pt>
                <c:pt idx="467">
                  <c:v>42599</c:v>
                </c:pt>
                <c:pt idx="468">
                  <c:v>42600</c:v>
                </c:pt>
                <c:pt idx="469">
                  <c:v>42601</c:v>
                </c:pt>
                <c:pt idx="470">
                  <c:v>42604</c:v>
                </c:pt>
                <c:pt idx="471">
                  <c:v>42605</c:v>
                </c:pt>
                <c:pt idx="472">
                  <c:v>42606</c:v>
                </c:pt>
                <c:pt idx="473">
                  <c:v>42607</c:v>
                </c:pt>
                <c:pt idx="474">
                  <c:v>42608</c:v>
                </c:pt>
                <c:pt idx="475">
                  <c:v>42611</c:v>
                </c:pt>
                <c:pt idx="476">
                  <c:v>42612</c:v>
                </c:pt>
                <c:pt idx="477">
                  <c:v>42613</c:v>
                </c:pt>
                <c:pt idx="478">
                  <c:v>42614</c:v>
                </c:pt>
                <c:pt idx="479">
                  <c:v>42615</c:v>
                </c:pt>
                <c:pt idx="480">
                  <c:v>42619</c:v>
                </c:pt>
                <c:pt idx="481">
                  <c:v>42620</c:v>
                </c:pt>
                <c:pt idx="482">
                  <c:v>42621</c:v>
                </c:pt>
                <c:pt idx="483">
                  <c:v>42622</c:v>
                </c:pt>
                <c:pt idx="484">
                  <c:v>42625</c:v>
                </c:pt>
                <c:pt idx="485">
                  <c:v>42626</c:v>
                </c:pt>
                <c:pt idx="486">
                  <c:v>42627</c:v>
                </c:pt>
                <c:pt idx="487">
                  <c:v>42628</c:v>
                </c:pt>
                <c:pt idx="488">
                  <c:v>42629</c:v>
                </c:pt>
                <c:pt idx="489">
                  <c:v>42632</c:v>
                </c:pt>
                <c:pt idx="490">
                  <c:v>42633</c:v>
                </c:pt>
                <c:pt idx="491">
                  <c:v>42634</c:v>
                </c:pt>
                <c:pt idx="492">
                  <c:v>42635</c:v>
                </c:pt>
                <c:pt idx="493">
                  <c:v>42636</c:v>
                </c:pt>
                <c:pt idx="494">
                  <c:v>42639</c:v>
                </c:pt>
                <c:pt idx="495">
                  <c:v>42640</c:v>
                </c:pt>
                <c:pt idx="496">
                  <c:v>42641</c:v>
                </c:pt>
                <c:pt idx="497">
                  <c:v>42642</c:v>
                </c:pt>
                <c:pt idx="498">
                  <c:v>42643</c:v>
                </c:pt>
                <c:pt idx="499">
                  <c:v>42646</c:v>
                </c:pt>
                <c:pt idx="500">
                  <c:v>42647</c:v>
                </c:pt>
                <c:pt idx="501">
                  <c:v>42648</c:v>
                </c:pt>
                <c:pt idx="502">
                  <c:v>42649</c:v>
                </c:pt>
                <c:pt idx="503">
                  <c:v>42650</c:v>
                </c:pt>
                <c:pt idx="504">
                  <c:v>42653</c:v>
                </c:pt>
                <c:pt idx="505">
                  <c:v>42654</c:v>
                </c:pt>
                <c:pt idx="506">
                  <c:v>42655</c:v>
                </c:pt>
                <c:pt idx="507">
                  <c:v>42656</c:v>
                </c:pt>
                <c:pt idx="508">
                  <c:v>42657</c:v>
                </c:pt>
                <c:pt idx="509">
                  <c:v>42660</c:v>
                </c:pt>
                <c:pt idx="510">
                  <c:v>42661</c:v>
                </c:pt>
                <c:pt idx="511">
                  <c:v>42662</c:v>
                </c:pt>
                <c:pt idx="512">
                  <c:v>42663</c:v>
                </c:pt>
                <c:pt idx="513">
                  <c:v>42664</c:v>
                </c:pt>
                <c:pt idx="514">
                  <c:v>42667</c:v>
                </c:pt>
                <c:pt idx="515">
                  <c:v>42668</c:v>
                </c:pt>
                <c:pt idx="516">
                  <c:v>42669</c:v>
                </c:pt>
                <c:pt idx="517">
                  <c:v>42670</c:v>
                </c:pt>
                <c:pt idx="518">
                  <c:v>42671</c:v>
                </c:pt>
                <c:pt idx="519">
                  <c:v>42674</c:v>
                </c:pt>
                <c:pt idx="520">
                  <c:v>42675</c:v>
                </c:pt>
                <c:pt idx="521">
                  <c:v>42676</c:v>
                </c:pt>
                <c:pt idx="522">
                  <c:v>42677</c:v>
                </c:pt>
                <c:pt idx="523">
                  <c:v>42678</c:v>
                </c:pt>
                <c:pt idx="524">
                  <c:v>42681</c:v>
                </c:pt>
                <c:pt idx="525">
                  <c:v>42682</c:v>
                </c:pt>
                <c:pt idx="526">
                  <c:v>42683</c:v>
                </c:pt>
                <c:pt idx="527">
                  <c:v>42684</c:v>
                </c:pt>
                <c:pt idx="528">
                  <c:v>42685</c:v>
                </c:pt>
                <c:pt idx="529">
                  <c:v>42688</c:v>
                </c:pt>
                <c:pt idx="530">
                  <c:v>42689</c:v>
                </c:pt>
                <c:pt idx="531">
                  <c:v>42690</c:v>
                </c:pt>
                <c:pt idx="532">
                  <c:v>42691</c:v>
                </c:pt>
                <c:pt idx="533">
                  <c:v>42692</c:v>
                </c:pt>
                <c:pt idx="534">
                  <c:v>42695</c:v>
                </c:pt>
                <c:pt idx="535">
                  <c:v>42696</c:v>
                </c:pt>
                <c:pt idx="536">
                  <c:v>42697</c:v>
                </c:pt>
                <c:pt idx="537">
                  <c:v>42699</c:v>
                </c:pt>
                <c:pt idx="538">
                  <c:v>42702</c:v>
                </c:pt>
                <c:pt idx="539">
                  <c:v>42703</c:v>
                </c:pt>
                <c:pt idx="540">
                  <c:v>42704</c:v>
                </c:pt>
                <c:pt idx="541">
                  <c:v>42705</c:v>
                </c:pt>
                <c:pt idx="542">
                  <c:v>42706</c:v>
                </c:pt>
                <c:pt idx="543">
                  <c:v>42709</c:v>
                </c:pt>
                <c:pt idx="544">
                  <c:v>42710</c:v>
                </c:pt>
                <c:pt idx="545">
                  <c:v>42711</c:v>
                </c:pt>
                <c:pt idx="546">
                  <c:v>42712</c:v>
                </c:pt>
                <c:pt idx="547">
                  <c:v>42713</c:v>
                </c:pt>
                <c:pt idx="548">
                  <c:v>42716</c:v>
                </c:pt>
                <c:pt idx="549">
                  <c:v>42717</c:v>
                </c:pt>
                <c:pt idx="550">
                  <c:v>42718</c:v>
                </c:pt>
                <c:pt idx="551">
                  <c:v>42719</c:v>
                </c:pt>
                <c:pt idx="552">
                  <c:v>42720</c:v>
                </c:pt>
                <c:pt idx="553">
                  <c:v>42723</c:v>
                </c:pt>
                <c:pt idx="554">
                  <c:v>42724</c:v>
                </c:pt>
                <c:pt idx="555">
                  <c:v>42725</c:v>
                </c:pt>
                <c:pt idx="556">
                  <c:v>42726</c:v>
                </c:pt>
                <c:pt idx="557">
                  <c:v>42727</c:v>
                </c:pt>
                <c:pt idx="558">
                  <c:v>42731</c:v>
                </c:pt>
                <c:pt idx="559">
                  <c:v>42732</c:v>
                </c:pt>
                <c:pt idx="560">
                  <c:v>42733</c:v>
                </c:pt>
                <c:pt idx="561">
                  <c:v>42734</c:v>
                </c:pt>
                <c:pt idx="562">
                  <c:v>42738</c:v>
                </c:pt>
                <c:pt idx="563">
                  <c:v>42739</c:v>
                </c:pt>
                <c:pt idx="564">
                  <c:v>42740</c:v>
                </c:pt>
                <c:pt idx="565">
                  <c:v>42741</c:v>
                </c:pt>
                <c:pt idx="566">
                  <c:v>42744</c:v>
                </c:pt>
                <c:pt idx="567">
                  <c:v>42745</c:v>
                </c:pt>
                <c:pt idx="568">
                  <c:v>42746</c:v>
                </c:pt>
                <c:pt idx="569">
                  <c:v>42747</c:v>
                </c:pt>
                <c:pt idx="570">
                  <c:v>42748</c:v>
                </c:pt>
                <c:pt idx="571">
                  <c:v>42752</c:v>
                </c:pt>
                <c:pt idx="572">
                  <c:v>42753</c:v>
                </c:pt>
                <c:pt idx="573">
                  <c:v>42754</c:v>
                </c:pt>
                <c:pt idx="574">
                  <c:v>42755</c:v>
                </c:pt>
                <c:pt idx="575">
                  <c:v>42758</c:v>
                </c:pt>
                <c:pt idx="576">
                  <c:v>42759</c:v>
                </c:pt>
                <c:pt idx="577">
                  <c:v>42760</c:v>
                </c:pt>
                <c:pt idx="578">
                  <c:v>42761</c:v>
                </c:pt>
                <c:pt idx="579">
                  <c:v>42762</c:v>
                </c:pt>
                <c:pt idx="580">
                  <c:v>42765</c:v>
                </c:pt>
                <c:pt idx="581">
                  <c:v>42766</c:v>
                </c:pt>
                <c:pt idx="582">
                  <c:v>42767</c:v>
                </c:pt>
                <c:pt idx="583">
                  <c:v>42768</c:v>
                </c:pt>
                <c:pt idx="584">
                  <c:v>42769</c:v>
                </c:pt>
                <c:pt idx="585">
                  <c:v>42772</c:v>
                </c:pt>
                <c:pt idx="586">
                  <c:v>42773</c:v>
                </c:pt>
                <c:pt idx="587">
                  <c:v>42774</c:v>
                </c:pt>
                <c:pt idx="588">
                  <c:v>42775</c:v>
                </c:pt>
                <c:pt idx="589">
                  <c:v>42776</c:v>
                </c:pt>
                <c:pt idx="590">
                  <c:v>42779</c:v>
                </c:pt>
                <c:pt idx="591">
                  <c:v>42780</c:v>
                </c:pt>
                <c:pt idx="592">
                  <c:v>42781</c:v>
                </c:pt>
                <c:pt idx="593">
                  <c:v>42782</c:v>
                </c:pt>
                <c:pt idx="594">
                  <c:v>42783</c:v>
                </c:pt>
                <c:pt idx="595">
                  <c:v>42787</c:v>
                </c:pt>
                <c:pt idx="596">
                  <c:v>42788</c:v>
                </c:pt>
                <c:pt idx="597">
                  <c:v>42789</c:v>
                </c:pt>
                <c:pt idx="598">
                  <c:v>42790</c:v>
                </c:pt>
                <c:pt idx="599">
                  <c:v>42793</c:v>
                </c:pt>
                <c:pt idx="600">
                  <c:v>42794</c:v>
                </c:pt>
                <c:pt idx="601">
                  <c:v>42795</c:v>
                </c:pt>
                <c:pt idx="602">
                  <c:v>42796</c:v>
                </c:pt>
                <c:pt idx="603">
                  <c:v>42797</c:v>
                </c:pt>
                <c:pt idx="604">
                  <c:v>42800</c:v>
                </c:pt>
                <c:pt idx="605">
                  <c:v>42801</c:v>
                </c:pt>
                <c:pt idx="606">
                  <c:v>42802</c:v>
                </c:pt>
                <c:pt idx="607">
                  <c:v>42803</c:v>
                </c:pt>
                <c:pt idx="608">
                  <c:v>42804</c:v>
                </c:pt>
                <c:pt idx="609">
                  <c:v>42807</c:v>
                </c:pt>
                <c:pt idx="610">
                  <c:v>42808</c:v>
                </c:pt>
                <c:pt idx="611">
                  <c:v>42809</c:v>
                </c:pt>
                <c:pt idx="612">
                  <c:v>42810</c:v>
                </c:pt>
                <c:pt idx="613">
                  <c:v>42811</c:v>
                </c:pt>
                <c:pt idx="614">
                  <c:v>42814</c:v>
                </c:pt>
                <c:pt idx="615">
                  <c:v>42815</c:v>
                </c:pt>
                <c:pt idx="616">
                  <c:v>42816</c:v>
                </c:pt>
                <c:pt idx="617">
                  <c:v>42817</c:v>
                </c:pt>
                <c:pt idx="618">
                  <c:v>42818</c:v>
                </c:pt>
                <c:pt idx="619">
                  <c:v>42821</c:v>
                </c:pt>
                <c:pt idx="620">
                  <c:v>42822</c:v>
                </c:pt>
                <c:pt idx="621">
                  <c:v>42823</c:v>
                </c:pt>
                <c:pt idx="622">
                  <c:v>42824</c:v>
                </c:pt>
                <c:pt idx="623">
                  <c:v>42825</c:v>
                </c:pt>
                <c:pt idx="624">
                  <c:v>42828</c:v>
                </c:pt>
                <c:pt idx="625">
                  <c:v>42829</c:v>
                </c:pt>
                <c:pt idx="626">
                  <c:v>42830</c:v>
                </c:pt>
                <c:pt idx="627">
                  <c:v>42831</c:v>
                </c:pt>
                <c:pt idx="628">
                  <c:v>42832</c:v>
                </c:pt>
                <c:pt idx="629">
                  <c:v>42835</c:v>
                </c:pt>
                <c:pt idx="630">
                  <c:v>42836</c:v>
                </c:pt>
                <c:pt idx="631">
                  <c:v>42837</c:v>
                </c:pt>
                <c:pt idx="632">
                  <c:v>42838</c:v>
                </c:pt>
                <c:pt idx="633">
                  <c:v>42842</c:v>
                </c:pt>
                <c:pt idx="634">
                  <c:v>42843</c:v>
                </c:pt>
                <c:pt idx="635">
                  <c:v>42844</c:v>
                </c:pt>
                <c:pt idx="636">
                  <c:v>42845</c:v>
                </c:pt>
                <c:pt idx="637">
                  <c:v>42846</c:v>
                </c:pt>
                <c:pt idx="638">
                  <c:v>42849</c:v>
                </c:pt>
                <c:pt idx="639">
                  <c:v>42850</c:v>
                </c:pt>
                <c:pt idx="640">
                  <c:v>42851</c:v>
                </c:pt>
                <c:pt idx="641">
                  <c:v>42852</c:v>
                </c:pt>
                <c:pt idx="642">
                  <c:v>42853</c:v>
                </c:pt>
                <c:pt idx="643">
                  <c:v>42856</c:v>
                </c:pt>
                <c:pt idx="644">
                  <c:v>42857</c:v>
                </c:pt>
                <c:pt idx="645">
                  <c:v>42858</c:v>
                </c:pt>
                <c:pt idx="646">
                  <c:v>42859</c:v>
                </c:pt>
                <c:pt idx="647">
                  <c:v>42860</c:v>
                </c:pt>
                <c:pt idx="648">
                  <c:v>42863</c:v>
                </c:pt>
                <c:pt idx="649">
                  <c:v>42864</c:v>
                </c:pt>
                <c:pt idx="650">
                  <c:v>42865</c:v>
                </c:pt>
                <c:pt idx="651">
                  <c:v>42866</c:v>
                </c:pt>
                <c:pt idx="652">
                  <c:v>42867</c:v>
                </c:pt>
                <c:pt idx="653">
                  <c:v>42870</c:v>
                </c:pt>
                <c:pt idx="654">
                  <c:v>42871</c:v>
                </c:pt>
                <c:pt idx="655">
                  <c:v>42872</c:v>
                </c:pt>
                <c:pt idx="656">
                  <c:v>42873</c:v>
                </c:pt>
                <c:pt idx="657">
                  <c:v>42874</c:v>
                </c:pt>
                <c:pt idx="658">
                  <c:v>42877</c:v>
                </c:pt>
                <c:pt idx="659">
                  <c:v>42878</c:v>
                </c:pt>
                <c:pt idx="660">
                  <c:v>42879</c:v>
                </c:pt>
                <c:pt idx="661">
                  <c:v>42880</c:v>
                </c:pt>
                <c:pt idx="662">
                  <c:v>42881</c:v>
                </c:pt>
                <c:pt idx="663">
                  <c:v>42885</c:v>
                </c:pt>
                <c:pt idx="664">
                  <c:v>42886</c:v>
                </c:pt>
                <c:pt idx="665">
                  <c:v>42887</c:v>
                </c:pt>
                <c:pt idx="666">
                  <c:v>42888</c:v>
                </c:pt>
                <c:pt idx="667">
                  <c:v>42891</c:v>
                </c:pt>
                <c:pt idx="668">
                  <c:v>42892</c:v>
                </c:pt>
                <c:pt idx="669">
                  <c:v>42893</c:v>
                </c:pt>
                <c:pt idx="670">
                  <c:v>42894</c:v>
                </c:pt>
                <c:pt idx="671">
                  <c:v>42895</c:v>
                </c:pt>
                <c:pt idx="672">
                  <c:v>42898</c:v>
                </c:pt>
                <c:pt idx="673">
                  <c:v>42899</c:v>
                </c:pt>
                <c:pt idx="674">
                  <c:v>42900</c:v>
                </c:pt>
                <c:pt idx="675">
                  <c:v>42901</c:v>
                </c:pt>
                <c:pt idx="676">
                  <c:v>42902</c:v>
                </c:pt>
                <c:pt idx="677">
                  <c:v>42905</c:v>
                </c:pt>
                <c:pt idx="678">
                  <c:v>42906</c:v>
                </c:pt>
                <c:pt idx="679">
                  <c:v>42907</c:v>
                </c:pt>
                <c:pt idx="680">
                  <c:v>42908</c:v>
                </c:pt>
                <c:pt idx="681">
                  <c:v>42909</c:v>
                </c:pt>
                <c:pt idx="682">
                  <c:v>42912</c:v>
                </c:pt>
                <c:pt idx="683">
                  <c:v>42913</c:v>
                </c:pt>
                <c:pt idx="684">
                  <c:v>42914</c:v>
                </c:pt>
                <c:pt idx="685">
                  <c:v>42915</c:v>
                </c:pt>
                <c:pt idx="686">
                  <c:v>42916</c:v>
                </c:pt>
                <c:pt idx="687">
                  <c:v>42919</c:v>
                </c:pt>
                <c:pt idx="688">
                  <c:v>42921</c:v>
                </c:pt>
                <c:pt idx="689">
                  <c:v>42922</c:v>
                </c:pt>
                <c:pt idx="690">
                  <c:v>42923</c:v>
                </c:pt>
                <c:pt idx="691">
                  <c:v>42926</c:v>
                </c:pt>
                <c:pt idx="692">
                  <c:v>42927</c:v>
                </c:pt>
                <c:pt idx="693">
                  <c:v>42928</c:v>
                </c:pt>
                <c:pt idx="694">
                  <c:v>42929</c:v>
                </c:pt>
                <c:pt idx="695">
                  <c:v>42930</c:v>
                </c:pt>
                <c:pt idx="696">
                  <c:v>42933</c:v>
                </c:pt>
                <c:pt idx="697">
                  <c:v>42934</c:v>
                </c:pt>
                <c:pt idx="698">
                  <c:v>42935</c:v>
                </c:pt>
                <c:pt idx="699">
                  <c:v>42936</c:v>
                </c:pt>
                <c:pt idx="700">
                  <c:v>42937</c:v>
                </c:pt>
                <c:pt idx="701">
                  <c:v>42940</c:v>
                </c:pt>
                <c:pt idx="702">
                  <c:v>42941</c:v>
                </c:pt>
                <c:pt idx="703">
                  <c:v>42942</c:v>
                </c:pt>
                <c:pt idx="704">
                  <c:v>42943</c:v>
                </c:pt>
                <c:pt idx="705">
                  <c:v>42944</c:v>
                </c:pt>
                <c:pt idx="706">
                  <c:v>42947</c:v>
                </c:pt>
                <c:pt idx="707">
                  <c:v>42948</c:v>
                </c:pt>
                <c:pt idx="708">
                  <c:v>42949</c:v>
                </c:pt>
                <c:pt idx="709">
                  <c:v>42950</c:v>
                </c:pt>
                <c:pt idx="710">
                  <c:v>42951</c:v>
                </c:pt>
                <c:pt idx="711">
                  <c:v>42954</c:v>
                </c:pt>
                <c:pt idx="712">
                  <c:v>42955</c:v>
                </c:pt>
                <c:pt idx="713">
                  <c:v>42956</c:v>
                </c:pt>
                <c:pt idx="714">
                  <c:v>42957</c:v>
                </c:pt>
                <c:pt idx="715">
                  <c:v>42958</c:v>
                </c:pt>
                <c:pt idx="716">
                  <c:v>42961</c:v>
                </c:pt>
                <c:pt idx="717">
                  <c:v>42962</c:v>
                </c:pt>
                <c:pt idx="718">
                  <c:v>42963</c:v>
                </c:pt>
                <c:pt idx="719">
                  <c:v>42964</c:v>
                </c:pt>
                <c:pt idx="720">
                  <c:v>42965</c:v>
                </c:pt>
                <c:pt idx="721">
                  <c:v>42968</c:v>
                </c:pt>
                <c:pt idx="722">
                  <c:v>42969</c:v>
                </c:pt>
                <c:pt idx="723">
                  <c:v>42970</c:v>
                </c:pt>
                <c:pt idx="724">
                  <c:v>42971</c:v>
                </c:pt>
                <c:pt idx="725">
                  <c:v>42972</c:v>
                </c:pt>
                <c:pt idx="726">
                  <c:v>42975</c:v>
                </c:pt>
                <c:pt idx="727">
                  <c:v>42976</c:v>
                </c:pt>
                <c:pt idx="728">
                  <c:v>42977</c:v>
                </c:pt>
                <c:pt idx="729">
                  <c:v>42978</c:v>
                </c:pt>
                <c:pt idx="730">
                  <c:v>42979</c:v>
                </c:pt>
                <c:pt idx="731">
                  <c:v>42983</c:v>
                </c:pt>
                <c:pt idx="732">
                  <c:v>42984</c:v>
                </c:pt>
                <c:pt idx="733">
                  <c:v>42985</c:v>
                </c:pt>
                <c:pt idx="734">
                  <c:v>42986</c:v>
                </c:pt>
                <c:pt idx="735">
                  <c:v>42989</c:v>
                </c:pt>
                <c:pt idx="736">
                  <c:v>42990</c:v>
                </c:pt>
                <c:pt idx="737">
                  <c:v>42991</c:v>
                </c:pt>
                <c:pt idx="738">
                  <c:v>42992</c:v>
                </c:pt>
                <c:pt idx="739">
                  <c:v>42993</c:v>
                </c:pt>
                <c:pt idx="740">
                  <c:v>42996</c:v>
                </c:pt>
                <c:pt idx="741">
                  <c:v>42997</c:v>
                </c:pt>
                <c:pt idx="742">
                  <c:v>42998</c:v>
                </c:pt>
                <c:pt idx="743">
                  <c:v>42999</c:v>
                </c:pt>
                <c:pt idx="744">
                  <c:v>43000</c:v>
                </c:pt>
                <c:pt idx="745">
                  <c:v>43003</c:v>
                </c:pt>
                <c:pt idx="746">
                  <c:v>43004</c:v>
                </c:pt>
                <c:pt idx="747">
                  <c:v>43005</c:v>
                </c:pt>
                <c:pt idx="748">
                  <c:v>43006</c:v>
                </c:pt>
                <c:pt idx="749">
                  <c:v>43007</c:v>
                </c:pt>
                <c:pt idx="750">
                  <c:v>43010</c:v>
                </c:pt>
                <c:pt idx="751">
                  <c:v>43011</c:v>
                </c:pt>
                <c:pt idx="752">
                  <c:v>43012</c:v>
                </c:pt>
                <c:pt idx="753">
                  <c:v>43013</c:v>
                </c:pt>
                <c:pt idx="754">
                  <c:v>43014</c:v>
                </c:pt>
                <c:pt idx="755">
                  <c:v>43017</c:v>
                </c:pt>
                <c:pt idx="756">
                  <c:v>43018</c:v>
                </c:pt>
                <c:pt idx="757">
                  <c:v>43019</c:v>
                </c:pt>
                <c:pt idx="758">
                  <c:v>43020</c:v>
                </c:pt>
                <c:pt idx="759">
                  <c:v>43021</c:v>
                </c:pt>
                <c:pt idx="760">
                  <c:v>43024</c:v>
                </c:pt>
                <c:pt idx="761">
                  <c:v>43025</c:v>
                </c:pt>
                <c:pt idx="762">
                  <c:v>43026</c:v>
                </c:pt>
                <c:pt idx="763">
                  <c:v>43027</c:v>
                </c:pt>
                <c:pt idx="764">
                  <c:v>43028</c:v>
                </c:pt>
                <c:pt idx="765">
                  <c:v>43031</c:v>
                </c:pt>
                <c:pt idx="766">
                  <c:v>43032</c:v>
                </c:pt>
                <c:pt idx="767">
                  <c:v>43033</c:v>
                </c:pt>
                <c:pt idx="768">
                  <c:v>43034</c:v>
                </c:pt>
                <c:pt idx="769">
                  <c:v>43035</c:v>
                </c:pt>
                <c:pt idx="770">
                  <c:v>43038</c:v>
                </c:pt>
                <c:pt idx="771">
                  <c:v>43039</c:v>
                </c:pt>
                <c:pt idx="772">
                  <c:v>43040</c:v>
                </c:pt>
                <c:pt idx="773">
                  <c:v>43041</c:v>
                </c:pt>
                <c:pt idx="774">
                  <c:v>43042</c:v>
                </c:pt>
                <c:pt idx="775">
                  <c:v>43045</c:v>
                </c:pt>
                <c:pt idx="776">
                  <c:v>43046</c:v>
                </c:pt>
                <c:pt idx="777">
                  <c:v>43047</c:v>
                </c:pt>
                <c:pt idx="778">
                  <c:v>43048</c:v>
                </c:pt>
                <c:pt idx="779">
                  <c:v>43049</c:v>
                </c:pt>
                <c:pt idx="780">
                  <c:v>43052</c:v>
                </c:pt>
                <c:pt idx="781">
                  <c:v>43053</c:v>
                </c:pt>
                <c:pt idx="782">
                  <c:v>43054</c:v>
                </c:pt>
                <c:pt idx="783">
                  <c:v>43055</c:v>
                </c:pt>
                <c:pt idx="784">
                  <c:v>43056</c:v>
                </c:pt>
                <c:pt idx="785">
                  <c:v>43059</c:v>
                </c:pt>
                <c:pt idx="786">
                  <c:v>43060</c:v>
                </c:pt>
                <c:pt idx="787">
                  <c:v>43061</c:v>
                </c:pt>
                <c:pt idx="788">
                  <c:v>43063</c:v>
                </c:pt>
                <c:pt idx="789">
                  <c:v>43066</c:v>
                </c:pt>
                <c:pt idx="790">
                  <c:v>43067</c:v>
                </c:pt>
                <c:pt idx="791">
                  <c:v>43068</c:v>
                </c:pt>
                <c:pt idx="792">
                  <c:v>43069</c:v>
                </c:pt>
                <c:pt idx="793">
                  <c:v>43070</c:v>
                </c:pt>
                <c:pt idx="794">
                  <c:v>43073</c:v>
                </c:pt>
                <c:pt idx="795">
                  <c:v>43074</c:v>
                </c:pt>
                <c:pt idx="796">
                  <c:v>43075</c:v>
                </c:pt>
                <c:pt idx="797">
                  <c:v>43076</c:v>
                </c:pt>
                <c:pt idx="798">
                  <c:v>43077</c:v>
                </c:pt>
                <c:pt idx="799">
                  <c:v>43080</c:v>
                </c:pt>
                <c:pt idx="800">
                  <c:v>43081</c:v>
                </c:pt>
                <c:pt idx="801">
                  <c:v>43082</c:v>
                </c:pt>
                <c:pt idx="802">
                  <c:v>43083</c:v>
                </c:pt>
                <c:pt idx="803">
                  <c:v>43084</c:v>
                </c:pt>
                <c:pt idx="804">
                  <c:v>43087</c:v>
                </c:pt>
                <c:pt idx="805">
                  <c:v>43088</c:v>
                </c:pt>
                <c:pt idx="806">
                  <c:v>43089</c:v>
                </c:pt>
                <c:pt idx="807">
                  <c:v>43090</c:v>
                </c:pt>
                <c:pt idx="808">
                  <c:v>43091</c:v>
                </c:pt>
                <c:pt idx="809">
                  <c:v>43095</c:v>
                </c:pt>
                <c:pt idx="810">
                  <c:v>43096</c:v>
                </c:pt>
                <c:pt idx="811">
                  <c:v>43097</c:v>
                </c:pt>
                <c:pt idx="812">
                  <c:v>43098</c:v>
                </c:pt>
                <c:pt idx="813">
                  <c:v>43102</c:v>
                </c:pt>
                <c:pt idx="814">
                  <c:v>43103</c:v>
                </c:pt>
                <c:pt idx="815">
                  <c:v>43104</c:v>
                </c:pt>
                <c:pt idx="816">
                  <c:v>43105</c:v>
                </c:pt>
                <c:pt idx="817">
                  <c:v>43108</c:v>
                </c:pt>
                <c:pt idx="818">
                  <c:v>43109</c:v>
                </c:pt>
                <c:pt idx="819">
                  <c:v>43110</c:v>
                </c:pt>
                <c:pt idx="820">
                  <c:v>43111</c:v>
                </c:pt>
                <c:pt idx="821">
                  <c:v>43112</c:v>
                </c:pt>
                <c:pt idx="822">
                  <c:v>43116</c:v>
                </c:pt>
                <c:pt idx="823">
                  <c:v>43117</c:v>
                </c:pt>
                <c:pt idx="824">
                  <c:v>43118</c:v>
                </c:pt>
                <c:pt idx="825">
                  <c:v>43119</c:v>
                </c:pt>
                <c:pt idx="826">
                  <c:v>43122</c:v>
                </c:pt>
                <c:pt idx="827">
                  <c:v>43123</c:v>
                </c:pt>
                <c:pt idx="828">
                  <c:v>43124</c:v>
                </c:pt>
                <c:pt idx="829">
                  <c:v>43125</c:v>
                </c:pt>
                <c:pt idx="830">
                  <c:v>43126</c:v>
                </c:pt>
                <c:pt idx="831">
                  <c:v>43129</c:v>
                </c:pt>
                <c:pt idx="832">
                  <c:v>43130</c:v>
                </c:pt>
                <c:pt idx="833">
                  <c:v>43131</c:v>
                </c:pt>
                <c:pt idx="834">
                  <c:v>43132</c:v>
                </c:pt>
                <c:pt idx="835">
                  <c:v>43133</c:v>
                </c:pt>
                <c:pt idx="836">
                  <c:v>43136</c:v>
                </c:pt>
                <c:pt idx="837">
                  <c:v>43137</c:v>
                </c:pt>
                <c:pt idx="838">
                  <c:v>43138</c:v>
                </c:pt>
                <c:pt idx="839">
                  <c:v>43139</c:v>
                </c:pt>
                <c:pt idx="840">
                  <c:v>43140</c:v>
                </c:pt>
                <c:pt idx="841">
                  <c:v>43143</c:v>
                </c:pt>
                <c:pt idx="842">
                  <c:v>43144</c:v>
                </c:pt>
                <c:pt idx="843">
                  <c:v>43145</c:v>
                </c:pt>
                <c:pt idx="844">
                  <c:v>43146</c:v>
                </c:pt>
                <c:pt idx="845">
                  <c:v>43147</c:v>
                </c:pt>
                <c:pt idx="846">
                  <c:v>43151</c:v>
                </c:pt>
                <c:pt idx="847">
                  <c:v>43152</c:v>
                </c:pt>
                <c:pt idx="848">
                  <c:v>43153</c:v>
                </c:pt>
                <c:pt idx="849">
                  <c:v>43154</c:v>
                </c:pt>
                <c:pt idx="850">
                  <c:v>43157</c:v>
                </c:pt>
                <c:pt idx="851">
                  <c:v>43158</c:v>
                </c:pt>
                <c:pt idx="852">
                  <c:v>43159</c:v>
                </c:pt>
                <c:pt idx="853">
                  <c:v>43160</c:v>
                </c:pt>
                <c:pt idx="854">
                  <c:v>43161</c:v>
                </c:pt>
                <c:pt idx="855">
                  <c:v>43164</c:v>
                </c:pt>
                <c:pt idx="856">
                  <c:v>43165</c:v>
                </c:pt>
                <c:pt idx="857">
                  <c:v>43166</c:v>
                </c:pt>
                <c:pt idx="858">
                  <c:v>43167</c:v>
                </c:pt>
                <c:pt idx="859">
                  <c:v>43168</c:v>
                </c:pt>
                <c:pt idx="860">
                  <c:v>43171</c:v>
                </c:pt>
                <c:pt idx="861">
                  <c:v>43172</c:v>
                </c:pt>
                <c:pt idx="862">
                  <c:v>43173</c:v>
                </c:pt>
                <c:pt idx="863">
                  <c:v>43174</c:v>
                </c:pt>
                <c:pt idx="864">
                  <c:v>43175</c:v>
                </c:pt>
                <c:pt idx="865">
                  <c:v>43178</c:v>
                </c:pt>
                <c:pt idx="866">
                  <c:v>43179</c:v>
                </c:pt>
                <c:pt idx="867">
                  <c:v>43180</c:v>
                </c:pt>
                <c:pt idx="868">
                  <c:v>43181</c:v>
                </c:pt>
                <c:pt idx="869">
                  <c:v>43182</c:v>
                </c:pt>
                <c:pt idx="870">
                  <c:v>43185</c:v>
                </c:pt>
                <c:pt idx="871">
                  <c:v>43186</c:v>
                </c:pt>
                <c:pt idx="872">
                  <c:v>43187</c:v>
                </c:pt>
                <c:pt idx="873">
                  <c:v>43188</c:v>
                </c:pt>
                <c:pt idx="874">
                  <c:v>43192</c:v>
                </c:pt>
                <c:pt idx="875">
                  <c:v>43193</c:v>
                </c:pt>
                <c:pt idx="876">
                  <c:v>43194</c:v>
                </c:pt>
                <c:pt idx="877">
                  <c:v>43195</c:v>
                </c:pt>
                <c:pt idx="878">
                  <c:v>43196</c:v>
                </c:pt>
                <c:pt idx="879">
                  <c:v>43199</c:v>
                </c:pt>
                <c:pt idx="880">
                  <c:v>43200</c:v>
                </c:pt>
                <c:pt idx="881">
                  <c:v>43201</c:v>
                </c:pt>
                <c:pt idx="882">
                  <c:v>43202</c:v>
                </c:pt>
                <c:pt idx="883">
                  <c:v>43203</c:v>
                </c:pt>
                <c:pt idx="884">
                  <c:v>43206</c:v>
                </c:pt>
                <c:pt idx="885">
                  <c:v>43207</c:v>
                </c:pt>
                <c:pt idx="886">
                  <c:v>43208</c:v>
                </c:pt>
                <c:pt idx="887">
                  <c:v>43209</c:v>
                </c:pt>
                <c:pt idx="888">
                  <c:v>43210</c:v>
                </c:pt>
                <c:pt idx="889">
                  <c:v>43213</c:v>
                </c:pt>
                <c:pt idx="890">
                  <c:v>43214</c:v>
                </c:pt>
                <c:pt idx="891">
                  <c:v>43215</c:v>
                </c:pt>
                <c:pt idx="892">
                  <c:v>43216</c:v>
                </c:pt>
                <c:pt idx="893">
                  <c:v>43217</c:v>
                </c:pt>
                <c:pt idx="894">
                  <c:v>43220</c:v>
                </c:pt>
                <c:pt idx="895">
                  <c:v>43221</c:v>
                </c:pt>
                <c:pt idx="896">
                  <c:v>43222</c:v>
                </c:pt>
                <c:pt idx="897">
                  <c:v>43223</c:v>
                </c:pt>
                <c:pt idx="898">
                  <c:v>43224</c:v>
                </c:pt>
                <c:pt idx="899">
                  <c:v>43227</c:v>
                </c:pt>
                <c:pt idx="900">
                  <c:v>43228</c:v>
                </c:pt>
                <c:pt idx="901">
                  <c:v>43229</c:v>
                </c:pt>
                <c:pt idx="902">
                  <c:v>43230</c:v>
                </c:pt>
                <c:pt idx="903">
                  <c:v>43231</c:v>
                </c:pt>
                <c:pt idx="904">
                  <c:v>43234</c:v>
                </c:pt>
                <c:pt idx="905">
                  <c:v>43235</c:v>
                </c:pt>
                <c:pt idx="906">
                  <c:v>43236</c:v>
                </c:pt>
                <c:pt idx="907">
                  <c:v>43237</c:v>
                </c:pt>
                <c:pt idx="908">
                  <c:v>43238</c:v>
                </c:pt>
                <c:pt idx="909">
                  <c:v>43241</c:v>
                </c:pt>
                <c:pt idx="910">
                  <c:v>43242</c:v>
                </c:pt>
                <c:pt idx="911">
                  <c:v>43243</c:v>
                </c:pt>
                <c:pt idx="912">
                  <c:v>43244</c:v>
                </c:pt>
                <c:pt idx="913">
                  <c:v>43245</c:v>
                </c:pt>
                <c:pt idx="914">
                  <c:v>43249</c:v>
                </c:pt>
                <c:pt idx="915">
                  <c:v>43250</c:v>
                </c:pt>
                <c:pt idx="916">
                  <c:v>43251</c:v>
                </c:pt>
                <c:pt idx="917">
                  <c:v>43252</c:v>
                </c:pt>
                <c:pt idx="918">
                  <c:v>43255</c:v>
                </c:pt>
                <c:pt idx="919">
                  <c:v>43256</c:v>
                </c:pt>
                <c:pt idx="920">
                  <c:v>43257</c:v>
                </c:pt>
                <c:pt idx="921">
                  <c:v>43258</c:v>
                </c:pt>
                <c:pt idx="922">
                  <c:v>43259</c:v>
                </c:pt>
                <c:pt idx="923">
                  <c:v>43262</c:v>
                </c:pt>
                <c:pt idx="924">
                  <c:v>43263</c:v>
                </c:pt>
                <c:pt idx="925">
                  <c:v>43264</c:v>
                </c:pt>
                <c:pt idx="926">
                  <c:v>43265</c:v>
                </c:pt>
                <c:pt idx="927">
                  <c:v>43266</c:v>
                </c:pt>
                <c:pt idx="928">
                  <c:v>43269</c:v>
                </c:pt>
                <c:pt idx="929">
                  <c:v>43270</c:v>
                </c:pt>
                <c:pt idx="930">
                  <c:v>43271</c:v>
                </c:pt>
                <c:pt idx="931">
                  <c:v>43272</c:v>
                </c:pt>
                <c:pt idx="932">
                  <c:v>43273</c:v>
                </c:pt>
                <c:pt idx="933">
                  <c:v>43276</c:v>
                </c:pt>
                <c:pt idx="934">
                  <c:v>43277</c:v>
                </c:pt>
                <c:pt idx="935">
                  <c:v>43278</c:v>
                </c:pt>
                <c:pt idx="936">
                  <c:v>43279</c:v>
                </c:pt>
                <c:pt idx="937">
                  <c:v>43280</c:v>
                </c:pt>
                <c:pt idx="938">
                  <c:v>43283</c:v>
                </c:pt>
                <c:pt idx="939">
                  <c:v>43284</c:v>
                </c:pt>
                <c:pt idx="940">
                  <c:v>43286</c:v>
                </c:pt>
                <c:pt idx="941">
                  <c:v>43287</c:v>
                </c:pt>
                <c:pt idx="942">
                  <c:v>43290</c:v>
                </c:pt>
                <c:pt idx="943">
                  <c:v>43291</c:v>
                </c:pt>
                <c:pt idx="944">
                  <c:v>43292</c:v>
                </c:pt>
                <c:pt idx="945">
                  <c:v>43293</c:v>
                </c:pt>
                <c:pt idx="946">
                  <c:v>43294</c:v>
                </c:pt>
                <c:pt idx="947">
                  <c:v>43297</c:v>
                </c:pt>
                <c:pt idx="948">
                  <c:v>43298</c:v>
                </c:pt>
                <c:pt idx="949">
                  <c:v>43299</c:v>
                </c:pt>
                <c:pt idx="950">
                  <c:v>43300</c:v>
                </c:pt>
                <c:pt idx="951">
                  <c:v>43301</c:v>
                </c:pt>
                <c:pt idx="952">
                  <c:v>43304</c:v>
                </c:pt>
                <c:pt idx="953">
                  <c:v>43305</c:v>
                </c:pt>
                <c:pt idx="954">
                  <c:v>43306</c:v>
                </c:pt>
                <c:pt idx="955">
                  <c:v>43307</c:v>
                </c:pt>
                <c:pt idx="956">
                  <c:v>43308</c:v>
                </c:pt>
                <c:pt idx="957">
                  <c:v>43311</c:v>
                </c:pt>
                <c:pt idx="958">
                  <c:v>43312</c:v>
                </c:pt>
                <c:pt idx="959">
                  <c:v>43313</c:v>
                </c:pt>
                <c:pt idx="960">
                  <c:v>43314</c:v>
                </c:pt>
                <c:pt idx="961">
                  <c:v>43315</c:v>
                </c:pt>
                <c:pt idx="962">
                  <c:v>43318</c:v>
                </c:pt>
                <c:pt idx="963">
                  <c:v>43319</c:v>
                </c:pt>
                <c:pt idx="964">
                  <c:v>43320</c:v>
                </c:pt>
                <c:pt idx="965">
                  <c:v>43321</c:v>
                </c:pt>
                <c:pt idx="966">
                  <c:v>43322</c:v>
                </c:pt>
                <c:pt idx="967">
                  <c:v>43325</c:v>
                </c:pt>
                <c:pt idx="968">
                  <c:v>43326</c:v>
                </c:pt>
                <c:pt idx="969">
                  <c:v>43327</c:v>
                </c:pt>
                <c:pt idx="970">
                  <c:v>43328</c:v>
                </c:pt>
                <c:pt idx="971">
                  <c:v>43329</c:v>
                </c:pt>
                <c:pt idx="972">
                  <c:v>43332</c:v>
                </c:pt>
                <c:pt idx="973">
                  <c:v>43333</c:v>
                </c:pt>
                <c:pt idx="974">
                  <c:v>43334</c:v>
                </c:pt>
                <c:pt idx="975">
                  <c:v>43335</c:v>
                </c:pt>
                <c:pt idx="976">
                  <c:v>43336</c:v>
                </c:pt>
                <c:pt idx="977">
                  <c:v>43339</c:v>
                </c:pt>
                <c:pt idx="978">
                  <c:v>43340</c:v>
                </c:pt>
                <c:pt idx="979">
                  <c:v>43341</c:v>
                </c:pt>
                <c:pt idx="980">
                  <c:v>43342</c:v>
                </c:pt>
                <c:pt idx="981">
                  <c:v>43343</c:v>
                </c:pt>
                <c:pt idx="982">
                  <c:v>43347</c:v>
                </c:pt>
                <c:pt idx="983">
                  <c:v>43348</c:v>
                </c:pt>
                <c:pt idx="984">
                  <c:v>43349</c:v>
                </c:pt>
                <c:pt idx="985">
                  <c:v>43350</c:v>
                </c:pt>
                <c:pt idx="986">
                  <c:v>43353</c:v>
                </c:pt>
                <c:pt idx="987">
                  <c:v>43354</c:v>
                </c:pt>
                <c:pt idx="988">
                  <c:v>43355</c:v>
                </c:pt>
                <c:pt idx="989">
                  <c:v>43356</c:v>
                </c:pt>
                <c:pt idx="990">
                  <c:v>43357</c:v>
                </c:pt>
                <c:pt idx="991">
                  <c:v>43360</c:v>
                </c:pt>
                <c:pt idx="992">
                  <c:v>43361</c:v>
                </c:pt>
                <c:pt idx="993">
                  <c:v>43362</c:v>
                </c:pt>
                <c:pt idx="994">
                  <c:v>43363</c:v>
                </c:pt>
                <c:pt idx="995">
                  <c:v>43364</c:v>
                </c:pt>
                <c:pt idx="996">
                  <c:v>43367</c:v>
                </c:pt>
                <c:pt idx="997">
                  <c:v>43368</c:v>
                </c:pt>
                <c:pt idx="998">
                  <c:v>43369</c:v>
                </c:pt>
                <c:pt idx="999">
                  <c:v>43370</c:v>
                </c:pt>
                <c:pt idx="1000">
                  <c:v>43371</c:v>
                </c:pt>
                <c:pt idx="1001">
                  <c:v>43374</c:v>
                </c:pt>
                <c:pt idx="1002">
                  <c:v>43375</c:v>
                </c:pt>
                <c:pt idx="1003">
                  <c:v>43376</c:v>
                </c:pt>
                <c:pt idx="1004">
                  <c:v>43377</c:v>
                </c:pt>
                <c:pt idx="1005">
                  <c:v>43378</c:v>
                </c:pt>
                <c:pt idx="1006">
                  <c:v>43381</c:v>
                </c:pt>
                <c:pt idx="1007">
                  <c:v>43382</c:v>
                </c:pt>
                <c:pt idx="1008">
                  <c:v>43383</c:v>
                </c:pt>
                <c:pt idx="1009">
                  <c:v>43384</c:v>
                </c:pt>
                <c:pt idx="1010">
                  <c:v>43385</c:v>
                </c:pt>
                <c:pt idx="1011">
                  <c:v>43388</c:v>
                </c:pt>
                <c:pt idx="1012">
                  <c:v>43389</c:v>
                </c:pt>
                <c:pt idx="1013">
                  <c:v>43390</c:v>
                </c:pt>
                <c:pt idx="1014">
                  <c:v>43391</c:v>
                </c:pt>
                <c:pt idx="1015">
                  <c:v>43392</c:v>
                </c:pt>
                <c:pt idx="1016">
                  <c:v>43395</c:v>
                </c:pt>
                <c:pt idx="1017">
                  <c:v>43396</c:v>
                </c:pt>
                <c:pt idx="1018">
                  <c:v>43397</c:v>
                </c:pt>
                <c:pt idx="1019">
                  <c:v>43398</c:v>
                </c:pt>
                <c:pt idx="1020">
                  <c:v>43399</c:v>
                </c:pt>
                <c:pt idx="1021">
                  <c:v>43402</c:v>
                </c:pt>
                <c:pt idx="1022">
                  <c:v>43403</c:v>
                </c:pt>
                <c:pt idx="1023">
                  <c:v>43404</c:v>
                </c:pt>
                <c:pt idx="1024">
                  <c:v>43405</c:v>
                </c:pt>
                <c:pt idx="1025">
                  <c:v>43406</c:v>
                </c:pt>
                <c:pt idx="1026">
                  <c:v>43409</c:v>
                </c:pt>
                <c:pt idx="1027">
                  <c:v>43410</c:v>
                </c:pt>
                <c:pt idx="1028">
                  <c:v>43411</c:v>
                </c:pt>
                <c:pt idx="1029">
                  <c:v>43412</c:v>
                </c:pt>
                <c:pt idx="1030">
                  <c:v>43413</c:v>
                </c:pt>
                <c:pt idx="1031">
                  <c:v>43416</c:v>
                </c:pt>
                <c:pt idx="1032">
                  <c:v>43417</c:v>
                </c:pt>
                <c:pt idx="1033">
                  <c:v>43418</c:v>
                </c:pt>
                <c:pt idx="1034">
                  <c:v>43419</c:v>
                </c:pt>
                <c:pt idx="1035">
                  <c:v>43420</c:v>
                </c:pt>
                <c:pt idx="1036">
                  <c:v>43423</c:v>
                </c:pt>
                <c:pt idx="1037">
                  <c:v>43424</c:v>
                </c:pt>
                <c:pt idx="1038">
                  <c:v>43425</c:v>
                </c:pt>
                <c:pt idx="1039">
                  <c:v>43427</c:v>
                </c:pt>
                <c:pt idx="1040">
                  <c:v>43430</c:v>
                </c:pt>
                <c:pt idx="1041">
                  <c:v>43431</c:v>
                </c:pt>
                <c:pt idx="1042">
                  <c:v>43432</c:v>
                </c:pt>
                <c:pt idx="1043">
                  <c:v>43433</c:v>
                </c:pt>
                <c:pt idx="1044">
                  <c:v>43434</c:v>
                </c:pt>
                <c:pt idx="1045">
                  <c:v>43437</c:v>
                </c:pt>
                <c:pt idx="1046">
                  <c:v>43438</c:v>
                </c:pt>
                <c:pt idx="1047">
                  <c:v>43440</c:v>
                </c:pt>
                <c:pt idx="1048">
                  <c:v>43441</c:v>
                </c:pt>
                <c:pt idx="1049">
                  <c:v>43444</c:v>
                </c:pt>
                <c:pt idx="1050">
                  <c:v>43445</c:v>
                </c:pt>
                <c:pt idx="1051">
                  <c:v>43446</c:v>
                </c:pt>
                <c:pt idx="1052">
                  <c:v>43447</c:v>
                </c:pt>
                <c:pt idx="1053">
                  <c:v>43448</c:v>
                </c:pt>
                <c:pt idx="1054">
                  <c:v>43451</c:v>
                </c:pt>
                <c:pt idx="1055">
                  <c:v>43452</c:v>
                </c:pt>
                <c:pt idx="1056">
                  <c:v>43453</c:v>
                </c:pt>
                <c:pt idx="1057">
                  <c:v>43454</c:v>
                </c:pt>
                <c:pt idx="1058">
                  <c:v>43455</c:v>
                </c:pt>
                <c:pt idx="1059">
                  <c:v>43458</c:v>
                </c:pt>
                <c:pt idx="1060">
                  <c:v>43460</c:v>
                </c:pt>
                <c:pt idx="1061">
                  <c:v>43461</c:v>
                </c:pt>
                <c:pt idx="1062">
                  <c:v>43462</c:v>
                </c:pt>
                <c:pt idx="1063">
                  <c:v>43465</c:v>
                </c:pt>
                <c:pt idx="1064">
                  <c:v>43467</c:v>
                </c:pt>
                <c:pt idx="1065">
                  <c:v>43468</c:v>
                </c:pt>
                <c:pt idx="1066">
                  <c:v>43469</c:v>
                </c:pt>
                <c:pt idx="1067">
                  <c:v>43472</c:v>
                </c:pt>
                <c:pt idx="1068">
                  <c:v>43473</c:v>
                </c:pt>
                <c:pt idx="1069">
                  <c:v>43474</c:v>
                </c:pt>
                <c:pt idx="1070">
                  <c:v>43475</c:v>
                </c:pt>
                <c:pt idx="1071">
                  <c:v>43476</c:v>
                </c:pt>
                <c:pt idx="1072">
                  <c:v>43479</c:v>
                </c:pt>
                <c:pt idx="1073">
                  <c:v>43480</c:v>
                </c:pt>
                <c:pt idx="1074">
                  <c:v>43481</c:v>
                </c:pt>
                <c:pt idx="1075">
                  <c:v>43482</c:v>
                </c:pt>
                <c:pt idx="1076">
                  <c:v>43483</c:v>
                </c:pt>
                <c:pt idx="1077">
                  <c:v>43487</c:v>
                </c:pt>
                <c:pt idx="1078">
                  <c:v>43488</c:v>
                </c:pt>
                <c:pt idx="1079">
                  <c:v>43489</c:v>
                </c:pt>
                <c:pt idx="1080">
                  <c:v>43490</c:v>
                </c:pt>
                <c:pt idx="1081">
                  <c:v>43493</c:v>
                </c:pt>
                <c:pt idx="1082">
                  <c:v>43494</c:v>
                </c:pt>
                <c:pt idx="1083">
                  <c:v>43495</c:v>
                </c:pt>
                <c:pt idx="1084">
                  <c:v>43496</c:v>
                </c:pt>
                <c:pt idx="1085">
                  <c:v>43497</c:v>
                </c:pt>
                <c:pt idx="1086">
                  <c:v>43500</c:v>
                </c:pt>
                <c:pt idx="1087">
                  <c:v>43501</c:v>
                </c:pt>
                <c:pt idx="1088">
                  <c:v>43502</c:v>
                </c:pt>
                <c:pt idx="1089">
                  <c:v>43503</c:v>
                </c:pt>
                <c:pt idx="1090">
                  <c:v>43504</c:v>
                </c:pt>
                <c:pt idx="1091">
                  <c:v>43507</c:v>
                </c:pt>
                <c:pt idx="1092">
                  <c:v>43508</c:v>
                </c:pt>
                <c:pt idx="1093">
                  <c:v>43509</c:v>
                </c:pt>
                <c:pt idx="1094">
                  <c:v>43510</c:v>
                </c:pt>
                <c:pt idx="1095">
                  <c:v>43511</c:v>
                </c:pt>
                <c:pt idx="1096">
                  <c:v>43515</c:v>
                </c:pt>
                <c:pt idx="1097">
                  <c:v>43516</c:v>
                </c:pt>
                <c:pt idx="1098">
                  <c:v>43517</c:v>
                </c:pt>
                <c:pt idx="1099">
                  <c:v>43518</c:v>
                </c:pt>
                <c:pt idx="1100">
                  <c:v>43521</c:v>
                </c:pt>
                <c:pt idx="1101">
                  <c:v>43522</c:v>
                </c:pt>
                <c:pt idx="1102">
                  <c:v>43523</c:v>
                </c:pt>
                <c:pt idx="1103">
                  <c:v>43524</c:v>
                </c:pt>
                <c:pt idx="1104">
                  <c:v>43525</c:v>
                </c:pt>
                <c:pt idx="1105">
                  <c:v>43528</c:v>
                </c:pt>
                <c:pt idx="1106">
                  <c:v>43529</c:v>
                </c:pt>
                <c:pt idx="1107">
                  <c:v>43530</c:v>
                </c:pt>
                <c:pt idx="1108">
                  <c:v>43531</c:v>
                </c:pt>
                <c:pt idx="1109">
                  <c:v>43532</c:v>
                </c:pt>
                <c:pt idx="1110">
                  <c:v>43535</c:v>
                </c:pt>
                <c:pt idx="1111">
                  <c:v>43536</c:v>
                </c:pt>
                <c:pt idx="1112">
                  <c:v>43537</c:v>
                </c:pt>
                <c:pt idx="1113">
                  <c:v>43538</c:v>
                </c:pt>
                <c:pt idx="1114">
                  <c:v>43539</c:v>
                </c:pt>
                <c:pt idx="1115">
                  <c:v>43542</c:v>
                </c:pt>
                <c:pt idx="1116">
                  <c:v>43543</c:v>
                </c:pt>
                <c:pt idx="1117">
                  <c:v>43544</c:v>
                </c:pt>
                <c:pt idx="1118">
                  <c:v>43545</c:v>
                </c:pt>
                <c:pt idx="1119">
                  <c:v>43546</c:v>
                </c:pt>
                <c:pt idx="1120">
                  <c:v>43549</c:v>
                </c:pt>
                <c:pt idx="1121">
                  <c:v>43550</c:v>
                </c:pt>
                <c:pt idx="1122">
                  <c:v>43551</c:v>
                </c:pt>
                <c:pt idx="1123">
                  <c:v>43552</c:v>
                </c:pt>
                <c:pt idx="1124">
                  <c:v>43553</c:v>
                </c:pt>
                <c:pt idx="1125">
                  <c:v>43556</c:v>
                </c:pt>
                <c:pt idx="1126">
                  <c:v>43557</c:v>
                </c:pt>
                <c:pt idx="1127">
                  <c:v>43558</c:v>
                </c:pt>
                <c:pt idx="1128">
                  <c:v>43559</c:v>
                </c:pt>
                <c:pt idx="1129">
                  <c:v>43560</c:v>
                </c:pt>
                <c:pt idx="1130">
                  <c:v>43563</c:v>
                </c:pt>
                <c:pt idx="1131">
                  <c:v>43564</c:v>
                </c:pt>
                <c:pt idx="1132">
                  <c:v>43565</c:v>
                </c:pt>
                <c:pt idx="1133">
                  <c:v>43566</c:v>
                </c:pt>
                <c:pt idx="1134">
                  <c:v>43567</c:v>
                </c:pt>
                <c:pt idx="1135">
                  <c:v>43570</c:v>
                </c:pt>
                <c:pt idx="1136">
                  <c:v>43571</c:v>
                </c:pt>
                <c:pt idx="1137">
                  <c:v>43572</c:v>
                </c:pt>
                <c:pt idx="1138">
                  <c:v>43573</c:v>
                </c:pt>
                <c:pt idx="1139">
                  <c:v>43577</c:v>
                </c:pt>
                <c:pt idx="1140">
                  <c:v>43578</c:v>
                </c:pt>
                <c:pt idx="1141">
                  <c:v>43579</c:v>
                </c:pt>
                <c:pt idx="1142">
                  <c:v>43580</c:v>
                </c:pt>
                <c:pt idx="1143">
                  <c:v>43581</c:v>
                </c:pt>
                <c:pt idx="1144">
                  <c:v>43584</c:v>
                </c:pt>
                <c:pt idx="1145">
                  <c:v>43585</c:v>
                </c:pt>
                <c:pt idx="1146">
                  <c:v>43586</c:v>
                </c:pt>
                <c:pt idx="1147">
                  <c:v>43587</c:v>
                </c:pt>
                <c:pt idx="1148">
                  <c:v>43588</c:v>
                </c:pt>
                <c:pt idx="1149">
                  <c:v>43591</c:v>
                </c:pt>
                <c:pt idx="1150">
                  <c:v>43592</c:v>
                </c:pt>
                <c:pt idx="1151">
                  <c:v>43593</c:v>
                </c:pt>
                <c:pt idx="1152">
                  <c:v>43594</c:v>
                </c:pt>
                <c:pt idx="1153">
                  <c:v>43595</c:v>
                </c:pt>
                <c:pt idx="1154">
                  <c:v>43598</c:v>
                </c:pt>
                <c:pt idx="1155">
                  <c:v>43599</c:v>
                </c:pt>
                <c:pt idx="1156">
                  <c:v>43600</c:v>
                </c:pt>
                <c:pt idx="1157">
                  <c:v>43601</c:v>
                </c:pt>
                <c:pt idx="1158">
                  <c:v>43602</c:v>
                </c:pt>
                <c:pt idx="1159">
                  <c:v>43605</c:v>
                </c:pt>
                <c:pt idx="1160">
                  <c:v>43606</c:v>
                </c:pt>
                <c:pt idx="1161">
                  <c:v>43607</c:v>
                </c:pt>
                <c:pt idx="1162">
                  <c:v>43608</c:v>
                </c:pt>
                <c:pt idx="1163">
                  <c:v>43609</c:v>
                </c:pt>
                <c:pt idx="1164">
                  <c:v>43613</c:v>
                </c:pt>
                <c:pt idx="1165">
                  <c:v>43614</c:v>
                </c:pt>
                <c:pt idx="1166">
                  <c:v>43615</c:v>
                </c:pt>
                <c:pt idx="1167">
                  <c:v>43616</c:v>
                </c:pt>
                <c:pt idx="1168">
                  <c:v>43619</c:v>
                </c:pt>
                <c:pt idx="1169">
                  <c:v>43620</c:v>
                </c:pt>
                <c:pt idx="1170">
                  <c:v>43621</c:v>
                </c:pt>
                <c:pt idx="1171">
                  <c:v>43622</c:v>
                </c:pt>
                <c:pt idx="1172">
                  <c:v>43623</c:v>
                </c:pt>
                <c:pt idx="1173">
                  <c:v>43626</c:v>
                </c:pt>
                <c:pt idx="1174">
                  <c:v>43627</c:v>
                </c:pt>
                <c:pt idx="1175">
                  <c:v>43628</c:v>
                </c:pt>
                <c:pt idx="1176">
                  <c:v>43629</c:v>
                </c:pt>
                <c:pt idx="1177">
                  <c:v>43630</c:v>
                </c:pt>
                <c:pt idx="1178">
                  <c:v>43633</c:v>
                </c:pt>
                <c:pt idx="1179">
                  <c:v>43634</c:v>
                </c:pt>
                <c:pt idx="1180">
                  <c:v>43635</c:v>
                </c:pt>
                <c:pt idx="1181">
                  <c:v>43636</c:v>
                </c:pt>
                <c:pt idx="1182">
                  <c:v>43637</c:v>
                </c:pt>
                <c:pt idx="1183">
                  <c:v>43640</c:v>
                </c:pt>
                <c:pt idx="1184">
                  <c:v>43641</c:v>
                </c:pt>
                <c:pt idx="1185">
                  <c:v>43642</c:v>
                </c:pt>
                <c:pt idx="1186">
                  <c:v>43643</c:v>
                </c:pt>
                <c:pt idx="1187">
                  <c:v>43644</c:v>
                </c:pt>
                <c:pt idx="1188">
                  <c:v>43647</c:v>
                </c:pt>
                <c:pt idx="1189">
                  <c:v>43648</c:v>
                </c:pt>
                <c:pt idx="1190">
                  <c:v>43649</c:v>
                </c:pt>
                <c:pt idx="1191">
                  <c:v>43651</c:v>
                </c:pt>
                <c:pt idx="1192">
                  <c:v>43654</c:v>
                </c:pt>
                <c:pt idx="1193">
                  <c:v>43655</c:v>
                </c:pt>
                <c:pt idx="1194">
                  <c:v>43656</c:v>
                </c:pt>
                <c:pt idx="1195">
                  <c:v>43657</c:v>
                </c:pt>
                <c:pt idx="1196">
                  <c:v>43658</c:v>
                </c:pt>
                <c:pt idx="1197">
                  <c:v>43661</c:v>
                </c:pt>
                <c:pt idx="1198">
                  <c:v>43662</c:v>
                </c:pt>
                <c:pt idx="1199">
                  <c:v>43663</c:v>
                </c:pt>
                <c:pt idx="1200">
                  <c:v>43664</c:v>
                </c:pt>
                <c:pt idx="1201">
                  <c:v>43665</c:v>
                </c:pt>
                <c:pt idx="1202">
                  <c:v>43668</c:v>
                </c:pt>
                <c:pt idx="1203">
                  <c:v>43669</c:v>
                </c:pt>
                <c:pt idx="1204">
                  <c:v>43670</c:v>
                </c:pt>
                <c:pt idx="1205">
                  <c:v>43671</c:v>
                </c:pt>
                <c:pt idx="1206">
                  <c:v>43672</c:v>
                </c:pt>
                <c:pt idx="1207">
                  <c:v>43675</c:v>
                </c:pt>
                <c:pt idx="1208">
                  <c:v>43676</c:v>
                </c:pt>
                <c:pt idx="1209">
                  <c:v>43677</c:v>
                </c:pt>
                <c:pt idx="1210">
                  <c:v>43678</c:v>
                </c:pt>
                <c:pt idx="1211">
                  <c:v>43679</c:v>
                </c:pt>
                <c:pt idx="1212">
                  <c:v>43682</c:v>
                </c:pt>
                <c:pt idx="1213">
                  <c:v>43683</c:v>
                </c:pt>
                <c:pt idx="1214">
                  <c:v>43684</c:v>
                </c:pt>
                <c:pt idx="1215">
                  <c:v>43685</c:v>
                </c:pt>
                <c:pt idx="1216">
                  <c:v>43686</c:v>
                </c:pt>
                <c:pt idx="1217">
                  <c:v>43689</c:v>
                </c:pt>
                <c:pt idx="1218">
                  <c:v>43690</c:v>
                </c:pt>
                <c:pt idx="1219">
                  <c:v>43691</c:v>
                </c:pt>
                <c:pt idx="1220">
                  <c:v>43692</c:v>
                </c:pt>
                <c:pt idx="1221">
                  <c:v>43693</c:v>
                </c:pt>
                <c:pt idx="1222">
                  <c:v>43696</c:v>
                </c:pt>
                <c:pt idx="1223">
                  <c:v>43697</c:v>
                </c:pt>
                <c:pt idx="1224">
                  <c:v>43698</c:v>
                </c:pt>
                <c:pt idx="1225">
                  <c:v>43699</c:v>
                </c:pt>
                <c:pt idx="1226">
                  <c:v>43700</c:v>
                </c:pt>
                <c:pt idx="1227">
                  <c:v>43703</c:v>
                </c:pt>
                <c:pt idx="1228">
                  <c:v>43704</c:v>
                </c:pt>
                <c:pt idx="1229">
                  <c:v>43705</c:v>
                </c:pt>
                <c:pt idx="1230">
                  <c:v>43706</c:v>
                </c:pt>
                <c:pt idx="1231">
                  <c:v>43707</c:v>
                </c:pt>
                <c:pt idx="1232">
                  <c:v>43711</c:v>
                </c:pt>
                <c:pt idx="1233">
                  <c:v>43712</c:v>
                </c:pt>
                <c:pt idx="1234">
                  <c:v>43713</c:v>
                </c:pt>
                <c:pt idx="1235">
                  <c:v>43714</c:v>
                </c:pt>
                <c:pt idx="1236">
                  <c:v>43717</c:v>
                </c:pt>
                <c:pt idx="1237">
                  <c:v>43718</c:v>
                </c:pt>
                <c:pt idx="1238">
                  <c:v>43719</c:v>
                </c:pt>
                <c:pt idx="1239">
                  <c:v>43720</c:v>
                </c:pt>
                <c:pt idx="1240">
                  <c:v>43721</c:v>
                </c:pt>
                <c:pt idx="1241">
                  <c:v>43724</c:v>
                </c:pt>
                <c:pt idx="1242">
                  <c:v>43725</c:v>
                </c:pt>
                <c:pt idx="1243">
                  <c:v>43726</c:v>
                </c:pt>
                <c:pt idx="1244">
                  <c:v>43727</c:v>
                </c:pt>
                <c:pt idx="1245">
                  <c:v>43728</c:v>
                </c:pt>
                <c:pt idx="1246">
                  <c:v>43731</c:v>
                </c:pt>
                <c:pt idx="1247">
                  <c:v>43732</c:v>
                </c:pt>
                <c:pt idx="1248">
                  <c:v>43733</c:v>
                </c:pt>
                <c:pt idx="1249">
                  <c:v>43734</c:v>
                </c:pt>
                <c:pt idx="1250">
                  <c:v>43735</c:v>
                </c:pt>
                <c:pt idx="1251">
                  <c:v>43738</c:v>
                </c:pt>
                <c:pt idx="1252">
                  <c:v>43739</c:v>
                </c:pt>
                <c:pt idx="1253">
                  <c:v>43740</c:v>
                </c:pt>
                <c:pt idx="1254">
                  <c:v>43741</c:v>
                </c:pt>
                <c:pt idx="1255">
                  <c:v>43742</c:v>
                </c:pt>
                <c:pt idx="1256">
                  <c:v>43745</c:v>
                </c:pt>
                <c:pt idx="1257">
                  <c:v>43746</c:v>
                </c:pt>
              </c:numCache>
            </c:numRef>
          </c:cat>
          <c:val>
            <c:numRef>
              <c:f>M!$M$2:$M$1259</c:f>
              <c:numCache>
                <c:formatCode>General</c:formatCode>
                <c:ptCount val="1258"/>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10000</c:v>
                </c:pt>
                <c:pt idx="32">
                  <c:v>10000</c:v>
                </c:pt>
                <c:pt idx="33">
                  <c:v>10000</c:v>
                </c:pt>
                <c:pt idx="34">
                  <c:v>10000</c:v>
                </c:pt>
                <c:pt idx="35">
                  <c:v>10000</c:v>
                </c:pt>
                <c:pt idx="36">
                  <c:v>10000</c:v>
                </c:pt>
                <c:pt idx="37">
                  <c:v>10000</c:v>
                </c:pt>
                <c:pt idx="38">
                  <c:v>10000</c:v>
                </c:pt>
                <c:pt idx="39">
                  <c:v>10000</c:v>
                </c:pt>
                <c:pt idx="40">
                  <c:v>10000</c:v>
                </c:pt>
                <c:pt idx="41">
                  <c:v>10000</c:v>
                </c:pt>
                <c:pt idx="42">
                  <c:v>10000</c:v>
                </c:pt>
                <c:pt idx="43">
                  <c:v>10000</c:v>
                </c:pt>
                <c:pt idx="44">
                  <c:v>10000</c:v>
                </c:pt>
                <c:pt idx="45">
                  <c:v>10000</c:v>
                </c:pt>
                <c:pt idx="46">
                  <c:v>10000</c:v>
                </c:pt>
                <c:pt idx="47">
                  <c:v>10000</c:v>
                </c:pt>
                <c:pt idx="48">
                  <c:v>10000</c:v>
                </c:pt>
                <c:pt idx="49">
                  <c:v>10000</c:v>
                </c:pt>
                <c:pt idx="50">
                  <c:v>10000</c:v>
                </c:pt>
                <c:pt idx="51">
                  <c:v>10000</c:v>
                </c:pt>
                <c:pt idx="52">
                  <c:v>10000</c:v>
                </c:pt>
                <c:pt idx="53">
                  <c:v>10000</c:v>
                </c:pt>
                <c:pt idx="54">
                  <c:v>10000</c:v>
                </c:pt>
                <c:pt idx="55">
                  <c:v>10000</c:v>
                </c:pt>
                <c:pt idx="56">
                  <c:v>10000</c:v>
                </c:pt>
                <c:pt idx="57">
                  <c:v>10000</c:v>
                </c:pt>
                <c:pt idx="58">
                  <c:v>10000</c:v>
                </c:pt>
                <c:pt idx="59">
                  <c:v>10000</c:v>
                </c:pt>
                <c:pt idx="60">
                  <c:v>10000</c:v>
                </c:pt>
                <c:pt idx="61">
                  <c:v>10000</c:v>
                </c:pt>
                <c:pt idx="62">
                  <c:v>10000</c:v>
                </c:pt>
                <c:pt idx="63">
                  <c:v>10000</c:v>
                </c:pt>
                <c:pt idx="64">
                  <c:v>10000</c:v>
                </c:pt>
                <c:pt idx="65">
                  <c:v>10000</c:v>
                </c:pt>
                <c:pt idx="66">
                  <c:v>10000</c:v>
                </c:pt>
                <c:pt idx="67">
                  <c:v>10000</c:v>
                </c:pt>
                <c:pt idx="68">
                  <c:v>10000</c:v>
                </c:pt>
                <c:pt idx="69">
                  <c:v>10000</c:v>
                </c:pt>
                <c:pt idx="70">
                  <c:v>10000</c:v>
                </c:pt>
                <c:pt idx="71">
                  <c:v>10000</c:v>
                </c:pt>
                <c:pt idx="72">
                  <c:v>10000</c:v>
                </c:pt>
                <c:pt idx="73">
                  <c:v>10000</c:v>
                </c:pt>
                <c:pt idx="74">
                  <c:v>10000</c:v>
                </c:pt>
                <c:pt idx="75">
                  <c:v>10000</c:v>
                </c:pt>
                <c:pt idx="76">
                  <c:v>10000</c:v>
                </c:pt>
                <c:pt idx="77">
                  <c:v>10000</c:v>
                </c:pt>
                <c:pt idx="78">
                  <c:v>10000</c:v>
                </c:pt>
                <c:pt idx="79">
                  <c:v>10000</c:v>
                </c:pt>
                <c:pt idx="80">
                  <c:v>10000</c:v>
                </c:pt>
                <c:pt idx="81">
                  <c:v>10000</c:v>
                </c:pt>
                <c:pt idx="82">
                  <c:v>10000</c:v>
                </c:pt>
                <c:pt idx="83">
                  <c:v>10000</c:v>
                </c:pt>
                <c:pt idx="84">
                  <c:v>10000</c:v>
                </c:pt>
                <c:pt idx="85">
                  <c:v>10000</c:v>
                </c:pt>
                <c:pt idx="86">
                  <c:v>10000</c:v>
                </c:pt>
                <c:pt idx="87">
                  <c:v>10000</c:v>
                </c:pt>
                <c:pt idx="88">
                  <c:v>10000</c:v>
                </c:pt>
                <c:pt idx="89">
                  <c:v>10000</c:v>
                </c:pt>
                <c:pt idx="90">
                  <c:v>10000</c:v>
                </c:pt>
                <c:pt idx="91">
                  <c:v>10000</c:v>
                </c:pt>
                <c:pt idx="92">
                  <c:v>10000</c:v>
                </c:pt>
                <c:pt idx="93">
                  <c:v>10000</c:v>
                </c:pt>
                <c:pt idx="94">
                  <c:v>10000</c:v>
                </c:pt>
                <c:pt idx="95">
                  <c:v>10000</c:v>
                </c:pt>
                <c:pt idx="96">
                  <c:v>10000</c:v>
                </c:pt>
                <c:pt idx="97">
                  <c:v>10000</c:v>
                </c:pt>
                <c:pt idx="98">
                  <c:v>10000</c:v>
                </c:pt>
                <c:pt idx="99">
                  <c:v>10000</c:v>
                </c:pt>
                <c:pt idx="100">
                  <c:v>10000</c:v>
                </c:pt>
                <c:pt idx="101">
                  <c:v>10000</c:v>
                </c:pt>
                <c:pt idx="102">
                  <c:v>10000</c:v>
                </c:pt>
                <c:pt idx="103">
                  <c:v>10000</c:v>
                </c:pt>
                <c:pt idx="104">
                  <c:v>10000</c:v>
                </c:pt>
                <c:pt idx="105">
                  <c:v>10000</c:v>
                </c:pt>
                <c:pt idx="106">
                  <c:v>10000</c:v>
                </c:pt>
                <c:pt idx="107">
                  <c:v>10000</c:v>
                </c:pt>
                <c:pt idx="108">
                  <c:v>10000</c:v>
                </c:pt>
                <c:pt idx="109">
                  <c:v>10000</c:v>
                </c:pt>
                <c:pt idx="110">
                  <c:v>10000</c:v>
                </c:pt>
                <c:pt idx="111">
                  <c:v>10000</c:v>
                </c:pt>
                <c:pt idx="112">
                  <c:v>10000</c:v>
                </c:pt>
                <c:pt idx="113">
                  <c:v>10000</c:v>
                </c:pt>
                <c:pt idx="114">
                  <c:v>10000</c:v>
                </c:pt>
                <c:pt idx="115">
                  <c:v>10000</c:v>
                </c:pt>
                <c:pt idx="116">
                  <c:v>10000</c:v>
                </c:pt>
                <c:pt idx="117">
                  <c:v>10000</c:v>
                </c:pt>
                <c:pt idx="118">
                  <c:v>10000</c:v>
                </c:pt>
                <c:pt idx="119">
                  <c:v>10000</c:v>
                </c:pt>
                <c:pt idx="120">
                  <c:v>10000</c:v>
                </c:pt>
                <c:pt idx="121">
                  <c:v>10005.039982</c:v>
                </c:pt>
                <c:pt idx="122">
                  <c:v>10001.799982</c:v>
                </c:pt>
                <c:pt idx="123">
                  <c:v>10035.10009</c:v>
                </c:pt>
                <c:pt idx="124">
                  <c:v>10002.700036</c:v>
                </c:pt>
                <c:pt idx="125">
                  <c:v>10023.580108</c:v>
                </c:pt>
                <c:pt idx="126">
                  <c:v>10023.400072</c:v>
                </c:pt>
                <c:pt idx="127">
                  <c:v>10002.700036</c:v>
                </c:pt>
                <c:pt idx="128">
                  <c:v>10001.080108</c:v>
                </c:pt>
                <c:pt idx="129">
                  <c:v>9996.76</c:v>
                </c:pt>
                <c:pt idx="130">
                  <c:v>9974.7999820000005</c:v>
                </c:pt>
                <c:pt idx="131">
                  <c:v>9980.9200540000002</c:v>
                </c:pt>
                <c:pt idx="132">
                  <c:v>9985.2400180000004</c:v>
                </c:pt>
                <c:pt idx="133">
                  <c:v>9984.7000360000002</c:v>
                </c:pt>
                <c:pt idx="134">
                  <c:v>9992.26</c:v>
                </c:pt>
                <c:pt idx="135">
                  <c:v>9984.52</c:v>
                </c:pt>
                <c:pt idx="136">
                  <c:v>9965.6200720000015</c:v>
                </c:pt>
                <c:pt idx="137">
                  <c:v>9963.1000900000017</c:v>
                </c:pt>
                <c:pt idx="138">
                  <c:v>9945.2800000000007</c:v>
                </c:pt>
                <c:pt idx="139">
                  <c:v>9942.0399820000002</c:v>
                </c:pt>
                <c:pt idx="140">
                  <c:v>9942.0399820000002</c:v>
                </c:pt>
                <c:pt idx="141">
                  <c:v>9942.0399820000002</c:v>
                </c:pt>
                <c:pt idx="142">
                  <c:v>9942.0399820000002</c:v>
                </c:pt>
                <c:pt idx="143">
                  <c:v>9942.0399820000002</c:v>
                </c:pt>
                <c:pt idx="144">
                  <c:v>9942.0399820000002</c:v>
                </c:pt>
                <c:pt idx="145">
                  <c:v>9942.0399820000002</c:v>
                </c:pt>
                <c:pt idx="146">
                  <c:v>9942.0399820000002</c:v>
                </c:pt>
                <c:pt idx="147">
                  <c:v>9942.0399820000002</c:v>
                </c:pt>
                <c:pt idx="148">
                  <c:v>9942.0399820000002</c:v>
                </c:pt>
                <c:pt idx="149">
                  <c:v>9942.0399820000002</c:v>
                </c:pt>
                <c:pt idx="150">
                  <c:v>9942.0399820000002</c:v>
                </c:pt>
                <c:pt idx="151">
                  <c:v>9942.0399820000002</c:v>
                </c:pt>
                <c:pt idx="152">
                  <c:v>9942.0399820000002</c:v>
                </c:pt>
                <c:pt idx="153">
                  <c:v>9942.0399820000002</c:v>
                </c:pt>
                <c:pt idx="154">
                  <c:v>9942.0399820000002</c:v>
                </c:pt>
                <c:pt idx="155">
                  <c:v>9942.0399820000002</c:v>
                </c:pt>
                <c:pt idx="156">
                  <c:v>9942.0399820000002</c:v>
                </c:pt>
                <c:pt idx="157">
                  <c:v>9942.0399820000002</c:v>
                </c:pt>
                <c:pt idx="158">
                  <c:v>9942.0399820000002</c:v>
                </c:pt>
                <c:pt idx="159">
                  <c:v>9942.0399820000002</c:v>
                </c:pt>
                <c:pt idx="160">
                  <c:v>9942.0399820000002</c:v>
                </c:pt>
                <c:pt idx="161">
                  <c:v>9942.0399820000002</c:v>
                </c:pt>
                <c:pt idx="162">
                  <c:v>9942.0399820000002</c:v>
                </c:pt>
                <c:pt idx="163">
                  <c:v>9942.0399820000002</c:v>
                </c:pt>
                <c:pt idx="164">
                  <c:v>9942.0399820000002</c:v>
                </c:pt>
                <c:pt idx="165">
                  <c:v>9942.0399820000002</c:v>
                </c:pt>
                <c:pt idx="166">
                  <c:v>9942.0399820000002</c:v>
                </c:pt>
                <c:pt idx="167">
                  <c:v>9942.0399820000002</c:v>
                </c:pt>
                <c:pt idx="168">
                  <c:v>9942.0399820000002</c:v>
                </c:pt>
                <c:pt idx="169">
                  <c:v>9942.0399820000002</c:v>
                </c:pt>
                <c:pt idx="170">
                  <c:v>9942.0399820000002</c:v>
                </c:pt>
                <c:pt idx="171">
                  <c:v>9942.0399820000002</c:v>
                </c:pt>
                <c:pt idx="172">
                  <c:v>9942.0399820000002</c:v>
                </c:pt>
                <c:pt idx="173">
                  <c:v>9959.7398620000004</c:v>
                </c:pt>
                <c:pt idx="174">
                  <c:v>9936.0398320000004</c:v>
                </c:pt>
                <c:pt idx="175">
                  <c:v>9937.5399519999992</c:v>
                </c:pt>
                <c:pt idx="176">
                  <c:v>9943.8399219999992</c:v>
                </c:pt>
                <c:pt idx="177">
                  <c:v>9937.5399519999992</c:v>
                </c:pt>
                <c:pt idx="178">
                  <c:v>9915.6398319999989</c:v>
                </c:pt>
                <c:pt idx="179">
                  <c:v>9936.0398319999986</c:v>
                </c:pt>
                <c:pt idx="180">
                  <c:v>9853.239771999999</c:v>
                </c:pt>
                <c:pt idx="181">
                  <c:v>9864.6399219999985</c:v>
                </c:pt>
                <c:pt idx="182">
                  <c:v>9871.8398619999989</c:v>
                </c:pt>
                <c:pt idx="183">
                  <c:v>9863.7399519999999</c:v>
                </c:pt>
                <c:pt idx="184">
                  <c:v>9865.5398920000007</c:v>
                </c:pt>
                <c:pt idx="185">
                  <c:v>9881.1398020000015</c:v>
                </c:pt>
                <c:pt idx="186">
                  <c:v>9825.9398920000021</c:v>
                </c:pt>
                <c:pt idx="187">
                  <c:v>9825.9398920000021</c:v>
                </c:pt>
                <c:pt idx="188">
                  <c:v>9825.9398920000021</c:v>
                </c:pt>
                <c:pt idx="189">
                  <c:v>9825.9398920000021</c:v>
                </c:pt>
                <c:pt idx="190">
                  <c:v>9825.9398920000021</c:v>
                </c:pt>
                <c:pt idx="191">
                  <c:v>9825.9398920000021</c:v>
                </c:pt>
                <c:pt idx="192">
                  <c:v>9838.5799080000015</c:v>
                </c:pt>
                <c:pt idx="193">
                  <c:v>9830.7398280000016</c:v>
                </c:pt>
                <c:pt idx="194">
                  <c:v>9828.0198440000022</c:v>
                </c:pt>
                <c:pt idx="195">
                  <c:v>9820.4998280000018</c:v>
                </c:pt>
                <c:pt idx="196">
                  <c:v>9824.3399240000017</c:v>
                </c:pt>
                <c:pt idx="197">
                  <c:v>9813.1398440000012</c:v>
                </c:pt>
                <c:pt idx="198">
                  <c:v>9792.8198920000013</c:v>
                </c:pt>
                <c:pt idx="199">
                  <c:v>9792.9798120000014</c:v>
                </c:pt>
                <c:pt idx="200">
                  <c:v>9775.8598120000024</c:v>
                </c:pt>
                <c:pt idx="201">
                  <c:v>9780.8198920000032</c:v>
                </c:pt>
                <c:pt idx="202">
                  <c:v>9783.0598920000029</c:v>
                </c:pt>
                <c:pt idx="203">
                  <c:v>9778.7398280000034</c:v>
                </c:pt>
                <c:pt idx="204">
                  <c:v>9765.139844000003</c:v>
                </c:pt>
                <c:pt idx="205">
                  <c:v>9770.8998600000032</c:v>
                </c:pt>
                <c:pt idx="206">
                  <c:v>9776.3399240000035</c:v>
                </c:pt>
                <c:pt idx="207">
                  <c:v>9752.9798120000032</c:v>
                </c:pt>
                <c:pt idx="208">
                  <c:v>9744.1798920000037</c:v>
                </c:pt>
                <c:pt idx="209">
                  <c:v>9751.8598120000042</c:v>
                </c:pt>
                <c:pt idx="210">
                  <c:v>9754.2598440000038</c:v>
                </c:pt>
                <c:pt idx="211">
                  <c:v>9699.5398760000044</c:v>
                </c:pt>
                <c:pt idx="212">
                  <c:v>9699.5398760000044</c:v>
                </c:pt>
                <c:pt idx="213">
                  <c:v>9695.7398660000035</c:v>
                </c:pt>
                <c:pt idx="214">
                  <c:v>9699.8398660000039</c:v>
                </c:pt>
                <c:pt idx="215">
                  <c:v>9702.6398960000042</c:v>
                </c:pt>
                <c:pt idx="216">
                  <c:v>9705.4398860000038</c:v>
                </c:pt>
                <c:pt idx="217">
                  <c:v>9714.9398860000038</c:v>
                </c:pt>
                <c:pt idx="218">
                  <c:v>9737.4398860000038</c:v>
                </c:pt>
                <c:pt idx="219">
                  <c:v>9758.1398860000045</c:v>
                </c:pt>
                <c:pt idx="220">
                  <c:v>9761.6398760000047</c:v>
                </c:pt>
                <c:pt idx="221">
                  <c:v>9742.139866000005</c:v>
                </c:pt>
                <c:pt idx="222">
                  <c:v>9738.8398860000052</c:v>
                </c:pt>
                <c:pt idx="223">
                  <c:v>9739.3398760000055</c:v>
                </c:pt>
                <c:pt idx="224">
                  <c:v>9743.2398660000053</c:v>
                </c:pt>
                <c:pt idx="225">
                  <c:v>9749.8398660000057</c:v>
                </c:pt>
                <c:pt idx="226">
                  <c:v>9743.1398860000063</c:v>
                </c:pt>
                <c:pt idx="227">
                  <c:v>9736.5398860000059</c:v>
                </c:pt>
                <c:pt idx="228">
                  <c:v>9745.339856000006</c:v>
                </c:pt>
                <c:pt idx="229">
                  <c:v>9737.639896000006</c:v>
                </c:pt>
                <c:pt idx="230">
                  <c:v>9740.8398960000068</c:v>
                </c:pt>
                <c:pt idx="231">
                  <c:v>9745.4398860000074</c:v>
                </c:pt>
                <c:pt idx="232">
                  <c:v>9747.4398860000074</c:v>
                </c:pt>
                <c:pt idx="233">
                  <c:v>9750.7398660000072</c:v>
                </c:pt>
                <c:pt idx="234">
                  <c:v>9757.6398960000079</c:v>
                </c:pt>
                <c:pt idx="235">
                  <c:v>9756.5398860000078</c:v>
                </c:pt>
                <c:pt idx="236">
                  <c:v>9769.3398760000073</c:v>
                </c:pt>
                <c:pt idx="237">
                  <c:v>9788.7398660000072</c:v>
                </c:pt>
                <c:pt idx="238">
                  <c:v>9790.2398760000069</c:v>
                </c:pt>
                <c:pt idx="239">
                  <c:v>9794.9398860000074</c:v>
                </c:pt>
                <c:pt idx="240">
                  <c:v>9800.8398960000068</c:v>
                </c:pt>
                <c:pt idx="241">
                  <c:v>9808.5398560000067</c:v>
                </c:pt>
                <c:pt idx="242">
                  <c:v>9804.2398960000064</c:v>
                </c:pt>
                <c:pt idx="243">
                  <c:v>9826.4398660000061</c:v>
                </c:pt>
                <c:pt idx="244">
                  <c:v>9825.4398860000056</c:v>
                </c:pt>
                <c:pt idx="245">
                  <c:v>9816.1398760000047</c:v>
                </c:pt>
                <c:pt idx="246">
                  <c:v>9818.8398860000052</c:v>
                </c:pt>
                <c:pt idx="247">
                  <c:v>9810.9398760000058</c:v>
                </c:pt>
                <c:pt idx="248">
                  <c:v>9812.2398860000067</c:v>
                </c:pt>
                <c:pt idx="249">
                  <c:v>9815.4398860000074</c:v>
                </c:pt>
                <c:pt idx="250">
                  <c:v>9818.0398660000083</c:v>
                </c:pt>
                <c:pt idx="251">
                  <c:v>9814.6398660000086</c:v>
                </c:pt>
                <c:pt idx="252">
                  <c:v>9819.3398760000091</c:v>
                </c:pt>
                <c:pt idx="253">
                  <c:v>9825.739866000009</c:v>
                </c:pt>
                <c:pt idx="254">
                  <c:v>9826.7398960000082</c:v>
                </c:pt>
                <c:pt idx="255">
                  <c:v>9831.6398760000084</c:v>
                </c:pt>
                <c:pt idx="256">
                  <c:v>9824.7398860000085</c:v>
                </c:pt>
                <c:pt idx="257">
                  <c:v>9824.6398660000086</c:v>
                </c:pt>
                <c:pt idx="258">
                  <c:v>9822.2398860000085</c:v>
                </c:pt>
                <c:pt idx="259">
                  <c:v>9823.0398660000083</c:v>
                </c:pt>
                <c:pt idx="260">
                  <c:v>9826.0398560000085</c:v>
                </c:pt>
                <c:pt idx="261">
                  <c:v>9830.5398660000083</c:v>
                </c:pt>
                <c:pt idx="262">
                  <c:v>9849.6398660000086</c:v>
                </c:pt>
                <c:pt idx="263">
                  <c:v>9842.7398760000087</c:v>
                </c:pt>
                <c:pt idx="264">
                  <c:v>9838.8398860000088</c:v>
                </c:pt>
                <c:pt idx="265">
                  <c:v>9830.6398860000081</c:v>
                </c:pt>
                <c:pt idx="266">
                  <c:v>9832.3398660000075</c:v>
                </c:pt>
                <c:pt idx="267">
                  <c:v>9819.539876000008</c:v>
                </c:pt>
                <c:pt idx="268">
                  <c:v>9815.9398760000076</c:v>
                </c:pt>
                <c:pt idx="269">
                  <c:v>9817.539876000008</c:v>
                </c:pt>
                <c:pt idx="270">
                  <c:v>9824.9398860000074</c:v>
                </c:pt>
                <c:pt idx="271">
                  <c:v>9824.8398660000075</c:v>
                </c:pt>
                <c:pt idx="272">
                  <c:v>9840.3398560000078</c:v>
                </c:pt>
                <c:pt idx="273">
                  <c:v>9866.9398560000081</c:v>
                </c:pt>
                <c:pt idx="274">
                  <c:v>9859.1398760000084</c:v>
                </c:pt>
                <c:pt idx="275">
                  <c:v>9924.9398860000092</c:v>
                </c:pt>
                <c:pt idx="276">
                  <c:v>9921.1398760000084</c:v>
                </c:pt>
                <c:pt idx="277">
                  <c:v>9938.3398960000086</c:v>
                </c:pt>
                <c:pt idx="278">
                  <c:v>9943.1398860000081</c:v>
                </c:pt>
                <c:pt idx="279">
                  <c:v>9949.0398860000078</c:v>
                </c:pt>
                <c:pt idx="280">
                  <c:v>9940.1398960000079</c:v>
                </c:pt>
                <c:pt idx="281">
                  <c:v>9943.9398660000079</c:v>
                </c:pt>
                <c:pt idx="282">
                  <c:v>9943.3398960000086</c:v>
                </c:pt>
                <c:pt idx="283">
                  <c:v>9928.9398660000079</c:v>
                </c:pt>
                <c:pt idx="284">
                  <c:v>9933.0398660000083</c:v>
                </c:pt>
                <c:pt idx="285">
                  <c:v>9925.5398660000083</c:v>
                </c:pt>
                <c:pt idx="286">
                  <c:v>9929.4398560000081</c:v>
                </c:pt>
                <c:pt idx="287">
                  <c:v>9938.5398560000085</c:v>
                </c:pt>
                <c:pt idx="288">
                  <c:v>9936.0398560000085</c:v>
                </c:pt>
                <c:pt idx="289">
                  <c:v>9944.9398860000092</c:v>
                </c:pt>
                <c:pt idx="290">
                  <c:v>9939.5398760000098</c:v>
                </c:pt>
                <c:pt idx="291">
                  <c:v>9936.1398760000102</c:v>
                </c:pt>
                <c:pt idx="292">
                  <c:v>9943.8398860000107</c:v>
                </c:pt>
                <c:pt idx="293">
                  <c:v>9944.939886000011</c:v>
                </c:pt>
                <c:pt idx="294">
                  <c:v>9947.8398560000114</c:v>
                </c:pt>
                <c:pt idx="295">
                  <c:v>9950.5398660000119</c:v>
                </c:pt>
                <c:pt idx="296">
                  <c:v>9961.7398960000119</c:v>
                </c:pt>
                <c:pt idx="297">
                  <c:v>9965.6398860000118</c:v>
                </c:pt>
                <c:pt idx="298">
                  <c:v>9969.939886000011</c:v>
                </c:pt>
                <c:pt idx="299">
                  <c:v>9970.6398860000118</c:v>
                </c:pt>
                <c:pt idx="300">
                  <c:v>9984.3398760000109</c:v>
                </c:pt>
                <c:pt idx="301">
                  <c:v>9980.6398860000118</c:v>
                </c:pt>
                <c:pt idx="302">
                  <c:v>9979.139876000012</c:v>
                </c:pt>
                <c:pt idx="303">
                  <c:v>9975.0398760000116</c:v>
                </c:pt>
                <c:pt idx="304">
                  <c:v>9968.7398660000108</c:v>
                </c:pt>
                <c:pt idx="305">
                  <c:v>9974.5398760000116</c:v>
                </c:pt>
                <c:pt idx="306">
                  <c:v>9974.3398760000109</c:v>
                </c:pt>
                <c:pt idx="307">
                  <c:v>9972.3398660000112</c:v>
                </c:pt>
                <c:pt idx="308">
                  <c:v>9975.5398660000119</c:v>
                </c:pt>
                <c:pt idx="309">
                  <c:v>9979.5398760000116</c:v>
                </c:pt>
                <c:pt idx="310">
                  <c:v>9971.4398660000115</c:v>
                </c:pt>
                <c:pt idx="311">
                  <c:v>9959.7398860000121</c:v>
                </c:pt>
                <c:pt idx="312">
                  <c:v>9967.8398560000114</c:v>
                </c:pt>
                <c:pt idx="313">
                  <c:v>9960.439886000011</c:v>
                </c:pt>
                <c:pt idx="314">
                  <c:v>9970.439886000011</c:v>
                </c:pt>
                <c:pt idx="315">
                  <c:v>9941.1398760000102</c:v>
                </c:pt>
                <c:pt idx="316">
                  <c:v>9941.1398760000102</c:v>
                </c:pt>
                <c:pt idx="317">
                  <c:v>9941.1398760000102</c:v>
                </c:pt>
                <c:pt idx="318">
                  <c:v>9941.1398760000102</c:v>
                </c:pt>
                <c:pt idx="319">
                  <c:v>9941.1398760000102</c:v>
                </c:pt>
                <c:pt idx="320">
                  <c:v>9941.1398760000102</c:v>
                </c:pt>
                <c:pt idx="321">
                  <c:v>9941.1398760000102</c:v>
                </c:pt>
                <c:pt idx="322">
                  <c:v>9941.1398760000102</c:v>
                </c:pt>
                <c:pt idx="323">
                  <c:v>9941.1398760000102</c:v>
                </c:pt>
                <c:pt idx="324">
                  <c:v>9941.1398760000102</c:v>
                </c:pt>
                <c:pt idx="325">
                  <c:v>9941.1398760000102</c:v>
                </c:pt>
                <c:pt idx="326">
                  <c:v>9941.1398760000102</c:v>
                </c:pt>
                <c:pt idx="327">
                  <c:v>9941.1398760000102</c:v>
                </c:pt>
                <c:pt idx="328">
                  <c:v>9941.1398760000102</c:v>
                </c:pt>
                <c:pt idx="329">
                  <c:v>9941.1398760000102</c:v>
                </c:pt>
                <c:pt idx="330">
                  <c:v>9941.1398760000102</c:v>
                </c:pt>
                <c:pt idx="331">
                  <c:v>9941.1398760000102</c:v>
                </c:pt>
                <c:pt idx="332">
                  <c:v>9941.1398760000102</c:v>
                </c:pt>
                <c:pt idx="333">
                  <c:v>9941.1398760000102</c:v>
                </c:pt>
                <c:pt idx="334">
                  <c:v>9941.1398760000102</c:v>
                </c:pt>
                <c:pt idx="335">
                  <c:v>9941.1398760000102</c:v>
                </c:pt>
                <c:pt idx="336">
                  <c:v>9941.1398760000102</c:v>
                </c:pt>
                <c:pt idx="337">
                  <c:v>9941.1398760000102</c:v>
                </c:pt>
                <c:pt idx="338">
                  <c:v>9941.1398760000102</c:v>
                </c:pt>
                <c:pt idx="339">
                  <c:v>9941.1398760000102</c:v>
                </c:pt>
                <c:pt idx="340">
                  <c:v>9941.1398760000102</c:v>
                </c:pt>
                <c:pt idx="341">
                  <c:v>9941.1398760000102</c:v>
                </c:pt>
                <c:pt idx="342">
                  <c:v>9941.1398760000102</c:v>
                </c:pt>
                <c:pt idx="343">
                  <c:v>9941.1398760000102</c:v>
                </c:pt>
                <c:pt idx="344">
                  <c:v>9941.1398760000102</c:v>
                </c:pt>
                <c:pt idx="345">
                  <c:v>9953.0198100000107</c:v>
                </c:pt>
                <c:pt idx="346">
                  <c:v>9964.4598320000114</c:v>
                </c:pt>
                <c:pt idx="347">
                  <c:v>9965.7798540000113</c:v>
                </c:pt>
                <c:pt idx="348">
                  <c:v>9960.9398320000109</c:v>
                </c:pt>
                <c:pt idx="349">
                  <c:v>9971.7198760000101</c:v>
                </c:pt>
                <c:pt idx="350">
                  <c:v>9977.4398320000109</c:v>
                </c:pt>
                <c:pt idx="351">
                  <c:v>9980.2998540000117</c:v>
                </c:pt>
                <c:pt idx="352">
                  <c:v>9991.0798980000109</c:v>
                </c:pt>
                <c:pt idx="353">
                  <c:v>9991.9598320000114</c:v>
                </c:pt>
                <c:pt idx="354">
                  <c:v>9979.1998760000115</c:v>
                </c:pt>
                <c:pt idx="355">
                  <c:v>9985.139876000012</c:v>
                </c:pt>
                <c:pt idx="356">
                  <c:v>9982.7198760000119</c:v>
                </c:pt>
                <c:pt idx="357">
                  <c:v>9986.0198100000125</c:v>
                </c:pt>
                <c:pt idx="358">
                  <c:v>9975.4598320000132</c:v>
                </c:pt>
                <c:pt idx="359">
                  <c:v>9958.7398760000124</c:v>
                </c:pt>
                <c:pt idx="360">
                  <c:v>9967.3198540000121</c:v>
                </c:pt>
                <c:pt idx="361">
                  <c:v>9977.6598760000124</c:v>
                </c:pt>
                <c:pt idx="362">
                  <c:v>9997.4598320000132</c:v>
                </c:pt>
                <c:pt idx="363">
                  <c:v>9981.6198980000136</c:v>
                </c:pt>
                <c:pt idx="364">
                  <c:v>9973.4798320000136</c:v>
                </c:pt>
                <c:pt idx="365">
                  <c:v>9965.5598100000134</c:v>
                </c:pt>
                <c:pt idx="366">
                  <c:v>9966.8798540000134</c:v>
                </c:pt>
                <c:pt idx="367">
                  <c:v>9986.6798760000129</c:v>
                </c:pt>
                <c:pt idx="368">
                  <c:v>9987.5598100000134</c:v>
                </c:pt>
                <c:pt idx="369">
                  <c:v>9980.5198100000125</c:v>
                </c:pt>
                <c:pt idx="370">
                  <c:v>9980.2998540000117</c:v>
                </c:pt>
                <c:pt idx="371">
                  <c:v>9955.4398320000109</c:v>
                </c:pt>
                <c:pt idx="372">
                  <c:v>9955.4398320000109</c:v>
                </c:pt>
                <c:pt idx="373">
                  <c:v>9955.4398320000109</c:v>
                </c:pt>
                <c:pt idx="374">
                  <c:v>9955.4398320000109</c:v>
                </c:pt>
                <c:pt idx="375">
                  <c:v>9955.4398320000109</c:v>
                </c:pt>
                <c:pt idx="376">
                  <c:v>9955.4398320000109</c:v>
                </c:pt>
                <c:pt idx="377">
                  <c:v>9955.4398320000109</c:v>
                </c:pt>
                <c:pt idx="378">
                  <c:v>9955.4398320000109</c:v>
                </c:pt>
                <c:pt idx="379">
                  <c:v>9955.4398320000109</c:v>
                </c:pt>
                <c:pt idx="380">
                  <c:v>9955.4398320000109</c:v>
                </c:pt>
                <c:pt idx="381">
                  <c:v>9955.4398320000109</c:v>
                </c:pt>
                <c:pt idx="382">
                  <c:v>9955.4398320000109</c:v>
                </c:pt>
                <c:pt idx="383">
                  <c:v>9955.4398320000109</c:v>
                </c:pt>
                <c:pt idx="384">
                  <c:v>9955.4398320000109</c:v>
                </c:pt>
                <c:pt idx="385">
                  <c:v>9955.4398320000109</c:v>
                </c:pt>
                <c:pt idx="386">
                  <c:v>9955.4398320000109</c:v>
                </c:pt>
                <c:pt idx="387">
                  <c:v>9955.4398320000109</c:v>
                </c:pt>
                <c:pt idx="388">
                  <c:v>9955.4398320000109</c:v>
                </c:pt>
                <c:pt idx="389">
                  <c:v>9955.4398320000109</c:v>
                </c:pt>
                <c:pt idx="390">
                  <c:v>9955.4398320000109</c:v>
                </c:pt>
                <c:pt idx="391">
                  <c:v>9955.4398320000109</c:v>
                </c:pt>
                <c:pt idx="392">
                  <c:v>9955.4398320000109</c:v>
                </c:pt>
                <c:pt idx="393">
                  <c:v>9955.4398320000109</c:v>
                </c:pt>
                <c:pt idx="394">
                  <c:v>9955.4398320000109</c:v>
                </c:pt>
                <c:pt idx="395">
                  <c:v>9955.4398320000109</c:v>
                </c:pt>
                <c:pt idx="396">
                  <c:v>9955.4398320000109</c:v>
                </c:pt>
                <c:pt idx="397">
                  <c:v>9953.1898320000109</c:v>
                </c:pt>
                <c:pt idx="398">
                  <c:v>9971.9398320000109</c:v>
                </c:pt>
                <c:pt idx="399">
                  <c:v>10112.189907000011</c:v>
                </c:pt>
                <c:pt idx="400">
                  <c:v>10116.439907000011</c:v>
                </c:pt>
                <c:pt idx="401">
                  <c:v>10116.189907000011</c:v>
                </c:pt>
                <c:pt idx="402">
                  <c:v>10128.43988200001</c:v>
                </c:pt>
                <c:pt idx="403">
                  <c:v>10136.68988200001</c:v>
                </c:pt>
                <c:pt idx="404">
                  <c:v>10144.93988200001</c:v>
                </c:pt>
                <c:pt idx="405">
                  <c:v>10124.93985700001</c:v>
                </c:pt>
                <c:pt idx="406">
                  <c:v>10114.43985700001</c:v>
                </c:pt>
                <c:pt idx="407">
                  <c:v>10114.43985700001</c:v>
                </c:pt>
                <c:pt idx="408">
                  <c:v>10116.93985700001</c:v>
                </c:pt>
                <c:pt idx="409">
                  <c:v>10101.439907000011</c:v>
                </c:pt>
                <c:pt idx="410">
                  <c:v>10107.43988200001</c:v>
                </c:pt>
                <c:pt idx="411">
                  <c:v>10078.68985700001</c:v>
                </c:pt>
                <c:pt idx="412">
                  <c:v>10066.439907000011</c:v>
                </c:pt>
                <c:pt idx="413">
                  <c:v>10070.939907000011</c:v>
                </c:pt>
                <c:pt idx="414">
                  <c:v>10037.93993200001</c:v>
                </c:pt>
                <c:pt idx="415">
                  <c:v>10038.439832000009</c:v>
                </c:pt>
                <c:pt idx="416">
                  <c:v>10039.689907000011</c:v>
                </c:pt>
                <c:pt idx="417">
                  <c:v>10038.689882000021</c:v>
                </c:pt>
                <c:pt idx="418">
                  <c:v>10040.189932000019</c:v>
                </c:pt>
                <c:pt idx="419">
                  <c:v>10056.689932000019</c:v>
                </c:pt>
                <c:pt idx="420">
                  <c:v>10065.68983200002</c:v>
                </c:pt>
                <c:pt idx="421">
                  <c:v>10106.689882000021</c:v>
                </c:pt>
                <c:pt idx="422">
                  <c:v>10113.93990700002</c:v>
                </c:pt>
                <c:pt idx="423">
                  <c:v>10098.189857000019</c:v>
                </c:pt>
                <c:pt idx="424">
                  <c:v>10087.939932000019</c:v>
                </c:pt>
                <c:pt idx="425">
                  <c:v>10065.939882000021</c:v>
                </c:pt>
                <c:pt idx="426">
                  <c:v>10066.439907000011</c:v>
                </c:pt>
                <c:pt idx="427">
                  <c:v>10070.68985700001</c:v>
                </c:pt>
                <c:pt idx="428">
                  <c:v>10076.43985700001</c:v>
                </c:pt>
                <c:pt idx="429">
                  <c:v>10062.18985700001</c:v>
                </c:pt>
                <c:pt idx="430">
                  <c:v>10094.689832000009</c:v>
                </c:pt>
                <c:pt idx="431">
                  <c:v>10103.939907000011</c:v>
                </c:pt>
                <c:pt idx="432">
                  <c:v>10085.939882000021</c:v>
                </c:pt>
                <c:pt idx="433">
                  <c:v>10063.689882000021</c:v>
                </c:pt>
                <c:pt idx="434">
                  <c:v>10056.439857000019</c:v>
                </c:pt>
                <c:pt idx="435">
                  <c:v>10056.689932000019</c:v>
                </c:pt>
                <c:pt idx="436">
                  <c:v>10069.189932000019</c:v>
                </c:pt>
                <c:pt idx="437">
                  <c:v>10056.439857000019</c:v>
                </c:pt>
                <c:pt idx="438">
                  <c:v>10056.439857000019</c:v>
                </c:pt>
                <c:pt idx="439">
                  <c:v>10037.689857000019</c:v>
                </c:pt>
                <c:pt idx="440">
                  <c:v>10037.689857000019</c:v>
                </c:pt>
                <c:pt idx="441">
                  <c:v>10037.689857000019</c:v>
                </c:pt>
                <c:pt idx="442">
                  <c:v>10037.689857000019</c:v>
                </c:pt>
                <c:pt idx="443">
                  <c:v>10037.689857000019</c:v>
                </c:pt>
                <c:pt idx="444">
                  <c:v>10037.689857000019</c:v>
                </c:pt>
                <c:pt idx="445">
                  <c:v>10037.689857000019</c:v>
                </c:pt>
                <c:pt idx="446">
                  <c:v>10037.689857000019</c:v>
                </c:pt>
                <c:pt idx="447">
                  <c:v>10037.689857000019</c:v>
                </c:pt>
                <c:pt idx="448">
                  <c:v>10037.689857000019</c:v>
                </c:pt>
                <c:pt idx="449">
                  <c:v>10037.689857000019</c:v>
                </c:pt>
                <c:pt idx="450">
                  <c:v>10037.689857000019</c:v>
                </c:pt>
                <c:pt idx="451">
                  <c:v>10037.689857000019</c:v>
                </c:pt>
                <c:pt idx="452">
                  <c:v>10037.689857000019</c:v>
                </c:pt>
                <c:pt idx="453">
                  <c:v>10037.689857000019</c:v>
                </c:pt>
                <c:pt idx="454">
                  <c:v>10037.689857000019</c:v>
                </c:pt>
                <c:pt idx="455">
                  <c:v>10037.689857000019</c:v>
                </c:pt>
                <c:pt idx="456">
                  <c:v>10037.689857000019</c:v>
                </c:pt>
                <c:pt idx="457">
                  <c:v>10037.689857000019</c:v>
                </c:pt>
                <c:pt idx="458">
                  <c:v>10037.689857000019</c:v>
                </c:pt>
                <c:pt idx="459">
                  <c:v>10037.689857000019</c:v>
                </c:pt>
                <c:pt idx="460">
                  <c:v>10037.689857000019</c:v>
                </c:pt>
                <c:pt idx="461">
                  <c:v>10037.689857000019</c:v>
                </c:pt>
                <c:pt idx="462">
                  <c:v>10037.689857000019</c:v>
                </c:pt>
                <c:pt idx="463">
                  <c:v>10037.689857000019</c:v>
                </c:pt>
                <c:pt idx="464">
                  <c:v>10037.82984300002</c:v>
                </c:pt>
                <c:pt idx="465">
                  <c:v>10046.789829000019</c:v>
                </c:pt>
                <c:pt idx="466">
                  <c:v>10050.149857000009</c:v>
                </c:pt>
                <c:pt idx="467">
                  <c:v>10046.089843000011</c:v>
                </c:pt>
                <c:pt idx="468">
                  <c:v>10043.849843000011</c:v>
                </c:pt>
                <c:pt idx="469">
                  <c:v>10044.549829000011</c:v>
                </c:pt>
                <c:pt idx="470">
                  <c:v>10031.24981500001</c:v>
                </c:pt>
                <c:pt idx="471">
                  <c:v>10040.349843000011</c:v>
                </c:pt>
                <c:pt idx="472">
                  <c:v>10036.56984300001</c:v>
                </c:pt>
                <c:pt idx="473">
                  <c:v>10029.849843000011</c:v>
                </c:pt>
                <c:pt idx="474">
                  <c:v>10020.18985700001</c:v>
                </c:pt>
                <c:pt idx="475">
                  <c:v>10022.00982900001</c:v>
                </c:pt>
                <c:pt idx="476">
                  <c:v>10015.00982900001</c:v>
                </c:pt>
                <c:pt idx="477">
                  <c:v>9986.8698430000131</c:v>
                </c:pt>
                <c:pt idx="478">
                  <c:v>9989.1098430000129</c:v>
                </c:pt>
                <c:pt idx="479">
                  <c:v>9993.3098290000125</c:v>
                </c:pt>
                <c:pt idx="480">
                  <c:v>9986.4498710000116</c:v>
                </c:pt>
                <c:pt idx="481">
                  <c:v>10001.00982900001</c:v>
                </c:pt>
                <c:pt idx="482">
                  <c:v>9984.3498430000109</c:v>
                </c:pt>
                <c:pt idx="483">
                  <c:v>9977.0698430000102</c:v>
                </c:pt>
                <c:pt idx="484">
                  <c:v>9979.4498710000098</c:v>
                </c:pt>
                <c:pt idx="485">
                  <c:v>9965.8698430000095</c:v>
                </c:pt>
                <c:pt idx="486">
                  <c:v>9965.8698430000095</c:v>
                </c:pt>
                <c:pt idx="487">
                  <c:v>9965.8698430000095</c:v>
                </c:pt>
                <c:pt idx="488">
                  <c:v>9965.8698430000095</c:v>
                </c:pt>
                <c:pt idx="489">
                  <c:v>9965.8698430000095</c:v>
                </c:pt>
                <c:pt idx="490">
                  <c:v>9965.8698430000095</c:v>
                </c:pt>
                <c:pt idx="491">
                  <c:v>9965.8698430000095</c:v>
                </c:pt>
                <c:pt idx="492">
                  <c:v>9965.8698430000095</c:v>
                </c:pt>
                <c:pt idx="493">
                  <c:v>9965.8698430000095</c:v>
                </c:pt>
                <c:pt idx="494">
                  <c:v>9965.8698430000095</c:v>
                </c:pt>
                <c:pt idx="495">
                  <c:v>9965.8698430000095</c:v>
                </c:pt>
                <c:pt idx="496">
                  <c:v>9965.8698430000095</c:v>
                </c:pt>
                <c:pt idx="497">
                  <c:v>9965.8698430000095</c:v>
                </c:pt>
                <c:pt idx="498">
                  <c:v>9965.8698430000095</c:v>
                </c:pt>
                <c:pt idx="499">
                  <c:v>9965.8698430000095</c:v>
                </c:pt>
                <c:pt idx="500">
                  <c:v>9965.8698430000095</c:v>
                </c:pt>
                <c:pt idx="501">
                  <c:v>9965.8698430000095</c:v>
                </c:pt>
                <c:pt idx="502">
                  <c:v>9965.8698430000095</c:v>
                </c:pt>
                <c:pt idx="503">
                  <c:v>9965.8698430000095</c:v>
                </c:pt>
                <c:pt idx="504">
                  <c:v>9965.8698430000095</c:v>
                </c:pt>
                <c:pt idx="505">
                  <c:v>9965.8698430000095</c:v>
                </c:pt>
                <c:pt idx="506">
                  <c:v>9965.8698430000095</c:v>
                </c:pt>
                <c:pt idx="507">
                  <c:v>9965.8698430000095</c:v>
                </c:pt>
                <c:pt idx="508">
                  <c:v>9965.8698430000095</c:v>
                </c:pt>
                <c:pt idx="509">
                  <c:v>9965.8698430000095</c:v>
                </c:pt>
                <c:pt idx="510">
                  <c:v>9965.8698430000095</c:v>
                </c:pt>
                <c:pt idx="511">
                  <c:v>9965.8698430000095</c:v>
                </c:pt>
                <c:pt idx="512">
                  <c:v>9965.8698430000095</c:v>
                </c:pt>
                <c:pt idx="513">
                  <c:v>9965.8698430000095</c:v>
                </c:pt>
                <c:pt idx="514">
                  <c:v>9965.8698430000095</c:v>
                </c:pt>
                <c:pt idx="515">
                  <c:v>9965.8698430000095</c:v>
                </c:pt>
                <c:pt idx="516">
                  <c:v>9965.8698430000095</c:v>
                </c:pt>
                <c:pt idx="517">
                  <c:v>9965.8698430000095</c:v>
                </c:pt>
                <c:pt idx="518">
                  <c:v>9965.8698430000095</c:v>
                </c:pt>
                <c:pt idx="519">
                  <c:v>9965.8698430000095</c:v>
                </c:pt>
                <c:pt idx="520">
                  <c:v>9965.8698430000095</c:v>
                </c:pt>
                <c:pt idx="521">
                  <c:v>9965.8698430000095</c:v>
                </c:pt>
                <c:pt idx="522">
                  <c:v>9965.8698430000095</c:v>
                </c:pt>
                <c:pt idx="523">
                  <c:v>9965.8698430000095</c:v>
                </c:pt>
                <c:pt idx="524">
                  <c:v>9965.8698430000095</c:v>
                </c:pt>
                <c:pt idx="525">
                  <c:v>9965.8698430000095</c:v>
                </c:pt>
                <c:pt idx="526">
                  <c:v>9965.8698430000095</c:v>
                </c:pt>
                <c:pt idx="527">
                  <c:v>9965.8698430000095</c:v>
                </c:pt>
                <c:pt idx="528">
                  <c:v>9965.8698430000095</c:v>
                </c:pt>
                <c:pt idx="529">
                  <c:v>9968.8698430000095</c:v>
                </c:pt>
                <c:pt idx="530">
                  <c:v>9966.3198130000092</c:v>
                </c:pt>
                <c:pt idx="531">
                  <c:v>9973.0698280000088</c:v>
                </c:pt>
                <c:pt idx="532">
                  <c:v>9991.2198130000088</c:v>
                </c:pt>
                <c:pt idx="533">
                  <c:v>9990.9198130000095</c:v>
                </c:pt>
                <c:pt idx="534">
                  <c:v>9993.3198130000092</c:v>
                </c:pt>
                <c:pt idx="535">
                  <c:v>10012.36981300001</c:v>
                </c:pt>
                <c:pt idx="536">
                  <c:v>10019.11982800001</c:v>
                </c:pt>
                <c:pt idx="537">
                  <c:v>10007.569813000009</c:v>
                </c:pt>
                <c:pt idx="538">
                  <c:v>9992.4198430000069</c:v>
                </c:pt>
                <c:pt idx="539">
                  <c:v>9982.8198580000062</c:v>
                </c:pt>
                <c:pt idx="540">
                  <c:v>9978.4698430000062</c:v>
                </c:pt>
                <c:pt idx="541">
                  <c:v>9981.7697980000066</c:v>
                </c:pt>
                <c:pt idx="542">
                  <c:v>9982.6698280000073</c:v>
                </c:pt>
                <c:pt idx="543">
                  <c:v>9974.1198280000081</c:v>
                </c:pt>
                <c:pt idx="544">
                  <c:v>9981.4698580000077</c:v>
                </c:pt>
                <c:pt idx="545">
                  <c:v>9993.1698280000073</c:v>
                </c:pt>
                <c:pt idx="546">
                  <c:v>9991.5198280000077</c:v>
                </c:pt>
                <c:pt idx="547">
                  <c:v>9982.0698130000073</c:v>
                </c:pt>
                <c:pt idx="548">
                  <c:v>9952.3698130000066</c:v>
                </c:pt>
                <c:pt idx="549">
                  <c:v>9952.3698130000066</c:v>
                </c:pt>
                <c:pt idx="550">
                  <c:v>9952.3698130000066</c:v>
                </c:pt>
                <c:pt idx="551">
                  <c:v>9952.3698130000066</c:v>
                </c:pt>
                <c:pt idx="552">
                  <c:v>9952.3698130000066</c:v>
                </c:pt>
                <c:pt idx="553">
                  <c:v>9952.3698130000066</c:v>
                </c:pt>
                <c:pt idx="554">
                  <c:v>9952.3698130000066</c:v>
                </c:pt>
                <c:pt idx="555">
                  <c:v>9952.3698130000066</c:v>
                </c:pt>
                <c:pt idx="556">
                  <c:v>9952.3698130000066</c:v>
                </c:pt>
                <c:pt idx="557">
                  <c:v>9952.3698130000066</c:v>
                </c:pt>
                <c:pt idx="558">
                  <c:v>9952.3698130000066</c:v>
                </c:pt>
                <c:pt idx="559">
                  <c:v>9952.3698130000066</c:v>
                </c:pt>
                <c:pt idx="560">
                  <c:v>9952.3698130000066</c:v>
                </c:pt>
                <c:pt idx="561">
                  <c:v>9952.3698130000066</c:v>
                </c:pt>
                <c:pt idx="562">
                  <c:v>9952.3698130000066</c:v>
                </c:pt>
                <c:pt idx="563">
                  <c:v>9952.3698130000066</c:v>
                </c:pt>
                <c:pt idx="564">
                  <c:v>9952.3698130000066</c:v>
                </c:pt>
                <c:pt idx="565">
                  <c:v>9952.6898210000072</c:v>
                </c:pt>
                <c:pt idx="566">
                  <c:v>9955.5698290000073</c:v>
                </c:pt>
                <c:pt idx="567">
                  <c:v>9956.849829000008</c:v>
                </c:pt>
                <c:pt idx="568">
                  <c:v>9959.6498130000073</c:v>
                </c:pt>
                <c:pt idx="569">
                  <c:v>9959.4098210000066</c:v>
                </c:pt>
                <c:pt idx="570">
                  <c:v>9960.2098290000067</c:v>
                </c:pt>
                <c:pt idx="571">
                  <c:v>9960.049821000006</c:v>
                </c:pt>
                <c:pt idx="572">
                  <c:v>9963.7298130000054</c:v>
                </c:pt>
                <c:pt idx="573">
                  <c:v>9963.6498130000055</c:v>
                </c:pt>
                <c:pt idx="574">
                  <c:v>9961.6498130000055</c:v>
                </c:pt>
                <c:pt idx="575">
                  <c:v>9962.2098290000049</c:v>
                </c:pt>
                <c:pt idx="576">
                  <c:v>9959.4098210000047</c:v>
                </c:pt>
                <c:pt idx="577">
                  <c:v>9958.0498210000042</c:v>
                </c:pt>
                <c:pt idx="578">
                  <c:v>9959.8898210000043</c:v>
                </c:pt>
                <c:pt idx="579">
                  <c:v>9966.3698130000048</c:v>
                </c:pt>
                <c:pt idx="580">
                  <c:v>9963.089821000005</c:v>
                </c:pt>
                <c:pt idx="581">
                  <c:v>9962.9298130000043</c:v>
                </c:pt>
                <c:pt idx="582">
                  <c:v>9965.5698290000037</c:v>
                </c:pt>
                <c:pt idx="583">
                  <c:v>9953.4898290000037</c:v>
                </c:pt>
                <c:pt idx="584">
                  <c:v>9937.7298290000035</c:v>
                </c:pt>
                <c:pt idx="585">
                  <c:v>9944.9298130000043</c:v>
                </c:pt>
                <c:pt idx="586">
                  <c:v>9949.6498130000036</c:v>
                </c:pt>
                <c:pt idx="587">
                  <c:v>9943.4098210000029</c:v>
                </c:pt>
                <c:pt idx="588">
                  <c:v>9940.289829000003</c:v>
                </c:pt>
                <c:pt idx="589">
                  <c:v>9943.329821000003</c:v>
                </c:pt>
                <c:pt idx="590">
                  <c:v>9938.6098050000037</c:v>
                </c:pt>
                <c:pt idx="591">
                  <c:v>9937.8098210000044</c:v>
                </c:pt>
                <c:pt idx="592">
                  <c:v>9937.3298050000049</c:v>
                </c:pt>
                <c:pt idx="593">
                  <c:v>9937.3298050000049</c:v>
                </c:pt>
                <c:pt idx="594">
                  <c:v>9937.3298050000049</c:v>
                </c:pt>
                <c:pt idx="595">
                  <c:v>9937.3298050000049</c:v>
                </c:pt>
                <c:pt idx="596">
                  <c:v>9937.3298050000049</c:v>
                </c:pt>
                <c:pt idx="597">
                  <c:v>9937.3298050000049</c:v>
                </c:pt>
                <c:pt idx="598">
                  <c:v>9937.3298050000049</c:v>
                </c:pt>
                <c:pt idx="599">
                  <c:v>9937.3298050000049</c:v>
                </c:pt>
                <c:pt idx="600">
                  <c:v>9937.3298050000049</c:v>
                </c:pt>
                <c:pt idx="601">
                  <c:v>9937.3298050000049</c:v>
                </c:pt>
                <c:pt idx="602">
                  <c:v>9937.3298050000049</c:v>
                </c:pt>
                <c:pt idx="603">
                  <c:v>9937.3298050000049</c:v>
                </c:pt>
                <c:pt idx="604">
                  <c:v>9937.3298050000049</c:v>
                </c:pt>
                <c:pt idx="605">
                  <c:v>9937.3298050000049</c:v>
                </c:pt>
                <c:pt idx="606">
                  <c:v>9937.3298050000049</c:v>
                </c:pt>
                <c:pt idx="607">
                  <c:v>9937.3298050000049</c:v>
                </c:pt>
                <c:pt idx="608">
                  <c:v>9937.3298050000049</c:v>
                </c:pt>
                <c:pt idx="609">
                  <c:v>9937.3298050000049</c:v>
                </c:pt>
                <c:pt idx="610">
                  <c:v>9937.3298050000049</c:v>
                </c:pt>
                <c:pt idx="611">
                  <c:v>9937.3298050000049</c:v>
                </c:pt>
                <c:pt idx="612">
                  <c:v>9937.3298050000049</c:v>
                </c:pt>
                <c:pt idx="613">
                  <c:v>9937.3298050000049</c:v>
                </c:pt>
                <c:pt idx="614">
                  <c:v>9937.3298050000049</c:v>
                </c:pt>
                <c:pt idx="615">
                  <c:v>9937.3298050000049</c:v>
                </c:pt>
                <c:pt idx="616">
                  <c:v>9938.2797860000046</c:v>
                </c:pt>
                <c:pt idx="617">
                  <c:v>9940.1798050000052</c:v>
                </c:pt>
                <c:pt idx="618">
                  <c:v>9942.0798050000049</c:v>
                </c:pt>
                <c:pt idx="619">
                  <c:v>9946.6398050000043</c:v>
                </c:pt>
                <c:pt idx="620">
                  <c:v>9934.8598240000047</c:v>
                </c:pt>
                <c:pt idx="621">
                  <c:v>9921.1798050000052</c:v>
                </c:pt>
                <c:pt idx="622">
                  <c:v>9917.5698240000056</c:v>
                </c:pt>
                <c:pt idx="623">
                  <c:v>9914.1498240000055</c:v>
                </c:pt>
                <c:pt idx="624">
                  <c:v>9914.1498240000055</c:v>
                </c:pt>
                <c:pt idx="625">
                  <c:v>9928.3998240000055</c:v>
                </c:pt>
                <c:pt idx="626">
                  <c:v>9929.7298050000063</c:v>
                </c:pt>
                <c:pt idx="627">
                  <c:v>9918.3298050000067</c:v>
                </c:pt>
                <c:pt idx="628">
                  <c:v>9924.4098050000066</c:v>
                </c:pt>
                <c:pt idx="629">
                  <c:v>9916.429805000007</c:v>
                </c:pt>
                <c:pt idx="630">
                  <c:v>9912.8198240000074</c:v>
                </c:pt>
                <c:pt idx="631">
                  <c:v>9923.0798050000067</c:v>
                </c:pt>
                <c:pt idx="632">
                  <c:v>9923.0798050000067</c:v>
                </c:pt>
                <c:pt idx="633">
                  <c:v>9929.7298050000063</c:v>
                </c:pt>
                <c:pt idx="634">
                  <c:v>9931.8198240000056</c:v>
                </c:pt>
                <c:pt idx="635">
                  <c:v>9924.5998050000053</c:v>
                </c:pt>
                <c:pt idx="636">
                  <c:v>9907.1198050000057</c:v>
                </c:pt>
                <c:pt idx="637">
                  <c:v>9907.1198050000057</c:v>
                </c:pt>
                <c:pt idx="638">
                  <c:v>9907.1198050000057</c:v>
                </c:pt>
                <c:pt idx="639">
                  <c:v>9907.1198050000057</c:v>
                </c:pt>
                <c:pt idx="640">
                  <c:v>9907.1198050000057</c:v>
                </c:pt>
                <c:pt idx="641">
                  <c:v>9907.1198050000057</c:v>
                </c:pt>
                <c:pt idx="642">
                  <c:v>9907.1198050000057</c:v>
                </c:pt>
                <c:pt idx="643">
                  <c:v>9907.1198050000057</c:v>
                </c:pt>
                <c:pt idx="644">
                  <c:v>9907.1198050000057</c:v>
                </c:pt>
                <c:pt idx="645">
                  <c:v>9907.1198050000057</c:v>
                </c:pt>
                <c:pt idx="646">
                  <c:v>9907.1198050000057</c:v>
                </c:pt>
                <c:pt idx="647">
                  <c:v>9907.1198050000057</c:v>
                </c:pt>
                <c:pt idx="648">
                  <c:v>9907.1198050000057</c:v>
                </c:pt>
                <c:pt idx="649">
                  <c:v>9907.1198050000057</c:v>
                </c:pt>
                <c:pt idx="650">
                  <c:v>9907.1198050000057</c:v>
                </c:pt>
                <c:pt idx="651">
                  <c:v>9907.1198050000057</c:v>
                </c:pt>
                <c:pt idx="652">
                  <c:v>9919.6997880000054</c:v>
                </c:pt>
                <c:pt idx="653">
                  <c:v>9926.4998220000052</c:v>
                </c:pt>
                <c:pt idx="654">
                  <c:v>9933.1298050000059</c:v>
                </c:pt>
                <c:pt idx="655">
                  <c:v>9929.8998050000064</c:v>
                </c:pt>
                <c:pt idx="656">
                  <c:v>9934.1498050000064</c:v>
                </c:pt>
                <c:pt idx="657">
                  <c:v>9929.8998050000064</c:v>
                </c:pt>
                <c:pt idx="658">
                  <c:v>9923.0998050000071</c:v>
                </c:pt>
                <c:pt idx="659">
                  <c:v>9929.2198220000064</c:v>
                </c:pt>
                <c:pt idx="660">
                  <c:v>9927.009805000007</c:v>
                </c:pt>
                <c:pt idx="661">
                  <c:v>9923.9497880000072</c:v>
                </c:pt>
                <c:pt idx="662">
                  <c:v>9922.5897880000066</c:v>
                </c:pt>
                <c:pt idx="663">
                  <c:v>9919.8698050000057</c:v>
                </c:pt>
                <c:pt idx="664">
                  <c:v>9921.5698050000065</c:v>
                </c:pt>
                <c:pt idx="665">
                  <c:v>9911.7098050000059</c:v>
                </c:pt>
                <c:pt idx="666">
                  <c:v>9916.2998220000063</c:v>
                </c:pt>
                <c:pt idx="667">
                  <c:v>9915.4497880000072</c:v>
                </c:pt>
                <c:pt idx="668">
                  <c:v>9948.7698050000072</c:v>
                </c:pt>
                <c:pt idx="669">
                  <c:v>9950.2998220000063</c:v>
                </c:pt>
                <c:pt idx="670">
                  <c:v>9950.9798050000063</c:v>
                </c:pt>
                <c:pt idx="671">
                  <c:v>9935.1697880000065</c:v>
                </c:pt>
                <c:pt idx="672">
                  <c:v>9935.679805000007</c:v>
                </c:pt>
                <c:pt idx="673">
                  <c:v>9942.6498050000064</c:v>
                </c:pt>
                <c:pt idx="674">
                  <c:v>9934.1498050000064</c:v>
                </c:pt>
                <c:pt idx="675">
                  <c:v>9934.6598050000066</c:v>
                </c:pt>
                <c:pt idx="676">
                  <c:v>9931.259805000007</c:v>
                </c:pt>
                <c:pt idx="677">
                  <c:v>9934.999822000007</c:v>
                </c:pt>
                <c:pt idx="678">
                  <c:v>9945.3698050000075</c:v>
                </c:pt>
                <c:pt idx="679">
                  <c:v>9953.8698050000075</c:v>
                </c:pt>
                <c:pt idx="680">
                  <c:v>9945.5398050000076</c:v>
                </c:pt>
                <c:pt idx="681">
                  <c:v>9942.4798050000081</c:v>
                </c:pt>
                <c:pt idx="682">
                  <c:v>9939.0798220000088</c:v>
                </c:pt>
                <c:pt idx="683">
                  <c:v>9928.5398050000094</c:v>
                </c:pt>
                <c:pt idx="684">
                  <c:v>9927.0098050000088</c:v>
                </c:pt>
                <c:pt idx="685">
                  <c:v>9930.9197880000083</c:v>
                </c:pt>
                <c:pt idx="686">
                  <c:v>9925.9898050000083</c:v>
                </c:pt>
                <c:pt idx="687">
                  <c:v>9915.7898050000076</c:v>
                </c:pt>
                <c:pt idx="688">
                  <c:v>9921.2298050000081</c:v>
                </c:pt>
                <c:pt idx="689">
                  <c:v>9932.6198050000075</c:v>
                </c:pt>
                <c:pt idx="690">
                  <c:v>9935.509805000007</c:v>
                </c:pt>
                <c:pt idx="691">
                  <c:v>9962.7098050000077</c:v>
                </c:pt>
                <c:pt idx="692">
                  <c:v>9961.179805000007</c:v>
                </c:pt>
                <c:pt idx="693">
                  <c:v>9960.1598050000066</c:v>
                </c:pt>
                <c:pt idx="694">
                  <c:v>9945.3698050000057</c:v>
                </c:pt>
                <c:pt idx="695">
                  <c:v>9940.9497880000054</c:v>
                </c:pt>
                <c:pt idx="696">
                  <c:v>9929.2198220000046</c:v>
                </c:pt>
                <c:pt idx="697">
                  <c:v>9935.5098050000051</c:v>
                </c:pt>
                <c:pt idx="698">
                  <c:v>9930.2398050000047</c:v>
                </c:pt>
                <c:pt idx="699">
                  <c:v>9928.8798050000041</c:v>
                </c:pt>
                <c:pt idx="700">
                  <c:v>9923.9497880000035</c:v>
                </c:pt>
                <c:pt idx="701">
                  <c:v>9935.339788000003</c:v>
                </c:pt>
                <c:pt idx="702">
                  <c:v>9921.7398050000029</c:v>
                </c:pt>
                <c:pt idx="703">
                  <c:v>9920.8897880000022</c:v>
                </c:pt>
                <c:pt idx="704">
                  <c:v>9909.6697880000029</c:v>
                </c:pt>
                <c:pt idx="705">
                  <c:v>9909.6697880000029</c:v>
                </c:pt>
                <c:pt idx="706">
                  <c:v>9909.6697880000029</c:v>
                </c:pt>
                <c:pt idx="707">
                  <c:v>9909.6697880000029</c:v>
                </c:pt>
                <c:pt idx="708">
                  <c:v>9909.6697880000029</c:v>
                </c:pt>
                <c:pt idx="709">
                  <c:v>9909.6697880000029</c:v>
                </c:pt>
                <c:pt idx="710">
                  <c:v>9909.6697880000029</c:v>
                </c:pt>
                <c:pt idx="711">
                  <c:v>9909.6697880000029</c:v>
                </c:pt>
                <c:pt idx="712">
                  <c:v>9909.6697880000029</c:v>
                </c:pt>
                <c:pt idx="713">
                  <c:v>9909.6697880000029</c:v>
                </c:pt>
                <c:pt idx="714">
                  <c:v>9909.6697880000029</c:v>
                </c:pt>
                <c:pt idx="715">
                  <c:v>9911.0697600000021</c:v>
                </c:pt>
                <c:pt idx="716">
                  <c:v>9918.629788000002</c:v>
                </c:pt>
                <c:pt idx="717">
                  <c:v>9920.3097600000019</c:v>
                </c:pt>
                <c:pt idx="718">
                  <c:v>9924.5098160000016</c:v>
                </c:pt>
                <c:pt idx="719">
                  <c:v>9939.0697600000021</c:v>
                </c:pt>
                <c:pt idx="720">
                  <c:v>9942.7097880000019</c:v>
                </c:pt>
                <c:pt idx="721">
                  <c:v>9941.5897600000026</c:v>
                </c:pt>
                <c:pt idx="722">
                  <c:v>9916.6697880000029</c:v>
                </c:pt>
                <c:pt idx="723">
                  <c:v>9914.4297880000031</c:v>
                </c:pt>
                <c:pt idx="724">
                  <c:v>9909.109760000003</c:v>
                </c:pt>
                <c:pt idx="725">
                  <c:v>9897.3497600000028</c:v>
                </c:pt>
                <c:pt idx="726">
                  <c:v>9895.9497880000035</c:v>
                </c:pt>
                <c:pt idx="727">
                  <c:v>9902.109760000003</c:v>
                </c:pt>
                <c:pt idx="728">
                  <c:v>9905.1897880000033</c:v>
                </c:pt>
                <c:pt idx="729">
                  <c:v>9906.8697880000036</c:v>
                </c:pt>
                <c:pt idx="730">
                  <c:v>9888.9497880000035</c:v>
                </c:pt>
                <c:pt idx="731">
                  <c:v>9900.1497880000043</c:v>
                </c:pt>
                <c:pt idx="732">
                  <c:v>9867.6697880000047</c:v>
                </c:pt>
                <c:pt idx="733">
                  <c:v>9880.2698160000054</c:v>
                </c:pt>
                <c:pt idx="734">
                  <c:v>9891.4697880000058</c:v>
                </c:pt>
                <c:pt idx="735">
                  <c:v>9886.9897880000062</c:v>
                </c:pt>
                <c:pt idx="736">
                  <c:v>9866.2698160000054</c:v>
                </c:pt>
                <c:pt idx="737">
                  <c:v>9866.2698160000054</c:v>
                </c:pt>
                <c:pt idx="738">
                  <c:v>9866.2698160000054</c:v>
                </c:pt>
                <c:pt idx="739">
                  <c:v>9866.2698160000054</c:v>
                </c:pt>
                <c:pt idx="740">
                  <c:v>9866.2698160000054</c:v>
                </c:pt>
                <c:pt idx="741">
                  <c:v>9866.2698160000054</c:v>
                </c:pt>
                <c:pt idx="742">
                  <c:v>9866.2698160000054</c:v>
                </c:pt>
                <c:pt idx="743">
                  <c:v>9866.2698160000054</c:v>
                </c:pt>
                <c:pt idx="744">
                  <c:v>9866.2698160000054</c:v>
                </c:pt>
                <c:pt idx="745">
                  <c:v>9866.2698160000054</c:v>
                </c:pt>
                <c:pt idx="746">
                  <c:v>9866.2698160000054</c:v>
                </c:pt>
                <c:pt idx="747">
                  <c:v>9866.2698160000054</c:v>
                </c:pt>
                <c:pt idx="748">
                  <c:v>9866.2698160000054</c:v>
                </c:pt>
                <c:pt idx="749">
                  <c:v>9866.2698160000054</c:v>
                </c:pt>
                <c:pt idx="750">
                  <c:v>9866.2698160000054</c:v>
                </c:pt>
                <c:pt idx="751">
                  <c:v>9866.2698160000054</c:v>
                </c:pt>
                <c:pt idx="752">
                  <c:v>9866.2698160000054</c:v>
                </c:pt>
                <c:pt idx="753">
                  <c:v>9866.2698160000054</c:v>
                </c:pt>
                <c:pt idx="754">
                  <c:v>9866.2698160000054</c:v>
                </c:pt>
                <c:pt idx="755">
                  <c:v>9866.2698160000054</c:v>
                </c:pt>
                <c:pt idx="756">
                  <c:v>9866.2698160000054</c:v>
                </c:pt>
                <c:pt idx="757">
                  <c:v>9866.2698160000054</c:v>
                </c:pt>
                <c:pt idx="758">
                  <c:v>9866.2698160000054</c:v>
                </c:pt>
                <c:pt idx="759">
                  <c:v>9866.2698160000054</c:v>
                </c:pt>
                <c:pt idx="760">
                  <c:v>9866.2698160000054</c:v>
                </c:pt>
                <c:pt idx="761">
                  <c:v>9866.2698160000054</c:v>
                </c:pt>
                <c:pt idx="762">
                  <c:v>9866.2698160000054</c:v>
                </c:pt>
                <c:pt idx="763">
                  <c:v>9866.2698160000054</c:v>
                </c:pt>
                <c:pt idx="764">
                  <c:v>9866.2698160000054</c:v>
                </c:pt>
                <c:pt idx="765">
                  <c:v>9866.2698160000054</c:v>
                </c:pt>
                <c:pt idx="766">
                  <c:v>9866.2698160000054</c:v>
                </c:pt>
                <c:pt idx="767">
                  <c:v>9866.2698160000054</c:v>
                </c:pt>
                <c:pt idx="768">
                  <c:v>9866.2698160000054</c:v>
                </c:pt>
                <c:pt idx="769">
                  <c:v>9866.2698160000054</c:v>
                </c:pt>
                <c:pt idx="770">
                  <c:v>9866.2698160000054</c:v>
                </c:pt>
                <c:pt idx="771">
                  <c:v>9868.749816000005</c:v>
                </c:pt>
                <c:pt idx="772">
                  <c:v>9862.8597850000042</c:v>
                </c:pt>
                <c:pt idx="773">
                  <c:v>9868.1297850000046</c:v>
                </c:pt>
                <c:pt idx="774">
                  <c:v>9881.1497850000051</c:v>
                </c:pt>
                <c:pt idx="775">
                  <c:v>9887.3498160000054</c:v>
                </c:pt>
                <c:pt idx="776">
                  <c:v>9906.8797850000046</c:v>
                </c:pt>
                <c:pt idx="777">
                  <c:v>9905.6398160000044</c:v>
                </c:pt>
                <c:pt idx="778">
                  <c:v>9845.8098160000045</c:v>
                </c:pt>
                <c:pt idx="779">
                  <c:v>9830.9298160000053</c:v>
                </c:pt>
                <c:pt idx="780">
                  <c:v>9851.0798160000049</c:v>
                </c:pt>
                <c:pt idx="781">
                  <c:v>9839.6097850000042</c:v>
                </c:pt>
                <c:pt idx="782">
                  <c:v>9830.9298160000035</c:v>
                </c:pt>
                <c:pt idx="783">
                  <c:v>9822.5598160000027</c:v>
                </c:pt>
                <c:pt idx="784">
                  <c:v>9819.4598160000023</c:v>
                </c:pt>
                <c:pt idx="785">
                  <c:v>9805.509847000003</c:v>
                </c:pt>
                <c:pt idx="786">
                  <c:v>9817.2898160000022</c:v>
                </c:pt>
                <c:pt idx="787">
                  <c:v>9810.7798470000016</c:v>
                </c:pt>
                <c:pt idx="788">
                  <c:v>9797.1398160000026</c:v>
                </c:pt>
                <c:pt idx="789">
                  <c:v>9792.799847000002</c:v>
                </c:pt>
                <c:pt idx="790">
                  <c:v>9763.0398160000022</c:v>
                </c:pt>
                <c:pt idx="791">
                  <c:v>9763.0398160000022</c:v>
                </c:pt>
                <c:pt idx="792">
                  <c:v>9760.3398010000019</c:v>
                </c:pt>
                <c:pt idx="793">
                  <c:v>9766.1898310000015</c:v>
                </c:pt>
                <c:pt idx="794">
                  <c:v>9790.3398010000019</c:v>
                </c:pt>
                <c:pt idx="795">
                  <c:v>9781.6398010000012</c:v>
                </c:pt>
                <c:pt idx="796">
                  <c:v>9779.6898160000019</c:v>
                </c:pt>
                <c:pt idx="797">
                  <c:v>9782.5398310000019</c:v>
                </c:pt>
                <c:pt idx="798">
                  <c:v>9790.3398010000019</c:v>
                </c:pt>
                <c:pt idx="799">
                  <c:v>9791.6898010000023</c:v>
                </c:pt>
                <c:pt idx="800">
                  <c:v>9788.6898310000015</c:v>
                </c:pt>
                <c:pt idx="801">
                  <c:v>9790.7898160000022</c:v>
                </c:pt>
                <c:pt idx="802">
                  <c:v>9775.3398010000019</c:v>
                </c:pt>
                <c:pt idx="803">
                  <c:v>9772.1898160000019</c:v>
                </c:pt>
                <c:pt idx="804">
                  <c:v>9791.0898160000015</c:v>
                </c:pt>
                <c:pt idx="805">
                  <c:v>9782.0898160000015</c:v>
                </c:pt>
                <c:pt idx="806">
                  <c:v>9783.2898160000022</c:v>
                </c:pt>
                <c:pt idx="807">
                  <c:v>9786.8898160000026</c:v>
                </c:pt>
                <c:pt idx="808">
                  <c:v>9788.3898160000026</c:v>
                </c:pt>
                <c:pt idx="809">
                  <c:v>9806.0898160000033</c:v>
                </c:pt>
                <c:pt idx="810">
                  <c:v>9787.9398010000041</c:v>
                </c:pt>
                <c:pt idx="811">
                  <c:v>9789.1398010000048</c:v>
                </c:pt>
                <c:pt idx="812">
                  <c:v>9781.1898310000051</c:v>
                </c:pt>
                <c:pt idx="813">
                  <c:v>9797.9898010000052</c:v>
                </c:pt>
                <c:pt idx="814">
                  <c:v>9783.2898160000059</c:v>
                </c:pt>
                <c:pt idx="815">
                  <c:v>9770.6898160000055</c:v>
                </c:pt>
                <c:pt idx="816">
                  <c:v>9770.6898160000055</c:v>
                </c:pt>
                <c:pt idx="817">
                  <c:v>9770.6898160000055</c:v>
                </c:pt>
                <c:pt idx="818">
                  <c:v>9770.6898160000055</c:v>
                </c:pt>
                <c:pt idx="819">
                  <c:v>9770.6898160000055</c:v>
                </c:pt>
                <c:pt idx="820">
                  <c:v>9770.6898160000055</c:v>
                </c:pt>
                <c:pt idx="821">
                  <c:v>9770.6898160000055</c:v>
                </c:pt>
                <c:pt idx="822">
                  <c:v>9731.8898560000052</c:v>
                </c:pt>
                <c:pt idx="823">
                  <c:v>9744.6898560000045</c:v>
                </c:pt>
                <c:pt idx="824">
                  <c:v>9759.0898560000041</c:v>
                </c:pt>
                <c:pt idx="825">
                  <c:v>9775.4898560000038</c:v>
                </c:pt>
                <c:pt idx="826">
                  <c:v>9785.0898560000041</c:v>
                </c:pt>
                <c:pt idx="827">
                  <c:v>9789.4898960000046</c:v>
                </c:pt>
                <c:pt idx="828">
                  <c:v>9785.0898560000041</c:v>
                </c:pt>
                <c:pt idx="829">
                  <c:v>9760.6898160000037</c:v>
                </c:pt>
                <c:pt idx="830">
                  <c:v>9791.0898560000041</c:v>
                </c:pt>
                <c:pt idx="831">
                  <c:v>9787.4898160000048</c:v>
                </c:pt>
                <c:pt idx="832">
                  <c:v>9745.0898560000041</c:v>
                </c:pt>
                <c:pt idx="833">
                  <c:v>9733.089896000005</c:v>
                </c:pt>
                <c:pt idx="834">
                  <c:v>9719.8898960000042</c:v>
                </c:pt>
                <c:pt idx="835">
                  <c:v>9690.6898160000037</c:v>
                </c:pt>
                <c:pt idx="836">
                  <c:v>9633.8898160000044</c:v>
                </c:pt>
                <c:pt idx="837">
                  <c:v>9633.8898160000044</c:v>
                </c:pt>
                <c:pt idx="838">
                  <c:v>9633.8898160000044</c:v>
                </c:pt>
                <c:pt idx="839">
                  <c:v>9633.8898160000044</c:v>
                </c:pt>
                <c:pt idx="840">
                  <c:v>9633.8898160000044</c:v>
                </c:pt>
                <c:pt idx="841">
                  <c:v>9633.8898160000044</c:v>
                </c:pt>
                <c:pt idx="842">
                  <c:v>9633.8898160000044</c:v>
                </c:pt>
                <c:pt idx="843">
                  <c:v>9633.8898160000044</c:v>
                </c:pt>
                <c:pt idx="844">
                  <c:v>9633.8898160000044</c:v>
                </c:pt>
                <c:pt idx="845">
                  <c:v>9633.8898160000044</c:v>
                </c:pt>
                <c:pt idx="846">
                  <c:v>9633.8898160000044</c:v>
                </c:pt>
                <c:pt idx="847">
                  <c:v>9633.8898160000044</c:v>
                </c:pt>
                <c:pt idx="848">
                  <c:v>9633.8898160000044</c:v>
                </c:pt>
                <c:pt idx="849">
                  <c:v>9633.8898160000044</c:v>
                </c:pt>
                <c:pt idx="850">
                  <c:v>9633.8898160000044</c:v>
                </c:pt>
                <c:pt idx="851">
                  <c:v>9657.6397910000051</c:v>
                </c:pt>
                <c:pt idx="852">
                  <c:v>9682.8897910000051</c:v>
                </c:pt>
                <c:pt idx="853">
                  <c:v>9678.8897910000051</c:v>
                </c:pt>
                <c:pt idx="854">
                  <c:v>9707.8897910000051</c:v>
                </c:pt>
                <c:pt idx="855">
                  <c:v>9706.3897910000051</c:v>
                </c:pt>
                <c:pt idx="856">
                  <c:v>9706.6398160000044</c:v>
                </c:pt>
                <c:pt idx="857">
                  <c:v>9695.6397910000051</c:v>
                </c:pt>
                <c:pt idx="858">
                  <c:v>9670.6397910000051</c:v>
                </c:pt>
                <c:pt idx="859">
                  <c:v>9669.6397660000057</c:v>
                </c:pt>
                <c:pt idx="860">
                  <c:v>9666.6397910000051</c:v>
                </c:pt>
                <c:pt idx="861">
                  <c:v>9693.1397910000051</c:v>
                </c:pt>
                <c:pt idx="862">
                  <c:v>9678.3897910000051</c:v>
                </c:pt>
                <c:pt idx="863">
                  <c:v>9667.6397660000057</c:v>
                </c:pt>
                <c:pt idx="864">
                  <c:v>9670.1397910000051</c:v>
                </c:pt>
                <c:pt idx="865">
                  <c:v>9680.1397660000057</c:v>
                </c:pt>
                <c:pt idx="866">
                  <c:v>9670.8897910000051</c:v>
                </c:pt>
                <c:pt idx="867">
                  <c:v>9664.6397910000051</c:v>
                </c:pt>
                <c:pt idx="868">
                  <c:v>9654.3897910000051</c:v>
                </c:pt>
                <c:pt idx="869">
                  <c:v>9627.8897660000057</c:v>
                </c:pt>
                <c:pt idx="870">
                  <c:v>9645.1397910000051</c:v>
                </c:pt>
                <c:pt idx="871">
                  <c:v>9644.1398160000044</c:v>
                </c:pt>
                <c:pt idx="872">
                  <c:v>9674.3897910000051</c:v>
                </c:pt>
                <c:pt idx="873">
                  <c:v>9691.1397910000051</c:v>
                </c:pt>
                <c:pt idx="874">
                  <c:v>9674.3897910000051</c:v>
                </c:pt>
                <c:pt idx="875">
                  <c:v>9672.3897910000051</c:v>
                </c:pt>
                <c:pt idx="876">
                  <c:v>9699.8897910000051</c:v>
                </c:pt>
                <c:pt idx="877">
                  <c:v>9720.8897910000051</c:v>
                </c:pt>
                <c:pt idx="878">
                  <c:v>9692.6397660000057</c:v>
                </c:pt>
                <c:pt idx="879">
                  <c:v>9676.3897910000051</c:v>
                </c:pt>
                <c:pt idx="880">
                  <c:v>9680.1397660000057</c:v>
                </c:pt>
                <c:pt idx="881">
                  <c:v>9674.3897910000051</c:v>
                </c:pt>
                <c:pt idx="882">
                  <c:v>9670.1397910000051</c:v>
                </c:pt>
                <c:pt idx="883">
                  <c:v>9654.1397910000051</c:v>
                </c:pt>
                <c:pt idx="884">
                  <c:v>9666.1397910000051</c:v>
                </c:pt>
                <c:pt idx="885">
                  <c:v>9671.1398160000044</c:v>
                </c:pt>
                <c:pt idx="886">
                  <c:v>9682.6397910000051</c:v>
                </c:pt>
                <c:pt idx="887">
                  <c:v>9682.8897910000051</c:v>
                </c:pt>
                <c:pt idx="888">
                  <c:v>9696.6397660000057</c:v>
                </c:pt>
                <c:pt idx="889">
                  <c:v>9709.1397660000057</c:v>
                </c:pt>
                <c:pt idx="890">
                  <c:v>9710.1397910000051</c:v>
                </c:pt>
                <c:pt idx="891">
                  <c:v>9715.6397660000057</c:v>
                </c:pt>
                <c:pt idx="892">
                  <c:v>9741.3897910000051</c:v>
                </c:pt>
                <c:pt idx="893">
                  <c:v>9752.3897660000057</c:v>
                </c:pt>
                <c:pt idx="894">
                  <c:v>9724.3897910000051</c:v>
                </c:pt>
                <c:pt idx="895">
                  <c:v>9716.1397910000051</c:v>
                </c:pt>
                <c:pt idx="896">
                  <c:v>9731.1397910000051</c:v>
                </c:pt>
                <c:pt idx="897">
                  <c:v>9733.8898160000044</c:v>
                </c:pt>
                <c:pt idx="898">
                  <c:v>9728.6397910000051</c:v>
                </c:pt>
                <c:pt idx="899">
                  <c:v>9698.8897660000057</c:v>
                </c:pt>
                <c:pt idx="900">
                  <c:v>9692.1398160000062</c:v>
                </c:pt>
                <c:pt idx="901">
                  <c:v>9701.1397660000057</c:v>
                </c:pt>
                <c:pt idx="902">
                  <c:v>9683.1397910000051</c:v>
                </c:pt>
                <c:pt idx="903">
                  <c:v>9688.6397660000057</c:v>
                </c:pt>
                <c:pt idx="904">
                  <c:v>9688.3897660000057</c:v>
                </c:pt>
                <c:pt idx="905">
                  <c:v>9695.8897910000051</c:v>
                </c:pt>
                <c:pt idx="906">
                  <c:v>9776.8897410000045</c:v>
                </c:pt>
                <c:pt idx="907">
                  <c:v>9793.6397910000051</c:v>
                </c:pt>
                <c:pt idx="908">
                  <c:v>9796.6397660000057</c:v>
                </c:pt>
                <c:pt idx="909">
                  <c:v>9812.8898160000062</c:v>
                </c:pt>
                <c:pt idx="910">
                  <c:v>9775.6397660000057</c:v>
                </c:pt>
                <c:pt idx="911">
                  <c:v>9784.6397910000051</c:v>
                </c:pt>
                <c:pt idx="912">
                  <c:v>9798.3897660000057</c:v>
                </c:pt>
                <c:pt idx="913">
                  <c:v>9800.8898160000062</c:v>
                </c:pt>
                <c:pt idx="914">
                  <c:v>9818.3898410000056</c:v>
                </c:pt>
                <c:pt idx="915">
                  <c:v>9837.1398410000056</c:v>
                </c:pt>
                <c:pt idx="916">
                  <c:v>9820.3897910000051</c:v>
                </c:pt>
                <c:pt idx="917">
                  <c:v>9836.6398160000044</c:v>
                </c:pt>
                <c:pt idx="918">
                  <c:v>9875.1397410000045</c:v>
                </c:pt>
                <c:pt idx="919">
                  <c:v>9948.8897660000039</c:v>
                </c:pt>
                <c:pt idx="920">
                  <c:v>9950.1397410000045</c:v>
                </c:pt>
                <c:pt idx="921">
                  <c:v>9952.8897660000039</c:v>
                </c:pt>
                <c:pt idx="922">
                  <c:v>9944.6398160000044</c:v>
                </c:pt>
                <c:pt idx="923">
                  <c:v>9941.3897910000051</c:v>
                </c:pt>
                <c:pt idx="924">
                  <c:v>9946.8898160000044</c:v>
                </c:pt>
                <c:pt idx="925">
                  <c:v>9906.8897660000039</c:v>
                </c:pt>
                <c:pt idx="926">
                  <c:v>9886.6398160000044</c:v>
                </c:pt>
                <c:pt idx="927">
                  <c:v>9904.3897910000051</c:v>
                </c:pt>
                <c:pt idx="928">
                  <c:v>9915.8897910000051</c:v>
                </c:pt>
                <c:pt idx="929">
                  <c:v>9919.6398160000044</c:v>
                </c:pt>
                <c:pt idx="930">
                  <c:v>9938.1397660000039</c:v>
                </c:pt>
                <c:pt idx="931">
                  <c:v>9930.6397910000032</c:v>
                </c:pt>
                <c:pt idx="932">
                  <c:v>9883.3897910000032</c:v>
                </c:pt>
                <c:pt idx="933">
                  <c:v>9871.8898160000026</c:v>
                </c:pt>
                <c:pt idx="934">
                  <c:v>9894.1398160000026</c:v>
                </c:pt>
                <c:pt idx="935">
                  <c:v>9894.6398160000026</c:v>
                </c:pt>
                <c:pt idx="936">
                  <c:v>9909.6397910000032</c:v>
                </c:pt>
                <c:pt idx="937">
                  <c:v>9883.3897910000032</c:v>
                </c:pt>
                <c:pt idx="938">
                  <c:v>9861.1398160000026</c:v>
                </c:pt>
                <c:pt idx="939">
                  <c:v>9875.8898160000026</c:v>
                </c:pt>
                <c:pt idx="940">
                  <c:v>9869.8897660000021</c:v>
                </c:pt>
                <c:pt idx="941">
                  <c:v>9869.8897660000021</c:v>
                </c:pt>
                <c:pt idx="942">
                  <c:v>9859.1397660000021</c:v>
                </c:pt>
                <c:pt idx="943">
                  <c:v>9859.1397660000021</c:v>
                </c:pt>
                <c:pt idx="944">
                  <c:v>9859.1397660000021</c:v>
                </c:pt>
                <c:pt idx="945">
                  <c:v>9859.1397660000021</c:v>
                </c:pt>
                <c:pt idx="946">
                  <c:v>9859.1397660000021</c:v>
                </c:pt>
                <c:pt idx="947">
                  <c:v>9859.1397660000021</c:v>
                </c:pt>
                <c:pt idx="948">
                  <c:v>9859.1397660000021</c:v>
                </c:pt>
                <c:pt idx="949">
                  <c:v>9859.1397660000021</c:v>
                </c:pt>
                <c:pt idx="950">
                  <c:v>9859.1397660000021</c:v>
                </c:pt>
                <c:pt idx="951">
                  <c:v>9859.1397660000021</c:v>
                </c:pt>
                <c:pt idx="952">
                  <c:v>9859.1397660000021</c:v>
                </c:pt>
                <c:pt idx="953">
                  <c:v>9859.1397660000021</c:v>
                </c:pt>
                <c:pt idx="954">
                  <c:v>9859.1397660000021</c:v>
                </c:pt>
                <c:pt idx="955">
                  <c:v>9859.1397660000021</c:v>
                </c:pt>
                <c:pt idx="956">
                  <c:v>9859.1397660000021</c:v>
                </c:pt>
                <c:pt idx="957">
                  <c:v>9859.1397660000021</c:v>
                </c:pt>
                <c:pt idx="958">
                  <c:v>9846.1797660000011</c:v>
                </c:pt>
                <c:pt idx="959">
                  <c:v>9803.2197420000011</c:v>
                </c:pt>
                <c:pt idx="960">
                  <c:v>9822.1797660000011</c:v>
                </c:pt>
                <c:pt idx="961">
                  <c:v>9827.4597900000008</c:v>
                </c:pt>
                <c:pt idx="962">
                  <c:v>9823.379742000001</c:v>
                </c:pt>
                <c:pt idx="963">
                  <c:v>9839.9397900000004</c:v>
                </c:pt>
                <c:pt idx="964">
                  <c:v>9850.0197420000004</c:v>
                </c:pt>
                <c:pt idx="965">
                  <c:v>9866.0997900000002</c:v>
                </c:pt>
                <c:pt idx="966">
                  <c:v>9851.9397900000004</c:v>
                </c:pt>
                <c:pt idx="967">
                  <c:v>9854.5798140000006</c:v>
                </c:pt>
                <c:pt idx="968">
                  <c:v>9896.339766000001</c:v>
                </c:pt>
                <c:pt idx="969">
                  <c:v>9736.2598140000009</c:v>
                </c:pt>
                <c:pt idx="970">
                  <c:v>9736.2598140000009</c:v>
                </c:pt>
                <c:pt idx="971">
                  <c:v>9736.2598140000009</c:v>
                </c:pt>
                <c:pt idx="972">
                  <c:v>9736.2598140000009</c:v>
                </c:pt>
                <c:pt idx="973">
                  <c:v>9736.2598140000009</c:v>
                </c:pt>
                <c:pt idx="974">
                  <c:v>9736.2598140000009</c:v>
                </c:pt>
                <c:pt idx="975">
                  <c:v>9736.2598140000009</c:v>
                </c:pt>
                <c:pt idx="976">
                  <c:v>9736.2598140000009</c:v>
                </c:pt>
                <c:pt idx="977">
                  <c:v>9736.2598140000009</c:v>
                </c:pt>
                <c:pt idx="978">
                  <c:v>9736.2598140000009</c:v>
                </c:pt>
                <c:pt idx="979">
                  <c:v>9736.2598140000009</c:v>
                </c:pt>
                <c:pt idx="980">
                  <c:v>9736.2598140000009</c:v>
                </c:pt>
                <c:pt idx="981">
                  <c:v>9736.2598140000009</c:v>
                </c:pt>
                <c:pt idx="982">
                  <c:v>9736.2598140000009</c:v>
                </c:pt>
                <c:pt idx="983">
                  <c:v>9736.2598140000009</c:v>
                </c:pt>
                <c:pt idx="984">
                  <c:v>9736.2598140000009</c:v>
                </c:pt>
                <c:pt idx="985">
                  <c:v>9736.2598140000009</c:v>
                </c:pt>
                <c:pt idx="986">
                  <c:v>9736.2598140000009</c:v>
                </c:pt>
                <c:pt idx="987">
                  <c:v>9736.2598140000009</c:v>
                </c:pt>
                <c:pt idx="988">
                  <c:v>9736.2598140000009</c:v>
                </c:pt>
                <c:pt idx="989">
                  <c:v>9736.2598140000009</c:v>
                </c:pt>
                <c:pt idx="990">
                  <c:v>9736.2598140000009</c:v>
                </c:pt>
                <c:pt idx="991">
                  <c:v>9736.2598140000009</c:v>
                </c:pt>
                <c:pt idx="992">
                  <c:v>9736.2598140000009</c:v>
                </c:pt>
                <c:pt idx="993">
                  <c:v>9736.2598140000009</c:v>
                </c:pt>
                <c:pt idx="994">
                  <c:v>9736.2598140000009</c:v>
                </c:pt>
                <c:pt idx="995">
                  <c:v>9736.2598140000009</c:v>
                </c:pt>
                <c:pt idx="996">
                  <c:v>9736.2598140000009</c:v>
                </c:pt>
                <c:pt idx="997">
                  <c:v>9746.9897850000016</c:v>
                </c:pt>
                <c:pt idx="998">
                  <c:v>9732.1998430000021</c:v>
                </c:pt>
                <c:pt idx="999">
                  <c:v>9740.8998140000022</c:v>
                </c:pt>
                <c:pt idx="1000">
                  <c:v>9736.8398140000027</c:v>
                </c:pt>
                <c:pt idx="1001">
                  <c:v>9737.4198430000033</c:v>
                </c:pt>
                <c:pt idx="1002">
                  <c:v>9786.1398430000045</c:v>
                </c:pt>
                <c:pt idx="1003">
                  <c:v>9775.4097560000046</c:v>
                </c:pt>
                <c:pt idx="1004">
                  <c:v>9790.7798430000039</c:v>
                </c:pt>
                <c:pt idx="1005">
                  <c:v>9791.9397560000034</c:v>
                </c:pt>
                <c:pt idx="1006">
                  <c:v>9781.7898140000034</c:v>
                </c:pt>
                <c:pt idx="1007">
                  <c:v>9785.5598430000027</c:v>
                </c:pt>
                <c:pt idx="1008">
                  <c:v>9793.9698720000033</c:v>
                </c:pt>
                <c:pt idx="1009">
                  <c:v>9811.949843000004</c:v>
                </c:pt>
                <c:pt idx="1010">
                  <c:v>9775.9897850000034</c:v>
                </c:pt>
                <c:pt idx="1011">
                  <c:v>9775.699843000004</c:v>
                </c:pt>
                <c:pt idx="1012">
                  <c:v>9772.2198720000033</c:v>
                </c:pt>
                <c:pt idx="1013">
                  <c:v>9820.649814000004</c:v>
                </c:pt>
                <c:pt idx="1014">
                  <c:v>9804.1198140000033</c:v>
                </c:pt>
                <c:pt idx="1015">
                  <c:v>9806.149814000004</c:v>
                </c:pt>
                <c:pt idx="1016">
                  <c:v>9790.199843000004</c:v>
                </c:pt>
                <c:pt idx="1017">
                  <c:v>9800.349785000004</c:v>
                </c:pt>
                <c:pt idx="1018">
                  <c:v>9809.6297850000046</c:v>
                </c:pt>
                <c:pt idx="1019">
                  <c:v>9784.399814000004</c:v>
                </c:pt>
                <c:pt idx="1020">
                  <c:v>9805.2798430000039</c:v>
                </c:pt>
                <c:pt idx="1021">
                  <c:v>9758.5898140000045</c:v>
                </c:pt>
                <c:pt idx="1022">
                  <c:v>9708.1297850000046</c:v>
                </c:pt>
                <c:pt idx="1023">
                  <c:v>9708.1297850000046</c:v>
                </c:pt>
                <c:pt idx="1024">
                  <c:v>9708.1297850000046</c:v>
                </c:pt>
                <c:pt idx="1025">
                  <c:v>9708.1297850000046</c:v>
                </c:pt>
                <c:pt idx="1026">
                  <c:v>9708.1297850000046</c:v>
                </c:pt>
                <c:pt idx="1027">
                  <c:v>9708.1297850000046</c:v>
                </c:pt>
                <c:pt idx="1028">
                  <c:v>9708.1297850000046</c:v>
                </c:pt>
                <c:pt idx="1029">
                  <c:v>9708.1297850000046</c:v>
                </c:pt>
                <c:pt idx="1030">
                  <c:v>9708.1297850000046</c:v>
                </c:pt>
                <c:pt idx="1031">
                  <c:v>9708.1297850000046</c:v>
                </c:pt>
                <c:pt idx="1032">
                  <c:v>9708.1297850000046</c:v>
                </c:pt>
                <c:pt idx="1033">
                  <c:v>9708.1297850000046</c:v>
                </c:pt>
                <c:pt idx="1034">
                  <c:v>9708.1297850000046</c:v>
                </c:pt>
                <c:pt idx="1035">
                  <c:v>9708.1297850000046</c:v>
                </c:pt>
                <c:pt idx="1036">
                  <c:v>9708.1297850000046</c:v>
                </c:pt>
                <c:pt idx="1037">
                  <c:v>9708.1297850000046</c:v>
                </c:pt>
                <c:pt idx="1038">
                  <c:v>9708.1297850000046</c:v>
                </c:pt>
                <c:pt idx="1039">
                  <c:v>9708.1297850000046</c:v>
                </c:pt>
                <c:pt idx="1040">
                  <c:v>9708.1297850000046</c:v>
                </c:pt>
                <c:pt idx="1041">
                  <c:v>9708.1297850000046</c:v>
                </c:pt>
                <c:pt idx="1042">
                  <c:v>9708.1297850000046</c:v>
                </c:pt>
                <c:pt idx="1043">
                  <c:v>9708.1297850000046</c:v>
                </c:pt>
                <c:pt idx="1044">
                  <c:v>9708.1297850000046</c:v>
                </c:pt>
                <c:pt idx="1045">
                  <c:v>9708.1297850000046</c:v>
                </c:pt>
                <c:pt idx="1046">
                  <c:v>9708.1297850000046</c:v>
                </c:pt>
                <c:pt idx="1047">
                  <c:v>9708.1297850000046</c:v>
                </c:pt>
                <c:pt idx="1048">
                  <c:v>9708.1297850000046</c:v>
                </c:pt>
                <c:pt idx="1049">
                  <c:v>9704.9298170000038</c:v>
                </c:pt>
                <c:pt idx="1050">
                  <c:v>9705.7298010000031</c:v>
                </c:pt>
                <c:pt idx="1051">
                  <c:v>9699.6497850000032</c:v>
                </c:pt>
                <c:pt idx="1052">
                  <c:v>9722.3698170000025</c:v>
                </c:pt>
                <c:pt idx="1053">
                  <c:v>9725.4097850000016</c:v>
                </c:pt>
                <c:pt idx="1054">
                  <c:v>9730.6897850000023</c:v>
                </c:pt>
                <c:pt idx="1055">
                  <c:v>9718.3698170000025</c:v>
                </c:pt>
                <c:pt idx="1056">
                  <c:v>9728.6098010000023</c:v>
                </c:pt>
                <c:pt idx="1057">
                  <c:v>9749.2497850000018</c:v>
                </c:pt>
                <c:pt idx="1058">
                  <c:v>9763.9697850000011</c:v>
                </c:pt>
                <c:pt idx="1059">
                  <c:v>9764.7698010000004</c:v>
                </c:pt>
                <c:pt idx="1060">
                  <c:v>9733.089817</c:v>
                </c:pt>
                <c:pt idx="1061">
                  <c:v>9734.5297850000006</c:v>
                </c:pt>
                <c:pt idx="1062">
                  <c:v>9734.8498010000003</c:v>
                </c:pt>
                <c:pt idx="1063">
                  <c:v>9738.6897850000005</c:v>
                </c:pt>
                <c:pt idx="1064">
                  <c:v>9723.0098010000002</c:v>
                </c:pt>
                <c:pt idx="1065">
                  <c:v>9739.0098010000002</c:v>
                </c:pt>
                <c:pt idx="1066">
                  <c:v>9745.089817</c:v>
                </c:pt>
                <c:pt idx="1067">
                  <c:v>9736.6098010000005</c:v>
                </c:pt>
                <c:pt idx="1068">
                  <c:v>9721.8898010000012</c:v>
                </c:pt>
                <c:pt idx="1069">
                  <c:v>9707.6498170000013</c:v>
                </c:pt>
                <c:pt idx="1070">
                  <c:v>9797.4097850000016</c:v>
                </c:pt>
                <c:pt idx="1071">
                  <c:v>9808.4498010000025</c:v>
                </c:pt>
                <c:pt idx="1072">
                  <c:v>9813.889801000003</c:v>
                </c:pt>
                <c:pt idx="1073">
                  <c:v>9815.4898010000034</c:v>
                </c:pt>
                <c:pt idx="1074">
                  <c:v>9823.4898010000034</c:v>
                </c:pt>
                <c:pt idx="1075">
                  <c:v>9819.1698010000036</c:v>
                </c:pt>
                <c:pt idx="1076">
                  <c:v>9802.5297850000043</c:v>
                </c:pt>
                <c:pt idx="1077">
                  <c:v>9816.769801000004</c:v>
                </c:pt>
                <c:pt idx="1078">
                  <c:v>9819.9697850000048</c:v>
                </c:pt>
                <c:pt idx="1079">
                  <c:v>9823.0098010000056</c:v>
                </c:pt>
                <c:pt idx="1080">
                  <c:v>9807.0098010000056</c:v>
                </c:pt>
                <c:pt idx="1081">
                  <c:v>9803.649817000005</c:v>
                </c:pt>
                <c:pt idx="1082">
                  <c:v>9803.649817000005</c:v>
                </c:pt>
                <c:pt idx="1083">
                  <c:v>9803.649817000005</c:v>
                </c:pt>
                <c:pt idx="1084">
                  <c:v>9794.3698170000043</c:v>
                </c:pt>
                <c:pt idx="1085">
                  <c:v>9803.4898010000052</c:v>
                </c:pt>
                <c:pt idx="1086">
                  <c:v>9801.2497850000054</c:v>
                </c:pt>
                <c:pt idx="1087">
                  <c:v>9799.8098170000048</c:v>
                </c:pt>
                <c:pt idx="1088">
                  <c:v>9809.2497850000054</c:v>
                </c:pt>
                <c:pt idx="1089">
                  <c:v>9804.609801000006</c:v>
                </c:pt>
                <c:pt idx="1090">
                  <c:v>9812.9298170000056</c:v>
                </c:pt>
                <c:pt idx="1091">
                  <c:v>9815.0098010000056</c:v>
                </c:pt>
                <c:pt idx="1092">
                  <c:v>9818.5297850000061</c:v>
                </c:pt>
                <c:pt idx="1093">
                  <c:v>9811.3298010000053</c:v>
                </c:pt>
                <c:pt idx="1094">
                  <c:v>9812.9298170000056</c:v>
                </c:pt>
                <c:pt idx="1095">
                  <c:v>9817.0898170000055</c:v>
                </c:pt>
                <c:pt idx="1096">
                  <c:v>9809.8898010000048</c:v>
                </c:pt>
                <c:pt idx="1097">
                  <c:v>9814.8498010000039</c:v>
                </c:pt>
                <c:pt idx="1098">
                  <c:v>9823.9697850000048</c:v>
                </c:pt>
                <c:pt idx="1099">
                  <c:v>9830.2098170000045</c:v>
                </c:pt>
                <c:pt idx="1100">
                  <c:v>9825.4097850000053</c:v>
                </c:pt>
                <c:pt idx="1101">
                  <c:v>9819.649817000005</c:v>
                </c:pt>
                <c:pt idx="1102">
                  <c:v>9810.0498010000047</c:v>
                </c:pt>
                <c:pt idx="1103">
                  <c:v>9818.5297850000043</c:v>
                </c:pt>
                <c:pt idx="1104">
                  <c:v>9823.3298010000035</c:v>
                </c:pt>
                <c:pt idx="1105">
                  <c:v>9825.4097850000035</c:v>
                </c:pt>
                <c:pt idx="1106">
                  <c:v>9825.2497850000036</c:v>
                </c:pt>
                <c:pt idx="1107">
                  <c:v>9830.5297850000043</c:v>
                </c:pt>
                <c:pt idx="1108">
                  <c:v>9842.3698170000043</c:v>
                </c:pt>
                <c:pt idx="1109">
                  <c:v>9845.729801000005</c:v>
                </c:pt>
                <c:pt idx="1110">
                  <c:v>9838.0498010000047</c:v>
                </c:pt>
                <c:pt idx="1111">
                  <c:v>9834.0498010000047</c:v>
                </c:pt>
                <c:pt idx="1112">
                  <c:v>9830.8498010000039</c:v>
                </c:pt>
                <c:pt idx="1113">
                  <c:v>9837.0898170000037</c:v>
                </c:pt>
                <c:pt idx="1114">
                  <c:v>9835.809817000003</c:v>
                </c:pt>
                <c:pt idx="1115">
                  <c:v>9832.9298170000038</c:v>
                </c:pt>
                <c:pt idx="1116">
                  <c:v>9831.969785000003</c:v>
                </c:pt>
                <c:pt idx="1117">
                  <c:v>9837.0898170000037</c:v>
                </c:pt>
                <c:pt idx="1118">
                  <c:v>9830.6897850000041</c:v>
                </c:pt>
                <c:pt idx="1119">
                  <c:v>9842.2098170000045</c:v>
                </c:pt>
                <c:pt idx="1120">
                  <c:v>9833.4097850000053</c:v>
                </c:pt>
                <c:pt idx="1121">
                  <c:v>9832.2898010000044</c:v>
                </c:pt>
                <c:pt idx="1122">
                  <c:v>9825.8898010000048</c:v>
                </c:pt>
                <c:pt idx="1123">
                  <c:v>9828.1297850000046</c:v>
                </c:pt>
                <c:pt idx="1124">
                  <c:v>9830.6897850000041</c:v>
                </c:pt>
                <c:pt idx="1125">
                  <c:v>9823.649817000005</c:v>
                </c:pt>
                <c:pt idx="1126">
                  <c:v>9820.4498010000043</c:v>
                </c:pt>
                <c:pt idx="1127">
                  <c:v>9820.4498010000043</c:v>
                </c:pt>
                <c:pt idx="1128">
                  <c:v>9820.4498010000043</c:v>
                </c:pt>
                <c:pt idx="1129">
                  <c:v>9820.4498010000043</c:v>
                </c:pt>
                <c:pt idx="1130">
                  <c:v>9820.4498010000043</c:v>
                </c:pt>
                <c:pt idx="1131">
                  <c:v>9820.4498010000043</c:v>
                </c:pt>
                <c:pt idx="1132">
                  <c:v>9820.4498010000043</c:v>
                </c:pt>
                <c:pt idx="1133">
                  <c:v>9820.4498010000043</c:v>
                </c:pt>
                <c:pt idx="1134">
                  <c:v>9820.4498010000043</c:v>
                </c:pt>
                <c:pt idx="1135">
                  <c:v>9820.4498010000043</c:v>
                </c:pt>
                <c:pt idx="1136">
                  <c:v>9820.4498010000043</c:v>
                </c:pt>
                <c:pt idx="1137">
                  <c:v>9820.4498010000043</c:v>
                </c:pt>
                <c:pt idx="1138">
                  <c:v>9820.4498010000043</c:v>
                </c:pt>
                <c:pt idx="1139">
                  <c:v>9820.4498010000043</c:v>
                </c:pt>
                <c:pt idx="1140">
                  <c:v>9820.4498010000043</c:v>
                </c:pt>
                <c:pt idx="1141">
                  <c:v>9820.4498010000043</c:v>
                </c:pt>
                <c:pt idx="1142">
                  <c:v>9820.4498010000043</c:v>
                </c:pt>
                <c:pt idx="1143">
                  <c:v>9820.4498010000043</c:v>
                </c:pt>
                <c:pt idx="1144">
                  <c:v>9820.4498010000043</c:v>
                </c:pt>
                <c:pt idx="1145">
                  <c:v>9820.4498010000043</c:v>
                </c:pt>
                <c:pt idx="1146">
                  <c:v>9820.4498010000043</c:v>
                </c:pt>
                <c:pt idx="1147">
                  <c:v>9820.4498010000043</c:v>
                </c:pt>
                <c:pt idx="1148">
                  <c:v>9820.4498010000043</c:v>
                </c:pt>
                <c:pt idx="1149">
                  <c:v>9820.4498010000043</c:v>
                </c:pt>
                <c:pt idx="1150">
                  <c:v>9820.4498010000043</c:v>
                </c:pt>
                <c:pt idx="1151">
                  <c:v>9822.8298690000047</c:v>
                </c:pt>
                <c:pt idx="1152">
                  <c:v>9823.5098010000056</c:v>
                </c:pt>
                <c:pt idx="1153">
                  <c:v>9831.6698690000048</c:v>
                </c:pt>
                <c:pt idx="1154">
                  <c:v>9861.5898350000043</c:v>
                </c:pt>
                <c:pt idx="1155">
                  <c:v>9854.1098690000035</c:v>
                </c:pt>
                <c:pt idx="1156">
                  <c:v>9857.5098010000038</c:v>
                </c:pt>
                <c:pt idx="1157">
                  <c:v>9864.3098350000037</c:v>
                </c:pt>
                <c:pt idx="1158">
                  <c:v>9855.1298350000034</c:v>
                </c:pt>
                <c:pt idx="1159">
                  <c:v>9861.5898350000025</c:v>
                </c:pt>
                <c:pt idx="1160">
                  <c:v>9855.1298350000034</c:v>
                </c:pt>
                <c:pt idx="1161">
                  <c:v>9852.409835000004</c:v>
                </c:pt>
                <c:pt idx="1162">
                  <c:v>9872.1298350000034</c:v>
                </c:pt>
                <c:pt idx="1163">
                  <c:v>9880.9698350000035</c:v>
                </c:pt>
                <c:pt idx="1164">
                  <c:v>9879.9498010000043</c:v>
                </c:pt>
                <c:pt idx="1165">
                  <c:v>9883.3498010000039</c:v>
                </c:pt>
                <c:pt idx="1166">
                  <c:v>9889.8098350000037</c:v>
                </c:pt>
                <c:pt idx="1167">
                  <c:v>9895.9298350000045</c:v>
                </c:pt>
                <c:pt idx="1168">
                  <c:v>9875.869835000005</c:v>
                </c:pt>
                <c:pt idx="1169">
                  <c:v>9860.229801000005</c:v>
                </c:pt>
                <c:pt idx="1170">
                  <c:v>9879.2698690000052</c:v>
                </c:pt>
                <c:pt idx="1171">
                  <c:v>9898.9898350000058</c:v>
                </c:pt>
                <c:pt idx="1172">
                  <c:v>9900.6898350000065</c:v>
                </c:pt>
                <c:pt idx="1173">
                  <c:v>9858.5298350000066</c:v>
                </c:pt>
                <c:pt idx="1174">
                  <c:v>9850.0298350000066</c:v>
                </c:pt>
                <c:pt idx="1175">
                  <c:v>9850.0298350000066</c:v>
                </c:pt>
                <c:pt idx="1176">
                  <c:v>9850.0298350000066</c:v>
                </c:pt>
                <c:pt idx="1177">
                  <c:v>9850.0298350000066</c:v>
                </c:pt>
                <c:pt idx="1178">
                  <c:v>9850.0298350000066</c:v>
                </c:pt>
                <c:pt idx="1179">
                  <c:v>9850.0298350000066</c:v>
                </c:pt>
                <c:pt idx="1180">
                  <c:v>9850.0298350000066</c:v>
                </c:pt>
                <c:pt idx="1181">
                  <c:v>9850.0298350000066</c:v>
                </c:pt>
                <c:pt idx="1182">
                  <c:v>9850.0298350000066</c:v>
                </c:pt>
                <c:pt idx="1183">
                  <c:v>9850.0298350000066</c:v>
                </c:pt>
                <c:pt idx="1184">
                  <c:v>9850.0298350000066</c:v>
                </c:pt>
                <c:pt idx="1185">
                  <c:v>9850.0298350000066</c:v>
                </c:pt>
                <c:pt idx="1186">
                  <c:v>9850.0298350000066</c:v>
                </c:pt>
                <c:pt idx="1187">
                  <c:v>9850.0298350000066</c:v>
                </c:pt>
                <c:pt idx="1188">
                  <c:v>9850.0298350000066</c:v>
                </c:pt>
                <c:pt idx="1189">
                  <c:v>9850.0298350000066</c:v>
                </c:pt>
                <c:pt idx="1190">
                  <c:v>9850.0298350000066</c:v>
                </c:pt>
                <c:pt idx="1191">
                  <c:v>9850.0298350000066</c:v>
                </c:pt>
                <c:pt idx="1192">
                  <c:v>9850.0298350000066</c:v>
                </c:pt>
                <c:pt idx="1193">
                  <c:v>9850.0298350000066</c:v>
                </c:pt>
                <c:pt idx="1194">
                  <c:v>9850.0298350000066</c:v>
                </c:pt>
                <c:pt idx="1195">
                  <c:v>9850.0298350000066</c:v>
                </c:pt>
                <c:pt idx="1196">
                  <c:v>9850.0298350000066</c:v>
                </c:pt>
                <c:pt idx="1197">
                  <c:v>9850.0298350000066</c:v>
                </c:pt>
                <c:pt idx="1198">
                  <c:v>9850.0298350000066</c:v>
                </c:pt>
                <c:pt idx="1199">
                  <c:v>9850.0298350000066</c:v>
                </c:pt>
                <c:pt idx="1200">
                  <c:v>9850.0298350000066</c:v>
                </c:pt>
                <c:pt idx="1201">
                  <c:v>9850.0298350000066</c:v>
                </c:pt>
                <c:pt idx="1202">
                  <c:v>9850.0298350000066</c:v>
                </c:pt>
                <c:pt idx="1203">
                  <c:v>9850.0298350000066</c:v>
                </c:pt>
                <c:pt idx="1204">
                  <c:v>9850.0298350000066</c:v>
                </c:pt>
                <c:pt idx="1205">
                  <c:v>9850.0298350000066</c:v>
                </c:pt>
                <c:pt idx="1206">
                  <c:v>9850.0298350000066</c:v>
                </c:pt>
                <c:pt idx="1207">
                  <c:v>9850.0298350000066</c:v>
                </c:pt>
                <c:pt idx="1208">
                  <c:v>9850.0298350000066</c:v>
                </c:pt>
                <c:pt idx="1209">
                  <c:v>9850.0298350000066</c:v>
                </c:pt>
                <c:pt idx="1210">
                  <c:v>9850.0298350000066</c:v>
                </c:pt>
                <c:pt idx="1211">
                  <c:v>9850.0298350000066</c:v>
                </c:pt>
                <c:pt idx="1212">
                  <c:v>9850.0298350000066</c:v>
                </c:pt>
                <c:pt idx="1213">
                  <c:v>9850.0298350000066</c:v>
                </c:pt>
                <c:pt idx="1214">
                  <c:v>9850.0298350000066</c:v>
                </c:pt>
                <c:pt idx="1215">
                  <c:v>9850.0298350000066</c:v>
                </c:pt>
                <c:pt idx="1216">
                  <c:v>9880.2898350000069</c:v>
                </c:pt>
                <c:pt idx="1217">
                  <c:v>9885.3898010000066</c:v>
                </c:pt>
                <c:pt idx="1218">
                  <c:v>9882.6698010000073</c:v>
                </c:pt>
                <c:pt idx="1219">
                  <c:v>9969.7098690000075</c:v>
                </c:pt>
                <c:pt idx="1220">
                  <c:v>9991.4698350000072</c:v>
                </c:pt>
                <c:pt idx="1221">
                  <c:v>9997.589835000008</c:v>
                </c:pt>
                <c:pt idx="1222">
                  <c:v>9992.4898690000082</c:v>
                </c:pt>
                <c:pt idx="1223">
                  <c:v>10018.66983500001</c:v>
                </c:pt>
                <c:pt idx="1224">
                  <c:v>10017.989835000009</c:v>
                </c:pt>
                <c:pt idx="1225">
                  <c:v>10011.86983500001</c:v>
                </c:pt>
                <c:pt idx="1226">
                  <c:v>10032.94983500001</c:v>
                </c:pt>
                <c:pt idx="1227">
                  <c:v>10040.76983500001</c:v>
                </c:pt>
                <c:pt idx="1228">
                  <c:v>10054.709835000011</c:v>
                </c:pt>
                <c:pt idx="1229">
                  <c:v>10043.82983500001</c:v>
                </c:pt>
                <c:pt idx="1230">
                  <c:v>10033.969835000011</c:v>
                </c:pt>
                <c:pt idx="1231">
                  <c:v>10039.069835000009</c:v>
                </c:pt>
                <c:pt idx="1232">
                  <c:v>10051.649835000009</c:v>
                </c:pt>
                <c:pt idx="1233">
                  <c:v>10033.969835000011</c:v>
                </c:pt>
                <c:pt idx="1234">
                  <c:v>10020.36983500001</c:v>
                </c:pt>
                <c:pt idx="1235">
                  <c:v>10017.649835000009</c:v>
                </c:pt>
                <c:pt idx="1236">
                  <c:v>9990.7898350000087</c:v>
                </c:pt>
                <c:pt idx="1237">
                  <c:v>9959.509835000008</c:v>
                </c:pt>
                <c:pt idx="1238">
                  <c:v>9934.3498350000082</c:v>
                </c:pt>
                <c:pt idx="1239">
                  <c:v>9962.9098350000077</c:v>
                </c:pt>
                <c:pt idx="1240">
                  <c:v>9958.149869000008</c:v>
                </c:pt>
                <c:pt idx="1241">
                  <c:v>9948.629835000007</c:v>
                </c:pt>
                <c:pt idx="1242">
                  <c:v>9975.4898690000064</c:v>
                </c:pt>
                <c:pt idx="1243">
                  <c:v>9987.7298350000056</c:v>
                </c:pt>
                <c:pt idx="1244">
                  <c:v>10006.42983500001</c:v>
                </c:pt>
                <c:pt idx="1245">
                  <c:v>10016.969835000011</c:v>
                </c:pt>
                <c:pt idx="1246">
                  <c:v>10012.549835000011</c:v>
                </c:pt>
                <c:pt idx="1247">
                  <c:v>10022.069835000009</c:v>
                </c:pt>
                <c:pt idx="1248">
                  <c:v>10012.549835000011</c:v>
                </c:pt>
                <c:pt idx="1249">
                  <c:v>10022.409835000009</c:v>
                </c:pt>
                <c:pt idx="1250">
                  <c:v>10021.049835000011</c:v>
                </c:pt>
                <c:pt idx="1251">
                  <c:v>10012.549835000011</c:v>
                </c:pt>
                <c:pt idx="1252">
                  <c:v>10012.209835000011</c:v>
                </c:pt>
                <c:pt idx="1253">
                  <c:v>10042.809835000009</c:v>
                </c:pt>
                <c:pt idx="1254">
                  <c:v>10037.709835000011</c:v>
                </c:pt>
                <c:pt idx="1255">
                  <c:v>10032.26983500001</c:v>
                </c:pt>
                <c:pt idx="1256">
                  <c:v>10029.889835000011</c:v>
                </c:pt>
                <c:pt idx="1257">
                  <c:v>10036.34983500001</c:v>
                </c:pt>
              </c:numCache>
            </c:numRef>
          </c:val>
          <c:smooth val="0"/>
          <c:extLst>
            <c:ext xmlns:c16="http://schemas.microsoft.com/office/drawing/2014/chart" uri="{C3380CC4-5D6E-409C-BE32-E72D297353CC}">
              <c16:uniqueId val="{00000000-2CEA-40B8-AA02-E89550EAED8E}"/>
            </c:ext>
          </c:extLst>
        </c:ser>
        <c:dLbls>
          <c:showLegendKey val="0"/>
          <c:showVal val="0"/>
          <c:showCatName val="0"/>
          <c:showSerName val="0"/>
          <c:showPercent val="0"/>
          <c:showBubbleSize val="0"/>
        </c:dLbls>
        <c:smooth val="0"/>
        <c:axId val="576218152"/>
        <c:axId val="576214872"/>
      </c:lineChart>
      <c:dateAx>
        <c:axId val="576218152"/>
        <c:scaling>
          <c:orientation val="minMax"/>
        </c:scaling>
        <c:delete val="0"/>
        <c:axPos val="b"/>
        <c:numFmt formatCode="yyyy\-mm\-dd\ hh:mm:ss"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4872"/>
        <c:crosses val="autoZero"/>
        <c:auto val="1"/>
        <c:lblOffset val="100"/>
        <c:baseTimeUnit val="days"/>
      </c:dateAx>
      <c:valAx>
        <c:axId val="57621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8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657225</xdr:colOff>
          <xdr:row>13</xdr:row>
          <xdr:rowOff>247650</xdr:rowOff>
        </xdr:from>
        <xdr:to>
          <xdr:col>11</xdr:col>
          <xdr:colOff>257175</xdr:colOff>
          <xdr:row>15</xdr:row>
          <xdr:rowOff>219075</xdr:rowOff>
        </xdr:to>
        <xdr:sp macro="" textlink="">
          <xdr:nvSpPr>
            <xdr:cNvPr id="9221" name="Button 5" hidden="1">
              <a:extLst>
                <a:ext uri="{63B3BB69-23CF-44E3-9099-C40C66FF867C}">
                  <a14:compatExt spid="_x0000_s9221"/>
                </a:ext>
                <a:ext uri="{FF2B5EF4-FFF2-40B4-BE49-F238E27FC236}">
                  <a16:creationId xmlns:a16="http://schemas.microsoft.com/office/drawing/2014/main" id="{00000000-0008-0000-0200-000005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Fill from fr and tnn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95250</xdr:colOff>
      <xdr:row>4</xdr:row>
      <xdr:rowOff>104775</xdr:rowOff>
    </xdr:from>
    <xdr:to>
      <xdr:col>13</xdr:col>
      <xdr:colOff>114300</xdr:colOff>
      <xdr:row>8</xdr:row>
      <xdr:rowOff>104775</xdr:rowOff>
    </xdr:to>
    <xdr:sp macro="" textlink="">
      <xdr:nvSpPr>
        <xdr:cNvPr id="2" name="Arrow: Left 1">
          <a:extLst>
            <a:ext uri="{FF2B5EF4-FFF2-40B4-BE49-F238E27FC236}">
              <a16:creationId xmlns:a16="http://schemas.microsoft.com/office/drawing/2014/main" id="{00000000-0008-0000-0300-000002000000}"/>
            </a:ext>
          </a:extLst>
        </xdr:cNvPr>
        <xdr:cNvSpPr/>
      </xdr:nvSpPr>
      <xdr:spPr>
        <a:xfrm>
          <a:off x="5657850" y="866775"/>
          <a:ext cx="3067050" cy="762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a:t>
          </a:r>
          <a:r>
            <a:rPr lang="en-US" sz="1100" baseline="0"/>
            <a:t> 2 Task 2 input This changes everyday. </a:t>
          </a:r>
          <a:endParaRPr lang="en-US" sz="1100"/>
        </a:p>
      </xdr:txBody>
    </xdr:sp>
    <xdr:clientData/>
  </xdr:twoCellAnchor>
  <xdr:twoCellAnchor>
    <xdr:from>
      <xdr:col>6</xdr:col>
      <xdr:colOff>209550</xdr:colOff>
      <xdr:row>23</xdr:row>
      <xdr:rowOff>161925</xdr:rowOff>
    </xdr:from>
    <xdr:to>
      <xdr:col>12</xdr:col>
      <xdr:colOff>552450</xdr:colOff>
      <xdr:row>28</xdr:row>
      <xdr:rowOff>123825</xdr:rowOff>
    </xdr:to>
    <xdr:sp macro="" textlink="">
      <xdr:nvSpPr>
        <xdr:cNvPr id="3" name="Callout: Left Arrow 2">
          <a:extLst>
            <a:ext uri="{FF2B5EF4-FFF2-40B4-BE49-F238E27FC236}">
              <a16:creationId xmlns:a16="http://schemas.microsoft.com/office/drawing/2014/main" id="{00000000-0008-0000-0300-000003000000}"/>
            </a:ext>
          </a:extLst>
        </xdr:cNvPr>
        <xdr:cNvSpPr/>
      </xdr:nvSpPr>
      <xdr:spPr>
        <a:xfrm>
          <a:off x="4457700" y="4562475"/>
          <a:ext cx="4095750" cy="914400"/>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2 Task 2 input,</a:t>
          </a:r>
          <a:r>
            <a:rPr lang="en-US" sz="1100" baseline="0"/>
            <a:t> This also changes everyday.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133350</xdr:colOff>
          <xdr:row>9</xdr:row>
          <xdr:rowOff>142875</xdr:rowOff>
        </xdr:from>
        <xdr:to>
          <xdr:col>19</xdr:col>
          <xdr:colOff>381000</xdr:colOff>
          <xdr:row>23</xdr:row>
          <xdr:rowOff>38100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Once this button is clicked, I want worksheet M, AMD,…....... filled with all the requested </a:t>
              </a:r>
            </a:p>
            <a:p>
              <a:pPr algn="ctr" rtl="0">
                <a:defRPr sz="1000"/>
              </a:pPr>
              <a:r>
                <a:rPr lang="en-US" sz="1100" b="0" i="0" u="none" strike="noStrike" baseline="0">
                  <a:solidFill>
                    <a:srgbClr val="000000"/>
                  </a:solidFill>
                  <a:latin typeface="Calibri"/>
                  <a:cs typeface="Calibri"/>
                </a:rPr>
                <a:t>columns and also the D8 to DXXX of this work sheet filled.</a:t>
              </a:r>
            </a:p>
            <a:p>
              <a:pPr algn="ctr" rtl="0">
                <a:defRPr sz="1000"/>
              </a:pPr>
              <a:endParaRPr lang="en-US" sz="1100" b="0" i="0" u="none" strike="noStrike" baseline="0">
                <a:solidFill>
                  <a:srgbClr val="000000"/>
                </a:solidFill>
                <a:latin typeface="Calibri"/>
                <a:cs typeface="Calibri"/>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333375</xdr:colOff>
          <xdr:row>8</xdr:row>
          <xdr:rowOff>95250</xdr:rowOff>
        </xdr:from>
        <xdr:to>
          <xdr:col>13</xdr:col>
          <xdr:colOff>285750</xdr:colOff>
          <xdr:row>21</xdr:row>
          <xdr:rowOff>28575</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Once this button is clicked, I want the worksheets M, AMD,….. poped up with Column A and B filled. </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27</xdr:col>
      <xdr:colOff>0</xdr:colOff>
      <xdr:row>1</xdr:row>
      <xdr:rowOff>0</xdr:rowOff>
    </xdr:from>
    <xdr:to>
      <xdr:col>40</xdr:col>
      <xdr:colOff>371474</xdr:colOff>
      <xdr:row>26</xdr:row>
      <xdr:rowOff>47625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pun Meepage" id="{B2B1C213-76AB-46AE-91D9-22E3158BB7E3}" userId="46a8e4143e25a70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6" dT="2020-04-25T02:17:48.40" personId="{B2B1C213-76AB-46AE-91D9-22E3158BB7E3}" id="{61B265E1-3172-4365-9D09-F2A8DE629B9C}">
    <text>Based on the NLV</text>
  </threadedComment>
  <threadedComment ref="J7" dT="2020-04-25T02:17:32.09" personId="{B2B1C213-76AB-46AE-91D9-22E3158BB7E3}" id="{A1348C59-63A7-44D1-9AF8-A1A08DB058E9}">
    <text>Based on the Req as of today</text>
  </threadedComment>
  <threadedComment ref="E9" dT="2019-10-19T17:25:59.64" personId="{B2B1C213-76AB-46AE-91D9-22E3158BB7E3}" id="{53F06902-C234-4974-B5D3-38ACD5B5F104}">
    <text>This should be from broker from existing positions</text>
  </threadedComment>
  <threadedComment ref="B17" dT="2019-10-19T17:33:54.57" personId="{B2B1C213-76AB-46AE-91D9-22E3158BB7E3}" id="{4B5C37D1-C58E-4327-8974-61E9777151AE}">
    <text>This is the value after allowing for pyramiding and max vol and considering the req returns for the month</text>
  </threadedComment>
</ThreadedComments>
</file>

<file path=xl/threadedComments/threadedComment2.xml><?xml version="1.0" encoding="utf-8"?>
<ThreadedComments xmlns="http://schemas.microsoft.com/office/spreadsheetml/2018/threadedcomments" xmlns:x="http://schemas.openxmlformats.org/spreadsheetml/2006/main">
  <threadedComment ref="H7" dT="2019-10-18T14:59:17.17" personId="{B2B1C213-76AB-46AE-91D9-22E3158BB7E3}" id="{DEEEF71B-DA78-49CD-9D74-2AE047E0B660}">
    <text>This number varies everyday</text>
  </threadedComment>
</ThreadedComment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C647-B79C-4558-8D4B-D06AC877ABAF}">
  <dimension ref="B11:S14"/>
  <sheetViews>
    <sheetView workbookViewId="0">
      <selection activeCell="I22" sqref="I22"/>
    </sheetView>
  </sheetViews>
  <sheetFormatPr defaultRowHeight="15" x14ac:dyDescent="0.25"/>
  <cols>
    <col min="11" max="11" width="10.7109375" bestFit="1" customWidth="1"/>
  </cols>
  <sheetData>
    <row r="11" spans="2:19" x14ac:dyDescent="0.25">
      <c r="K11" s="12" t="s">
        <v>66</v>
      </c>
      <c r="L11" s="12"/>
      <c r="M11" s="12"/>
      <c r="N11" s="12"/>
      <c r="O11" s="12"/>
      <c r="P11" s="12"/>
      <c r="Q11" s="12"/>
      <c r="R11" s="12"/>
      <c r="S11" s="12"/>
    </row>
    <row r="12" spans="2:19" x14ac:dyDescent="0.25">
      <c r="B12" t="s">
        <v>76</v>
      </c>
      <c r="G12" t="s">
        <v>77</v>
      </c>
    </row>
    <row r="13" spans="2:19" x14ac:dyDescent="0.25">
      <c r="B13" t="s">
        <v>47</v>
      </c>
      <c r="D13" t="s">
        <v>65</v>
      </c>
      <c r="K13" t="s">
        <v>0</v>
      </c>
      <c r="M13" t="s">
        <v>67</v>
      </c>
      <c r="O13" t="s">
        <v>69</v>
      </c>
      <c r="R13" t="s">
        <v>68</v>
      </c>
    </row>
    <row r="14" spans="2:19" x14ac:dyDescent="0.25">
      <c r="K14" s="13">
        <f ca="1">TODAY()</f>
        <v>44150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0D69-5D12-4B80-87A2-B699C7AB31BF}">
  <dimension ref="A1"/>
  <sheetViews>
    <sheetView workbookViewId="0">
      <selection activeCell="G16" sqref="G1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815C-AF4C-4FCD-B916-B055F5208259}">
  <dimension ref="A2:Z55"/>
  <sheetViews>
    <sheetView tabSelected="1" topLeftCell="D1" zoomScale="74" zoomScaleNormal="85" workbookViewId="0">
      <selection activeCell="K19" sqref="K19"/>
    </sheetView>
  </sheetViews>
  <sheetFormatPr defaultRowHeight="15" x14ac:dyDescent="0.25"/>
  <cols>
    <col min="3" max="3" width="12.140625" customWidth="1"/>
    <col min="5" max="5" width="19.28515625" customWidth="1"/>
    <col min="6" max="6" width="9.5703125" bestFit="1" customWidth="1"/>
    <col min="8" max="8" width="13.140625" customWidth="1"/>
    <col min="9" max="9" width="24.28515625" customWidth="1"/>
    <col min="10" max="10" width="24" customWidth="1"/>
    <col min="11" max="11" width="40.42578125" customWidth="1"/>
    <col min="12" max="12" width="11.5703125" customWidth="1"/>
    <col min="13" max="13" width="72.28515625" customWidth="1"/>
    <col min="14" max="14" width="9.5703125" customWidth="1"/>
    <col min="15" max="17" width="9.5703125" bestFit="1" customWidth="1"/>
    <col min="18" max="18" width="11.7109375" bestFit="1" customWidth="1"/>
    <col min="19" max="24" width="9.5703125" bestFit="1" customWidth="1"/>
  </cols>
  <sheetData>
    <row r="2" spans="1:26" ht="15.75" thickBot="1" x14ac:dyDescent="0.3">
      <c r="H2" s="39" t="s">
        <v>147</v>
      </c>
    </row>
    <row r="3" spans="1:26" ht="28.5" x14ac:dyDescent="0.45">
      <c r="A3" s="82" t="str">
        <f>IF(E14=E15,"OK to use","Something Wrong")</f>
        <v>OK to use</v>
      </c>
      <c r="B3" s="83"/>
      <c r="C3" s="83"/>
      <c r="D3" s="83"/>
      <c r="E3" s="84"/>
      <c r="H3" s="52" t="s">
        <v>160</v>
      </c>
      <c r="I3" s="31"/>
      <c r="K3" t="s">
        <v>108</v>
      </c>
      <c r="L3" s="58">
        <v>3500</v>
      </c>
      <c r="M3" t="s">
        <v>149</v>
      </c>
      <c r="N3">
        <v>0</v>
      </c>
      <c r="O3">
        <v>1</v>
      </c>
      <c r="P3">
        <v>2</v>
      </c>
      <c r="Q3">
        <v>3</v>
      </c>
      <c r="R3">
        <v>4</v>
      </c>
      <c r="S3">
        <v>5</v>
      </c>
      <c r="T3">
        <v>6</v>
      </c>
      <c r="U3">
        <v>7</v>
      </c>
      <c r="V3">
        <v>8</v>
      </c>
      <c r="W3">
        <v>9</v>
      </c>
      <c r="X3">
        <v>10</v>
      </c>
      <c r="Y3">
        <v>11</v>
      </c>
      <c r="Z3">
        <v>12</v>
      </c>
    </row>
    <row r="4" spans="1:26" ht="15.75" thickBot="1" x14ac:dyDescent="0.3">
      <c r="A4" s="85"/>
      <c r="B4" s="86"/>
      <c r="C4" s="86"/>
      <c r="D4" s="86"/>
      <c r="E4" s="87"/>
      <c r="H4" s="36" t="s">
        <v>148</v>
      </c>
      <c r="K4" t="s">
        <v>142</v>
      </c>
      <c r="L4" s="37">
        <v>0.2</v>
      </c>
      <c r="M4" t="s">
        <v>98</v>
      </c>
      <c r="N4" s="38"/>
      <c r="O4" s="38"/>
      <c r="P4" s="38"/>
      <c r="Q4" s="38"/>
      <c r="R4" s="38"/>
      <c r="S4" s="38"/>
      <c r="T4" s="38"/>
      <c r="U4" s="38"/>
      <c r="V4" s="38"/>
      <c r="W4" s="38"/>
      <c r="X4" s="38"/>
      <c r="Y4" s="38"/>
      <c r="Z4" s="38"/>
    </row>
    <row r="5" spans="1:26" ht="26.25" x14ac:dyDescent="0.4">
      <c r="B5" t="s">
        <v>109</v>
      </c>
      <c r="E5" s="77">
        <v>3584.1</v>
      </c>
      <c r="F5">
        <v>150</v>
      </c>
      <c r="K5" t="s">
        <v>73</v>
      </c>
      <c r="L5" s="37">
        <v>0.02</v>
      </c>
      <c r="M5" t="s">
        <v>97</v>
      </c>
      <c r="N5" s="38">
        <v>0</v>
      </c>
      <c r="O5" s="38"/>
      <c r="P5" s="38"/>
      <c r="Q5" s="38"/>
      <c r="R5" s="38"/>
      <c r="S5" s="38"/>
      <c r="T5" s="38"/>
      <c r="U5" s="38"/>
      <c r="V5" s="38"/>
      <c r="W5" s="38">
        <v>2500</v>
      </c>
      <c r="X5" s="38"/>
      <c r="Y5" s="38"/>
      <c r="Z5" s="38"/>
    </row>
    <row r="6" spans="1:26" ht="18.75" x14ac:dyDescent="0.3">
      <c r="B6" t="s">
        <v>171</v>
      </c>
      <c r="E6" s="67">
        <f>J9</f>
        <v>0</v>
      </c>
      <c r="G6" s="62" t="s">
        <v>178</v>
      </c>
      <c r="I6" s="62" t="s">
        <v>165</v>
      </c>
      <c r="J6" s="30">
        <f>E5*(1-(E12*(L4+L6)/(L6/L5)))</f>
        <v>2269.9299999999998</v>
      </c>
      <c r="K6" t="s">
        <v>144</v>
      </c>
      <c r="L6" s="37">
        <v>0.3</v>
      </c>
      <c r="M6" s="10" t="s">
        <v>100</v>
      </c>
      <c r="N6" s="10">
        <v>0</v>
      </c>
      <c r="O6" s="30">
        <f>N7+N5-N4+N10</f>
        <v>0</v>
      </c>
      <c r="P6" s="30">
        <f t="shared" ref="P6:Z6" si="0">O7+O5-O4+O10</f>
        <v>0</v>
      </c>
      <c r="Q6" s="30">
        <f t="shared" si="0"/>
        <v>0</v>
      </c>
      <c r="R6" s="30">
        <f t="shared" si="0"/>
        <v>0</v>
      </c>
      <c r="S6" s="30">
        <f t="shared" si="0"/>
        <v>0</v>
      </c>
      <c r="T6" s="30">
        <f t="shared" si="0"/>
        <v>0</v>
      </c>
      <c r="U6" s="30">
        <f t="shared" si="0"/>
        <v>0</v>
      </c>
      <c r="V6" s="30">
        <f t="shared" si="0"/>
        <v>0</v>
      </c>
      <c r="W6" s="30">
        <f t="shared" si="0"/>
        <v>0</v>
      </c>
      <c r="X6" s="30">
        <f t="shared" si="0"/>
        <v>2500</v>
      </c>
      <c r="Y6" s="30">
        <f t="shared" si="0"/>
        <v>2500</v>
      </c>
      <c r="Z6" s="30">
        <f t="shared" si="0"/>
        <v>2500</v>
      </c>
    </row>
    <row r="7" spans="1:26" x14ac:dyDescent="0.25">
      <c r="B7" t="s">
        <v>174</v>
      </c>
      <c r="D7" s="33" t="s">
        <v>173</v>
      </c>
      <c r="E7" s="30"/>
      <c r="G7" s="66" t="s">
        <v>179</v>
      </c>
      <c r="H7" s="45"/>
      <c r="I7" s="63" t="s">
        <v>166</v>
      </c>
      <c r="J7" s="46">
        <f>MAX(L9,(L9+(L3-L9)*(1-(E12/(L6/L5)))))</f>
        <v>2766.666666666667</v>
      </c>
      <c r="K7" t="s">
        <v>87</v>
      </c>
      <c r="L7" s="40">
        <v>0.06</v>
      </c>
      <c r="M7" t="s">
        <v>108</v>
      </c>
      <c r="O7" s="30">
        <f>O6*$L$12/12+O6</f>
        <v>0</v>
      </c>
      <c r="P7" s="30">
        <f t="shared" ref="P7:Z7" si="1">P6*$L$12/12+P6</f>
        <v>0</v>
      </c>
      <c r="Q7" s="30">
        <f t="shared" si="1"/>
        <v>0</v>
      </c>
      <c r="R7" s="30">
        <f t="shared" si="1"/>
        <v>0</v>
      </c>
      <c r="S7" s="30">
        <f t="shared" si="1"/>
        <v>0</v>
      </c>
      <c r="T7" s="30">
        <f t="shared" si="1"/>
        <v>0</v>
      </c>
      <c r="U7" s="30">
        <f>U6*$L$12/12+U6</f>
        <v>0</v>
      </c>
      <c r="V7" s="30">
        <f t="shared" si="1"/>
        <v>0</v>
      </c>
      <c r="W7" s="30">
        <f t="shared" si="1"/>
        <v>0</v>
      </c>
      <c r="X7" s="30">
        <f t="shared" si="1"/>
        <v>2500</v>
      </c>
      <c r="Y7" s="30">
        <f t="shared" si="1"/>
        <v>2500</v>
      </c>
      <c r="Z7" s="30">
        <f t="shared" si="1"/>
        <v>2500</v>
      </c>
    </row>
    <row r="8" spans="1:26" x14ac:dyDescent="0.25">
      <c r="E8" s="30"/>
      <c r="G8" s="66"/>
      <c r="H8" s="45"/>
      <c r="I8" s="64"/>
      <c r="J8" s="46"/>
      <c r="K8" t="s">
        <v>88</v>
      </c>
      <c r="L8" s="40">
        <v>0.03</v>
      </c>
      <c r="N8" t="s">
        <v>99</v>
      </c>
      <c r="O8" t="s">
        <v>82</v>
      </c>
      <c r="P8" t="s">
        <v>83</v>
      </c>
      <c r="Q8" t="s">
        <v>84</v>
      </c>
      <c r="R8" t="s">
        <v>85</v>
      </c>
      <c r="S8" t="s">
        <v>86</v>
      </c>
      <c r="T8" t="s">
        <v>101</v>
      </c>
      <c r="U8" t="s">
        <v>102</v>
      </c>
      <c r="V8" t="s">
        <v>103</v>
      </c>
      <c r="W8" t="s">
        <v>104</v>
      </c>
      <c r="X8" t="s">
        <v>105</v>
      </c>
      <c r="Y8" t="s">
        <v>106</v>
      </c>
      <c r="Z8" t="s">
        <v>107</v>
      </c>
    </row>
    <row r="9" spans="1:26" ht="28.5" x14ac:dyDescent="0.45">
      <c r="B9" t="s">
        <v>93</v>
      </c>
      <c r="E9" s="78">
        <f>E5-E14</f>
        <v>3070.1749999999997</v>
      </c>
      <c r="F9" s="54">
        <f>($E$14-0)/$E$5</f>
        <v>0.14339025138807515</v>
      </c>
      <c r="G9" s="69" t="s">
        <v>177</v>
      </c>
      <c r="I9" s="65" t="s">
        <v>143</v>
      </c>
      <c r="J9" s="57">
        <f>IF(E5&gt;L3,MAX(0,(J6-E9)),MAX(0,MIN((J7-E9),(E14-(E5*L5)))))</f>
        <v>0</v>
      </c>
      <c r="K9" t="s">
        <v>89</v>
      </c>
      <c r="L9" s="44">
        <v>2500</v>
      </c>
      <c r="M9" t="s">
        <v>153</v>
      </c>
      <c r="N9">
        <f>N6*0.9</f>
        <v>0</v>
      </c>
      <c r="O9">
        <f>O6*(1-$L$6)</f>
        <v>0</v>
      </c>
      <c r="P9" s="30">
        <f>P6*(1-$L$6)</f>
        <v>0</v>
      </c>
      <c r="Q9" s="30">
        <f>Q6*(1-$L$6)</f>
        <v>0</v>
      </c>
      <c r="R9" s="30">
        <f>R6*(1-$L$6)</f>
        <v>0</v>
      </c>
      <c r="S9" s="30">
        <f t="shared" ref="S9:Z9" si="2">S6*(1-$L$6)</f>
        <v>0</v>
      </c>
      <c r="T9" s="30">
        <f>T6*(1-$L$6)</f>
        <v>0</v>
      </c>
      <c r="U9" s="30">
        <f t="shared" si="2"/>
        <v>0</v>
      </c>
      <c r="V9" s="30">
        <f t="shared" si="2"/>
        <v>0</v>
      </c>
      <c r="W9" s="30">
        <f t="shared" si="2"/>
        <v>0</v>
      </c>
      <c r="X9" s="30">
        <f t="shared" si="2"/>
        <v>1750</v>
      </c>
      <c r="Y9" s="30">
        <f t="shared" si="2"/>
        <v>1750</v>
      </c>
      <c r="Z9" s="30">
        <f t="shared" si="2"/>
        <v>1750</v>
      </c>
    </row>
    <row r="10" spans="1:26" x14ac:dyDescent="0.25">
      <c r="E10" s="30"/>
      <c r="F10" s="54">
        <f>($E$14-J9)/$E$5</f>
        <v>0.14339025138807515</v>
      </c>
      <c r="G10" s="66"/>
      <c r="H10" s="45"/>
      <c r="I10" s="65"/>
      <c r="J10" s="61"/>
      <c r="K10" t="s">
        <v>90</v>
      </c>
      <c r="L10" s="40">
        <v>0.5</v>
      </c>
      <c r="M10" t="s">
        <v>152</v>
      </c>
      <c r="N10" s="38"/>
      <c r="O10" s="38"/>
      <c r="P10" s="38"/>
      <c r="Q10" s="38"/>
      <c r="R10" s="38"/>
      <c r="S10" s="38"/>
      <c r="T10" s="38"/>
      <c r="U10" s="38"/>
      <c r="V10" s="38"/>
      <c r="W10" s="38"/>
      <c r="X10" s="38"/>
      <c r="Y10" s="38"/>
      <c r="Z10" s="38"/>
    </row>
    <row r="11" spans="1:26" x14ac:dyDescent="0.25">
      <c r="E11" s="30"/>
      <c r="H11" s="45"/>
      <c r="I11" s="66" t="s">
        <v>158</v>
      </c>
      <c r="J11" s="56">
        <f>E9+J9</f>
        <v>3070.1749999999997</v>
      </c>
      <c r="K11" t="s">
        <v>150</v>
      </c>
      <c r="L11" s="43"/>
      <c r="M11" s="10"/>
      <c r="N11" s="10"/>
    </row>
    <row r="12" spans="1:26" ht="21" x14ac:dyDescent="0.35">
      <c r="B12" t="s">
        <v>146</v>
      </c>
      <c r="E12" s="79">
        <f>COUNT(C35:C55)</f>
        <v>11</v>
      </c>
      <c r="K12" t="s">
        <v>151</v>
      </c>
      <c r="L12" s="42"/>
      <c r="M12" s="10"/>
      <c r="N12" s="10"/>
      <c r="R12" s="75"/>
    </row>
    <row r="13" spans="1:26" x14ac:dyDescent="0.25">
      <c r="E13" s="30"/>
      <c r="G13" s="48" t="s">
        <v>161</v>
      </c>
      <c r="H13" s="48"/>
      <c r="I13" s="49"/>
      <c r="J13" s="59">
        <f>J7</f>
        <v>2766.666666666667</v>
      </c>
      <c r="K13" t="s">
        <v>189</v>
      </c>
      <c r="L13" s="72">
        <v>0</v>
      </c>
    </row>
    <row r="14" spans="1:26" ht="23.25" x14ac:dyDescent="0.35">
      <c r="B14" t="s">
        <v>145</v>
      </c>
      <c r="D14" s="10"/>
      <c r="E14" s="80">
        <v>513.92500000000018</v>
      </c>
      <c r="G14" s="48" t="s">
        <v>167</v>
      </c>
      <c r="H14" s="48"/>
      <c r="I14" s="48"/>
      <c r="J14" s="60">
        <f>IF(E9&lt;J7,0,MAX(0,E9-J7))</f>
        <v>303.50833333333276</v>
      </c>
      <c r="M14" t="s">
        <v>186</v>
      </c>
      <c r="N14" s="30">
        <f>E9-L9</f>
        <v>570.17499999999973</v>
      </c>
      <c r="O14" s="30">
        <f>L3-J7</f>
        <v>733.33333333333303</v>
      </c>
    </row>
    <row r="15" spans="1:26" x14ac:dyDescent="0.25">
      <c r="B15" t="s">
        <v>145</v>
      </c>
      <c r="E15" s="60">
        <f>E5-E9</f>
        <v>513.92500000000018</v>
      </c>
      <c r="G15" s="50" t="s">
        <v>168</v>
      </c>
      <c r="H15" s="48"/>
      <c r="I15" s="50"/>
      <c r="J15" s="59">
        <f>MAX(E5-L3,0)</f>
        <v>84.099999999999909</v>
      </c>
      <c r="M15" t="s">
        <v>185</v>
      </c>
      <c r="N15" s="30">
        <f>L3-L9</f>
        <v>1000</v>
      </c>
    </row>
    <row r="16" spans="1:26" ht="21" x14ac:dyDescent="0.35">
      <c r="E16" s="30"/>
      <c r="G16" s="48" t="s">
        <v>170</v>
      </c>
      <c r="H16" s="48"/>
      <c r="I16" s="70" t="s">
        <v>175</v>
      </c>
      <c r="J16" s="74">
        <f>IF(J9&gt;0,0,MAX(MIN(J14,(J17-J18)),0))</f>
        <v>303.50833333333276</v>
      </c>
      <c r="K16" s="30"/>
      <c r="M16" s="30" t="s">
        <v>180</v>
      </c>
      <c r="N16" s="30">
        <f>L6/L5</f>
        <v>15</v>
      </c>
    </row>
    <row r="17" spans="2:15" x14ac:dyDescent="0.25">
      <c r="B17" t="s">
        <v>94</v>
      </c>
      <c r="E17" s="30">
        <f>L9+L10*L27</f>
        <v>1292.05</v>
      </c>
      <c r="G17" s="48" t="s">
        <v>172</v>
      </c>
      <c r="J17" s="30">
        <f>IF(E5&gt;L3,MAX(E9-J6,0),0)</f>
        <v>800.24499999999989</v>
      </c>
      <c r="L17" s="30"/>
      <c r="M17" t="s">
        <v>181</v>
      </c>
      <c r="N17" s="30">
        <f>N16-E12</f>
        <v>4</v>
      </c>
    </row>
    <row r="18" spans="2:15" ht="21" x14ac:dyDescent="0.35">
      <c r="G18" s="48" t="s">
        <v>169</v>
      </c>
      <c r="H18" s="48"/>
      <c r="I18" s="70" t="s">
        <v>176</v>
      </c>
      <c r="J18" s="74">
        <f>IF((E5-L3)&gt;0,MIN(J17,J15),0)</f>
        <v>84.099999999999909</v>
      </c>
      <c r="K18" s="30"/>
      <c r="M18" t="s">
        <v>188</v>
      </c>
      <c r="N18" s="30">
        <f>(N17/N16)*N14</f>
        <v>152.0466666666666</v>
      </c>
    </row>
    <row r="19" spans="2:15" ht="26.25" x14ac:dyDescent="0.4">
      <c r="G19" s="48" t="s">
        <v>162</v>
      </c>
      <c r="H19" s="48"/>
      <c r="I19" s="71" t="s">
        <v>192</v>
      </c>
      <c r="J19" s="68">
        <f>J16+J18</f>
        <v>387.60833333333267</v>
      </c>
      <c r="M19" t="s">
        <v>187</v>
      </c>
      <c r="N19" s="30">
        <f>(N17/N16)*N15</f>
        <v>266.66666666666669</v>
      </c>
      <c r="O19">
        <f>N24*N17+J19</f>
        <v>654.27499999999941</v>
      </c>
    </row>
    <row r="20" spans="2:15" x14ac:dyDescent="0.25">
      <c r="G20" s="48" t="s">
        <v>163</v>
      </c>
      <c r="H20" s="48"/>
      <c r="I20" s="48"/>
      <c r="J20" s="48"/>
      <c r="M20" t="s">
        <v>183</v>
      </c>
      <c r="N20" s="30">
        <f>N19/N17</f>
        <v>66.666666666666671</v>
      </c>
      <c r="O20">
        <f>E5-O19</f>
        <v>2929.8250000000007</v>
      </c>
    </row>
    <row r="21" spans="2:15" x14ac:dyDescent="0.25">
      <c r="M21" t="s">
        <v>184</v>
      </c>
      <c r="N21" s="30">
        <f>N18/N17</f>
        <v>38.011666666666649</v>
      </c>
    </row>
    <row r="22" spans="2:15" x14ac:dyDescent="0.25">
      <c r="G22" s="48" t="s">
        <v>164</v>
      </c>
      <c r="H22" s="48"/>
      <c r="I22" s="49"/>
      <c r="J22" s="53"/>
      <c r="M22" t="s">
        <v>182</v>
      </c>
      <c r="N22" s="30">
        <f>E5*L5</f>
        <v>71.682000000000002</v>
      </c>
    </row>
    <row r="23" spans="2:15" x14ac:dyDescent="0.25">
      <c r="G23" s="50" t="s">
        <v>159</v>
      </c>
      <c r="H23" s="48"/>
      <c r="I23" s="50"/>
      <c r="J23" s="53"/>
      <c r="M23" t="s">
        <v>191</v>
      </c>
      <c r="N23" s="30">
        <f>((N17/N16)*(N14-J19*L13))/N17+J9/N17</f>
        <v>38.011666666666649</v>
      </c>
    </row>
    <row r="24" spans="2:15" ht="31.5" x14ac:dyDescent="0.5">
      <c r="M24" t="s">
        <v>190</v>
      </c>
      <c r="N24" s="73">
        <f>IF(E5&lt;L3,N22,MAX(N23,N20))</f>
        <v>66.666666666666671</v>
      </c>
    </row>
    <row r="25" spans="2:15" ht="46.5" x14ac:dyDescent="0.7">
      <c r="M25" t="s">
        <v>193</v>
      </c>
      <c r="N25" s="76">
        <f>IF(E5&lt;L3,N22,MIN(N21,MAX(N23,N20)))</f>
        <v>38.011666666666649</v>
      </c>
    </row>
    <row r="26" spans="2:15" x14ac:dyDescent="0.25">
      <c r="M26" s="41"/>
      <c r="N26" s="41"/>
    </row>
    <row r="27" spans="2:15" x14ac:dyDescent="0.25">
      <c r="J27" s="33" t="s">
        <v>132</v>
      </c>
      <c r="K27" t="s">
        <v>111</v>
      </c>
      <c r="L27" s="10">
        <f>M29+N29</f>
        <v>-2415.9</v>
      </c>
      <c r="M27" s="10"/>
      <c r="N27" s="10"/>
    </row>
    <row r="28" spans="2:15" x14ac:dyDescent="0.25">
      <c r="K28" t="s">
        <v>91</v>
      </c>
      <c r="L28" s="10"/>
      <c r="M28" s="41" t="s">
        <v>95</v>
      </c>
      <c r="N28" s="41" t="s">
        <v>96</v>
      </c>
    </row>
    <row r="29" spans="2:15" x14ac:dyDescent="0.25">
      <c r="K29" t="s">
        <v>92</v>
      </c>
      <c r="M29" s="41">
        <f>E5-L3</f>
        <v>84.099999999999909</v>
      </c>
      <c r="N29" s="41">
        <f>J9-L9</f>
        <v>-2500</v>
      </c>
    </row>
    <row r="32" spans="2:15" x14ac:dyDescent="0.25">
      <c r="C32" s="81" t="s">
        <v>155</v>
      </c>
      <c r="D32" s="81"/>
      <c r="E32" s="81"/>
      <c r="F32" s="81"/>
      <c r="G32" s="81"/>
    </row>
    <row r="33" spans="2:26" s="27" customFormat="1" ht="105" x14ac:dyDescent="0.25">
      <c r="B33" s="28" t="s">
        <v>47</v>
      </c>
      <c r="C33" s="28" t="s">
        <v>8</v>
      </c>
      <c r="D33" s="28" t="s">
        <v>154</v>
      </c>
      <c r="E33" s="28" t="s">
        <v>80</v>
      </c>
      <c r="F33" s="28" t="s">
        <v>157</v>
      </c>
      <c r="G33" s="28" t="s">
        <v>156</v>
      </c>
      <c r="I33" s="28" t="s">
        <v>70</v>
      </c>
      <c r="J33" s="28" t="s">
        <v>71</v>
      </c>
      <c r="K33" s="28"/>
      <c r="L33" s="28" t="s">
        <v>72</v>
      </c>
      <c r="M33"/>
      <c r="N33"/>
      <c r="O33"/>
      <c r="P33"/>
      <c r="Q33"/>
      <c r="R33"/>
      <c r="S33"/>
      <c r="T33"/>
      <c r="U33"/>
      <c r="V33"/>
      <c r="W33"/>
      <c r="X33"/>
      <c r="Y33"/>
      <c r="Z33"/>
    </row>
    <row r="34" spans="2:26" x14ac:dyDescent="0.25">
      <c r="B34" s="51"/>
      <c r="C34" s="51"/>
      <c r="D34" s="29"/>
      <c r="F34" s="47"/>
      <c r="G34" s="47"/>
      <c r="N34" t="s">
        <v>110</v>
      </c>
      <c r="Q34" s="27"/>
      <c r="R34" s="27"/>
      <c r="S34" s="27"/>
      <c r="T34" s="27"/>
      <c r="U34" s="27"/>
      <c r="V34" s="27"/>
      <c r="W34" s="27"/>
      <c r="X34" s="27"/>
      <c r="Y34" s="27"/>
      <c r="Z34" s="27"/>
    </row>
    <row r="35" spans="2:26" x14ac:dyDescent="0.25">
      <c r="B35" s="51" t="s">
        <v>194</v>
      </c>
      <c r="C35" s="51">
        <v>3</v>
      </c>
      <c r="D35" s="29">
        <v>75.075000000000017</v>
      </c>
      <c r="F35" s="55">
        <f>(J8/E15)*D35</f>
        <v>0</v>
      </c>
      <c r="G35" s="55">
        <f>F35/(D35/C35)</f>
        <v>0</v>
      </c>
      <c r="M35" s="27"/>
      <c r="N35" s="27"/>
      <c r="O35" s="27"/>
      <c r="P35" s="27"/>
    </row>
    <row r="36" spans="2:26" x14ac:dyDescent="0.25">
      <c r="B36" s="51" t="s">
        <v>195</v>
      </c>
      <c r="C36" s="51">
        <v>30</v>
      </c>
      <c r="D36" s="29">
        <v>26.25</v>
      </c>
      <c r="F36" s="47"/>
      <c r="G36" s="47"/>
      <c r="N36" s="10"/>
    </row>
    <row r="37" spans="2:26" x14ac:dyDescent="0.25">
      <c r="B37" s="51" t="s">
        <v>196</v>
      </c>
      <c r="C37" s="51">
        <v>-10</v>
      </c>
      <c r="D37" s="29">
        <v>40.050000000000026</v>
      </c>
      <c r="F37" s="47"/>
      <c r="G37" s="47"/>
      <c r="N37" s="10"/>
    </row>
    <row r="38" spans="2:26" x14ac:dyDescent="0.25">
      <c r="B38" s="51" t="s">
        <v>197</v>
      </c>
      <c r="C38" s="51">
        <v>10</v>
      </c>
      <c r="D38" s="29">
        <v>37.700000000000031</v>
      </c>
      <c r="F38" s="47"/>
      <c r="G38" s="47"/>
      <c r="N38" s="10"/>
    </row>
    <row r="39" spans="2:26" x14ac:dyDescent="0.25">
      <c r="B39" s="51" t="s">
        <v>198</v>
      </c>
      <c r="C39" s="51">
        <v>30</v>
      </c>
      <c r="D39" s="29">
        <v>42.600000000000051</v>
      </c>
      <c r="F39" s="47"/>
      <c r="G39" s="47"/>
      <c r="N39" s="10"/>
    </row>
    <row r="40" spans="2:26" x14ac:dyDescent="0.25">
      <c r="B40" s="51" t="s">
        <v>199</v>
      </c>
      <c r="C40" s="51">
        <v>20</v>
      </c>
      <c r="D40" s="29">
        <v>51.900000000000013</v>
      </c>
      <c r="F40" s="47"/>
      <c r="G40" s="47"/>
      <c r="N40" s="10"/>
    </row>
    <row r="41" spans="2:26" x14ac:dyDescent="0.25">
      <c r="B41" s="51" t="s">
        <v>200</v>
      </c>
      <c r="C41" s="51">
        <v>-50</v>
      </c>
      <c r="D41" s="29">
        <v>65.500000000000028</v>
      </c>
      <c r="F41" s="47"/>
      <c r="G41" s="47"/>
    </row>
    <row r="42" spans="2:26" x14ac:dyDescent="0.25">
      <c r="B42" s="51" t="s">
        <v>201</v>
      </c>
      <c r="C42" s="51">
        <v>-20</v>
      </c>
      <c r="D42" s="29">
        <v>37.399999999999949</v>
      </c>
      <c r="F42" s="47"/>
      <c r="G42" s="47"/>
    </row>
    <row r="43" spans="2:26" x14ac:dyDescent="0.25">
      <c r="B43" s="51" t="s">
        <v>202</v>
      </c>
      <c r="C43" s="51">
        <v>10</v>
      </c>
      <c r="D43" s="29">
        <v>49.3</v>
      </c>
      <c r="F43" s="47"/>
      <c r="G43" s="47"/>
    </row>
    <row r="44" spans="2:26" x14ac:dyDescent="0.25">
      <c r="B44" t="s">
        <v>203</v>
      </c>
      <c r="C44">
        <v>-20</v>
      </c>
      <c r="D44">
        <v>52.40000000000002</v>
      </c>
    </row>
    <row r="45" spans="2:26" x14ac:dyDescent="0.25">
      <c r="B45" t="s">
        <v>204</v>
      </c>
      <c r="C45">
        <v>-10</v>
      </c>
      <c r="D45">
        <v>35.750000000000028</v>
      </c>
    </row>
    <row r="46" spans="2:26" x14ac:dyDescent="0.25">
      <c r="D46">
        <v>0</v>
      </c>
    </row>
    <row r="47" spans="2:26" x14ac:dyDescent="0.25">
      <c r="D47">
        <v>0</v>
      </c>
    </row>
    <row r="48" spans="2:26" x14ac:dyDescent="0.25">
      <c r="D48">
        <v>0</v>
      </c>
    </row>
    <row r="49" spans="4:4" x14ac:dyDescent="0.25">
      <c r="D49">
        <v>0</v>
      </c>
    </row>
    <row r="50" spans="4:4" x14ac:dyDescent="0.25">
      <c r="D50">
        <v>0</v>
      </c>
    </row>
    <row r="51" spans="4:4" x14ac:dyDescent="0.25">
      <c r="D51">
        <v>0</v>
      </c>
    </row>
    <row r="52" spans="4:4" x14ac:dyDescent="0.25">
      <c r="D52">
        <v>0</v>
      </c>
    </row>
    <row r="53" spans="4:4" x14ac:dyDescent="0.25">
      <c r="D53">
        <v>0</v>
      </c>
    </row>
    <row r="54" spans="4:4" x14ac:dyDescent="0.25">
      <c r="D54">
        <v>0</v>
      </c>
    </row>
    <row r="55" spans="4:4" x14ac:dyDescent="0.25">
      <c r="D55">
        <v>0</v>
      </c>
    </row>
  </sheetData>
  <mergeCells count="2">
    <mergeCell ref="C32:G32"/>
    <mergeCell ref="A3:E4"/>
  </mergeCells>
  <phoneticPr fontId="6" type="noConversion"/>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21" r:id="rId4" name="Button 5">
              <controlPr defaultSize="0" print="0" autoFill="0" autoPict="0" macro="[0]!Button5_Click">
                <anchor moveWithCells="1" sizeWithCells="1">
                  <from>
                    <xdr:col>10</xdr:col>
                    <xdr:colOff>657225</xdr:colOff>
                    <xdr:row>13</xdr:row>
                    <xdr:rowOff>247650</xdr:rowOff>
                  </from>
                  <to>
                    <xdr:col>11</xdr:col>
                    <xdr:colOff>257175</xdr:colOff>
                    <xdr:row>15</xdr:row>
                    <xdr:rowOff>219075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CAB5-D100-4ACB-8E81-57E7898C85BB}">
  <dimension ref="B1:AK32"/>
  <sheetViews>
    <sheetView topLeftCell="A5" workbookViewId="0">
      <selection activeCell="N19" sqref="N19"/>
    </sheetView>
  </sheetViews>
  <sheetFormatPr defaultRowHeight="15" x14ac:dyDescent="0.25"/>
  <cols>
    <col min="2" max="2" width="12.5703125" customWidth="1"/>
    <col min="3" max="3" width="12.140625" customWidth="1"/>
    <col min="5" max="5" width="11.140625" customWidth="1"/>
    <col min="6" max="6" width="9.5703125" customWidth="1"/>
    <col min="7" max="7" width="10.5703125" customWidth="1"/>
    <col min="15" max="15" width="13.7109375" customWidth="1"/>
    <col min="17" max="17" width="15.5703125" customWidth="1"/>
  </cols>
  <sheetData>
    <row r="1" spans="2:37" x14ac:dyDescent="0.25">
      <c r="U1" t="s">
        <v>53</v>
      </c>
    </row>
    <row r="3" spans="2:37" ht="21" x14ac:dyDescent="0.35">
      <c r="P3" s="32" t="s">
        <v>124</v>
      </c>
      <c r="U3" t="s">
        <v>54</v>
      </c>
    </row>
    <row r="4" spans="2:37" x14ac:dyDescent="0.25">
      <c r="P4" t="s">
        <v>125</v>
      </c>
      <c r="U4" t="s">
        <v>57</v>
      </c>
    </row>
    <row r="5" spans="2:37" x14ac:dyDescent="0.25">
      <c r="P5" t="s">
        <v>131</v>
      </c>
    </row>
    <row r="7" spans="2:37" x14ac:dyDescent="0.25">
      <c r="F7" t="s">
        <v>74</v>
      </c>
      <c r="H7" s="14">
        <f>'Portforlio Ongoing'!E17*'Portforlio Ongoing'!L5</f>
        <v>25.841000000000001</v>
      </c>
    </row>
    <row r="8" spans="2:37" ht="33.75" x14ac:dyDescent="0.5">
      <c r="R8" s="35" t="s">
        <v>133</v>
      </c>
      <c r="S8" s="35" t="s">
        <v>134</v>
      </c>
      <c r="T8" s="35" t="s">
        <v>135</v>
      </c>
      <c r="Z8" s="34" t="s">
        <v>136</v>
      </c>
    </row>
    <row r="9" spans="2:37" x14ac:dyDescent="0.25">
      <c r="B9" s="10"/>
      <c r="C9" s="10"/>
    </row>
    <row r="10" spans="2:37" x14ac:dyDescent="0.25">
      <c r="B10" s="9" t="s">
        <v>47</v>
      </c>
      <c r="C10" s="9" t="s">
        <v>48</v>
      </c>
      <c r="O10" t="s">
        <v>114</v>
      </c>
      <c r="P10" t="s">
        <v>116</v>
      </c>
      <c r="Q10" t="s">
        <v>117</v>
      </c>
      <c r="U10" t="s">
        <v>122</v>
      </c>
    </row>
    <row r="11" spans="2:37" s="9" customFormat="1" x14ac:dyDescent="0.25">
      <c r="C11" s="9" t="s">
        <v>46</v>
      </c>
      <c r="D11" s="9" t="s">
        <v>44</v>
      </c>
      <c r="E11" s="9" t="s">
        <v>45</v>
      </c>
      <c r="F11" s="9" t="s">
        <v>58</v>
      </c>
      <c r="G11" s="9" t="s">
        <v>56</v>
      </c>
      <c r="H11" s="9" t="s">
        <v>2</v>
      </c>
      <c r="I11" s="9" t="s">
        <v>4</v>
      </c>
      <c r="J11" s="9" t="s">
        <v>3</v>
      </c>
      <c r="K11" s="9" t="s">
        <v>5</v>
      </c>
      <c r="L11" s="9" t="s">
        <v>64</v>
      </c>
      <c r="O11" s="9" t="s">
        <v>112</v>
      </c>
      <c r="P11" s="9" t="s">
        <v>115</v>
      </c>
      <c r="Q11" s="9" t="s">
        <v>126</v>
      </c>
      <c r="R11" s="9" t="s">
        <v>118</v>
      </c>
      <c r="S11" s="9" t="s">
        <v>119</v>
      </c>
      <c r="T11" s="9" t="s">
        <v>120</v>
      </c>
      <c r="V11" s="9" t="s">
        <v>121</v>
      </c>
      <c r="Y11" s="9" t="s">
        <v>123</v>
      </c>
      <c r="AK11" s="9" t="s">
        <v>63</v>
      </c>
    </row>
    <row r="12" spans="2:37" s="10" customFormat="1" ht="15.75" thickBot="1" x14ac:dyDescent="0.3">
      <c r="B12" s="9"/>
      <c r="C12" s="9"/>
    </row>
    <row r="13" spans="2:37" x14ac:dyDescent="0.25">
      <c r="B13" t="s">
        <v>40</v>
      </c>
      <c r="C13" s="15">
        <f>VLOOKUP(B13,'Portfolio Selection'!B:F,3,FALSE)</f>
        <v>-1.7089668816463517E-2</v>
      </c>
      <c r="D13" s="16"/>
      <c r="E13" s="17"/>
      <c r="F13" s="14" t="s">
        <v>75</v>
      </c>
      <c r="G13" s="26"/>
      <c r="H13" s="16"/>
      <c r="I13" s="16"/>
      <c r="J13" s="16"/>
      <c r="K13" s="16"/>
      <c r="L13" s="17"/>
      <c r="O13" t="s">
        <v>113</v>
      </c>
      <c r="P13" t="s">
        <v>113</v>
      </c>
      <c r="Q13" t="s">
        <v>127</v>
      </c>
      <c r="R13" t="s">
        <v>129</v>
      </c>
      <c r="T13" t="s">
        <v>130</v>
      </c>
    </row>
    <row r="14" spans="2:37" x14ac:dyDescent="0.25">
      <c r="B14" t="s">
        <v>43</v>
      </c>
      <c r="C14" s="18"/>
      <c r="D14" s="19"/>
      <c r="E14" s="20"/>
      <c r="F14" s="14"/>
      <c r="G14" s="22" t="str">
        <f>IF(F14="YES",M!G1261,"")</f>
        <v/>
      </c>
      <c r="H14" s="19"/>
      <c r="I14" s="19"/>
      <c r="J14" s="19"/>
      <c r="K14" s="19"/>
      <c r="L14" s="20"/>
      <c r="O14" t="s">
        <v>113</v>
      </c>
      <c r="P14" t="s">
        <v>127</v>
      </c>
      <c r="Q14" t="s">
        <v>113</v>
      </c>
      <c r="R14" t="s">
        <v>128</v>
      </c>
      <c r="T14" t="s">
        <v>129</v>
      </c>
    </row>
    <row r="15" spans="2:37" x14ac:dyDescent="0.25">
      <c r="B15" t="s">
        <v>50</v>
      </c>
      <c r="C15" s="21"/>
      <c r="D15" s="19"/>
      <c r="E15" s="20"/>
      <c r="F15" s="14"/>
      <c r="G15" s="22" t="str">
        <f>IF(F15="YES",M!G1262,"")</f>
        <v/>
      </c>
      <c r="H15" s="19"/>
      <c r="I15" s="19"/>
      <c r="J15" s="19"/>
      <c r="K15" s="19"/>
      <c r="L15" s="20"/>
    </row>
    <row r="16" spans="2:37" x14ac:dyDescent="0.25">
      <c r="B16" t="s">
        <v>59</v>
      </c>
      <c r="C16" s="21" t="s">
        <v>81</v>
      </c>
      <c r="D16" s="19"/>
      <c r="E16" s="20"/>
      <c r="F16" s="14" t="s">
        <v>61</v>
      </c>
      <c r="G16" s="22" t="s">
        <v>79</v>
      </c>
      <c r="H16" s="19"/>
      <c r="I16" s="19"/>
      <c r="J16" s="19"/>
      <c r="K16" s="19"/>
      <c r="L16" s="20"/>
    </row>
    <row r="17" spans="2:18" ht="31.5" x14ac:dyDescent="0.5">
      <c r="B17" t="s">
        <v>60</v>
      </c>
      <c r="C17" s="21"/>
      <c r="D17" s="19"/>
      <c r="E17" s="20"/>
      <c r="F17" s="14" t="s">
        <v>75</v>
      </c>
      <c r="G17" s="22" t="str">
        <f>IF(F17="YES",M!G1264,"")</f>
        <v/>
      </c>
      <c r="H17" s="19"/>
      <c r="I17" s="19"/>
      <c r="J17" s="19"/>
      <c r="K17" s="19"/>
      <c r="L17" s="20"/>
      <c r="R17" s="7" t="s">
        <v>137</v>
      </c>
    </row>
    <row r="18" spans="2:18" ht="21" x14ac:dyDescent="0.35">
      <c r="B18" t="s">
        <v>62</v>
      </c>
      <c r="C18" s="21"/>
      <c r="D18" s="19"/>
      <c r="E18" s="20"/>
      <c r="F18" s="14" t="s">
        <v>75</v>
      </c>
      <c r="G18" s="22" t="s">
        <v>14</v>
      </c>
      <c r="H18" s="19"/>
      <c r="I18" s="19"/>
      <c r="J18" s="19"/>
      <c r="K18" s="19"/>
      <c r="L18" s="20">
        <v>120</v>
      </c>
      <c r="R18" s="32" t="s">
        <v>138</v>
      </c>
    </row>
    <row r="19" spans="2:18" x14ac:dyDescent="0.25">
      <c r="C19" s="22"/>
      <c r="D19" s="19"/>
      <c r="E19" s="20"/>
      <c r="F19" s="14"/>
      <c r="G19" s="22"/>
      <c r="H19" s="19"/>
      <c r="I19" s="19"/>
      <c r="J19" s="19"/>
      <c r="K19" s="19"/>
      <c r="L19" s="20"/>
      <c r="R19" t="s">
        <v>139</v>
      </c>
    </row>
    <row r="20" spans="2:18" x14ac:dyDescent="0.25">
      <c r="C20" s="22"/>
      <c r="D20" s="19"/>
      <c r="E20" s="20"/>
      <c r="F20" s="14"/>
      <c r="G20" s="22"/>
      <c r="H20" s="19"/>
      <c r="I20" s="19"/>
      <c r="J20" s="19"/>
      <c r="K20" s="19"/>
      <c r="L20" s="20"/>
    </row>
    <row r="21" spans="2:18" x14ac:dyDescent="0.25">
      <c r="C21" s="22"/>
      <c r="D21" s="19"/>
      <c r="E21" s="20"/>
      <c r="F21" s="14"/>
      <c r="G21" s="22"/>
      <c r="H21" s="19"/>
      <c r="I21" s="19"/>
      <c r="J21" s="19"/>
      <c r="K21" s="19"/>
      <c r="L21" s="20"/>
      <c r="R21" t="s">
        <v>140</v>
      </c>
    </row>
    <row r="22" spans="2:18" ht="15.75" thickBot="1" x14ac:dyDescent="0.3">
      <c r="C22" s="23"/>
      <c r="D22" s="24"/>
      <c r="E22" s="25"/>
      <c r="F22" s="14"/>
      <c r="G22" s="23"/>
      <c r="H22" s="24"/>
      <c r="I22" s="24"/>
      <c r="J22" s="24"/>
      <c r="K22" s="24"/>
      <c r="L22" s="25"/>
      <c r="R22" t="s">
        <v>141</v>
      </c>
    </row>
    <row r="23" spans="2:18" x14ac:dyDescent="0.25">
      <c r="F23" s="14"/>
    </row>
    <row r="24" spans="2:18" x14ac:dyDescent="0.25">
      <c r="F24" s="14"/>
    </row>
    <row r="25" spans="2:18" x14ac:dyDescent="0.25">
      <c r="F25" s="14"/>
    </row>
    <row r="26" spans="2:18" x14ac:dyDescent="0.25">
      <c r="F26" s="14"/>
    </row>
    <row r="27" spans="2:18" x14ac:dyDescent="0.25">
      <c r="F27" s="14"/>
    </row>
    <row r="28" spans="2:18" x14ac:dyDescent="0.25">
      <c r="F28" s="14"/>
    </row>
    <row r="29" spans="2:18" x14ac:dyDescent="0.25">
      <c r="F29" s="14"/>
    </row>
    <row r="30" spans="2:18" x14ac:dyDescent="0.25">
      <c r="F30" s="14"/>
    </row>
    <row r="31" spans="2:18" x14ac:dyDescent="0.25">
      <c r="F31" s="14"/>
    </row>
    <row r="32" spans="2:18" x14ac:dyDescent="0.25">
      <c r="F32" s="14"/>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352D-8775-4AF4-86AA-B1719918D1CF}">
  <dimension ref="A1:L22"/>
  <sheetViews>
    <sheetView workbookViewId="0">
      <selection activeCell="H12" sqref="H12"/>
    </sheetView>
  </sheetViews>
  <sheetFormatPr defaultRowHeight="15" x14ac:dyDescent="0.25"/>
  <cols>
    <col min="2" max="2" width="11.5703125" customWidth="1"/>
    <col min="4" max="4" width="11.140625" customWidth="1"/>
  </cols>
  <sheetData>
    <row r="1" spans="1:12" ht="33.75" x14ac:dyDescent="0.5">
      <c r="A1" s="6" t="s">
        <v>36</v>
      </c>
    </row>
    <row r="4" spans="1:12" ht="31.5" x14ac:dyDescent="0.5">
      <c r="B4" s="7" t="s">
        <v>37</v>
      </c>
    </row>
    <row r="5" spans="1:12" x14ac:dyDescent="0.25">
      <c r="B5" s="8" t="s">
        <v>38</v>
      </c>
      <c r="C5" s="8"/>
      <c r="D5" s="8" t="s">
        <v>39</v>
      </c>
      <c r="E5" s="8"/>
    </row>
    <row r="6" spans="1:12" x14ac:dyDescent="0.25">
      <c r="D6" s="8" t="s">
        <v>46</v>
      </c>
      <c r="E6" s="8" t="s">
        <v>44</v>
      </c>
      <c r="F6" s="8" t="s">
        <v>45</v>
      </c>
    </row>
    <row r="7" spans="1:12" x14ac:dyDescent="0.25">
      <c r="B7" t="s">
        <v>40</v>
      </c>
      <c r="D7" s="11">
        <f>M!S10</f>
        <v>-1.7089668816463517E-2</v>
      </c>
      <c r="E7" s="11">
        <f>M!S20</f>
        <v>-4.7561972031883185E-2</v>
      </c>
      <c r="F7" s="11">
        <f>M!S29</f>
        <v>-3.8408107934540768E-2</v>
      </c>
    </row>
    <row r="8" spans="1:12" ht="28.5" customHeight="1" x14ac:dyDescent="0.5">
      <c r="B8" t="s">
        <v>41</v>
      </c>
      <c r="D8" s="12"/>
      <c r="E8" s="12"/>
      <c r="F8" s="12"/>
      <c r="L8" s="7" t="s">
        <v>42</v>
      </c>
    </row>
    <row r="9" spans="1:12" x14ac:dyDescent="0.25">
      <c r="B9" t="s">
        <v>43</v>
      </c>
      <c r="D9" s="12"/>
      <c r="E9" s="12"/>
      <c r="F9" s="12"/>
    </row>
    <row r="10" spans="1:12" x14ac:dyDescent="0.25">
      <c r="B10" t="s">
        <v>49</v>
      </c>
      <c r="D10" s="12" t="s">
        <v>78</v>
      </c>
      <c r="E10" s="12"/>
      <c r="F10" s="12"/>
    </row>
    <row r="11" spans="1:12" x14ac:dyDescent="0.25">
      <c r="B11" t="s">
        <v>50</v>
      </c>
      <c r="D11" s="12"/>
      <c r="E11" s="12"/>
      <c r="F11" s="12"/>
    </row>
    <row r="12" spans="1:12" x14ac:dyDescent="0.25">
      <c r="B12" t="s">
        <v>51</v>
      </c>
      <c r="D12" s="12"/>
      <c r="E12" s="12"/>
      <c r="F12" s="12"/>
    </row>
    <row r="13" spans="1:12" x14ac:dyDescent="0.25">
      <c r="B13" t="s">
        <v>52</v>
      </c>
      <c r="D13" s="12"/>
      <c r="E13" s="12"/>
      <c r="F13" s="12"/>
    </row>
    <row r="14" spans="1:12" x14ac:dyDescent="0.25">
      <c r="B14" t="s">
        <v>59</v>
      </c>
      <c r="D14" s="12"/>
      <c r="E14" s="12"/>
      <c r="F14" s="12"/>
    </row>
    <row r="15" spans="1:12" x14ac:dyDescent="0.25">
      <c r="B15" t="s">
        <v>60</v>
      </c>
      <c r="D15" s="12"/>
      <c r="E15" s="12"/>
      <c r="F15" s="12"/>
    </row>
    <row r="16" spans="1:12" x14ac:dyDescent="0.25">
      <c r="B16" t="s">
        <v>62</v>
      </c>
      <c r="D16" s="12"/>
      <c r="E16" s="12"/>
      <c r="F16" s="12"/>
    </row>
    <row r="17" spans="4:6" x14ac:dyDescent="0.25">
      <c r="D17" s="12"/>
      <c r="E17" s="12"/>
      <c r="F17" s="12"/>
    </row>
    <row r="18" spans="4:6" x14ac:dyDescent="0.25">
      <c r="D18" s="12" t="s">
        <v>55</v>
      </c>
      <c r="E18" s="12"/>
      <c r="F18" s="12"/>
    </row>
    <row r="19" spans="4:6" x14ac:dyDescent="0.25">
      <c r="D19" s="12"/>
      <c r="E19" s="12"/>
      <c r="F19" s="12"/>
    </row>
    <row r="20" spans="4:6" x14ac:dyDescent="0.25">
      <c r="D20" s="12"/>
      <c r="E20" s="12"/>
      <c r="F20" s="12"/>
    </row>
    <row r="21" spans="4:6" x14ac:dyDescent="0.25">
      <c r="D21" s="12"/>
      <c r="E21" s="12"/>
      <c r="F21" s="12"/>
    </row>
    <row r="22" spans="4:6" x14ac:dyDescent="0.25">
      <c r="D22" s="12"/>
      <c r="E22" s="12"/>
      <c r="F22" s="12"/>
    </row>
  </sheetData>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Button1_Click">
                <anchor moveWithCells="1" sizeWithCells="1">
                  <from>
                    <xdr:col>14</xdr:col>
                    <xdr:colOff>133350</xdr:colOff>
                    <xdr:row>9</xdr:row>
                    <xdr:rowOff>142875</xdr:rowOff>
                  </from>
                  <to>
                    <xdr:col>19</xdr:col>
                    <xdr:colOff>381000</xdr:colOff>
                    <xdr:row>23</xdr:row>
                    <xdr:rowOff>38100</xdr:rowOff>
                  </to>
                </anchor>
              </controlPr>
            </control>
          </mc:Choice>
        </mc:AlternateContent>
        <mc:AlternateContent xmlns:mc="http://schemas.openxmlformats.org/markup-compatibility/2006">
          <mc:Choice Requires="x14">
            <control shapeId="2050" r:id="rId5" name="Button 2">
              <controlPr defaultSize="0" print="0" autoFill="0" autoPict="0">
                <anchor moveWithCells="1" sizeWithCells="1">
                  <from>
                    <xdr:col>8</xdr:col>
                    <xdr:colOff>333375</xdr:colOff>
                    <xdr:row>8</xdr:row>
                    <xdr:rowOff>95250</xdr:rowOff>
                  </from>
                  <to>
                    <xdr:col>13</xdr:col>
                    <xdr:colOff>285750</xdr:colOff>
                    <xdr:row>21</xdr:row>
                    <xdr:rowOff>28575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59"/>
  <sheetViews>
    <sheetView topLeftCell="A1000" zoomScale="106" workbookViewId="0">
      <selection activeCell="G23" sqref="G23"/>
    </sheetView>
  </sheetViews>
  <sheetFormatPr defaultRowHeight="15" x14ac:dyDescent="0.25"/>
  <cols>
    <col min="1" max="1" width="23.71093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row>
    <row r="2" spans="1:23" x14ac:dyDescent="0.25">
      <c r="A2" s="2">
        <v>41921</v>
      </c>
      <c r="B2">
        <v>56.400002000000001</v>
      </c>
      <c r="G2" t="s">
        <v>13</v>
      </c>
      <c r="H2" t="s">
        <v>15</v>
      </c>
      <c r="I2" t="s">
        <v>15</v>
      </c>
      <c r="J2" t="s">
        <v>15</v>
      </c>
      <c r="K2" t="s">
        <v>15</v>
      </c>
      <c r="L2" t="s">
        <v>15</v>
      </c>
      <c r="M2">
        <v>10000</v>
      </c>
    </row>
    <row r="3" spans="1:23" x14ac:dyDescent="0.25">
      <c r="A3" s="2">
        <v>41922</v>
      </c>
      <c r="B3">
        <v>56.68</v>
      </c>
      <c r="C3">
        <v>56.400002000000001</v>
      </c>
      <c r="D3">
        <v>56.400002000000001</v>
      </c>
      <c r="E3">
        <v>56.400002000000001</v>
      </c>
      <c r="F3">
        <v>56.400002000000001</v>
      </c>
      <c r="G3" t="s">
        <v>13</v>
      </c>
      <c r="H3" t="s">
        <v>15</v>
      </c>
      <c r="I3" t="s">
        <v>15</v>
      </c>
      <c r="J3" t="s">
        <v>15</v>
      </c>
      <c r="K3" t="s">
        <v>15</v>
      </c>
      <c r="L3" t="s">
        <v>15</v>
      </c>
      <c r="M3">
        <v>10000</v>
      </c>
      <c r="P3" t="s">
        <v>17</v>
      </c>
      <c r="S3">
        <f>M1259</f>
        <v>10036.34983500001</v>
      </c>
    </row>
    <row r="4" spans="1:23" x14ac:dyDescent="0.25">
      <c r="A4" s="2">
        <v>41925</v>
      </c>
      <c r="B4">
        <v>54.990001999999997</v>
      </c>
      <c r="C4">
        <v>56.68</v>
      </c>
      <c r="D4">
        <v>56.68</v>
      </c>
      <c r="E4">
        <v>56.400002000000001</v>
      </c>
      <c r="F4">
        <v>56.400002000000001</v>
      </c>
      <c r="G4" t="s">
        <v>13</v>
      </c>
      <c r="H4" t="s">
        <v>15</v>
      </c>
      <c r="I4" t="s">
        <v>15</v>
      </c>
      <c r="J4" t="s">
        <v>15</v>
      </c>
      <c r="K4" t="s">
        <v>15</v>
      </c>
      <c r="L4" t="s">
        <v>15</v>
      </c>
      <c r="M4">
        <v>10000</v>
      </c>
    </row>
    <row r="5" spans="1:23" x14ac:dyDescent="0.25">
      <c r="A5" s="2">
        <v>41926</v>
      </c>
      <c r="B5">
        <v>56.580002</v>
      </c>
      <c r="C5">
        <v>56.68</v>
      </c>
      <c r="D5">
        <v>56.68</v>
      </c>
      <c r="E5">
        <v>54.990001999999997</v>
      </c>
      <c r="F5">
        <v>54.990001999999997</v>
      </c>
      <c r="G5" t="s">
        <v>13</v>
      </c>
      <c r="H5" t="s">
        <v>15</v>
      </c>
      <c r="I5" t="s">
        <v>15</v>
      </c>
      <c r="J5" t="s">
        <v>15</v>
      </c>
      <c r="K5" t="s">
        <v>15</v>
      </c>
      <c r="L5" t="s">
        <v>15</v>
      </c>
      <c r="M5">
        <v>10000</v>
      </c>
      <c r="P5" t="s">
        <v>18</v>
      </c>
      <c r="W5">
        <f>MAX(M1194:M1259)</f>
        <v>10054.709835000011</v>
      </c>
    </row>
    <row r="6" spans="1:23" x14ac:dyDescent="0.25">
      <c r="A6" s="2">
        <v>41927</v>
      </c>
      <c r="B6">
        <v>56</v>
      </c>
      <c r="C6">
        <v>56.68</v>
      </c>
      <c r="D6">
        <v>56.68</v>
      </c>
      <c r="E6">
        <v>54.990001999999997</v>
      </c>
      <c r="F6">
        <v>54.990001999999997</v>
      </c>
      <c r="G6" t="s">
        <v>13</v>
      </c>
      <c r="H6" t="s">
        <v>15</v>
      </c>
      <c r="I6" t="s">
        <v>15</v>
      </c>
      <c r="J6" t="s">
        <v>15</v>
      </c>
      <c r="K6" t="s">
        <v>15</v>
      </c>
      <c r="L6" t="s">
        <v>15</v>
      </c>
      <c r="M6">
        <v>10000</v>
      </c>
      <c r="P6" t="s">
        <v>19</v>
      </c>
      <c r="W6">
        <f>MIN(M1195:M1260)</f>
        <v>9850.0298350000066</v>
      </c>
    </row>
    <row r="7" spans="1:23" x14ac:dyDescent="0.25">
      <c r="A7" s="2">
        <v>41928</v>
      </c>
      <c r="B7">
        <v>56.57</v>
      </c>
      <c r="C7">
        <v>56.68</v>
      </c>
      <c r="D7">
        <v>56.68</v>
      </c>
      <c r="E7">
        <v>54.990001999999997</v>
      </c>
      <c r="F7">
        <v>54.990001999999997</v>
      </c>
      <c r="G7" t="s">
        <v>13</v>
      </c>
      <c r="H7" t="s">
        <v>15</v>
      </c>
      <c r="I7" t="s">
        <v>15</v>
      </c>
      <c r="J7" t="s">
        <v>15</v>
      </c>
      <c r="K7" t="s">
        <v>15</v>
      </c>
      <c r="L7" t="s">
        <v>15</v>
      </c>
      <c r="M7">
        <v>10000</v>
      </c>
    </row>
    <row r="8" spans="1:23" x14ac:dyDescent="0.25">
      <c r="A8" s="2">
        <v>41929</v>
      </c>
      <c r="B8">
        <v>56.209999000000003</v>
      </c>
      <c r="C8">
        <v>56.68</v>
      </c>
      <c r="D8">
        <v>56.68</v>
      </c>
      <c r="E8">
        <v>54.990001999999997</v>
      </c>
      <c r="F8">
        <v>54.990001999999997</v>
      </c>
      <c r="G8" t="s">
        <v>13</v>
      </c>
      <c r="H8" t="s">
        <v>15</v>
      </c>
      <c r="I8" t="s">
        <v>15</v>
      </c>
      <c r="J8" t="s">
        <v>15</v>
      </c>
      <c r="K8" t="s">
        <v>15</v>
      </c>
      <c r="L8" t="s">
        <v>15</v>
      </c>
      <c r="M8">
        <v>10000</v>
      </c>
      <c r="P8" t="s">
        <v>24</v>
      </c>
      <c r="S8" s="4">
        <f>(W5-S3)/W5</f>
        <v>1.8260099298032665E-3</v>
      </c>
    </row>
    <row r="9" spans="1:23" x14ac:dyDescent="0.25">
      <c r="A9" s="2">
        <v>41932</v>
      </c>
      <c r="B9">
        <v>57.07</v>
      </c>
      <c r="C9">
        <v>56.68</v>
      </c>
      <c r="D9">
        <v>56.68</v>
      </c>
      <c r="E9">
        <v>54.990001999999997</v>
      </c>
      <c r="F9">
        <v>54.990001999999997</v>
      </c>
      <c r="G9" t="s">
        <v>13</v>
      </c>
      <c r="H9" t="s">
        <v>15</v>
      </c>
      <c r="I9" t="s">
        <v>15</v>
      </c>
      <c r="J9" t="s">
        <v>15</v>
      </c>
      <c r="K9" t="s">
        <v>15</v>
      </c>
      <c r="L9" t="s">
        <v>15</v>
      </c>
      <c r="M9">
        <v>10000</v>
      </c>
      <c r="P9" t="s">
        <v>23</v>
      </c>
      <c r="S9" s="3">
        <f>(S3-W6)/W6</f>
        <v>1.8915678746266783E-2</v>
      </c>
    </row>
    <row r="10" spans="1:23" x14ac:dyDescent="0.25">
      <c r="A10" s="2">
        <v>41933</v>
      </c>
      <c r="B10">
        <v>58.380001</v>
      </c>
      <c r="C10">
        <v>57.07</v>
      </c>
      <c r="D10">
        <v>57.07</v>
      </c>
      <c r="E10">
        <v>54.990001999999997</v>
      </c>
      <c r="F10">
        <v>54.990001999999997</v>
      </c>
      <c r="G10" t="s">
        <v>13</v>
      </c>
      <c r="H10" t="s">
        <v>15</v>
      </c>
      <c r="I10" t="s">
        <v>15</v>
      </c>
      <c r="J10" t="s">
        <v>15</v>
      </c>
      <c r="K10" t="s">
        <v>15</v>
      </c>
      <c r="L10" t="s">
        <v>15</v>
      </c>
      <c r="M10">
        <v>10000</v>
      </c>
      <c r="P10" t="s">
        <v>22</v>
      </c>
      <c r="S10" s="5">
        <f>S8-S9</f>
        <v>-1.7089668816463517E-2</v>
      </c>
      <c r="U10" t="s">
        <v>20</v>
      </c>
    </row>
    <row r="11" spans="1:23" x14ac:dyDescent="0.25">
      <c r="A11" s="2">
        <v>41934</v>
      </c>
      <c r="B11">
        <v>57.619999</v>
      </c>
      <c r="C11">
        <v>58.380001</v>
      </c>
      <c r="D11">
        <v>58.380001</v>
      </c>
      <c r="E11">
        <v>54.990001999999997</v>
      </c>
      <c r="F11">
        <v>54.990001999999997</v>
      </c>
      <c r="G11" t="s">
        <v>13</v>
      </c>
      <c r="H11" t="s">
        <v>15</v>
      </c>
      <c r="I11" t="s">
        <v>15</v>
      </c>
      <c r="J11" t="s">
        <v>15</v>
      </c>
      <c r="K11" t="s">
        <v>15</v>
      </c>
      <c r="L11" t="s">
        <v>15</v>
      </c>
      <c r="M11">
        <v>10000</v>
      </c>
      <c r="U11" t="s">
        <v>21</v>
      </c>
    </row>
    <row r="12" spans="1:23" x14ac:dyDescent="0.25">
      <c r="A12" s="2">
        <v>41935</v>
      </c>
      <c r="B12">
        <v>58.389999000000003</v>
      </c>
      <c r="C12">
        <v>58.380001</v>
      </c>
      <c r="D12">
        <v>58.380001</v>
      </c>
      <c r="E12">
        <v>54.990001999999997</v>
      </c>
      <c r="F12">
        <v>54.990001999999997</v>
      </c>
      <c r="G12" t="s">
        <v>13</v>
      </c>
      <c r="H12" t="s">
        <v>15</v>
      </c>
      <c r="I12" t="s">
        <v>15</v>
      </c>
      <c r="J12" t="s">
        <v>15</v>
      </c>
      <c r="K12" t="s">
        <v>15</v>
      </c>
      <c r="L12" t="s">
        <v>15</v>
      </c>
      <c r="M12">
        <v>10000</v>
      </c>
      <c r="U12" t="s">
        <v>35</v>
      </c>
    </row>
    <row r="13" spans="1:23" x14ac:dyDescent="0.25">
      <c r="A13" s="2">
        <v>41936</v>
      </c>
      <c r="B13">
        <v>58.98</v>
      </c>
      <c r="C13">
        <v>58.389999000000003</v>
      </c>
      <c r="D13">
        <v>58.389999000000003</v>
      </c>
      <c r="E13">
        <v>54.990001999999997</v>
      </c>
      <c r="F13">
        <v>54.990001999999997</v>
      </c>
      <c r="G13" t="s">
        <v>13</v>
      </c>
      <c r="H13" t="s">
        <v>15</v>
      </c>
      <c r="I13" t="s">
        <v>15</v>
      </c>
      <c r="J13" t="s">
        <v>15</v>
      </c>
      <c r="K13" t="s">
        <v>15</v>
      </c>
      <c r="L13" t="s">
        <v>15</v>
      </c>
      <c r="M13">
        <v>10000</v>
      </c>
    </row>
    <row r="14" spans="1:23" x14ac:dyDescent="0.25">
      <c r="A14" s="2">
        <v>41939</v>
      </c>
      <c r="B14">
        <v>58.490001999999997</v>
      </c>
      <c r="C14">
        <v>58.98</v>
      </c>
      <c r="D14">
        <v>58.98</v>
      </c>
      <c r="E14">
        <v>54.990001999999997</v>
      </c>
      <c r="F14">
        <v>54.990001999999997</v>
      </c>
      <c r="G14" t="s">
        <v>13</v>
      </c>
      <c r="H14" t="s">
        <v>15</v>
      </c>
      <c r="I14" t="s">
        <v>15</v>
      </c>
      <c r="J14" t="s">
        <v>15</v>
      </c>
      <c r="K14" t="s">
        <v>15</v>
      </c>
      <c r="L14" t="s">
        <v>15</v>
      </c>
      <c r="M14">
        <v>10000</v>
      </c>
    </row>
    <row r="15" spans="1:23" x14ac:dyDescent="0.25">
      <c r="A15" s="2">
        <v>41940</v>
      </c>
      <c r="B15">
        <v>57.27</v>
      </c>
      <c r="C15">
        <v>58.98</v>
      </c>
      <c r="D15">
        <v>58.98</v>
      </c>
      <c r="E15">
        <v>54.990001999999997</v>
      </c>
      <c r="F15">
        <v>54.990001999999997</v>
      </c>
      <c r="G15" t="s">
        <v>13</v>
      </c>
      <c r="H15" t="s">
        <v>15</v>
      </c>
      <c r="I15" t="s">
        <v>15</v>
      </c>
      <c r="J15" t="s">
        <v>15</v>
      </c>
      <c r="K15" t="s">
        <v>15</v>
      </c>
      <c r="L15" t="s">
        <v>15</v>
      </c>
      <c r="M15">
        <v>10000</v>
      </c>
      <c r="P15" t="s">
        <v>25</v>
      </c>
      <c r="W15">
        <f>MAX(M1070:M1194)</f>
        <v>9900.6898350000065</v>
      </c>
    </row>
    <row r="16" spans="1:23" x14ac:dyDescent="0.25">
      <c r="A16" s="2">
        <v>41941</v>
      </c>
      <c r="B16">
        <v>57.450001</v>
      </c>
      <c r="C16">
        <v>58.98</v>
      </c>
      <c r="D16">
        <v>58.98</v>
      </c>
      <c r="E16">
        <v>54.990001999999997</v>
      </c>
      <c r="F16">
        <v>54.990001999999997</v>
      </c>
      <c r="G16" t="s">
        <v>13</v>
      </c>
      <c r="H16" t="s">
        <v>15</v>
      </c>
      <c r="I16" t="s">
        <v>15</v>
      </c>
      <c r="J16" t="s">
        <v>15</v>
      </c>
      <c r="K16" t="s">
        <v>15</v>
      </c>
      <c r="L16" t="s">
        <v>15</v>
      </c>
      <c r="M16">
        <v>10000</v>
      </c>
      <c r="P16" t="s">
        <v>26</v>
      </c>
      <c r="W16">
        <f>MIN(M1070:M1194)</f>
        <v>9707.6498170000013</v>
      </c>
    </row>
    <row r="17" spans="1:23" x14ac:dyDescent="0.25">
      <c r="A17" s="2">
        <v>41942</v>
      </c>
      <c r="B17">
        <v>57.900002000000001</v>
      </c>
      <c r="C17">
        <v>58.98</v>
      </c>
      <c r="D17">
        <v>58.98</v>
      </c>
      <c r="E17">
        <v>54.990001999999997</v>
      </c>
      <c r="F17">
        <v>54.990001999999997</v>
      </c>
      <c r="G17" t="s">
        <v>13</v>
      </c>
      <c r="H17" t="s">
        <v>15</v>
      </c>
      <c r="I17" t="s">
        <v>15</v>
      </c>
      <c r="J17" t="s">
        <v>15</v>
      </c>
      <c r="K17" t="s">
        <v>15</v>
      </c>
      <c r="L17" t="s">
        <v>15</v>
      </c>
      <c r="M17">
        <v>10000</v>
      </c>
    </row>
    <row r="18" spans="1:23" x14ac:dyDescent="0.25">
      <c r="A18" s="2">
        <v>41943</v>
      </c>
      <c r="B18">
        <v>57.82</v>
      </c>
      <c r="C18">
        <v>58.98</v>
      </c>
      <c r="D18">
        <v>58.98</v>
      </c>
      <c r="E18">
        <v>54.990001999999997</v>
      </c>
      <c r="F18">
        <v>54.990001999999997</v>
      </c>
      <c r="G18" t="s">
        <v>13</v>
      </c>
      <c r="H18" t="s">
        <v>15</v>
      </c>
      <c r="I18" t="s">
        <v>15</v>
      </c>
      <c r="J18" t="s">
        <v>15</v>
      </c>
      <c r="K18" t="s">
        <v>15</v>
      </c>
      <c r="L18" t="s">
        <v>15</v>
      </c>
      <c r="M18">
        <v>10000</v>
      </c>
      <c r="P18" t="s">
        <v>27</v>
      </c>
      <c r="S18" s="4">
        <f>(W15-S3)/W15</f>
        <v>-1.3702075538254997E-2</v>
      </c>
    </row>
    <row r="19" spans="1:23" x14ac:dyDescent="0.25">
      <c r="A19" s="2">
        <v>41946</v>
      </c>
      <c r="B19">
        <v>57.25</v>
      </c>
      <c r="C19">
        <v>58.98</v>
      </c>
      <c r="D19">
        <v>58.98</v>
      </c>
      <c r="E19">
        <v>54.990001999999997</v>
      </c>
      <c r="F19">
        <v>54.990001999999997</v>
      </c>
      <c r="G19" t="s">
        <v>13</v>
      </c>
      <c r="H19" t="s">
        <v>15</v>
      </c>
      <c r="I19" t="s">
        <v>15</v>
      </c>
      <c r="J19" t="s">
        <v>15</v>
      </c>
      <c r="K19" t="s">
        <v>15</v>
      </c>
      <c r="L19" t="s">
        <v>15</v>
      </c>
      <c r="M19">
        <v>10000</v>
      </c>
      <c r="P19" t="s">
        <v>28</v>
      </c>
      <c r="S19" s="3">
        <f>(S3-W16)/W16</f>
        <v>3.3859896493628187E-2</v>
      </c>
    </row>
    <row r="20" spans="1:23" x14ac:dyDescent="0.25">
      <c r="A20" s="2">
        <v>41947</v>
      </c>
      <c r="B20">
        <v>56.299999</v>
      </c>
      <c r="C20">
        <v>58.98</v>
      </c>
      <c r="D20">
        <v>58.98</v>
      </c>
      <c r="E20">
        <v>54.990001999999997</v>
      </c>
      <c r="F20">
        <v>54.990001999999997</v>
      </c>
      <c r="G20" t="s">
        <v>13</v>
      </c>
      <c r="H20" t="s">
        <v>15</v>
      </c>
      <c r="I20" t="s">
        <v>15</v>
      </c>
      <c r="J20" t="s">
        <v>15</v>
      </c>
      <c r="K20" t="s">
        <v>15</v>
      </c>
      <c r="L20" t="s">
        <v>15</v>
      </c>
      <c r="M20">
        <v>10000</v>
      </c>
      <c r="P20" t="s">
        <v>29</v>
      </c>
      <c r="S20" s="5">
        <f>S18-S19</f>
        <v>-4.7561972031883185E-2</v>
      </c>
    </row>
    <row r="21" spans="1:23" x14ac:dyDescent="0.25">
      <c r="A21" s="2">
        <v>41948</v>
      </c>
      <c r="B21">
        <v>57.200001</v>
      </c>
      <c r="C21">
        <v>58.98</v>
      </c>
      <c r="D21">
        <v>58.98</v>
      </c>
      <c r="E21">
        <v>54.990001999999997</v>
      </c>
      <c r="F21">
        <v>54.990001999999997</v>
      </c>
      <c r="G21" t="s">
        <v>13</v>
      </c>
      <c r="H21" t="s">
        <v>15</v>
      </c>
      <c r="I21" t="s">
        <v>15</v>
      </c>
      <c r="J21" t="s">
        <v>15</v>
      </c>
      <c r="K21" t="s">
        <v>15</v>
      </c>
      <c r="L21" t="s">
        <v>15</v>
      </c>
      <c r="M21">
        <v>10000</v>
      </c>
    </row>
    <row r="22" spans="1:23" x14ac:dyDescent="0.25">
      <c r="A22" s="2">
        <v>41949</v>
      </c>
      <c r="B22">
        <v>59.040000999999997</v>
      </c>
      <c r="C22">
        <v>58.98</v>
      </c>
      <c r="D22">
        <v>58.98</v>
      </c>
      <c r="E22">
        <v>54.990001999999997</v>
      </c>
      <c r="F22">
        <v>54.990001999999997</v>
      </c>
      <c r="G22" t="s">
        <v>13</v>
      </c>
      <c r="H22" t="s">
        <v>15</v>
      </c>
      <c r="I22" t="s">
        <v>15</v>
      </c>
      <c r="J22" t="s">
        <v>15</v>
      </c>
      <c r="K22" t="s">
        <v>15</v>
      </c>
      <c r="L22" t="s">
        <v>15</v>
      </c>
      <c r="M22">
        <v>10000</v>
      </c>
    </row>
    <row r="23" spans="1:23" x14ac:dyDescent="0.25">
      <c r="A23" s="2">
        <v>41950</v>
      </c>
      <c r="B23">
        <v>59.880001</v>
      </c>
      <c r="C23">
        <v>59.040000999999997</v>
      </c>
      <c r="D23">
        <v>59.040000999999997</v>
      </c>
      <c r="E23">
        <v>54.990001999999997</v>
      </c>
      <c r="F23">
        <v>54.990001999999997</v>
      </c>
      <c r="G23" t="s">
        <v>13</v>
      </c>
      <c r="H23" t="s">
        <v>15</v>
      </c>
      <c r="I23" t="s">
        <v>15</v>
      </c>
      <c r="J23" t="s">
        <v>15</v>
      </c>
      <c r="K23" t="s">
        <v>15</v>
      </c>
      <c r="L23" t="s">
        <v>15</v>
      </c>
      <c r="M23">
        <v>10000</v>
      </c>
    </row>
    <row r="24" spans="1:23" x14ac:dyDescent="0.25">
      <c r="A24" s="2">
        <v>41953</v>
      </c>
      <c r="B24">
        <v>59.259998000000003</v>
      </c>
      <c r="C24">
        <v>59.880001</v>
      </c>
      <c r="D24">
        <v>59.880001</v>
      </c>
      <c r="E24">
        <v>54.990001999999997</v>
      </c>
      <c r="F24">
        <v>54.990001999999997</v>
      </c>
      <c r="G24" t="s">
        <v>13</v>
      </c>
      <c r="H24" t="s">
        <v>15</v>
      </c>
      <c r="I24" t="s">
        <v>15</v>
      </c>
      <c r="J24" t="s">
        <v>15</v>
      </c>
      <c r="K24" t="s">
        <v>15</v>
      </c>
      <c r="L24" t="s">
        <v>15</v>
      </c>
      <c r="M24">
        <v>10000</v>
      </c>
      <c r="P24" t="s">
        <v>30</v>
      </c>
      <c r="W24">
        <f>MAX(M1079:M1203)</f>
        <v>9900.6898350000065</v>
      </c>
    </row>
    <row r="25" spans="1:23" x14ac:dyDescent="0.25">
      <c r="A25" s="2">
        <v>41954</v>
      </c>
      <c r="B25">
        <v>58.59</v>
      </c>
      <c r="C25">
        <v>59.880001</v>
      </c>
      <c r="D25">
        <v>59.880001</v>
      </c>
      <c r="E25">
        <v>54.990001999999997</v>
      </c>
      <c r="F25">
        <v>54.990001999999997</v>
      </c>
      <c r="G25" t="s">
        <v>13</v>
      </c>
      <c r="H25" t="s">
        <v>15</v>
      </c>
      <c r="I25" t="s">
        <v>15</v>
      </c>
      <c r="J25" t="s">
        <v>15</v>
      </c>
      <c r="K25" t="s">
        <v>15</v>
      </c>
      <c r="L25" t="s">
        <v>15</v>
      </c>
      <c r="M25">
        <v>10000</v>
      </c>
      <c r="P25" t="s">
        <v>31</v>
      </c>
      <c r="W25">
        <f>MIN(M1079:M1203)</f>
        <v>9794.3698170000043</v>
      </c>
    </row>
    <row r="26" spans="1:23" x14ac:dyDescent="0.25">
      <c r="A26" s="2">
        <v>41955</v>
      </c>
      <c r="B26">
        <v>61.57</v>
      </c>
      <c r="C26">
        <v>59.880001</v>
      </c>
      <c r="D26">
        <v>59.880001</v>
      </c>
      <c r="E26">
        <v>54.990001999999997</v>
      </c>
      <c r="F26">
        <v>54.990001999999997</v>
      </c>
      <c r="G26" t="s">
        <v>13</v>
      </c>
      <c r="H26" t="s">
        <v>15</v>
      </c>
      <c r="I26" t="s">
        <v>15</v>
      </c>
      <c r="J26" t="s">
        <v>15</v>
      </c>
      <c r="K26" t="s">
        <v>15</v>
      </c>
      <c r="L26" t="s">
        <v>15</v>
      </c>
      <c r="M26">
        <v>10000</v>
      </c>
    </row>
    <row r="27" spans="1:23" x14ac:dyDescent="0.25">
      <c r="A27" s="2">
        <v>41956</v>
      </c>
      <c r="B27">
        <v>61.57</v>
      </c>
      <c r="C27">
        <v>61.57</v>
      </c>
      <c r="D27">
        <v>61.57</v>
      </c>
      <c r="E27">
        <v>54.990001999999997</v>
      </c>
      <c r="F27">
        <v>56</v>
      </c>
      <c r="G27" t="s">
        <v>13</v>
      </c>
      <c r="H27" t="s">
        <v>15</v>
      </c>
      <c r="I27" t="s">
        <v>15</v>
      </c>
      <c r="J27" t="s">
        <v>15</v>
      </c>
      <c r="K27" t="s">
        <v>15</v>
      </c>
      <c r="L27" t="s">
        <v>15</v>
      </c>
      <c r="M27">
        <v>10000</v>
      </c>
      <c r="P27" t="s">
        <v>32</v>
      </c>
      <c r="S27" s="4">
        <f>(W24-S3)/W24</f>
        <v>-1.3702075538254997E-2</v>
      </c>
    </row>
    <row r="28" spans="1:23" x14ac:dyDescent="0.25">
      <c r="A28" s="2">
        <v>41957</v>
      </c>
      <c r="B28">
        <v>62.049999</v>
      </c>
      <c r="C28">
        <v>61.57</v>
      </c>
      <c r="D28">
        <v>61.57</v>
      </c>
      <c r="E28">
        <v>54.990001999999997</v>
      </c>
      <c r="F28">
        <v>56</v>
      </c>
      <c r="G28" t="s">
        <v>13</v>
      </c>
      <c r="H28" t="s">
        <v>15</v>
      </c>
      <c r="I28" t="s">
        <v>15</v>
      </c>
      <c r="J28" t="s">
        <v>15</v>
      </c>
      <c r="K28" t="s">
        <v>15</v>
      </c>
      <c r="L28" t="s">
        <v>15</v>
      </c>
      <c r="M28">
        <v>10000</v>
      </c>
      <c r="P28" t="s">
        <v>33</v>
      </c>
      <c r="S28" s="3">
        <f>(S3-W25)/W25</f>
        <v>2.4706032396285771E-2</v>
      </c>
    </row>
    <row r="29" spans="1:23" x14ac:dyDescent="0.25">
      <c r="A29" s="2">
        <v>41960</v>
      </c>
      <c r="B29">
        <v>61.610000999999997</v>
      </c>
      <c r="C29">
        <v>62.049999</v>
      </c>
      <c r="D29">
        <v>62.049999</v>
      </c>
      <c r="E29">
        <v>54.990001999999997</v>
      </c>
      <c r="F29">
        <v>56.209999000000003</v>
      </c>
      <c r="G29" t="s">
        <v>13</v>
      </c>
      <c r="H29" t="s">
        <v>15</v>
      </c>
      <c r="I29" t="s">
        <v>15</v>
      </c>
      <c r="J29" t="s">
        <v>15</v>
      </c>
      <c r="K29" t="s">
        <v>15</v>
      </c>
      <c r="L29" t="s">
        <v>15</v>
      </c>
      <c r="M29">
        <v>10000</v>
      </c>
      <c r="P29" t="s">
        <v>34</v>
      </c>
      <c r="S29" s="5">
        <f>S27-S28</f>
        <v>-3.8408107934540768E-2</v>
      </c>
    </row>
    <row r="30" spans="1:23" x14ac:dyDescent="0.25">
      <c r="A30" s="2">
        <v>41961</v>
      </c>
      <c r="B30">
        <v>61.450001</v>
      </c>
      <c r="C30">
        <v>62.049999</v>
      </c>
      <c r="D30">
        <v>62.049999</v>
      </c>
      <c r="E30">
        <v>54.990001999999997</v>
      </c>
      <c r="F30">
        <v>56.299999</v>
      </c>
      <c r="G30" t="s">
        <v>13</v>
      </c>
      <c r="H30" t="s">
        <v>15</v>
      </c>
      <c r="I30" t="s">
        <v>15</v>
      </c>
      <c r="J30" t="s">
        <v>15</v>
      </c>
      <c r="K30" t="s">
        <v>15</v>
      </c>
      <c r="L30" t="s">
        <v>15</v>
      </c>
      <c r="M30">
        <v>10000</v>
      </c>
    </row>
    <row r="31" spans="1:23" x14ac:dyDescent="0.25">
      <c r="A31" s="2">
        <v>41962</v>
      </c>
      <c r="B31">
        <v>61.970001000000003</v>
      </c>
      <c r="C31">
        <v>62.049999</v>
      </c>
      <c r="D31">
        <v>62.049999</v>
      </c>
      <c r="E31">
        <v>54.990001999999997</v>
      </c>
      <c r="F31">
        <v>56.299999</v>
      </c>
      <c r="G31" t="s">
        <v>13</v>
      </c>
      <c r="H31" t="s">
        <v>15</v>
      </c>
      <c r="I31" t="s">
        <v>15</v>
      </c>
      <c r="J31" t="s">
        <v>15</v>
      </c>
      <c r="K31" t="s">
        <v>15</v>
      </c>
      <c r="L31" t="s">
        <v>15</v>
      </c>
      <c r="M31">
        <v>10000</v>
      </c>
    </row>
    <row r="32" spans="1:23" x14ac:dyDescent="0.25">
      <c r="A32" s="2">
        <v>41963</v>
      </c>
      <c r="B32">
        <v>62.849997999999999</v>
      </c>
      <c r="C32">
        <v>62.049999</v>
      </c>
      <c r="D32">
        <v>62.049999</v>
      </c>
      <c r="E32">
        <v>54.990001999999997</v>
      </c>
      <c r="F32">
        <v>56.299999</v>
      </c>
      <c r="G32" t="s">
        <v>13</v>
      </c>
      <c r="H32" t="s">
        <v>15</v>
      </c>
      <c r="I32" t="s">
        <v>15</v>
      </c>
      <c r="J32" t="s">
        <v>15</v>
      </c>
      <c r="K32" t="s">
        <v>15</v>
      </c>
      <c r="L32" t="s">
        <v>15</v>
      </c>
      <c r="M32">
        <v>10000</v>
      </c>
    </row>
    <row r="33" spans="1:13" x14ac:dyDescent="0.25">
      <c r="A33" s="2">
        <v>41964</v>
      </c>
      <c r="B33">
        <v>63.330002</v>
      </c>
      <c r="C33">
        <v>62.849997999999999</v>
      </c>
      <c r="D33">
        <v>62.849997999999999</v>
      </c>
      <c r="E33">
        <v>54.990001999999997</v>
      </c>
      <c r="F33">
        <v>56.299999</v>
      </c>
      <c r="G33" t="s">
        <v>13</v>
      </c>
      <c r="H33" t="s">
        <v>15</v>
      </c>
      <c r="I33" t="s">
        <v>15</v>
      </c>
      <c r="J33" t="s">
        <v>15</v>
      </c>
      <c r="K33" t="s">
        <v>15</v>
      </c>
      <c r="L33" t="s">
        <v>15</v>
      </c>
      <c r="M33">
        <v>10000</v>
      </c>
    </row>
    <row r="34" spans="1:13" x14ac:dyDescent="0.25">
      <c r="A34" s="2">
        <v>41967</v>
      </c>
      <c r="B34">
        <v>64.360000999999997</v>
      </c>
      <c r="C34">
        <v>63.330002</v>
      </c>
      <c r="D34">
        <v>63.330002</v>
      </c>
      <c r="E34">
        <v>54.990001999999997</v>
      </c>
      <c r="F34">
        <v>56.299999</v>
      </c>
      <c r="G34" t="s">
        <v>13</v>
      </c>
      <c r="H34" t="s">
        <v>15</v>
      </c>
      <c r="I34" t="s">
        <v>15</v>
      </c>
      <c r="J34" t="s">
        <v>15</v>
      </c>
      <c r="K34" t="s">
        <v>15</v>
      </c>
      <c r="L34" t="s">
        <v>15</v>
      </c>
      <c r="M34">
        <v>10000</v>
      </c>
    </row>
    <row r="35" spans="1:13" x14ac:dyDescent="0.25">
      <c r="A35" s="2">
        <v>41968</v>
      </c>
      <c r="B35">
        <v>63.900002000000001</v>
      </c>
      <c r="C35">
        <v>64.360000999999997</v>
      </c>
      <c r="D35">
        <v>64.360000999999997</v>
      </c>
      <c r="E35">
        <v>54.990001999999997</v>
      </c>
      <c r="F35">
        <v>56.299999</v>
      </c>
      <c r="G35" t="s">
        <v>13</v>
      </c>
      <c r="H35" t="s">
        <v>15</v>
      </c>
      <c r="I35" t="s">
        <v>15</v>
      </c>
      <c r="J35" t="s">
        <v>15</v>
      </c>
      <c r="K35" t="s">
        <v>15</v>
      </c>
      <c r="L35" t="s">
        <v>15</v>
      </c>
      <c r="M35">
        <v>10000</v>
      </c>
    </row>
    <row r="36" spans="1:13" x14ac:dyDescent="0.25">
      <c r="A36" s="2">
        <v>41969</v>
      </c>
      <c r="B36">
        <v>63.529998999999997</v>
      </c>
      <c r="C36">
        <v>64.360000999999997</v>
      </c>
      <c r="D36">
        <v>64.360000999999997</v>
      </c>
      <c r="E36">
        <v>54.990001999999997</v>
      </c>
      <c r="F36">
        <v>56.299999</v>
      </c>
      <c r="G36" t="s">
        <v>13</v>
      </c>
      <c r="H36" t="s">
        <v>15</v>
      </c>
      <c r="I36" t="s">
        <v>15</v>
      </c>
      <c r="J36" t="s">
        <v>15</v>
      </c>
      <c r="K36" t="s">
        <v>15</v>
      </c>
      <c r="L36" t="s">
        <v>15</v>
      </c>
      <c r="M36">
        <v>10000</v>
      </c>
    </row>
    <row r="37" spans="1:13" x14ac:dyDescent="0.25">
      <c r="A37" s="2">
        <v>41971</v>
      </c>
      <c r="B37">
        <v>64.910004000000001</v>
      </c>
      <c r="C37">
        <v>64.360000999999997</v>
      </c>
      <c r="D37">
        <v>64.360000999999997</v>
      </c>
      <c r="E37">
        <v>54.990001999999997</v>
      </c>
      <c r="F37">
        <v>56.299999</v>
      </c>
      <c r="G37" t="s">
        <v>13</v>
      </c>
      <c r="H37" t="s">
        <v>15</v>
      </c>
      <c r="I37" t="s">
        <v>15</v>
      </c>
      <c r="J37" t="s">
        <v>15</v>
      </c>
      <c r="K37" t="s">
        <v>15</v>
      </c>
      <c r="L37" t="s">
        <v>15</v>
      </c>
      <c r="M37">
        <v>10000</v>
      </c>
    </row>
    <row r="38" spans="1:13" x14ac:dyDescent="0.25">
      <c r="A38" s="2">
        <v>41974</v>
      </c>
      <c r="B38">
        <v>63.189999</v>
      </c>
      <c r="C38">
        <v>64.910004000000001</v>
      </c>
      <c r="D38">
        <v>64.910004000000001</v>
      </c>
      <c r="E38">
        <v>54.990001999999997</v>
      </c>
      <c r="F38">
        <v>56.299999</v>
      </c>
      <c r="G38" t="s">
        <v>13</v>
      </c>
      <c r="H38" t="s">
        <v>15</v>
      </c>
      <c r="I38" t="s">
        <v>15</v>
      </c>
      <c r="J38" t="s">
        <v>15</v>
      </c>
      <c r="K38" t="s">
        <v>15</v>
      </c>
      <c r="L38" t="s">
        <v>15</v>
      </c>
      <c r="M38">
        <v>10000</v>
      </c>
    </row>
    <row r="39" spans="1:13" x14ac:dyDescent="0.25">
      <c r="A39" s="2">
        <v>41975</v>
      </c>
      <c r="B39">
        <v>63.25</v>
      </c>
      <c r="C39">
        <v>64.910004000000001</v>
      </c>
      <c r="D39">
        <v>64.910004000000001</v>
      </c>
      <c r="E39">
        <v>54.990001999999997</v>
      </c>
      <c r="F39">
        <v>56.299999</v>
      </c>
      <c r="G39" t="s">
        <v>13</v>
      </c>
      <c r="H39" t="s">
        <v>15</v>
      </c>
      <c r="I39" t="s">
        <v>15</v>
      </c>
      <c r="J39" t="s">
        <v>15</v>
      </c>
      <c r="K39" t="s">
        <v>15</v>
      </c>
      <c r="L39" t="s">
        <v>15</v>
      </c>
      <c r="M39">
        <v>10000</v>
      </c>
    </row>
    <row r="40" spans="1:13" x14ac:dyDescent="0.25">
      <c r="A40" s="2">
        <v>41976</v>
      </c>
      <c r="B40">
        <v>63.66</v>
      </c>
      <c r="C40">
        <v>64.910004000000001</v>
      </c>
      <c r="D40">
        <v>64.910004000000001</v>
      </c>
      <c r="E40">
        <v>54.990001999999997</v>
      </c>
      <c r="F40">
        <v>56.299999</v>
      </c>
      <c r="G40" t="s">
        <v>13</v>
      </c>
      <c r="H40" t="s">
        <v>15</v>
      </c>
      <c r="I40" t="s">
        <v>15</v>
      </c>
      <c r="J40" t="s">
        <v>15</v>
      </c>
      <c r="K40" t="s">
        <v>15</v>
      </c>
      <c r="L40" t="s">
        <v>15</v>
      </c>
      <c r="M40">
        <v>10000</v>
      </c>
    </row>
    <row r="41" spans="1:13" x14ac:dyDescent="0.25">
      <c r="A41" s="2">
        <v>41977</v>
      </c>
      <c r="B41">
        <v>62.5</v>
      </c>
      <c r="C41">
        <v>64.910004000000001</v>
      </c>
      <c r="D41">
        <v>64.910004000000001</v>
      </c>
      <c r="E41">
        <v>54.990001999999997</v>
      </c>
      <c r="F41">
        <v>56.299999</v>
      </c>
      <c r="G41" t="s">
        <v>13</v>
      </c>
      <c r="H41" t="s">
        <v>15</v>
      </c>
      <c r="I41" t="s">
        <v>15</v>
      </c>
      <c r="J41" t="s">
        <v>15</v>
      </c>
      <c r="K41" t="s">
        <v>15</v>
      </c>
      <c r="L41" t="s">
        <v>15</v>
      </c>
      <c r="M41">
        <v>10000</v>
      </c>
    </row>
    <row r="42" spans="1:13" x14ac:dyDescent="0.25">
      <c r="A42" s="2">
        <v>41978</v>
      </c>
      <c r="B42">
        <v>62.349997999999999</v>
      </c>
      <c r="C42">
        <v>64.910004000000001</v>
      </c>
      <c r="D42">
        <v>64.910004000000001</v>
      </c>
      <c r="E42">
        <v>54.990001999999997</v>
      </c>
      <c r="F42">
        <v>57.200001</v>
      </c>
      <c r="G42" t="s">
        <v>13</v>
      </c>
      <c r="H42" t="s">
        <v>15</v>
      </c>
      <c r="I42" t="s">
        <v>15</v>
      </c>
      <c r="J42" t="s">
        <v>15</v>
      </c>
      <c r="K42" t="s">
        <v>15</v>
      </c>
      <c r="L42" t="s">
        <v>15</v>
      </c>
      <c r="M42">
        <v>10000</v>
      </c>
    </row>
    <row r="43" spans="1:13" x14ac:dyDescent="0.25">
      <c r="A43" s="2">
        <v>41981</v>
      </c>
      <c r="B43">
        <v>61.560001</v>
      </c>
      <c r="C43">
        <v>64.910004000000001</v>
      </c>
      <c r="D43">
        <v>64.910004000000001</v>
      </c>
      <c r="E43">
        <v>54.990001999999997</v>
      </c>
      <c r="F43">
        <v>58.59</v>
      </c>
      <c r="G43" t="s">
        <v>13</v>
      </c>
      <c r="H43" t="s">
        <v>15</v>
      </c>
      <c r="I43" t="s">
        <v>15</v>
      </c>
      <c r="J43" t="s">
        <v>15</v>
      </c>
      <c r="K43" t="s">
        <v>15</v>
      </c>
      <c r="L43" t="s">
        <v>15</v>
      </c>
      <c r="M43">
        <v>10000</v>
      </c>
    </row>
    <row r="44" spans="1:13" x14ac:dyDescent="0.25">
      <c r="A44" s="2">
        <v>41982</v>
      </c>
      <c r="B44">
        <v>61.360000999999997</v>
      </c>
      <c r="C44">
        <v>64.910004000000001</v>
      </c>
      <c r="D44">
        <v>64.910004000000001</v>
      </c>
      <c r="E44">
        <v>54.990001999999997</v>
      </c>
      <c r="F44">
        <v>58.59</v>
      </c>
      <c r="G44" t="s">
        <v>13</v>
      </c>
      <c r="H44" t="s">
        <v>15</v>
      </c>
      <c r="I44" t="s">
        <v>15</v>
      </c>
      <c r="J44" t="s">
        <v>15</v>
      </c>
      <c r="K44" t="s">
        <v>15</v>
      </c>
      <c r="L44" t="s">
        <v>15</v>
      </c>
      <c r="M44">
        <v>10000</v>
      </c>
    </row>
    <row r="45" spans="1:13" x14ac:dyDescent="0.25">
      <c r="A45" s="2">
        <v>41983</v>
      </c>
      <c r="B45">
        <v>60.610000999999997</v>
      </c>
      <c r="C45">
        <v>64.910004000000001</v>
      </c>
      <c r="D45">
        <v>64.910004000000001</v>
      </c>
      <c r="E45">
        <v>54.990001999999997</v>
      </c>
      <c r="F45">
        <v>58.59</v>
      </c>
      <c r="G45" t="s">
        <v>13</v>
      </c>
      <c r="H45" t="s">
        <v>15</v>
      </c>
      <c r="I45" t="s">
        <v>15</v>
      </c>
      <c r="J45" t="s">
        <v>15</v>
      </c>
      <c r="K45" t="s">
        <v>15</v>
      </c>
      <c r="L45" t="s">
        <v>15</v>
      </c>
      <c r="M45">
        <v>10000</v>
      </c>
    </row>
    <row r="46" spans="1:13" x14ac:dyDescent="0.25">
      <c r="A46" s="2">
        <v>41984</v>
      </c>
      <c r="B46">
        <v>61.220001000000003</v>
      </c>
      <c r="C46">
        <v>64.910004000000001</v>
      </c>
      <c r="D46">
        <v>64.910004000000001</v>
      </c>
      <c r="E46">
        <v>54.990001999999997</v>
      </c>
      <c r="F46">
        <v>58.59</v>
      </c>
      <c r="G46" t="s">
        <v>13</v>
      </c>
      <c r="H46" t="s">
        <v>15</v>
      </c>
      <c r="I46" t="s">
        <v>15</v>
      </c>
      <c r="J46" t="s">
        <v>15</v>
      </c>
      <c r="K46" t="s">
        <v>15</v>
      </c>
      <c r="L46" t="s">
        <v>15</v>
      </c>
      <c r="M46">
        <v>10000</v>
      </c>
    </row>
    <row r="47" spans="1:13" x14ac:dyDescent="0.25">
      <c r="A47" s="2">
        <v>41985</v>
      </c>
      <c r="B47">
        <v>62.360000999999997</v>
      </c>
      <c r="C47">
        <v>64.910004000000001</v>
      </c>
      <c r="D47">
        <v>64.910004000000001</v>
      </c>
      <c r="E47">
        <v>54.990001999999997</v>
      </c>
      <c r="F47">
        <v>60.610000999999997</v>
      </c>
      <c r="G47" t="s">
        <v>13</v>
      </c>
      <c r="H47" t="s">
        <v>15</v>
      </c>
      <c r="I47" t="s">
        <v>15</v>
      </c>
      <c r="J47" t="s">
        <v>15</v>
      </c>
      <c r="K47" t="s">
        <v>15</v>
      </c>
      <c r="L47" t="s">
        <v>15</v>
      </c>
      <c r="M47">
        <v>10000</v>
      </c>
    </row>
    <row r="48" spans="1:13" x14ac:dyDescent="0.25">
      <c r="A48" s="2">
        <v>41988</v>
      </c>
      <c r="B48">
        <v>63.130001</v>
      </c>
      <c r="C48">
        <v>64.910004000000001</v>
      </c>
      <c r="D48">
        <v>64.910004000000001</v>
      </c>
      <c r="E48">
        <v>54.990001999999997</v>
      </c>
      <c r="F48">
        <v>60.610000999999997</v>
      </c>
      <c r="G48" t="s">
        <v>13</v>
      </c>
      <c r="H48" t="s">
        <v>15</v>
      </c>
      <c r="I48" t="s">
        <v>15</v>
      </c>
      <c r="J48" t="s">
        <v>15</v>
      </c>
      <c r="K48" t="s">
        <v>15</v>
      </c>
      <c r="L48" t="s">
        <v>15</v>
      </c>
      <c r="M48">
        <v>10000</v>
      </c>
    </row>
    <row r="49" spans="1:13" x14ac:dyDescent="0.25">
      <c r="A49" s="2">
        <v>41989</v>
      </c>
      <c r="B49">
        <v>62.009998000000003</v>
      </c>
      <c r="C49">
        <v>64.910004000000001</v>
      </c>
      <c r="D49">
        <v>64.910004000000001</v>
      </c>
      <c r="E49">
        <v>54.990001999999997</v>
      </c>
      <c r="F49">
        <v>60.610000999999997</v>
      </c>
      <c r="G49" t="s">
        <v>13</v>
      </c>
      <c r="H49" t="s">
        <v>15</v>
      </c>
      <c r="I49" t="s">
        <v>15</v>
      </c>
      <c r="J49" t="s">
        <v>15</v>
      </c>
      <c r="K49" t="s">
        <v>15</v>
      </c>
      <c r="L49" t="s">
        <v>15</v>
      </c>
      <c r="M49">
        <v>10000</v>
      </c>
    </row>
    <row r="50" spans="1:13" x14ac:dyDescent="0.25">
      <c r="A50" s="2">
        <v>41990</v>
      </c>
      <c r="B50">
        <v>62.759998000000003</v>
      </c>
      <c r="C50">
        <v>64.910004000000001</v>
      </c>
      <c r="D50">
        <v>64.910004000000001</v>
      </c>
      <c r="E50">
        <v>54.990001999999997</v>
      </c>
      <c r="F50">
        <v>60.610000999999997</v>
      </c>
      <c r="G50" t="s">
        <v>13</v>
      </c>
      <c r="H50" t="s">
        <v>15</v>
      </c>
      <c r="I50" t="s">
        <v>15</v>
      </c>
      <c r="J50" t="s">
        <v>15</v>
      </c>
      <c r="K50" t="s">
        <v>15</v>
      </c>
      <c r="L50" t="s">
        <v>15</v>
      </c>
      <c r="M50">
        <v>10000</v>
      </c>
    </row>
    <row r="51" spans="1:13" x14ac:dyDescent="0.25">
      <c r="A51" s="2">
        <v>41991</v>
      </c>
      <c r="B51">
        <v>64.069999999999993</v>
      </c>
      <c r="C51">
        <v>64.910004000000001</v>
      </c>
      <c r="D51">
        <v>64.910004000000001</v>
      </c>
      <c r="E51">
        <v>54.990001999999997</v>
      </c>
      <c r="F51">
        <v>60.610000999999997</v>
      </c>
      <c r="G51" t="s">
        <v>13</v>
      </c>
      <c r="H51" t="s">
        <v>15</v>
      </c>
      <c r="I51" t="s">
        <v>15</v>
      </c>
      <c r="J51" t="s">
        <v>15</v>
      </c>
      <c r="K51" t="s">
        <v>15</v>
      </c>
      <c r="L51" t="s">
        <v>15</v>
      </c>
      <c r="M51">
        <v>10000</v>
      </c>
    </row>
    <row r="52" spans="1:13" x14ac:dyDescent="0.25">
      <c r="A52" s="2">
        <v>41992</v>
      </c>
      <c r="B52">
        <v>62.59</v>
      </c>
      <c r="C52">
        <v>64.910004000000001</v>
      </c>
      <c r="D52">
        <v>64.910004000000001</v>
      </c>
      <c r="E52">
        <v>54.990001999999997</v>
      </c>
      <c r="F52">
        <v>60.610000999999997</v>
      </c>
      <c r="G52" t="s">
        <v>13</v>
      </c>
      <c r="H52" t="s">
        <v>15</v>
      </c>
      <c r="I52" t="s">
        <v>15</v>
      </c>
      <c r="J52" t="s">
        <v>15</v>
      </c>
      <c r="K52" t="s">
        <v>15</v>
      </c>
      <c r="L52" t="s">
        <v>15</v>
      </c>
      <c r="M52">
        <v>10000</v>
      </c>
    </row>
    <row r="53" spans="1:13" x14ac:dyDescent="0.25">
      <c r="A53" s="2">
        <v>41995</v>
      </c>
      <c r="B53">
        <v>63.459999000000003</v>
      </c>
      <c r="C53">
        <v>64.910004000000001</v>
      </c>
      <c r="D53">
        <v>64.910004000000001</v>
      </c>
      <c r="E53">
        <v>54.990001999999997</v>
      </c>
      <c r="F53">
        <v>60.610000999999997</v>
      </c>
      <c r="G53" t="s">
        <v>13</v>
      </c>
      <c r="H53" t="s">
        <v>15</v>
      </c>
      <c r="I53" t="s">
        <v>15</v>
      </c>
      <c r="J53" t="s">
        <v>15</v>
      </c>
      <c r="K53" t="s">
        <v>15</v>
      </c>
      <c r="L53" t="s">
        <v>15</v>
      </c>
      <c r="M53">
        <v>10000</v>
      </c>
    </row>
    <row r="54" spans="1:13" x14ac:dyDescent="0.25">
      <c r="A54" s="2">
        <v>41996</v>
      </c>
      <c r="B54">
        <v>64.040001000000004</v>
      </c>
      <c r="C54">
        <v>64.910004000000001</v>
      </c>
      <c r="D54">
        <v>64.910004000000001</v>
      </c>
      <c r="E54">
        <v>54.990001999999997</v>
      </c>
      <c r="F54">
        <v>60.610000999999997</v>
      </c>
      <c r="G54" t="s">
        <v>13</v>
      </c>
      <c r="H54" t="s">
        <v>15</v>
      </c>
      <c r="I54" t="s">
        <v>15</v>
      </c>
      <c r="J54" t="s">
        <v>15</v>
      </c>
      <c r="K54" t="s">
        <v>15</v>
      </c>
      <c r="L54" t="s">
        <v>15</v>
      </c>
      <c r="M54">
        <v>10000</v>
      </c>
    </row>
    <row r="55" spans="1:13" x14ac:dyDescent="0.25">
      <c r="A55" s="2">
        <v>41997</v>
      </c>
      <c r="B55">
        <v>64.260002</v>
      </c>
      <c r="C55">
        <v>64.910004000000001</v>
      </c>
      <c r="D55">
        <v>64.910004000000001</v>
      </c>
      <c r="E55">
        <v>54.990001999999997</v>
      </c>
      <c r="F55">
        <v>60.610000999999997</v>
      </c>
      <c r="G55" t="s">
        <v>13</v>
      </c>
      <c r="H55" t="s">
        <v>15</v>
      </c>
      <c r="I55" t="s">
        <v>15</v>
      </c>
      <c r="J55" t="s">
        <v>15</v>
      </c>
      <c r="K55" t="s">
        <v>15</v>
      </c>
      <c r="L55" t="s">
        <v>15</v>
      </c>
      <c r="M55">
        <v>10000</v>
      </c>
    </row>
    <row r="56" spans="1:13" x14ac:dyDescent="0.25">
      <c r="A56" s="2">
        <v>41999</v>
      </c>
      <c r="B56">
        <v>64.050003000000004</v>
      </c>
      <c r="C56">
        <v>64.910004000000001</v>
      </c>
      <c r="D56">
        <v>64.910004000000001</v>
      </c>
      <c r="E56">
        <v>54.990001999999997</v>
      </c>
      <c r="F56">
        <v>60.610000999999997</v>
      </c>
      <c r="G56" t="s">
        <v>13</v>
      </c>
      <c r="H56" t="s">
        <v>15</v>
      </c>
      <c r="I56" t="s">
        <v>15</v>
      </c>
      <c r="J56" t="s">
        <v>15</v>
      </c>
      <c r="K56" t="s">
        <v>15</v>
      </c>
      <c r="L56" t="s">
        <v>15</v>
      </c>
      <c r="M56">
        <v>10000</v>
      </c>
    </row>
    <row r="57" spans="1:13" x14ac:dyDescent="0.25">
      <c r="A57" s="2">
        <v>42002</v>
      </c>
      <c r="B57">
        <v>65.220000999999996</v>
      </c>
      <c r="C57">
        <v>64.910004000000001</v>
      </c>
      <c r="D57">
        <v>64.910004000000001</v>
      </c>
      <c r="E57">
        <v>54.990001999999997</v>
      </c>
      <c r="F57">
        <v>60.610000999999997</v>
      </c>
      <c r="G57" t="s">
        <v>13</v>
      </c>
      <c r="H57" t="s">
        <v>15</v>
      </c>
      <c r="I57" t="s">
        <v>15</v>
      </c>
      <c r="J57" t="s">
        <v>15</v>
      </c>
      <c r="K57" t="s">
        <v>15</v>
      </c>
      <c r="L57" t="s">
        <v>15</v>
      </c>
      <c r="M57">
        <v>10000</v>
      </c>
    </row>
    <row r="58" spans="1:13" x14ac:dyDescent="0.25">
      <c r="A58" s="2">
        <v>42003</v>
      </c>
      <c r="B58">
        <v>65.269997000000004</v>
      </c>
      <c r="C58">
        <v>65.220000999999996</v>
      </c>
      <c r="D58">
        <v>65.220000999999996</v>
      </c>
      <c r="E58">
        <v>54.990001999999997</v>
      </c>
      <c r="F58">
        <v>60.610000999999997</v>
      </c>
      <c r="G58" t="s">
        <v>13</v>
      </c>
      <c r="H58" t="s">
        <v>15</v>
      </c>
      <c r="I58" t="s">
        <v>15</v>
      </c>
      <c r="J58" t="s">
        <v>15</v>
      </c>
      <c r="K58" t="s">
        <v>15</v>
      </c>
      <c r="L58" t="s">
        <v>15</v>
      </c>
      <c r="M58">
        <v>10000</v>
      </c>
    </row>
    <row r="59" spans="1:13" x14ac:dyDescent="0.25">
      <c r="A59" s="2">
        <v>42004</v>
      </c>
      <c r="B59">
        <v>65.75</v>
      </c>
      <c r="C59">
        <v>65.269997000000004</v>
      </c>
      <c r="D59">
        <v>65.269997000000004</v>
      </c>
      <c r="E59">
        <v>54.990001999999997</v>
      </c>
      <c r="F59">
        <v>60.610000999999997</v>
      </c>
      <c r="G59" t="s">
        <v>13</v>
      </c>
      <c r="H59" t="s">
        <v>15</v>
      </c>
      <c r="I59" t="s">
        <v>15</v>
      </c>
      <c r="J59" t="s">
        <v>15</v>
      </c>
      <c r="K59" t="s">
        <v>15</v>
      </c>
      <c r="L59" t="s">
        <v>15</v>
      </c>
      <c r="M59">
        <v>10000</v>
      </c>
    </row>
    <row r="60" spans="1:13" x14ac:dyDescent="0.25">
      <c r="A60" s="2">
        <v>42006</v>
      </c>
      <c r="B60">
        <v>65.690002000000007</v>
      </c>
      <c r="C60">
        <v>65.75</v>
      </c>
      <c r="D60">
        <v>65.75</v>
      </c>
      <c r="E60">
        <v>54.990001999999997</v>
      </c>
      <c r="F60">
        <v>60.610000999999997</v>
      </c>
      <c r="G60" t="s">
        <v>13</v>
      </c>
      <c r="H60" t="s">
        <v>15</v>
      </c>
      <c r="I60" t="s">
        <v>15</v>
      </c>
      <c r="J60" t="s">
        <v>15</v>
      </c>
      <c r="K60" t="s">
        <v>15</v>
      </c>
      <c r="L60" t="s">
        <v>15</v>
      </c>
      <c r="M60">
        <v>10000</v>
      </c>
    </row>
    <row r="61" spans="1:13" x14ac:dyDescent="0.25">
      <c r="A61" s="2">
        <v>42009</v>
      </c>
      <c r="B61">
        <v>65.129997000000003</v>
      </c>
      <c r="C61">
        <v>65.75</v>
      </c>
      <c r="D61">
        <v>65.75</v>
      </c>
      <c r="E61">
        <v>54.990001999999997</v>
      </c>
      <c r="F61">
        <v>60.610000999999997</v>
      </c>
      <c r="G61" t="s">
        <v>13</v>
      </c>
      <c r="H61" t="s">
        <v>15</v>
      </c>
      <c r="I61" t="s">
        <v>15</v>
      </c>
      <c r="J61" t="s">
        <v>15</v>
      </c>
      <c r="K61" t="s">
        <v>15</v>
      </c>
      <c r="L61" t="s">
        <v>15</v>
      </c>
      <c r="M61">
        <v>10000</v>
      </c>
    </row>
    <row r="62" spans="1:13" x14ac:dyDescent="0.25">
      <c r="A62" s="2">
        <v>42010</v>
      </c>
      <c r="B62">
        <v>64.889999000000003</v>
      </c>
      <c r="C62">
        <v>65.75</v>
      </c>
      <c r="D62">
        <v>65.75</v>
      </c>
      <c r="E62">
        <v>54.990001999999997</v>
      </c>
      <c r="F62">
        <v>60.610000999999997</v>
      </c>
      <c r="G62" t="s">
        <v>13</v>
      </c>
      <c r="H62" t="s">
        <v>15</v>
      </c>
      <c r="I62" t="s">
        <v>15</v>
      </c>
      <c r="J62" t="s">
        <v>15</v>
      </c>
      <c r="K62" t="s">
        <v>15</v>
      </c>
      <c r="L62" t="s">
        <v>15</v>
      </c>
      <c r="M62">
        <v>10000</v>
      </c>
    </row>
    <row r="63" spans="1:13" x14ac:dyDescent="0.25">
      <c r="A63" s="2">
        <v>42011</v>
      </c>
      <c r="B63">
        <v>67.550003000000004</v>
      </c>
      <c r="C63">
        <v>65.75</v>
      </c>
      <c r="D63">
        <v>65.75</v>
      </c>
      <c r="E63">
        <v>54.990001999999997</v>
      </c>
      <c r="F63">
        <v>60.610000999999997</v>
      </c>
      <c r="G63" t="s">
        <v>13</v>
      </c>
      <c r="H63" t="s">
        <v>15</v>
      </c>
      <c r="I63" t="s">
        <v>15</v>
      </c>
      <c r="J63" t="s">
        <v>15</v>
      </c>
      <c r="K63" t="s">
        <v>15</v>
      </c>
      <c r="L63" t="s">
        <v>15</v>
      </c>
      <c r="M63">
        <v>10000</v>
      </c>
    </row>
    <row r="64" spans="1:13" x14ac:dyDescent="0.25">
      <c r="A64" s="2">
        <v>42012</v>
      </c>
      <c r="B64">
        <v>67.809997999999993</v>
      </c>
      <c r="C64">
        <v>67.550003000000004</v>
      </c>
      <c r="D64">
        <v>67.550003000000004</v>
      </c>
      <c r="E64">
        <v>54.990001999999997</v>
      </c>
      <c r="F64">
        <v>60.610000999999997</v>
      </c>
      <c r="G64" t="s">
        <v>13</v>
      </c>
      <c r="H64" t="s">
        <v>15</v>
      </c>
      <c r="I64" t="s">
        <v>15</v>
      </c>
      <c r="J64" t="s">
        <v>15</v>
      </c>
      <c r="K64" t="s">
        <v>15</v>
      </c>
      <c r="L64" t="s">
        <v>15</v>
      </c>
      <c r="M64">
        <v>10000</v>
      </c>
    </row>
    <row r="65" spans="1:13" x14ac:dyDescent="0.25">
      <c r="A65" s="2">
        <v>42013</v>
      </c>
      <c r="B65">
        <v>65.919998000000007</v>
      </c>
      <c r="C65">
        <v>67.809997999999993</v>
      </c>
      <c r="D65">
        <v>67.809997999999993</v>
      </c>
      <c r="E65">
        <v>54.990001999999997</v>
      </c>
      <c r="F65">
        <v>60.610000999999997</v>
      </c>
      <c r="G65" t="s">
        <v>13</v>
      </c>
      <c r="H65" t="s">
        <v>15</v>
      </c>
      <c r="I65" t="s">
        <v>15</v>
      </c>
      <c r="J65" t="s">
        <v>15</v>
      </c>
      <c r="K65" t="s">
        <v>15</v>
      </c>
      <c r="L65" t="s">
        <v>15</v>
      </c>
      <c r="M65">
        <v>10000</v>
      </c>
    </row>
    <row r="66" spans="1:13" x14ac:dyDescent="0.25">
      <c r="A66" s="2">
        <v>42016</v>
      </c>
      <c r="B66">
        <v>66.040001000000004</v>
      </c>
      <c r="C66">
        <v>67.809997999999993</v>
      </c>
      <c r="D66">
        <v>67.809997999999993</v>
      </c>
      <c r="E66">
        <v>54.990001999999997</v>
      </c>
      <c r="F66">
        <v>61.220001000000003</v>
      </c>
      <c r="G66" t="s">
        <v>13</v>
      </c>
      <c r="H66" t="s">
        <v>15</v>
      </c>
      <c r="I66" t="s">
        <v>15</v>
      </c>
      <c r="J66" t="s">
        <v>15</v>
      </c>
      <c r="K66" t="s">
        <v>15</v>
      </c>
      <c r="L66" t="s">
        <v>15</v>
      </c>
      <c r="M66">
        <v>10000</v>
      </c>
    </row>
    <row r="67" spans="1:13" x14ac:dyDescent="0.25">
      <c r="A67" s="2">
        <v>42017</v>
      </c>
      <c r="B67">
        <v>65.580001999999993</v>
      </c>
      <c r="C67">
        <v>67.809997999999993</v>
      </c>
      <c r="D67">
        <v>67.809997999999993</v>
      </c>
      <c r="E67">
        <v>56</v>
      </c>
      <c r="F67">
        <v>62.009998000000003</v>
      </c>
      <c r="G67" t="s">
        <v>13</v>
      </c>
      <c r="H67" t="s">
        <v>15</v>
      </c>
      <c r="I67" t="s">
        <v>15</v>
      </c>
      <c r="J67" t="s">
        <v>15</v>
      </c>
      <c r="K67" t="s">
        <v>15</v>
      </c>
      <c r="L67" t="s">
        <v>15</v>
      </c>
      <c r="M67">
        <v>10000</v>
      </c>
    </row>
    <row r="68" spans="1:13" x14ac:dyDescent="0.25">
      <c r="A68" s="2">
        <v>42018</v>
      </c>
      <c r="B68">
        <v>64.430000000000007</v>
      </c>
      <c r="C68">
        <v>67.809997999999993</v>
      </c>
      <c r="D68">
        <v>67.809997999999993</v>
      </c>
      <c r="E68">
        <v>56.209999000000003</v>
      </c>
      <c r="F68">
        <v>62.009998000000003</v>
      </c>
      <c r="G68" t="s">
        <v>13</v>
      </c>
      <c r="H68" t="s">
        <v>15</v>
      </c>
      <c r="I68" t="s">
        <v>15</v>
      </c>
      <c r="J68" t="s">
        <v>15</v>
      </c>
      <c r="K68" t="s">
        <v>15</v>
      </c>
      <c r="L68" t="s">
        <v>15</v>
      </c>
      <c r="M68">
        <v>10000</v>
      </c>
    </row>
    <row r="69" spans="1:13" x14ac:dyDescent="0.25">
      <c r="A69" s="2">
        <v>42019</v>
      </c>
      <c r="B69">
        <v>62.34</v>
      </c>
      <c r="C69">
        <v>67.809997999999993</v>
      </c>
      <c r="D69">
        <v>67.809997999999993</v>
      </c>
      <c r="E69">
        <v>56.209999000000003</v>
      </c>
      <c r="F69">
        <v>62.009998000000003</v>
      </c>
      <c r="G69" t="s">
        <v>13</v>
      </c>
      <c r="H69" t="s">
        <v>15</v>
      </c>
      <c r="I69" t="s">
        <v>15</v>
      </c>
      <c r="J69" t="s">
        <v>15</v>
      </c>
      <c r="K69" t="s">
        <v>15</v>
      </c>
      <c r="L69" t="s">
        <v>15</v>
      </c>
      <c r="M69">
        <v>10000</v>
      </c>
    </row>
    <row r="70" spans="1:13" x14ac:dyDescent="0.25">
      <c r="A70" s="2">
        <v>42020</v>
      </c>
      <c r="B70">
        <v>63.139999000000003</v>
      </c>
      <c r="C70">
        <v>67.809997999999993</v>
      </c>
      <c r="D70">
        <v>67.809997999999993</v>
      </c>
      <c r="E70">
        <v>56.299999</v>
      </c>
      <c r="F70">
        <v>62.34</v>
      </c>
      <c r="G70" t="s">
        <v>13</v>
      </c>
      <c r="H70" t="s">
        <v>15</v>
      </c>
      <c r="I70" t="s">
        <v>15</v>
      </c>
      <c r="J70" t="s">
        <v>15</v>
      </c>
      <c r="K70" t="s">
        <v>15</v>
      </c>
      <c r="L70" t="s">
        <v>15</v>
      </c>
      <c r="M70">
        <v>10000</v>
      </c>
    </row>
    <row r="71" spans="1:13" x14ac:dyDescent="0.25">
      <c r="A71" s="2">
        <v>42024</v>
      </c>
      <c r="B71">
        <v>63.299999</v>
      </c>
      <c r="C71">
        <v>67.809997999999993</v>
      </c>
      <c r="D71">
        <v>67.809997999999993</v>
      </c>
      <c r="E71">
        <v>56.299999</v>
      </c>
      <c r="F71">
        <v>62.34</v>
      </c>
      <c r="G71" t="s">
        <v>13</v>
      </c>
      <c r="H71" t="s">
        <v>15</v>
      </c>
      <c r="I71" t="s">
        <v>15</v>
      </c>
      <c r="J71" t="s">
        <v>15</v>
      </c>
      <c r="K71" t="s">
        <v>15</v>
      </c>
      <c r="L71" t="s">
        <v>15</v>
      </c>
      <c r="M71">
        <v>10000</v>
      </c>
    </row>
    <row r="72" spans="1:13" x14ac:dyDescent="0.25">
      <c r="A72" s="2">
        <v>42025</v>
      </c>
      <c r="B72">
        <v>64.199996999999996</v>
      </c>
      <c r="C72">
        <v>67.809997999999993</v>
      </c>
      <c r="D72">
        <v>67.809997999999993</v>
      </c>
      <c r="E72">
        <v>56.299999</v>
      </c>
      <c r="F72">
        <v>62.34</v>
      </c>
      <c r="G72" t="s">
        <v>13</v>
      </c>
      <c r="H72" t="s">
        <v>15</v>
      </c>
      <c r="I72" t="s">
        <v>15</v>
      </c>
      <c r="J72" t="s">
        <v>15</v>
      </c>
      <c r="K72" t="s">
        <v>15</v>
      </c>
      <c r="L72" t="s">
        <v>15</v>
      </c>
      <c r="M72">
        <v>10000</v>
      </c>
    </row>
    <row r="73" spans="1:13" x14ac:dyDescent="0.25">
      <c r="A73" s="2">
        <v>42026</v>
      </c>
      <c r="B73">
        <v>65.5</v>
      </c>
      <c r="C73">
        <v>67.809997999999993</v>
      </c>
      <c r="D73">
        <v>67.809997999999993</v>
      </c>
      <c r="E73">
        <v>56.299999</v>
      </c>
      <c r="F73">
        <v>62.34</v>
      </c>
      <c r="G73" t="s">
        <v>13</v>
      </c>
      <c r="H73" t="s">
        <v>15</v>
      </c>
      <c r="I73" t="s">
        <v>15</v>
      </c>
      <c r="J73" t="s">
        <v>15</v>
      </c>
      <c r="K73" t="s">
        <v>15</v>
      </c>
      <c r="L73" t="s">
        <v>15</v>
      </c>
      <c r="M73">
        <v>10000</v>
      </c>
    </row>
    <row r="74" spans="1:13" x14ac:dyDescent="0.25">
      <c r="A74" s="2">
        <v>42027</v>
      </c>
      <c r="B74">
        <v>65.830001999999993</v>
      </c>
      <c r="C74">
        <v>67.809997999999993</v>
      </c>
      <c r="D74">
        <v>67.809997999999993</v>
      </c>
      <c r="E74">
        <v>56.299999</v>
      </c>
      <c r="F74">
        <v>62.34</v>
      </c>
      <c r="G74" t="s">
        <v>13</v>
      </c>
      <c r="H74" t="s">
        <v>15</v>
      </c>
      <c r="I74" t="s">
        <v>15</v>
      </c>
      <c r="J74" t="s">
        <v>15</v>
      </c>
      <c r="K74" t="s">
        <v>15</v>
      </c>
      <c r="L74" t="s">
        <v>15</v>
      </c>
      <c r="M74">
        <v>10000</v>
      </c>
    </row>
    <row r="75" spans="1:13" x14ac:dyDescent="0.25">
      <c r="A75" s="2">
        <v>42030</v>
      </c>
      <c r="B75">
        <v>66.080001999999993</v>
      </c>
      <c r="C75">
        <v>67.809997999999993</v>
      </c>
      <c r="D75">
        <v>67.809997999999993</v>
      </c>
      <c r="E75">
        <v>56.299999</v>
      </c>
      <c r="F75">
        <v>62.34</v>
      </c>
      <c r="G75" t="s">
        <v>13</v>
      </c>
      <c r="H75" t="s">
        <v>15</v>
      </c>
      <c r="I75" t="s">
        <v>15</v>
      </c>
      <c r="J75" t="s">
        <v>15</v>
      </c>
      <c r="K75" t="s">
        <v>15</v>
      </c>
      <c r="L75" t="s">
        <v>15</v>
      </c>
      <c r="M75">
        <v>10000</v>
      </c>
    </row>
    <row r="76" spans="1:13" x14ac:dyDescent="0.25">
      <c r="A76" s="2">
        <v>42031</v>
      </c>
      <c r="B76">
        <v>65.510002</v>
      </c>
      <c r="C76">
        <v>67.809997999999993</v>
      </c>
      <c r="D76">
        <v>67.809997999999993</v>
      </c>
      <c r="E76">
        <v>56.299999</v>
      </c>
      <c r="F76">
        <v>62.34</v>
      </c>
      <c r="G76" t="s">
        <v>13</v>
      </c>
      <c r="H76" t="s">
        <v>15</v>
      </c>
      <c r="I76" t="s">
        <v>15</v>
      </c>
      <c r="J76" t="s">
        <v>15</v>
      </c>
      <c r="K76" t="s">
        <v>15</v>
      </c>
      <c r="L76" t="s">
        <v>15</v>
      </c>
      <c r="M76">
        <v>10000</v>
      </c>
    </row>
    <row r="77" spans="1:13" x14ac:dyDescent="0.25">
      <c r="A77" s="2">
        <v>42032</v>
      </c>
      <c r="B77">
        <v>64.889999000000003</v>
      </c>
      <c r="C77">
        <v>67.809997999999993</v>
      </c>
      <c r="D77">
        <v>67.809997999999993</v>
      </c>
      <c r="E77">
        <v>56.299999</v>
      </c>
      <c r="F77">
        <v>62.34</v>
      </c>
      <c r="G77" t="s">
        <v>13</v>
      </c>
      <c r="H77" t="s">
        <v>15</v>
      </c>
      <c r="I77" t="s">
        <v>15</v>
      </c>
      <c r="J77" t="s">
        <v>15</v>
      </c>
      <c r="K77" t="s">
        <v>15</v>
      </c>
      <c r="L77" t="s">
        <v>15</v>
      </c>
      <c r="M77">
        <v>10000</v>
      </c>
    </row>
    <row r="78" spans="1:13" x14ac:dyDescent="0.25">
      <c r="A78" s="2">
        <v>42033</v>
      </c>
      <c r="B78">
        <v>65.360000999999997</v>
      </c>
      <c r="C78">
        <v>67.809997999999993</v>
      </c>
      <c r="D78">
        <v>67.809997999999993</v>
      </c>
      <c r="E78">
        <v>56.299999</v>
      </c>
      <c r="F78">
        <v>62.34</v>
      </c>
      <c r="G78" t="s">
        <v>13</v>
      </c>
      <c r="H78" t="s">
        <v>15</v>
      </c>
      <c r="I78" t="s">
        <v>15</v>
      </c>
      <c r="J78" t="s">
        <v>15</v>
      </c>
      <c r="K78" t="s">
        <v>15</v>
      </c>
      <c r="L78" t="s">
        <v>15</v>
      </c>
      <c r="M78">
        <v>10000</v>
      </c>
    </row>
    <row r="79" spans="1:13" x14ac:dyDescent="0.25">
      <c r="A79" s="2">
        <v>42034</v>
      </c>
      <c r="B79">
        <v>63.880001</v>
      </c>
      <c r="C79">
        <v>67.809997999999993</v>
      </c>
      <c r="D79">
        <v>67.809997999999993</v>
      </c>
      <c r="E79">
        <v>56.299999</v>
      </c>
      <c r="F79">
        <v>62.34</v>
      </c>
      <c r="G79" t="s">
        <v>13</v>
      </c>
      <c r="H79" t="s">
        <v>15</v>
      </c>
      <c r="I79" t="s">
        <v>15</v>
      </c>
      <c r="J79" t="s">
        <v>15</v>
      </c>
      <c r="K79" t="s">
        <v>15</v>
      </c>
      <c r="L79" t="s">
        <v>15</v>
      </c>
      <c r="M79">
        <v>10000</v>
      </c>
    </row>
    <row r="80" spans="1:13" x14ac:dyDescent="0.25">
      <c r="A80" s="2">
        <v>42037</v>
      </c>
      <c r="B80">
        <v>64.180000000000007</v>
      </c>
      <c r="C80">
        <v>67.809997999999993</v>
      </c>
      <c r="D80">
        <v>67.809997999999993</v>
      </c>
      <c r="E80">
        <v>56.299999</v>
      </c>
      <c r="F80">
        <v>62.34</v>
      </c>
      <c r="G80" t="s">
        <v>13</v>
      </c>
      <c r="H80" t="s">
        <v>15</v>
      </c>
      <c r="I80" t="s">
        <v>15</v>
      </c>
      <c r="J80" t="s">
        <v>15</v>
      </c>
      <c r="K80" t="s">
        <v>15</v>
      </c>
      <c r="L80" t="s">
        <v>15</v>
      </c>
      <c r="M80">
        <v>10000</v>
      </c>
    </row>
    <row r="81" spans="1:13" x14ac:dyDescent="0.25">
      <c r="A81" s="2">
        <v>42038</v>
      </c>
      <c r="B81">
        <v>66.069999999999993</v>
      </c>
      <c r="C81">
        <v>67.809997999999993</v>
      </c>
      <c r="D81">
        <v>67.809997999999993</v>
      </c>
      <c r="E81">
        <v>57.200001</v>
      </c>
      <c r="F81">
        <v>62.34</v>
      </c>
      <c r="G81" t="s">
        <v>13</v>
      </c>
      <c r="H81" t="s">
        <v>15</v>
      </c>
      <c r="I81" t="s">
        <v>15</v>
      </c>
      <c r="J81" t="s">
        <v>15</v>
      </c>
      <c r="K81" t="s">
        <v>15</v>
      </c>
      <c r="L81" t="s">
        <v>15</v>
      </c>
      <c r="M81">
        <v>10000</v>
      </c>
    </row>
    <row r="82" spans="1:13" x14ac:dyDescent="0.25">
      <c r="A82" s="2">
        <v>42039</v>
      </c>
      <c r="B82">
        <v>64.889999000000003</v>
      </c>
      <c r="C82">
        <v>67.809997999999993</v>
      </c>
      <c r="D82">
        <v>67.809997999999993</v>
      </c>
      <c r="E82">
        <v>58.59</v>
      </c>
      <c r="F82">
        <v>62.34</v>
      </c>
      <c r="G82" t="s">
        <v>13</v>
      </c>
      <c r="H82" t="s">
        <v>15</v>
      </c>
      <c r="I82" t="s">
        <v>15</v>
      </c>
      <c r="J82" t="s">
        <v>15</v>
      </c>
      <c r="K82" t="s">
        <v>15</v>
      </c>
      <c r="L82" t="s">
        <v>15</v>
      </c>
      <c r="M82">
        <v>10000</v>
      </c>
    </row>
    <row r="83" spans="1:13" x14ac:dyDescent="0.25">
      <c r="A83" s="2">
        <v>42040</v>
      </c>
      <c r="B83">
        <v>63.700001</v>
      </c>
      <c r="C83">
        <v>67.809997999999993</v>
      </c>
      <c r="D83">
        <v>67.809997999999993</v>
      </c>
      <c r="E83">
        <v>58.59</v>
      </c>
      <c r="F83">
        <v>62.34</v>
      </c>
      <c r="G83" t="s">
        <v>13</v>
      </c>
      <c r="H83" t="s">
        <v>15</v>
      </c>
      <c r="I83" t="s">
        <v>15</v>
      </c>
      <c r="J83" t="s">
        <v>15</v>
      </c>
      <c r="K83" t="s">
        <v>15</v>
      </c>
      <c r="L83" t="s">
        <v>15</v>
      </c>
      <c r="M83">
        <v>10000</v>
      </c>
    </row>
    <row r="84" spans="1:13" x14ac:dyDescent="0.25">
      <c r="A84" s="2">
        <v>42041</v>
      </c>
      <c r="B84">
        <v>63.73</v>
      </c>
      <c r="C84">
        <v>67.809997999999993</v>
      </c>
      <c r="D84">
        <v>67.809997999999993</v>
      </c>
      <c r="E84">
        <v>58.59</v>
      </c>
      <c r="F84">
        <v>62.34</v>
      </c>
      <c r="G84" t="s">
        <v>13</v>
      </c>
      <c r="H84" t="s">
        <v>15</v>
      </c>
      <c r="I84" t="s">
        <v>15</v>
      </c>
      <c r="J84" t="s">
        <v>15</v>
      </c>
      <c r="K84" t="s">
        <v>15</v>
      </c>
      <c r="L84" t="s">
        <v>15</v>
      </c>
      <c r="M84">
        <v>10000</v>
      </c>
    </row>
    <row r="85" spans="1:13" x14ac:dyDescent="0.25">
      <c r="A85" s="2">
        <v>42044</v>
      </c>
      <c r="B85">
        <v>63.689999</v>
      </c>
      <c r="C85">
        <v>67.809997999999993</v>
      </c>
      <c r="D85">
        <v>67.809997999999993</v>
      </c>
      <c r="E85">
        <v>58.59</v>
      </c>
      <c r="F85">
        <v>62.34</v>
      </c>
      <c r="G85" t="s">
        <v>13</v>
      </c>
      <c r="H85" t="s">
        <v>15</v>
      </c>
      <c r="I85" t="s">
        <v>15</v>
      </c>
      <c r="J85" t="s">
        <v>15</v>
      </c>
      <c r="K85" t="s">
        <v>15</v>
      </c>
      <c r="L85" t="s">
        <v>15</v>
      </c>
      <c r="M85">
        <v>10000</v>
      </c>
    </row>
    <row r="86" spans="1:13" x14ac:dyDescent="0.25">
      <c r="A86" s="2">
        <v>42045</v>
      </c>
      <c r="B86">
        <v>64.519997000000004</v>
      </c>
      <c r="C86">
        <v>67.809997999999993</v>
      </c>
      <c r="D86">
        <v>66.080001999999993</v>
      </c>
      <c r="E86">
        <v>60.610000999999997</v>
      </c>
      <c r="F86">
        <v>62.34</v>
      </c>
      <c r="G86" t="s">
        <v>13</v>
      </c>
      <c r="H86" t="s">
        <v>15</v>
      </c>
      <c r="I86" t="s">
        <v>15</v>
      </c>
      <c r="J86" t="s">
        <v>15</v>
      </c>
      <c r="K86" t="s">
        <v>15</v>
      </c>
      <c r="L86" t="s">
        <v>15</v>
      </c>
      <c r="M86">
        <v>10000</v>
      </c>
    </row>
    <row r="87" spans="1:13" x14ac:dyDescent="0.25">
      <c r="A87" s="2">
        <v>42046</v>
      </c>
      <c r="B87">
        <v>64.760002</v>
      </c>
      <c r="C87">
        <v>67.809997999999993</v>
      </c>
      <c r="D87">
        <v>66.080001999999993</v>
      </c>
      <c r="E87">
        <v>60.610000999999997</v>
      </c>
      <c r="F87">
        <v>62.34</v>
      </c>
      <c r="G87" t="s">
        <v>13</v>
      </c>
      <c r="H87" t="s">
        <v>15</v>
      </c>
      <c r="I87" t="s">
        <v>15</v>
      </c>
      <c r="J87" t="s">
        <v>15</v>
      </c>
      <c r="K87" t="s">
        <v>15</v>
      </c>
      <c r="L87" t="s">
        <v>15</v>
      </c>
      <c r="M87">
        <v>10000</v>
      </c>
    </row>
    <row r="88" spans="1:13" x14ac:dyDescent="0.25">
      <c r="A88" s="2">
        <v>42047</v>
      </c>
      <c r="B88">
        <v>64.660004000000001</v>
      </c>
      <c r="C88">
        <v>67.809997999999993</v>
      </c>
      <c r="D88">
        <v>66.080001999999993</v>
      </c>
      <c r="E88">
        <v>60.610000999999997</v>
      </c>
      <c r="F88">
        <v>62.34</v>
      </c>
      <c r="G88" t="s">
        <v>13</v>
      </c>
      <c r="H88" t="s">
        <v>15</v>
      </c>
      <c r="I88" t="s">
        <v>15</v>
      </c>
      <c r="J88" t="s">
        <v>15</v>
      </c>
      <c r="K88" t="s">
        <v>15</v>
      </c>
      <c r="L88" t="s">
        <v>15</v>
      </c>
      <c r="M88">
        <v>10000</v>
      </c>
    </row>
    <row r="89" spans="1:13" x14ac:dyDescent="0.25">
      <c r="A89" s="2">
        <v>42048</v>
      </c>
      <c r="B89">
        <v>64.319999999999993</v>
      </c>
      <c r="C89">
        <v>67.809997999999993</v>
      </c>
      <c r="D89">
        <v>66.080001999999993</v>
      </c>
      <c r="E89">
        <v>60.610000999999997</v>
      </c>
      <c r="F89">
        <v>62.34</v>
      </c>
      <c r="G89" t="s">
        <v>13</v>
      </c>
      <c r="H89" t="s">
        <v>15</v>
      </c>
      <c r="I89" t="s">
        <v>15</v>
      </c>
      <c r="J89" t="s">
        <v>15</v>
      </c>
      <c r="K89" t="s">
        <v>15</v>
      </c>
      <c r="L89" t="s">
        <v>15</v>
      </c>
      <c r="M89">
        <v>10000</v>
      </c>
    </row>
    <row r="90" spans="1:13" x14ac:dyDescent="0.25">
      <c r="A90" s="2">
        <v>42052</v>
      </c>
      <c r="B90">
        <v>63.639999000000003</v>
      </c>
      <c r="C90">
        <v>67.809997999999993</v>
      </c>
      <c r="D90">
        <v>66.080001999999993</v>
      </c>
      <c r="E90">
        <v>60.610000999999997</v>
      </c>
      <c r="F90">
        <v>62.34</v>
      </c>
      <c r="G90" t="s">
        <v>13</v>
      </c>
      <c r="H90" t="s">
        <v>15</v>
      </c>
      <c r="I90" t="s">
        <v>15</v>
      </c>
      <c r="J90" t="s">
        <v>15</v>
      </c>
      <c r="K90" t="s">
        <v>15</v>
      </c>
      <c r="L90" t="s">
        <v>15</v>
      </c>
      <c r="M90">
        <v>10000</v>
      </c>
    </row>
    <row r="91" spans="1:13" x14ac:dyDescent="0.25">
      <c r="A91" s="2">
        <v>42053</v>
      </c>
      <c r="B91">
        <v>63.52</v>
      </c>
      <c r="C91">
        <v>67.809997999999993</v>
      </c>
      <c r="D91">
        <v>66.080001999999993</v>
      </c>
      <c r="E91">
        <v>60.610000999999997</v>
      </c>
      <c r="F91">
        <v>63.299999</v>
      </c>
      <c r="G91" t="s">
        <v>13</v>
      </c>
      <c r="H91" t="s">
        <v>15</v>
      </c>
      <c r="I91" t="s">
        <v>15</v>
      </c>
      <c r="J91" t="s">
        <v>15</v>
      </c>
      <c r="K91" t="s">
        <v>15</v>
      </c>
      <c r="L91" t="s">
        <v>15</v>
      </c>
      <c r="M91">
        <v>10000</v>
      </c>
    </row>
    <row r="92" spans="1:13" x14ac:dyDescent="0.25">
      <c r="A92" s="2">
        <v>42054</v>
      </c>
      <c r="B92">
        <v>63</v>
      </c>
      <c r="C92">
        <v>67.809997999999993</v>
      </c>
      <c r="D92">
        <v>66.080001999999993</v>
      </c>
      <c r="E92">
        <v>60.610000999999997</v>
      </c>
      <c r="F92">
        <v>63.299999</v>
      </c>
      <c r="G92" t="s">
        <v>13</v>
      </c>
      <c r="H92" t="s">
        <v>15</v>
      </c>
      <c r="I92" t="s">
        <v>15</v>
      </c>
      <c r="J92" t="s">
        <v>15</v>
      </c>
      <c r="K92" t="s">
        <v>15</v>
      </c>
      <c r="L92" t="s">
        <v>15</v>
      </c>
      <c r="M92">
        <v>10000</v>
      </c>
    </row>
    <row r="93" spans="1:13" x14ac:dyDescent="0.25">
      <c r="A93" s="2">
        <v>42055</v>
      </c>
      <c r="B93">
        <v>63.700001</v>
      </c>
      <c r="C93">
        <v>67.809997999999993</v>
      </c>
      <c r="D93">
        <v>66.080001999999993</v>
      </c>
      <c r="E93">
        <v>60.610000999999997</v>
      </c>
      <c r="F93">
        <v>63</v>
      </c>
      <c r="G93" t="s">
        <v>13</v>
      </c>
      <c r="H93" t="s">
        <v>15</v>
      </c>
      <c r="I93" t="s">
        <v>15</v>
      </c>
      <c r="J93" t="s">
        <v>15</v>
      </c>
      <c r="K93" t="s">
        <v>15</v>
      </c>
      <c r="L93" t="s">
        <v>15</v>
      </c>
      <c r="M93">
        <v>10000</v>
      </c>
    </row>
    <row r="94" spans="1:13" x14ac:dyDescent="0.25">
      <c r="A94" s="2">
        <v>42058</v>
      </c>
      <c r="B94">
        <v>64.160004000000001</v>
      </c>
      <c r="C94">
        <v>67.809997999999993</v>
      </c>
      <c r="D94">
        <v>66.080001999999993</v>
      </c>
      <c r="E94">
        <v>60.610000999999997</v>
      </c>
      <c r="F94">
        <v>63</v>
      </c>
      <c r="G94" t="s">
        <v>13</v>
      </c>
      <c r="H94" t="s">
        <v>15</v>
      </c>
      <c r="I94" t="s">
        <v>15</v>
      </c>
      <c r="J94" t="s">
        <v>15</v>
      </c>
      <c r="K94" t="s">
        <v>15</v>
      </c>
      <c r="L94" t="s">
        <v>15</v>
      </c>
      <c r="M94">
        <v>10000</v>
      </c>
    </row>
    <row r="95" spans="1:13" x14ac:dyDescent="0.25">
      <c r="A95" s="2">
        <v>42059</v>
      </c>
      <c r="B95">
        <v>62.099997999999999</v>
      </c>
      <c r="C95">
        <v>67.809997999999993</v>
      </c>
      <c r="D95">
        <v>66.080001999999993</v>
      </c>
      <c r="E95">
        <v>60.610000999999997</v>
      </c>
      <c r="F95">
        <v>63</v>
      </c>
      <c r="G95" t="s">
        <v>13</v>
      </c>
      <c r="H95" t="s">
        <v>15</v>
      </c>
      <c r="I95" t="s">
        <v>15</v>
      </c>
      <c r="J95" t="s">
        <v>15</v>
      </c>
      <c r="K95" t="s">
        <v>15</v>
      </c>
      <c r="L95" t="s">
        <v>15</v>
      </c>
      <c r="M95">
        <v>10000</v>
      </c>
    </row>
    <row r="96" spans="1:13" x14ac:dyDescent="0.25">
      <c r="A96" s="2">
        <v>42060</v>
      </c>
      <c r="B96">
        <v>63.580002</v>
      </c>
      <c r="C96">
        <v>67.809997999999993</v>
      </c>
      <c r="D96">
        <v>66.080001999999993</v>
      </c>
      <c r="E96">
        <v>60.610000999999997</v>
      </c>
      <c r="F96">
        <v>62.099997999999999</v>
      </c>
      <c r="G96" t="s">
        <v>13</v>
      </c>
      <c r="H96" t="s">
        <v>15</v>
      </c>
      <c r="I96" t="s">
        <v>15</v>
      </c>
      <c r="J96" t="s">
        <v>15</v>
      </c>
      <c r="K96" t="s">
        <v>15</v>
      </c>
      <c r="L96" t="s">
        <v>15</v>
      </c>
      <c r="M96">
        <v>10000</v>
      </c>
    </row>
    <row r="97" spans="1:13" x14ac:dyDescent="0.25">
      <c r="A97" s="2">
        <v>42061</v>
      </c>
      <c r="B97">
        <v>63.580002</v>
      </c>
      <c r="C97">
        <v>67.809997999999993</v>
      </c>
      <c r="D97">
        <v>66.069999999999993</v>
      </c>
      <c r="E97">
        <v>60.610000999999997</v>
      </c>
      <c r="F97">
        <v>62.099997999999999</v>
      </c>
      <c r="G97" t="s">
        <v>13</v>
      </c>
      <c r="H97" t="s">
        <v>15</v>
      </c>
      <c r="I97" t="s">
        <v>15</v>
      </c>
      <c r="J97" t="s">
        <v>15</v>
      </c>
      <c r="K97" t="s">
        <v>15</v>
      </c>
      <c r="L97" t="s">
        <v>15</v>
      </c>
      <c r="M97">
        <v>10000</v>
      </c>
    </row>
    <row r="98" spans="1:13" x14ac:dyDescent="0.25">
      <c r="A98" s="2">
        <v>42062</v>
      </c>
      <c r="B98">
        <v>63.720001000000003</v>
      </c>
      <c r="C98">
        <v>67.809997999999993</v>
      </c>
      <c r="D98">
        <v>66.069999999999993</v>
      </c>
      <c r="E98">
        <v>60.610000999999997</v>
      </c>
      <c r="F98">
        <v>62.099997999999999</v>
      </c>
      <c r="G98" t="s">
        <v>13</v>
      </c>
      <c r="H98" t="s">
        <v>15</v>
      </c>
      <c r="I98" t="s">
        <v>15</v>
      </c>
      <c r="J98" t="s">
        <v>15</v>
      </c>
      <c r="K98" t="s">
        <v>15</v>
      </c>
      <c r="L98" t="s">
        <v>15</v>
      </c>
      <c r="M98">
        <v>10000</v>
      </c>
    </row>
    <row r="99" spans="1:13" x14ac:dyDescent="0.25">
      <c r="A99" s="2">
        <v>42065</v>
      </c>
      <c r="B99">
        <v>63.900002000000001</v>
      </c>
      <c r="C99">
        <v>67.809997999999993</v>
      </c>
      <c r="D99">
        <v>66.069999999999993</v>
      </c>
      <c r="E99">
        <v>60.610000999999997</v>
      </c>
      <c r="F99">
        <v>62.099997999999999</v>
      </c>
      <c r="G99" t="s">
        <v>13</v>
      </c>
      <c r="H99" t="s">
        <v>15</v>
      </c>
      <c r="I99" t="s">
        <v>15</v>
      </c>
      <c r="J99" t="s">
        <v>15</v>
      </c>
      <c r="K99" t="s">
        <v>15</v>
      </c>
      <c r="L99" t="s">
        <v>15</v>
      </c>
      <c r="M99">
        <v>10000</v>
      </c>
    </row>
    <row r="100" spans="1:13" x14ac:dyDescent="0.25">
      <c r="A100" s="2">
        <v>42066</v>
      </c>
      <c r="B100">
        <v>63.470001000000003</v>
      </c>
      <c r="C100">
        <v>67.809997999999993</v>
      </c>
      <c r="D100">
        <v>66.069999999999993</v>
      </c>
      <c r="E100">
        <v>60.610000999999997</v>
      </c>
      <c r="F100">
        <v>62.099997999999999</v>
      </c>
      <c r="G100" t="s">
        <v>13</v>
      </c>
      <c r="H100" t="s">
        <v>15</v>
      </c>
      <c r="I100" t="s">
        <v>15</v>
      </c>
      <c r="J100" t="s">
        <v>15</v>
      </c>
      <c r="K100" t="s">
        <v>15</v>
      </c>
      <c r="L100" t="s">
        <v>15</v>
      </c>
      <c r="M100">
        <v>10000</v>
      </c>
    </row>
    <row r="101" spans="1:13" x14ac:dyDescent="0.25">
      <c r="A101" s="2">
        <v>42067</v>
      </c>
      <c r="B101">
        <v>62.889999000000003</v>
      </c>
      <c r="C101">
        <v>67.809997999999993</v>
      </c>
      <c r="D101">
        <v>66.069999999999993</v>
      </c>
      <c r="E101">
        <v>60.610000999999997</v>
      </c>
      <c r="F101">
        <v>62.099997999999999</v>
      </c>
      <c r="G101" t="s">
        <v>13</v>
      </c>
      <c r="H101" t="s">
        <v>15</v>
      </c>
      <c r="I101" t="s">
        <v>15</v>
      </c>
      <c r="J101" t="s">
        <v>15</v>
      </c>
      <c r="K101" t="s">
        <v>15</v>
      </c>
      <c r="L101" t="s">
        <v>15</v>
      </c>
      <c r="M101">
        <v>10000</v>
      </c>
    </row>
    <row r="102" spans="1:13" x14ac:dyDescent="0.25">
      <c r="A102" s="2">
        <v>42068</v>
      </c>
      <c r="B102">
        <v>63.189999</v>
      </c>
      <c r="C102">
        <v>67.809997999999993</v>
      </c>
      <c r="D102">
        <v>66.069999999999993</v>
      </c>
      <c r="E102">
        <v>60.610000999999997</v>
      </c>
      <c r="F102">
        <v>62.099997999999999</v>
      </c>
      <c r="G102" t="s">
        <v>13</v>
      </c>
      <c r="H102" t="s">
        <v>15</v>
      </c>
      <c r="I102" t="s">
        <v>15</v>
      </c>
      <c r="J102" t="s">
        <v>15</v>
      </c>
      <c r="K102" t="s">
        <v>15</v>
      </c>
      <c r="L102" t="s">
        <v>15</v>
      </c>
      <c r="M102">
        <v>10000</v>
      </c>
    </row>
    <row r="103" spans="1:13" x14ac:dyDescent="0.25">
      <c r="A103" s="2">
        <v>42069</v>
      </c>
      <c r="B103">
        <v>62.98</v>
      </c>
      <c r="C103">
        <v>67.809997999999993</v>
      </c>
      <c r="D103">
        <v>64.889999000000003</v>
      </c>
      <c r="E103">
        <v>60.610000999999997</v>
      </c>
      <c r="F103">
        <v>62.099997999999999</v>
      </c>
      <c r="G103" t="s">
        <v>13</v>
      </c>
      <c r="H103" t="s">
        <v>15</v>
      </c>
      <c r="I103" t="s">
        <v>15</v>
      </c>
      <c r="J103" t="s">
        <v>15</v>
      </c>
      <c r="K103" t="s">
        <v>15</v>
      </c>
      <c r="L103" t="s">
        <v>15</v>
      </c>
      <c r="M103">
        <v>10000</v>
      </c>
    </row>
    <row r="104" spans="1:13" x14ac:dyDescent="0.25">
      <c r="A104" s="2">
        <v>42072</v>
      </c>
      <c r="B104">
        <v>62.560001</v>
      </c>
      <c r="C104">
        <v>67.809997999999993</v>
      </c>
      <c r="D104">
        <v>64.760002</v>
      </c>
      <c r="E104">
        <v>60.610000999999997</v>
      </c>
      <c r="F104">
        <v>62.099997999999999</v>
      </c>
      <c r="G104" t="s">
        <v>13</v>
      </c>
      <c r="H104" t="s">
        <v>15</v>
      </c>
      <c r="I104" t="s">
        <v>15</v>
      </c>
      <c r="J104" t="s">
        <v>15</v>
      </c>
      <c r="K104" t="s">
        <v>15</v>
      </c>
      <c r="L104" t="s">
        <v>15</v>
      </c>
      <c r="M104">
        <v>10000</v>
      </c>
    </row>
    <row r="105" spans="1:13" x14ac:dyDescent="0.25">
      <c r="A105" s="2">
        <v>42073</v>
      </c>
      <c r="B105">
        <v>63.299999</v>
      </c>
      <c r="C105">
        <v>67.809997999999993</v>
      </c>
      <c r="D105">
        <v>64.760002</v>
      </c>
      <c r="E105">
        <v>60.610000999999997</v>
      </c>
      <c r="F105">
        <v>62.099997999999999</v>
      </c>
      <c r="G105" t="s">
        <v>13</v>
      </c>
      <c r="H105" t="s">
        <v>15</v>
      </c>
      <c r="I105" t="s">
        <v>15</v>
      </c>
      <c r="J105" t="s">
        <v>15</v>
      </c>
      <c r="K105" t="s">
        <v>15</v>
      </c>
      <c r="L105" t="s">
        <v>15</v>
      </c>
      <c r="M105">
        <v>10000</v>
      </c>
    </row>
    <row r="106" spans="1:13" x14ac:dyDescent="0.25">
      <c r="A106" s="2">
        <v>42074</v>
      </c>
      <c r="B106">
        <v>62.360000999999997</v>
      </c>
      <c r="C106">
        <v>67.809997999999993</v>
      </c>
      <c r="D106">
        <v>64.760002</v>
      </c>
      <c r="E106">
        <v>61.220001000000003</v>
      </c>
      <c r="F106">
        <v>62.099997999999999</v>
      </c>
      <c r="G106" t="s">
        <v>13</v>
      </c>
      <c r="H106" t="s">
        <v>15</v>
      </c>
      <c r="I106" t="s">
        <v>15</v>
      </c>
      <c r="J106" t="s">
        <v>15</v>
      </c>
      <c r="K106" t="s">
        <v>15</v>
      </c>
      <c r="L106" t="s">
        <v>15</v>
      </c>
      <c r="M106">
        <v>10000</v>
      </c>
    </row>
    <row r="107" spans="1:13" x14ac:dyDescent="0.25">
      <c r="A107" s="2">
        <v>42075</v>
      </c>
      <c r="B107">
        <v>63.189999</v>
      </c>
      <c r="C107">
        <v>67.809997999999993</v>
      </c>
      <c r="D107">
        <v>64.760002</v>
      </c>
      <c r="E107">
        <v>62.009998000000003</v>
      </c>
      <c r="F107">
        <v>62.099997999999999</v>
      </c>
      <c r="G107" t="s">
        <v>13</v>
      </c>
      <c r="H107" t="s">
        <v>15</v>
      </c>
      <c r="I107" t="s">
        <v>15</v>
      </c>
      <c r="J107" t="s">
        <v>15</v>
      </c>
      <c r="K107" t="s">
        <v>15</v>
      </c>
      <c r="L107" t="s">
        <v>15</v>
      </c>
      <c r="M107">
        <v>10000</v>
      </c>
    </row>
    <row r="108" spans="1:13" x14ac:dyDescent="0.25">
      <c r="A108" s="2">
        <v>42076</v>
      </c>
      <c r="B108">
        <v>63.360000999999997</v>
      </c>
      <c r="C108">
        <v>67.809997999999993</v>
      </c>
      <c r="D108">
        <v>64.760002</v>
      </c>
      <c r="E108">
        <v>62.009998000000003</v>
      </c>
      <c r="F108">
        <v>62.099997999999999</v>
      </c>
      <c r="G108" t="s">
        <v>13</v>
      </c>
      <c r="H108" t="s">
        <v>15</v>
      </c>
      <c r="I108" t="s">
        <v>15</v>
      </c>
      <c r="J108" t="s">
        <v>15</v>
      </c>
      <c r="K108" t="s">
        <v>15</v>
      </c>
      <c r="L108" t="s">
        <v>15</v>
      </c>
      <c r="M108">
        <v>10000</v>
      </c>
    </row>
    <row r="109" spans="1:13" x14ac:dyDescent="0.25">
      <c r="A109" s="2">
        <v>42079</v>
      </c>
      <c r="B109">
        <v>64.129997000000003</v>
      </c>
      <c r="C109">
        <v>67.809997999999993</v>
      </c>
      <c r="D109">
        <v>64.660004000000001</v>
      </c>
      <c r="E109">
        <v>62.009998000000003</v>
      </c>
      <c r="F109">
        <v>62.099997999999999</v>
      </c>
      <c r="G109" t="s">
        <v>13</v>
      </c>
      <c r="H109" t="s">
        <v>15</v>
      </c>
      <c r="I109" t="s">
        <v>15</v>
      </c>
      <c r="J109" t="s">
        <v>15</v>
      </c>
      <c r="K109" t="s">
        <v>15</v>
      </c>
      <c r="L109" t="s">
        <v>15</v>
      </c>
      <c r="M109">
        <v>10000</v>
      </c>
    </row>
    <row r="110" spans="1:13" x14ac:dyDescent="0.25">
      <c r="A110" s="2">
        <v>42080</v>
      </c>
      <c r="B110">
        <v>64.099997999999999</v>
      </c>
      <c r="C110">
        <v>67.809997999999993</v>
      </c>
      <c r="D110">
        <v>64.160004000000001</v>
      </c>
      <c r="E110">
        <v>62.099997999999999</v>
      </c>
      <c r="F110">
        <v>62.099997999999999</v>
      </c>
      <c r="G110" t="s">
        <v>13</v>
      </c>
      <c r="H110" t="s">
        <v>15</v>
      </c>
      <c r="I110" t="s">
        <v>15</v>
      </c>
      <c r="J110" t="s">
        <v>15</v>
      </c>
      <c r="K110" t="s">
        <v>15</v>
      </c>
      <c r="L110" t="s">
        <v>15</v>
      </c>
      <c r="M110">
        <v>10000</v>
      </c>
    </row>
    <row r="111" spans="1:13" x14ac:dyDescent="0.25">
      <c r="A111" s="2">
        <v>42081</v>
      </c>
      <c r="B111">
        <v>64.610000999999997</v>
      </c>
      <c r="C111">
        <v>67.809997999999993</v>
      </c>
      <c r="D111">
        <v>64.160004000000001</v>
      </c>
      <c r="E111">
        <v>62.099997999999999</v>
      </c>
      <c r="F111">
        <v>62.099997999999999</v>
      </c>
      <c r="G111" t="s">
        <v>13</v>
      </c>
      <c r="H111" t="s">
        <v>15</v>
      </c>
      <c r="I111" t="s">
        <v>15</v>
      </c>
      <c r="J111" t="s">
        <v>15</v>
      </c>
      <c r="K111" t="s">
        <v>15</v>
      </c>
      <c r="L111" t="s">
        <v>15</v>
      </c>
      <c r="M111">
        <v>10000</v>
      </c>
    </row>
    <row r="112" spans="1:13" x14ac:dyDescent="0.25">
      <c r="A112" s="2">
        <v>42082</v>
      </c>
      <c r="B112">
        <v>65.069999999999993</v>
      </c>
      <c r="C112">
        <v>67.809997999999993</v>
      </c>
      <c r="D112">
        <v>64.610000999999997</v>
      </c>
      <c r="E112">
        <v>62.099997999999999</v>
      </c>
      <c r="F112">
        <v>62.099997999999999</v>
      </c>
      <c r="G112" t="s">
        <v>13</v>
      </c>
      <c r="H112" t="s">
        <v>15</v>
      </c>
      <c r="I112" t="s">
        <v>15</v>
      </c>
      <c r="J112" t="s">
        <v>15</v>
      </c>
      <c r="K112" t="s">
        <v>15</v>
      </c>
      <c r="L112" t="s">
        <v>15</v>
      </c>
      <c r="M112">
        <v>10000</v>
      </c>
    </row>
    <row r="113" spans="1:13" x14ac:dyDescent="0.25">
      <c r="A113" s="2">
        <v>42083</v>
      </c>
      <c r="B113">
        <v>65.980002999999996</v>
      </c>
      <c r="C113">
        <v>67.809997999999993</v>
      </c>
      <c r="D113">
        <v>65.069999999999993</v>
      </c>
      <c r="E113">
        <v>62.099997999999999</v>
      </c>
      <c r="F113">
        <v>62.099997999999999</v>
      </c>
      <c r="G113" t="s">
        <v>13</v>
      </c>
      <c r="H113" t="s">
        <v>15</v>
      </c>
      <c r="I113" t="s">
        <v>15</v>
      </c>
      <c r="J113" t="s">
        <v>15</v>
      </c>
      <c r="K113" t="s">
        <v>15</v>
      </c>
      <c r="L113" t="s">
        <v>15</v>
      </c>
      <c r="M113">
        <v>10000</v>
      </c>
    </row>
    <row r="114" spans="1:13" x14ac:dyDescent="0.25">
      <c r="A114" s="2">
        <v>42086</v>
      </c>
      <c r="B114">
        <v>65.639999000000003</v>
      </c>
      <c r="C114">
        <v>67.809997999999993</v>
      </c>
      <c r="D114">
        <v>65.980002999999996</v>
      </c>
      <c r="E114">
        <v>62.099997999999999</v>
      </c>
      <c r="F114">
        <v>62.099997999999999</v>
      </c>
      <c r="G114" t="s">
        <v>13</v>
      </c>
      <c r="H114" t="s">
        <v>15</v>
      </c>
      <c r="I114" t="s">
        <v>15</v>
      </c>
      <c r="J114" t="s">
        <v>15</v>
      </c>
      <c r="K114" t="s">
        <v>15</v>
      </c>
      <c r="L114" t="s">
        <v>15</v>
      </c>
      <c r="M114">
        <v>10000</v>
      </c>
    </row>
    <row r="115" spans="1:13" x14ac:dyDescent="0.25">
      <c r="A115" s="2">
        <v>42087</v>
      </c>
      <c r="B115">
        <v>65.330001999999993</v>
      </c>
      <c r="C115">
        <v>67.809997999999993</v>
      </c>
      <c r="D115">
        <v>65.980002999999996</v>
      </c>
      <c r="E115">
        <v>62.099997999999999</v>
      </c>
      <c r="F115">
        <v>62.099997999999999</v>
      </c>
      <c r="G115" t="s">
        <v>13</v>
      </c>
      <c r="H115" t="s">
        <v>15</v>
      </c>
      <c r="I115" t="s">
        <v>15</v>
      </c>
      <c r="J115" t="s">
        <v>15</v>
      </c>
      <c r="K115" t="s">
        <v>15</v>
      </c>
      <c r="L115" t="s">
        <v>15</v>
      </c>
      <c r="M115">
        <v>10000</v>
      </c>
    </row>
    <row r="116" spans="1:13" x14ac:dyDescent="0.25">
      <c r="A116" s="2">
        <v>42088</v>
      </c>
      <c r="B116">
        <v>64.720000999999996</v>
      </c>
      <c r="C116">
        <v>67.809997999999993</v>
      </c>
      <c r="D116">
        <v>65.980002999999996</v>
      </c>
      <c r="E116">
        <v>62.099997999999999</v>
      </c>
      <c r="F116">
        <v>62.099997999999999</v>
      </c>
      <c r="G116" t="s">
        <v>13</v>
      </c>
      <c r="H116" t="s">
        <v>15</v>
      </c>
      <c r="I116" t="s">
        <v>15</v>
      </c>
      <c r="J116" t="s">
        <v>15</v>
      </c>
      <c r="K116" t="s">
        <v>15</v>
      </c>
      <c r="L116" t="s">
        <v>15</v>
      </c>
      <c r="M116">
        <v>10000</v>
      </c>
    </row>
    <row r="117" spans="1:13" x14ac:dyDescent="0.25">
      <c r="A117" s="2">
        <v>42089</v>
      </c>
      <c r="B117">
        <v>63.259998000000003</v>
      </c>
      <c r="C117">
        <v>67.809997999999993</v>
      </c>
      <c r="D117">
        <v>65.980002999999996</v>
      </c>
      <c r="E117">
        <v>62.099997999999999</v>
      </c>
      <c r="F117">
        <v>62.099997999999999</v>
      </c>
      <c r="G117" t="s">
        <v>13</v>
      </c>
      <c r="H117" t="s">
        <v>15</v>
      </c>
      <c r="I117" t="s">
        <v>15</v>
      </c>
      <c r="J117" t="s">
        <v>15</v>
      </c>
      <c r="K117" t="s">
        <v>15</v>
      </c>
      <c r="L117" t="s">
        <v>15</v>
      </c>
      <c r="M117">
        <v>10000</v>
      </c>
    </row>
    <row r="118" spans="1:13" x14ac:dyDescent="0.25">
      <c r="A118" s="2">
        <v>42090</v>
      </c>
      <c r="B118">
        <v>63.650002000000001</v>
      </c>
      <c r="C118">
        <v>67.809997999999993</v>
      </c>
      <c r="D118">
        <v>65.980002999999996</v>
      </c>
      <c r="E118">
        <v>62.099997999999999</v>
      </c>
      <c r="F118">
        <v>62.360000999999997</v>
      </c>
      <c r="G118" t="s">
        <v>13</v>
      </c>
      <c r="H118" t="s">
        <v>15</v>
      </c>
      <c r="I118" t="s">
        <v>15</v>
      </c>
      <c r="J118" t="s">
        <v>15</v>
      </c>
      <c r="K118" t="s">
        <v>15</v>
      </c>
      <c r="L118" t="s">
        <v>15</v>
      </c>
      <c r="M118">
        <v>10000</v>
      </c>
    </row>
    <row r="119" spans="1:13" x14ac:dyDescent="0.25">
      <c r="A119" s="2">
        <v>42093</v>
      </c>
      <c r="B119">
        <v>64.440002000000007</v>
      </c>
      <c r="C119">
        <v>67.809997999999993</v>
      </c>
      <c r="D119">
        <v>65.980002999999996</v>
      </c>
      <c r="E119">
        <v>62.099997999999999</v>
      </c>
      <c r="F119">
        <v>62.360000999999997</v>
      </c>
      <c r="G119" t="s">
        <v>13</v>
      </c>
      <c r="H119" t="s">
        <v>15</v>
      </c>
      <c r="I119" t="s">
        <v>15</v>
      </c>
      <c r="J119" t="s">
        <v>15</v>
      </c>
      <c r="K119" t="s">
        <v>15</v>
      </c>
      <c r="L119" t="s">
        <v>15</v>
      </c>
      <c r="M119">
        <v>10000</v>
      </c>
    </row>
    <row r="120" spans="1:13" x14ac:dyDescent="0.25">
      <c r="A120" s="2">
        <v>42094</v>
      </c>
      <c r="B120">
        <v>64.910004000000001</v>
      </c>
      <c r="C120">
        <v>67.809997999999993</v>
      </c>
      <c r="D120">
        <v>65.980002999999996</v>
      </c>
      <c r="E120">
        <v>62.099997999999999</v>
      </c>
      <c r="F120">
        <v>62.360000999999997</v>
      </c>
      <c r="G120" t="s">
        <v>13</v>
      </c>
      <c r="H120" t="s">
        <v>15</v>
      </c>
      <c r="I120" t="s">
        <v>15</v>
      </c>
      <c r="J120" t="s">
        <v>15</v>
      </c>
      <c r="K120" t="s">
        <v>15</v>
      </c>
      <c r="L120" t="s">
        <v>15</v>
      </c>
      <c r="M120">
        <v>10000</v>
      </c>
    </row>
    <row r="121" spans="1:13" x14ac:dyDescent="0.25">
      <c r="A121" s="2">
        <v>42095</v>
      </c>
      <c r="B121">
        <v>65.449996999999996</v>
      </c>
      <c r="C121">
        <v>67.809997999999993</v>
      </c>
      <c r="D121">
        <v>65.980002999999996</v>
      </c>
      <c r="E121">
        <v>62.099997999999999</v>
      </c>
      <c r="F121">
        <v>62.360000999999997</v>
      </c>
      <c r="G121" t="s">
        <v>13</v>
      </c>
      <c r="H121" t="s">
        <v>15</v>
      </c>
      <c r="I121" t="s">
        <v>15</v>
      </c>
      <c r="J121" t="s">
        <v>15</v>
      </c>
      <c r="K121" t="s">
        <v>15</v>
      </c>
      <c r="L121" t="s">
        <v>15</v>
      </c>
      <c r="M121">
        <v>10000</v>
      </c>
    </row>
    <row r="122" spans="1:13" x14ac:dyDescent="0.25">
      <c r="A122" s="2">
        <v>42096</v>
      </c>
      <c r="B122">
        <v>67.849997999999999</v>
      </c>
      <c r="C122">
        <v>67.809997999999993</v>
      </c>
      <c r="D122">
        <v>65.980002999999996</v>
      </c>
      <c r="E122">
        <v>62.099997999999999</v>
      </c>
      <c r="F122">
        <v>62.360000999999997</v>
      </c>
      <c r="G122" t="s">
        <v>14</v>
      </c>
      <c r="H122" t="s">
        <v>15</v>
      </c>
      <c r="I122">
        <v>18</v>
      </c>
      <c r="J122">
        <v>1221.299964</v>
      </c>
      <c r="K122" t="s">
        <v>15</v>
      </c>
      <c r="L122" t="s">
        <v>15</v>
      </c>
      <c r="M122">
        <v>10000</v>
      </c>
    </row>
    <row r="123" spans="1:13" x14ac:dyDescent="0.25">
      <c r="A123" s="2">
        <v>42100</v>
      </c>
      <c r="B123">
        <v>68.129997000000003</v>
      </c>
      <c r="C123">
        <v>67.849997999999999</v>
      </c>
      <c r="D123">
        <v>67.849997999999999</v>
      </c>
      <c r="E123">
        <v>62.099997999999999</v>
      </c>
      <c r="F123">
        <v>62.360000999999997</v>
      </c>
      <c r="G123" t="s">
        <v>15</v>
      </c>
      <c r="H123" t="s">
        <v>15</v>
      </c>
      <c r="I123">
        <v>18</v>
      </c>
      <c r="J123">
        <v>1226.3399460000001</v>
      </c>
      <c r="K123">
        <v>5.0399820000000091</v>
      </c>
      <c r="L123" t="s">
        <v>15</v>
      </c>
      <c r="M123">
        <v>10005.039982</v>
      </c>
    </row>
    <row r="124" spans="1:13" x14ac:dyDescent="0.25">
      <c r="A124" s="2">
        <v>42101</v>
      </c>
      <c r="B124">
        <v>67.949996999999996</v>
      </c>
      <c r="C124">
        <v>68.129997000000003</v>
      </c>
      <c r="D124">
        <v>68.129997000000003</v>
      </c>
      <c r="E124">
        <v>62.099997999999999</v>
      </c>
      <c r="F124">
        <v>62.360000999999997</v>
      </c>
      <c r="G124" t="s">
        <v>15</v>
      </c>
      <c r="H124" t="s">
        <v>15</v>
      </c>
      <c r="I124">
        <v>18</v>
      </c>
      <c r="J124">
        <v>1223.099946</v>
      </c>
      <c r="K124">
        <v>-3.240000000000236</v>
      </c>
      <c r="L124" t="s">
        <v>15</v>
      </c>
      <c r="M124">
        <v>10001.799982</v>
      </c>
    </row>
    <row r="125" spans="1:13" x14ac:dyDescent="0.25">
      <c r="A125" s="2">
        <v>42102</v>
      </c>
      <c r="B125">
        <v>69.800003000000004</v>
      </c>
      <c r="C125">
        <v>68.129997000000003</v>
      </c>
      <c r="D125">
        <v>68.129997000000003</v>
      </c>
      <c r="E125">
        <v>62.099997999999999</v>
      </c>
      <c r="F125">
        <v>62.360000999999997</v>
      </c>
      <c r="G125" t="s">
        <v>15</v>
      </c>
      <c r="H125" t="s">
        <v>15</v>
      </c>
      <c r="I125">
        <v>18</v>
      </c>
      <c r="J125">
        <v>1256.400054</v>
      </c>
      <c r="K125">
        <v>33.300108000000357</v>
      </c>
      <c r="L125" t="s">
        <v>15</v>
      </c>
      <c r="M125">
        <v>10035.10009</v>
      </c>
    </row>
    <row r="126" spans="1:13" x14ac:dyDescent="0.25">
      <c r="A126" s="2">
        <v>42103</v>
      </c>
      <c r="B126">
        <v>68</v>
      </c>
      <c r="C126">
        <v>69.800003000000004</v>
      </c>
      <c r="D126">
        <v>69.800003000000004</v>
      </c>
      <c r="E126">
        <v>62.099997999999999</v>
      </c>
      <c r="F126">
        <v>62.360000999999997</v>
      </c>
      <c r="G126" t="s">
        <v>15</v>
      </c>
      <c r="H126" t="s">
        <v>15</v>
      </c>
      <c r="I126">
        <v>18</v>
      </c>
      <c r="J126">
        <v>1224</v>
      </c>
      <c r="K126">
        <v>-32.400054000000182</v>
      </c>
      <c r="L126" t="s">
        <v>15</v>
      </c>
      <c r="M126">
        <v>10002.700036</v>
      </c>
    </row>
    <row r="127" spans="1:13" x14ac:dyDescent="0.25">
      <c r="A127" s="2">
        <v>42104</v>
      </c>
      <c r="B127">
        <v>69.160004000000001</v>
      </c>
      <c r="C127">
        <v>69.800003000000004</v>
      </c>
      <c r="D127">
        <v>69.800003000000004</v>
      </c>
      <c r="E127">
        <v>62.099997999999999</v>
      </c>
      <c r="F127">
        <v>62.360000999999997</v>
      </c>
      <c r="G127" t="s">
        <v>15</v>
      </c>
      <c r="H127" t="s">
        <v>15</v>
      </c>
      <c r="I127">
        <v>18</v>
      </c>
      <c r="J127">
        <v>1244.8800719999999</v>
      </c>
      <c r="K127">
        <v>20.880071999999931</v>
      </c>
      <c r="L127" t="s">
        <v>15</v>
      </c>
      <c r="M127">
        <v>10023.580108</v>
      </c>
    </row>
    <row r="128" spans="1:13" x14ac:dyDescent="0.25">
      <c r="A128" s="2">
        <v>42107</v>
      </c>
      <c r="B128">
        <v>69.150002000000001</v>
      </c>
      <c r="C128">
        <v>69.800003000000004</v>
      </c>
      <c r="D128">
        <v>69.800003000000004</v>
      </c>
      <c r="E128">
        <v>62.099997999999999</v>
      </c>
      <c r="F128">
        <v>63.189999</v>
      </c>
      <c r="G128" t="s">
        <v>15</v>
      </c>
      <c r="H128" t="s">
        <v>15</v>
      </c>
      <c r="I128">
        <v>18</v>
      </c>
      <c r="J128">
        <v>1244.700036</v>
      </c>
      <c r="K128">
        <v>-0.1800359999999728</v>
      </c>
      <c r="L128" t="s">
        <v>15</v>
      </c>
      <c r="M128">
        <v>10023.400072</v>
      </c>
    </row>
    <row r="129" spans="1:13" x14ac:dyDescent="0.25">
      <c r="A129" s="2">
        <v>42108</v>
      </c>
      <c r="B129">
        <v>68</v>
      </c>
      <c r="C129">
        <v>69.800003000000004</v>
      </c>
      <c r="D129">
        <v>69.800003000000004</v>
      </c>
      <c r="E129">
        <v>62.099997999999999</v>
      </c>
      <c r="F129">
        <v>63.259998000000003</v>
      </c>
      <c r="G129" t="s">
        <v>15</v>
      </c>
      <c r="H129" t="s">
        <v>15</v>
      </c>
      <c r="I129">
        <v>18</v>
      </c>
      <c r="J129">
        <v>1224</v>
      </c>
      <c r="K129">
        <v>-20.700035999999951</v>
      </c>
      <c r="L129" t="s">
        <v>15</v>
      </c>
      <c r="M129">
        <v>10002.700036</v>
      </c>
    </row>
    <row r="130" spans="1:13" x14ac:dyDescent="0.25">
      <c r="A130" s="2">
        <v>42109</v>
      </c>
      <c r="B130">
        <v>67.910004000000001</v>
      </c>
      <c r="C130">
        <v>69.800003000000004</v>
      </c>
      <c r="D130">
        <v>69.800003000000004</v>
      </c>
      <c r="E130">
        <v>62.099997999999999</v>
      </c>
      <c r="F130">
        <v>63.259998000000003</v>
      </c>
      <c r="G130" t="s">
        <v>15</v>
      </c>
      <c r="H130" t="s">
        <v>15</v>
      </c>
      <c r="I130">
        <v>18</v>
      </c>
      <c r="J130">
        <v>1222.3800719999999</v>
      </c>
      <c r="K130">
        <v>-1.6199280000000731</v>
      </c>
      <c r="L130" t="s">
        <v>15</v>
      </c>
      <c r="M130">
        <v>10001.080108</v>
      </c>
    </row>
    <row r="131" spans="1:13" x14ac:dyDescent="0.25">
      <c r="A131" s="2">
        <v>42110</v>
      </c>
      <c r="B131">
        <v>67.669998000000007</v>
      </c>
      <c r="C131">
        <v>69.800003000000004</v>
      </c>
      <c r="D131">
        <v>69.800003000000004</v>
      </c>
      <c r="E131">
        <v>62.099997999999999</v>
      </c>
      <c r="F131">
        <v>63.259998000000003</v>
      </c>
      <c r="G131" t="s">
        <v>15</v>
      </c>
      <c r="H131" t="s">
        <v>15</v>
      </c>
      <c r="I131">
        <v>18</v>
      </c>
      <c r="J131">
        <v>1218.059964</v>
      </c>
      <c r="K131">
        <v>-4.320107999999891</v>
      </c>
      <c r="L131" t="s">
        <v>15</v>
      </c>
      <c r="M131">
        <v>9996.76</v>
      </c>
    </row>
    <row r="132" spans="1:13" x14ac:dyDescent="0.25">
      <c r="A132" s="2">
        <v>42111</v>
      </c>
      <c r="B132">
        <v>66.449996999999996</v>
      </c>
      <c r="C132">
        <v>69.800003000000004</v>
      </c>
      <c r="D132">
        <v>69.800003000000004</v>
      </c>
      <c r="E132">
        <v>62.099997999999999</v>
      </c>
      <c r="F132">
        <v>63.259998000000003</v>
      </c>
      <c r="G132" t="s">
        <v>15</v>
      </c>
      <c r="H132" t="s">
        <v>15</v>
      </c>
      <c r="I132">
        <v>18</v>
      </c>
      <c r="J132">
        <v>1196.099946</v>
      </c>
      <c r="K132">
        <v>-21.960018000000218</v>
      </c>
      <c r="L132" t="s">
        <v>15</v>
      </c>
      <c r="M132">
        <v>9974.7999820000005</v>
      </c>
    </row>
    <row r="133" spans="1:13" x14ac:dyDescent="0.25">
      <c r="A133" s="2">
        <v>42114</v>
      </c>
      <c r="B133">
        <v>66.790001000000004</v>
      </c>
      <c r="C133">
        <v>69.800003000000004</v>
      </c>
      <c r="D133">
        <v>69.800003000000004</v>
      </c>
      <c r="E133">
        <v>62.099997999999999</v>
      </c>
      <c r="F133">
        <v>63.259998000000003</v>
      </c>
      <c r="G133" t="s">
        <v>15</v>
      </c>
      <c r="H133" t="s">
        <v>15</v>
      </c>
      <c r="I133">
        <v>18</v>
      </c>
      <c r="J133">
        <v>1202.220018</v>
      </c>
      <c r="K133">
        <v>6.1200720000001638</v>
      </c>
      <c r="L133" t="s">
        <v>15</v>
      </c>
      <c r="M133">
        <v>9980.9200540000002</v>
      </c>
    </row>
    <row r="134" spans="1:13" x14ac:dyDescent="0.25">
      <c r="A134" s="2">
        <v>42115</v>
      </c>
      <c r="B134">
        <v>67.029999000000004</v>
      </c>
      <c r="C134">
        <v>69.800003000000004</v>
      </c>
      <c r="D134">
        <v>69.800003000000004</v>
      </c>
      <c r="E134">
        <v>62.099997999999999</v>
      </c>
      <c r="F134">
        <v>63.259998000000003</v>
      </c>
      <c r="G134" t="s">
        <v>15</v>
      </c>
      <c r="H134" t="s">
        <v>15</v>
      </c>
      <c r="I134">
        <v>18</v>
      </c>
      <c r="J134">
        <v>1206.539982</v>
      </c>
      <c r="K134">
        <v>4.3199640000000272</v>
      </c>
      <c r="L134" t="s">
        <v>15</v>
      </c>
      <c r="M134">
        <v>9985.2400180000004</v>
      </c>
    </row>
    <row r="135" spans="1:13" x14ac:dyDescent="0.25">
      <c r="A135" s="2">
        <v>42116</v>
      </c>
      <c r="B135">
        <v>67</v>
      </c>
      <c r="C135">
        <v>69.800003000000004</v>
      </c>
      <c r="D135">
        <v>69.800003000000004</v>
      </c>
      <c r="E135">
        <v>62.099997999999999</v>
      </c>
      <c r="F135">
        <v>63.259998000000003</v>
      </c>
      <c r="G135" t="s">
        <v>15</v>
      </c>
      <c r="H135" t="s">
        <v>15</v>
      </c>
      <c r="I135">
        <v>18</v>
      </c>
      <c r="J135">
        <v>1206</v>
      </c>
      <c r="K135">
        <v>-0.53998200000000907</v>
      </c>
      <c r="L135" t="s">
        <v>15</v>
      </c>
      <c r="M135">
        <v>9984.7000360000002</v>
      </c>
    </row>
    <row r="136" spans="1:13" x14ac:dyDescent="0.25">
      <c r="A136" s="2">
        <v>42117</v>
      </c>
      <c r="B136">
        <v>67.419998000000007</v>
      </c>
      <c r="C136">
        <v>69.800003000000004</v>
      </c>
      <c r="D136">
        <v>69.800003000000004</v>
      </c>
      <c r="E136">
        <v>62.099997999999999</v>
      </c>
      <c r="F136">
        <v>63.259998000000003</v>
      </c>
      <c r="G136" t="s">
        <v>15</v>
      </c>
      <c r="H136" t="s">
        <v>15</v>
      </c>
      <c r="I136">
        <v>18</v>
      </c>
      <c r="J136">
        <v>1213.559964</v>
      </c>
      <c r="K136">
        <v>7.5599640000000363</v>
      </c>
      <c r="L136" t="s">
        <v>15</v>
      </c>
      <c r="M136">
        <v>9992.26</v>
      </c>
    </row>
    <row r="137" spans="1:13" x14ac:dyDescent="0.25">
      <c r="A137" s="2">
        <v>42118</v>
      </c>
      <c r="B137">
        <v>66.989998</v>
      </c>
      <c r="C137">
        <v>69.800003000000004</v>
      </c>
      <c r="D137">
        <v>69.800003000000004</v>
      </c>
      <c r="E137">
        <v>62.099997999999999</v>
      </c>
      <c r="F137">
        <v>63.259998000000003</v>
      </c>
      <c r="G137" t="s">
        <v>15</v>
      </c>
      <c r="H137" t="s">
        <v>15</v>
      </c>
      <c r="I137">
        <v>18</v>
      </c>
      <c r="J137">
        <v>1205.819964</v>
      </c>
      <c r="K137">
        <v>-7.7400000000000091</v>
      </c>
      <c r="L137" t="s">
        <v>15</v>
      </c>
      <c r="M137">
        <v>9984.52</v>
      </c>
    </row>
    <row r="138" spans="1:13" x14ac:dyDescent="0.25">
      <c r="A138" s="2">
        <v>42121</v>
      </c>
      <c r="B138">
        <v>65.940002000000007</v>
      </c>
      <c r="C138">
        <v>69.800003000000004</v>
      </c>
      <c r="D138">
        <v>69.800003000000004</v>
      </c>
      <c r="E138">
        <v>62.099997999999999</v>
      </c>
      <c r="F138">
        <v>63.259998000000003</v>
      </c>
      <c r="G138" t="s">
        <v>15</v>
      </c>
      <c r="H138" t="s">
        <v>15</v>
      </c>
      <c r="I138">
        <v>18</v>
      </c>
      <c r="J138">
        <v>1186.920036</v>
      </c>
      <c r="K138">
        <v>-18.899927999999822</v>
      </c>
      <c r="L138" t="s">
        <v>15</v>
      </c>
      <c r="M138">
        <v>9965.6200720000015</v>
      </c>
    </row>
    <row r="139" spans="1:13" x14ac:dyDescent="0.25">
      <c r="A139" s="2">
        <v>42122</v>
      </c>
      <c r="B139">
        <v>65.800003000000004</v>
      </c>
      <c r="C139">
        <v>69.800003000000004</v>
      </c>
      <c r="D139">
        <v>69.800003000000004</v>
      </c>
      <c r="E139">
        <v>62.099997999999999</v>
      </c>
      <c r="F139">
        <v>64.440002000000007</v>
      </c>
      <c r="G139" t="s">
        <v>15</v>
      </c>
      <c r="H139" t="s">
        <v>15</v>
      </c>
      <c r="I139">
        <v>18</v>
      </c>
      <c r="J139">
        <v>1184.400054</v>
      </c>
      <c r="K139">
        <v>-2.5199820000000268</v>
      </c>
      <c r="L139" t="s">
        <v>15</v>
      </c>
      <c r="M139">
        <v>9963.1000900000017</v>
      </c>
    </row>
    <row r="140" spans="1:13" x14ac:dyDescent="0.25">
      <c r="A140" s="2">
        <v>42123</v>
      </c>
      <c r="B140">
        <v>64.809997999999993</v>
      </c>
      <c r="C140">
        <v>69.800003000000004</v>
      </c>
      <c r="D140">
        <v>69.800003000000004</v>
      </c>
      <c r="E140">
        <v>62.099997999999999</v>
      </c>
      <c r="F140">
        <v>64.440002000000007</v>
      </c>
      <c r="G140" t="s">
        <v>15</v>
      </c>
      <c r="H140" t="s">
        <v>15</v>
      </c>
      <c r="I140">
        <v>18</v>
      </c>
      <c r="J140">
        <v>1166.579964</v>
      </c>
      <c r="K140">
        <v>-17.820090000000391</v>
      </c>
      <c r="L140" t="s">
        <v>15</v>
      </c>
      <c r="M140">
        <v>9945.2800000000007</v>
      </c>
    </row>
    <row r="141" spans="1:13" x14ac:dyDescent="0.25">
      <c r="A141" s="2">
        <v>42124</v>
      </c>
      <c r="B141">
        <v>64.629997000000003</v>
      </c>
      <c r="C141">
        <v>69.800003000000004</v>
      </c>
      <c r="D141">
        <v>69.800003000000004</v>
      </c>
      <c r="E141">
        <v>62.099997999999999</v>
      </c>
      <c r="F141">
        <v>64.809997999999993</v>
      </c>
      <c r="G141" t="s">
        <v>15</v>
      </c>
      <c r="H141" t="s">
        <v>16</v>
      </c>
      <c r="I141">
        <v>18</v>
      </c>
      <c r="J141">
        <v>1163.3399460000001</v>
      </c>
      <c r="K141">
        <v>-3.2400179999997358</v>
      </c>
      <c r="L141">
        <v>-57.960017999999991</v>
      </c>
      <c r="M141">
        <v>9942.0399820000002</v>
      </c>
    </row>
    <row r="142" spans="1:13" x14ac:dyDescent="0.25">
      <c r="A142" s="2">
        <v>42125</v>
      </c>
      <c r="B142">
        <v>65.069999999999993</v>
      </c>
      <c r="C142">
        <v>69.800003000000004</v>
      </c>
      <c r="D142">
        <v>69.800003000000004</v>
      </c>
      <c r="E142">
        <v>62.099997999999999</v>
      </c>
      <c r="F142">
        <v>64.629997000000003</v>
      </c>
      <c r="G142" t="s">
        <v>13</v>
      </c>
      <c r="H142" t="s">
        <v>15</v>
      </c>
      <c r="I142" t="s">
        <v>15</v>
      </c>
      <c r="J142" t="s">
        <v>15</v>
      </c>
      <c r="K142" t="s">
        <v>15</v>
      </c>
      <c r="L142" t="s">
        <v>15</v>
      </c>
      <c r="M142">
        <v>9942.0399820000002</v>
      </c>
    </row>
    <row r="143" spans="1:13" x14ac:dyDescent="0.25">
      <c r="A143" s="2">
        <v>42128</v>
      </c>
      <c r="B143">
        <v>65.290001000000004</v>
      </c>
      <c r="C143">
        <v>69.800003000000004</v>
      </c>
      <c r="D143">
        <v>69.800003000000004</v>
      </c>
      <c r="E143">
        <v>62.099997999999999</v>
      </c>
      <c r="F143">
        <v>64.629997000000003</v>
      </c>
      <c r="G143" t="s">
        <v>13</v>
      </c>
      <c r="H143" t="s">
        <v>15</v>
      </c>
      <c r="I143" t="s">
        <v>15</v>
      </c>
      <c r="J143" t="s">
        <v>15</v>
      </c>
      <c r="K143" t="s">
        <v>15</v>
      </c>
      <c r="L143" t="s">
        <v>15</v>
      </c>
      <c r="M143">
        <v>9942.0399820000002</v>
      </c>
    </row>
    <row r="144" spans="1:13" x14ac:dyDescent="0.25">
      <c r="A144" s="2">
        <v>42129</v>
      </c>
      <c r="B144">
        <v>64.5</v>
      </c>
      <c r="C144">
        <v>69.800003000000004</v>
      </c>
      <c r="D144">
        <v>69.800003000000004</v>
      </c>
      <c r="E144">
        <v>62.099997999999999</v>
      </c>
      <c r="F144">
        <v>64.629997000000003</v>
      </c>
      <c r="G144" t="s">
        <v>13</v>
      </c>
      <c r="H144" t="s">
        <v>15</v>
      </c>
      <c r="I144" t="s">
        <v>15</v>
      </c>
      <c r="J144" t="s">
        <v>15</v>
      </c>
      <c r="K144" t="s">
        <v>15</v>
      </c>
      <c r="L144" t="s">
        <v>15</v>
      </c>
      <c r="M144">
        <v>9942.0399820000002</v>
      </c>
    </row>
    <row r="145" spans="1:13" x14ac:dyDescent="0.25">
      <c r="A145" s="2">
        <v>42130</v>
      </c>
      <c r="B145">
        <v>63.610000999999997</v>
      </c>
      <c r="C145">
        <v>69.800003000000004</v>
      </c>
      <c r="D145">
        <v>69.800003000000004</v>
      </c>
      <c r="E145">
        <v>62.099997999999999</v>
      </c>
      <c r="F145">
        <v>64.5</v>
      </c>
      <c r="G145" t="s">
        <v>13</v>
      </c>
      <c r="H145" t="s">
        <v>15</v>
      </c>
      <c r="I145" t="s">
        <v>15</v>
      </c>
      <c r="J145" t="s">
        <v>15</v>
      </c>
      <c r="K145" t="s">
        <v>15</v>
      </c>
      <c r="L145" t="s">
        <v>15</v>
      </c>
      <c r="M145">
        <v>9942.0399820000002</v>
      </c>
    </row>
    <row r="146" spans="1:13" x14ac:dyDescent="0.25">
      <c r="A146" s="2">
        <v>42131</v>
      </c>
      <c r="B146">
        <v>64.709998999999996</v>
      </c>
      <c r="C146">
        <v>69.800003000000004</v>
      </c>
      <c r="D146">
        <v>69.800003000000004</v>
      </c>
      <c r="E146">
        <v>62.099997999999999</v>
      </c>
      <c r="F146">
        <v>63.610000999999997</v>
      </c>
      <c r="G146" t="s">
        <v>13</v>
      </c>
      <c r="H146" t="s">
        <v>15</v>
      </c>
      <c r="I146" t="s">
        <v>15</v>
      </c>
      <c r="J146" t="s">
        <v>15</v>
      </c>
      <c r="K146" t="s">
        <v>15</v>
      </c>
      <c r="L146" t="s">
        <v>15</v>
      </c>
      <c r="M146">
        <v>9942.0399820000002</v>
      </c>
    </row>
    <row r="147" spans="1:13" x14ac:dyDescent="0.25">
      <c r="A147" s="2">
        <v>42132</v>
      </c>
      <c r="B147">
        <v>65.940002000000007</v>
      </c>
      <c r="C147">
        <v>69.800003000000004</v>
      </c>
      <c r="D147">
        <v>69.800003000000004</v>
      </c>
      <c r="E147">
        <v>62.099997999999999</v>
      </c>
      <c r="F147">
        <v>63.610000999999997</v>
      </c>
      <c r="G147" t="s">
        <v>13</v>
      </c>
      <c r="H147" t="s">
        <v>15</v>
      </c>
      <c r="I147" t="s">
        <v>15</v>
      </c>
      <c r="J147" t="s">
        <v>15</v>
      </c>
      <c r="K147" t="s">
        <v>15</v>
      </c>
      <c r="L147" t="s">
        <v>15</v>
      </c>
      <c r="M147">
        <v>9942.0399820000002</v>
      </c>
    </row>
    <row r="148" spans="1:13" x14ac:dyDescent="0.25">
      <c r="A148" s="2">
        <v>42135</v>
      </c>
      <c r="B148">
        <v>66.029999000000004</v>
      </c>
      <c r="C148">
        <v>69.800003000000004</v>
      </c>
      <c r="D148">
        <v>69.160004000000001</v>
      </c>
      <c r="E148">
        <v>62.099997999999999</v>
      </c>
      <c r="F148">
        <v>63.610000999999997</v>
      </c>
      <c r="G148" t="s">
        <v>13</v>
      </c>
      <c r="H148" t="s">
        <v>15</v>
      </c>
      <c r="I148" t="s">
        <v>15</v>
      </c>
      <c r="J148" t="s">
        <v>15</v>
      </c>
      <c r="K148" t="s">
        <v>15</v>
      </c>
      <c r="L148" t="s">
        <v>15</v>
      </c>
      <c r="M148">
        <v>9942.0399820000002</v>
      </c>
    </row>
    <row r="149" spans="1:13" x14ac:dyDescent="0.25">
      <c r="A149" s="2">
        <v>42136</v>
      </c>
      <c r="B149">
        <v>65.330001999999993</v>
      </c>
      <c r="C149">
        <v>69.800003000000004</v>
      </c>
      <c r="D149">
        <v>69.150002000000001</v>
      </c>
      <c r="E149">
        <v>62.099997999999999</v>
      </c>
      <c r="F149">
        <v>63.610000999999997</v>
      </c>
      <c r="G149" t="s">
        <v>13</v>
      </c>
      <c r="H149" t="s">
        <v>15</v>
      </c>
      <c r="I149" t="s">
        <v>15</v>
      </c>
      <c r="J149" t="s">
        <v>15</v>
      </c>
      <c r="K149" t="s">
        <v>15</v>
      </c>
      <c r="L149" t="s">
        <v>15</v>
      </c>
      <c r="M149">
        <v>9942.0399820000002</v>
      </c>
    </row>
    <row r="150" spans="1:13" x14ac:dyDescent="0.25">
      <c r="A150" s="2">
        <v>42137</v>
      </c>
      <c r="B150">
        <v>63.73</v>
      </c>
      <c r="C150">
        <v>69.800003000000004</v>
      </c>
      <c r="D150">
        <v>69.150002000000001</v>
      </c>
      <c r="E150">
        <v>62.099997999999999</v>
      </c>
      <c r="F150">
        <v>63.610000999999997</v>
      </c>
      <c r="G150" t="s">
        <v>13</v>
      </c>
      <c r="H150" t="s">
        <v>15</v>
      </c>
      <c r="I150" t="s">
        <v>15</v>
      </c>
      <c r="J150" t="s">
        <v>15</v>
      </c>
      <c r="K150" t="s">
        <v>15</v>
      </c>
      <c r="L150" t="s">
        <v>15</v>
      </c>
      <c r="M150">
        <v>9942.0399820000002</v>
      </c>
    </row>
    <row r="151" spans="1:13" x14ac:dyDescent="0.25">
      <c r="A151" s="2">
        <v>42138</v>
      </c>
      <c r="B151">
        <v>63.220001000000003</v>
      </c>
      <c r="C151">
        <v>69.800003000000004</v>
      </c>
      <c r="D151">
        <v>68</v>
      </c>
      <c r="E151">
        <v>62.099997999999999</v>
      </c>
      <c r="F151">
        <v>63.610000999999997</v>
      </c>
      <c r="G151" t="s">
        <v>13</v>
      </c>
      <c r="H151" t="s">
        <v>15</v>
      </c>
      <c r="I151" t="s">
        <v>15</v>
      </c>
      <c r="J151" t="s">
        <v>15</v>
      </c>
      <c r="K151" t="s">
        <v>15</v>
      </c>
      <c r="L151" t="s">
        <v>15</v>
      </c>
      <c r="M151">
        <v>9942.0399820000002</v>
      </c>
    </row>
    <row r="152" spans="1:13" x14ac:dyDescent="0.25">
      <c r="A152" s="2">
        <v>42139</v>
      </c>
      <c r="B152">
        <v>66.529999000000004</v>
      </c>
      <c r="C152">
        <v>69.800003000000004</v>
      </c>
      <c r="D152">
        <v>67.910004000000001</v>
      </c>
      <c r="E152">
        <v>62.099997999999999</v>
      </c>
      <c r="F152">
        <v>63.220001000000003</v>
      </c>
      <c r="G152" t="s">
        <v>13</v>
      </c>
      <c r="H152" t="s">
        <v>15</v>
      </c>
      <c r="I152" t="s">
        <v>15</v>
      </c>
      <c r="J152" t="s">
        <v>15</v>
      </c>
      <c r="K152" t="s">
        <v>15</v>
      </c>
      <c r="L152" t="s">
        <v>15</v>
      </c>
      <c r="M152">
        <v>9942.0399820000002</v>
      </c>
    </row>
    <row r="153" spans="1:13" x14ac:dyDescent="0.25">
      <c r="A153" s="2">
        <v>42142</v>
      </c>
      <c r="B153">
        <v>67.849997999999999</v>
      </c>
      <c r="C153">
        <v>69.800003000000004</v>
      </c>
      <c r="D153">
        <v>67.669998000000007</v>
      </c>
      <c r="E153">
        <v>62.099997999999999</v>
      </c>
      <c r="F153">
        <v>63.220001000000003</v>
      </c>
      <c r="G153" t="s">
        <v>13</v>
      </c>
      <c r="H153" t="s">
        <v>15</v>
      </c>
      <c r="I153" t="s">
        <v>15</v>
      </c>
      <c r="J153" t="s">
        <v>15</v>
      </c>
      <c r="K153" t="s">
        <v>15</v>
      </c>
      <c r="L153" t="s">
        <v>15</v>
      </c>
      <c r="M153">
        <v>9942.0399820000002</v>
      </c>
    </row>
    <row r="154" spans="1:13" x14ac:dyDescent="0.25">
      <c r="A154" s="2">
        <v>42143</v>
      </c>
      <c r="B154">
        <v>69.080001999999993</v>
      </c>
      <c r="C154">
        <v>69.800003000000004</v>
      </c>
      <c r="D154">
        <v>67.849997999999999</v>
      </c>
      <c r="E154">
        <v>62.099997999999999</v>
      </c>
      <c r="F154">
        <v>63.220001000000003</v>
      </c>
      <c r="G154" t="s">
        <v>13</v>
      </c>
      <c r="H154" t="s">
        <v>15</v>
      </c>
      <c r="I154" t="s">
        <v>15</v>
      </c>
      <c r="J154" t="s">
        <v>15</v>
      </c>
      <c r="K154" t="s">
        <v>15</v>
      </c>
      <c r="L154" t="s">
        <v>15</v>
      </c>
      <c r="M154">
        <v>9942.0399820000002</v>
      </c>
    </row>
    <row r="155" spans="1:13" x14ac:dyDescent="0.25">
      <c r="A155" s="2">
        <v>42144</v>
      </c>
      <c r="B155">
        <v>68.209998999999996</v>
      </c>
      <c r="C155">
        <v>69.800003000000004</v>
      </c>
      <c r="D155">
        <v>69.080001999999993</v>
      </c>
      <c r="E155">
        <v>62.099997999999999</v>
      </c>
      <c r="F155">
        <v>63.220001000000003</v>
      </c>
      <c r="G155" t="s">
        <v>13</v>
      </c>
      <c r="H155" t="s">
        <v>15</v>
      </c>
      <c r="I155" t="s">
        <v>15</v>
      </c>
      <c r="J155" t="s">
        <v>15</v>
      </c>
      <c r="K155" t="s">
        <v>15</v>
      </c>
      <c r="L155" t="s">
        <v>15</v>
      </c>
      <c r="M155">
        <v>9942.0399820000002</v>
      </c>
    </row>
    <row r="156" spans="1:13" x14ac:dyDescent="0.25">
      <c r="A156" s="2">
        <v>42145</v>
      </c>
      <c r="B156">
        <v>67.660004000000001</v>
      </c>
      <c r="C156">
        <v>69.800003000000004</v>
      </c>
      <c r="D156">
        <v>69.080001999999993</v>
      </c>
      <c r="E156">
        <v>62.099997999999999</v>
      </c>
      <c r="F156">
        <v>63.220001000000003</v>
      </c>
      <c r="G156" t="s">
        <v>13</v>
      </c>
      <c r="H156" t="s">
        <v>15</v>
      </c>
      <c r="I156" t="s">
        <v>15</v>
      </c>
      <c r="J156" t="s">
        <v>15</v>
      </c>
      <c r="K156" t="s">
        <v>15</v>
      </c>
      <c r="L156" t="s">
        <v>15</v>
      </c>
      <c r="M156">
        <v>9942.0399820000002</v>
      </c>
    </row>
    <row r="157" spans="1:13" x14ac:dyDescent="0.25">
      <c r="A157" s="2">
        <v>42146</v>
      </c>
      <c r="B157">
        <v>68.110000999999997</v>
      </c>
      <c r="C157">
        <v>69.800003000000004</v>
      </c>
      <c r="D157">
        <v>69.080001999999993</v>
      </c>
      <c r="E157">
        <v>62.099997999999999</v>
      </c>
      <c r="F157">
        <v>63.220001000000003</v>
      </c>
      <c r="G157" t="s">
        <v>13</v>
      </c>
      <c r="H157" t="s">
        <v>15</v>
      </c>
      <c r="I157" t="s">
        <v>15</v>
      </c>
      <c r="J157" t="s">
        <v>15</v>
      </c>
      <c r="K157" t="s">
        <v>15</v>
      </c>
      <c r="L157" t="s">
        <v>15</v>
      </c>
      <c r="M157">
        <v>9942.0399820000002</v>
      </c>
    </row>
    <row r="158" spans="1:13" x14ac:dyDescent="0.25">
      <c r="A158" s="2">
        <v>42150</v>
      </c>
      <c r="B158">
        <v>67.330001999999993</v>
      </c>
      <c r="C158">
        <v>69.800003000000004</v>
      </c>
      <c r="D158">
        <v>69.080001999999993</v>
      </c>
      <c r="E158">
        <v>62.099997999999999</v>
      </c>
      <c r="F158">
        <v>63.220001000000003</v>
      </c>
      <c r="G158" t="s">
        <v>13</v>
      </c>
      <c r="H158" t="s">
        <v>15</v>
      </c>
      <c r="I158" t="s">
        <v>15</v>
      </c>
      <c r="J158" t="s">
        <v>15</v>
      </c>
      <c r="K158" t="s">
        <v>15</v>
      </c>
      <c r="L158" t="s">
        <v>15</v>
      </c>
      <c r="M158">
        <v>9942.0399820000002</v>
      </c>
    </row>
    <row r="159" spans="1:13" x14ac:dyDescent="0.25">
      <c r="A159" s="2">
        <v>42151</v>
      </c>
      <c r="B159">
        <v>67.800003000000004</v>
      </c>
      <c r="C159">
        <v>69.800003000000004</v>
      </c>
      <c r="D159">
        <v>69.080001999999993</v>
      </c>
      <c r="E159">
        <v>62.360000999999997</v>
      </c>
      <c r="F159">
        <v>63.220001000000003</v>
      </c>
      <c r="G159" t="s">
        <v>13</v>
      </c>
      <c r="H159" t="s">
        <v>15</v>
      </c>
      <c r="I159" t="s">
        <v>15</v>
      </c>
      <c r="J159" t="s">
        <v>15</v>
      </c>
      <c r="K159" t="s">
        <v>15</v>
      </c>
      <c r="L159" t="s">
        <v>15</v>
      </c>
      <c r="M159">
        <v>9942.0399820000002</v>
      </c>
    </row>
    <row r="160" spans="1:13" x14ac:dyDescent="0.25">
      <c r="A160" s="2">
        <v>42152</v>
      </c>
      <c r="B160">
        <v>68.040001000000004</v>
      </c>
      <c r="C160">
        <v>69.800003000000004</v>
      </c>
      <c r="D160">
        <v>69.080001999999993</v>
      </c>
      <c r="E160">
        <v>62.360000999999997</v>
      </c>
      <c r="F160">
        <v>63.220001000000003</v>
      </c>
      <c r="G160" t="s">
        <v>13</v>
      </c>
      <c r="H160" t="s">
        <v>15</v>
      </c>
      <c r="I160" t="s">
        <v>15</v>
      </c>
      <c r="J160" t="s">
        <v>15</v>
      </c>
      <c r="K160" t="s">
        <v>15</v>
      </c>
      <c r="L160" t="s">
        <v>15</v>
      </c>
      <c r="M160">
        <v>9942.0399820000002</v>
      </c>
    </row>
    <row r="161" spans="1:13" x14ac:dyDescent="0.25">
      <c r="A161" s="2">
        <v>42153</v>
      </c>
      <c r="B161">
        <v>66.949996999999996</v>
      </c>
      <c r="C161">
        <v>69.800003000000004</v>
      </c>
      <c r="D161">
        <v>69.080001999999993</v>
      </c>
      <c r="E161">
        <v>62.360000999999997</v>
      </c>
      <c r="F161">
        <v>63.220001000000003</v>
      </c>
      <c r="G161" t="s">
        <v>13</v>
      </c>
      <c r="H161" t="s">
        <v>15</v>
      </c>
      <c r="I161" t="s">
        <v>15</v>
      </c>
      <c r="J161" t="s">
        <v>15</v>
      </c>
      <c r="K161" t="s">
        <v>15</v>
      </c>
      <c r="L161" t="s">
        <v>15</v>
      </c>
      <c r="M161">
        <v>9942.0399820000002</v>
      </c>
    </row>
    <row r="162" spans="1:13" x14ac:dyDescent="0.25">
      <c r="A162" s="2">
        <v>42156</v>
      </c>
      <c r="B162">
        <v>66.809997999999993</v>
      </c>
      <c r="C162">
        <v>69.800003000000004</v>
      </c>
      <c r="D162">
        <v>69.080001999999993</v>
      </c>
      <c r="E162">
        <v>62.360000999999997</v>
      </c>
      <c r="F162">
        <v>63.220001000000003</v>
      </c>
      <c r="G162" t="s">
        <v>13</v>
      </c>
      <c r="H162" t="s">
        <v>15</v>
      </c>
      <c r="I162" t="s">
        <v>15</v>
      </c>
      <c r="J162" t="s">
        <v>15</v>
      </c>
      <c r="K162" t="s">
        <v>15</v>
      </c>
      <c r="L162" t="s">
        <v>15</v>
      </c>
      <c r="M162">
        <v>9942.0399820000002</v>
      </c>
    </row>
    <row r="163" spans="1:13" x14ac:dyDescent="0.25">
      <c r="A163" s="2">
        <v>42157</v>
      </c>
      <c r="B163">
        <v>68.489998</v>
      </c>
      <c r="C163">
        <v>69.800003000000004</v>
      </c>
      <c r="D163">
        <v>69.080001999999993</v>
      </c>
      <c r="E163">
        <v>62.360000999999997</v>
      </c>
      <c r="F163">
        <v>63.220001000000003</v>
      </c>
      <c r="G163" t="s">
        <v>13</v>
      </c>
      <c r="H163" t="s">
        <v>15</v>
      </c>
      <c r="I163" t="s">
        <v>15</v>
      </c>
      <c r="J163" t="s">
        <v>15</v>
      </c>
      <c r="K163" t="s">
        <v>15</v>
      </c>
      <c r="L163" t="s">
        <v>15</v>
      </c>
      <c r="M163">
        <v>9942.0399820000002</v>
      </c>
    </row>
    <row r="164" spans="1:13" x14ac:dyDescent="0.25">
      <c r="A164" s="2">
        <v>42158</v>
      </c>
      <c r="B164">
        <v>69.680000000000007</v>
      </c>
      <c r="C164">
        <v>69.800003000000004</v>
      </c>
      <c r="D164">
        <v>69.080001999999993</v>
      </c>
      <c r="E164">
        <v>62.360000999999997</v>
      </c>
      <c r="F164">
        <v>63.220001000000003</v>
      </c>
      <c r="G164" t="s">
        <v>13</v>
      </c>
      <c r="H164" t="s">
        <v>15</v>
      </c>
      <c r="I164" t="s">
        <v>15</v>
      </c>
      <c r="J164" t="s">
        <v>15</v>
      </c>
      <c r="K164" t="s">
        <v>15</v>
      </c>
      <c r="L164" t="s">
        <v>15</v>
      </c>
      <c r="M164">
        <v>9942.0399820000002</v>
      </c>
    </row>
    <row r="165" spans="1:13" x14ac:dyDescent="0.25">
      <c r="A165" s="2">
        <v>42159</v>
      </c>
      <c r="B165">
        <v>69.239998</v>
      </c>
      <c r="C165">
        <v>69.800003000000004</v>
      </c>
      <c r="D165">
        <v>69.680000000000007</v>
      </c>
      <c r="E165">
        <v>62.360000999999997</v>
      </c>
      <c r="F165">
        <v>63.220001000000003</v>
      </c>
      <c r="G165" t="s">
        <v>13</v>
      </c>
      <c r="H165" t="s">
        <v>15</v>
      </c>
      <c r="I165" t="s">
        <v>15</v>
      </c>
      <c r="J165" t="s">
        <v>15</v>
      </c>
      <c r="K165" t="s">
        <v>15</v>
      </c>
      <c r="L165" t="s">
        <v>15</v>
      </c>
      <c r="M165">
        <v>9942.0399820000002</v>
      </c>
    </row>
    <row r="166" spans="1:13" x14ac:dyDescent="0.25">
      <c r="A166" s="2">
        <v>42160</v>
      </c>
      <c r="B166">
        <v>69.25</v>
      </c>
      <c r="C166">
        <v>69.800003000000004</v>
      </c>
      <c r="D166">
        <v>69.680000000000007</v>
      </c>
      <c r="E166">
        <v>62.360000999999997</v>
      </c>
      <c r="F166">
        <v>63.220001000000003</v>
      </c>
      <c r="G166" t="s">
        <v>13</v>
      </c>
      <c r="H166" t="s">
        <v>15</v>
      </c>
      <c r="I166" t="s">
        <v>15</v>
      </c>
      <c r="J166" t="s">
        <v>15</v>
      </c>
      <c r="K166" t="s">
        <v>15</v>
      </c>
      <c r="L166" t="s">
        <v>15</v>
      </c>
      <c r="M166">
        <v>9942.0399820000002</v>
      </c>
    </row>
    <row r="167" spans="1:13" x14ac:dyDescent="0.25">
      <c r="A167" s="2">
        <v>42163</v>
      </c>
      <c r="B167">
        <v>68.970000999999996</v>
      </c>
      <c r="C167">
        <v>69.800003000000004</v>
      </c>
      <c r="D167">
        <v>69.680000000000007</v>
      </c>
      <c r="E167">
        <v>62.360000999999997</v>
      </c>
      <c r="F167">
        <v>63.220001000000003</v>
      </c>
      <c r="G167" t="s">
        <v>13</v>
      </c>
      <c r="H167" t="s">
        <v>15</v>
      </c>
      <c r="I167" t="s">
        <v>15</v>
      </c>
      <c r="J167" t="s">
        <v>15</v>
      </c>
      <c r="K167" t="s">
        <v>15</v>
      </c>
      <c r="L167" t="s">
        <v>15</v>
      </c>
      <c r="M167">
        <v>9942.0399820000002</v>
      </c>
    </row>
    <row r="168" spans="1:13" x14ac:dyDescent="0.25">
      <c r="A168" s="2">
        <v>42164</v>
      </c>
      <c r="B168">
        <v>69.129997000000003</v>
      </c>
      <c r="C168">
        <v>69.800003000000004</v>
      </c>
      <c r="D168">
        <v>69.680000000000007</v>
      </c>
      <c r="E168">
        <v>62.360000999999997</v>
      </c>
      <c r="F168">
        <v>63.220001000000003</v>
      </c>
      <c r="G168" t="s">
        <v>13</v>
      </c>
      <c r="H168" t="s">
        <v>15</v>
      </c>
      <c r="I168" t="s">
        <v>15</v>
      </c>
      <c r="J168" t="s">
        <v>15</v>
      </c>
      <c r="K168" t="s">
        <v>15</v>
      </c>
      <c r="L168" t="s">
        <v>15</v>
      </c>
      <c r="M168">
        <v>9942.0399820000002</v>
      </c>
    </row>
    <row r="169" spans="1:13" x14ac:dyDescent="0.25">
      <c r="A169" s="2">
        <v>42165</v>
      </c>
      <c r="B169">
        <v>68.900002000000001</v>
      </c>
      <c r="C169">
        <v>69.800003000000004</v>
      </c>
      <c r="D169">
        <v>69.680000000000007</v>
      </c>
      <c r="E169">
        <v>63.189999</v>
      </c>
      <c r="F169">
        <v>63.220001000000003</v>
      </c>
      <c r="G169" t="s">
        <v>13</v>
      </c>
      <c r="H169" t="s">
        <v>15</v>
      </c>
      <c r="I169" t="s">
        <v>15</v>
      </c>
      <c r="J169" t="s">
        <v>15</v>
      </c>
      <c r="K169" t="s">
        <v>15</v>
      </c>
      <c r="L169" t="s">
        <v>15</v>
      </c>
      <c r="M169">
        <v>9942.0399820000002</v>
      </c>
    </row>
    <row r="170" spans="1:13" x14ac:dyDescent="0.25">
      <c r="A170" s="2">
        <v>42166</v>
      </c>
      <c r="B170">
        <v>68.919998000000007</v>
      </c>
      <c r="C170">
        <v>69.800003000000004</v>
      </c>
      <c r="D170">
        <v>69.680000000000007</v>
      </c>
      <c r="E170">
        <v>63.220001000000003</v>
      </c>
      <c r="F170">
        <v>63.220001000000003</v>
      </c>
      <c r="G170" t="s">
        <v>13</v>
      </c>
      <c r="H170" t="s">
        <v>15</v>
      </c>
      <c r="I170" t="s">
        <v>15</v>
      </c>
      <c r="J170" t="s">
        <v>15</v>
      </c>
      <c r="K170" t="s">
        <v>15</v>
      </c>
      <c r="L170" t="s">
        <v>15</v>
      </c>
      <c r="M170">
        <v>9942.0399820000002</v>
      </c>
    </row>
    <row r="171" spans="1:13" x14ac:dyDescent="0.25">
      <c r="A171" s="2">
        <v>42167</v>
      </c>
      <c r="B171">
        <v>69.610000999999997</v>
      </c>
      <c r="C171">
        <v>69.800003000000004</v>
      </c>
      <c r="D171">
        <v>69.680000000000007</v>
      </c>
      <c r="E171">
        <v>63.220001000000003</v>
      </c>
      <c r="F171">
        <v>63.220001000000003</v>
      </c>
      <c r="G171" t="s">
        <v>13</v>
      </c>
      <c r="H171" t="s">
        <v>15</v>
      </c>
      <c r="I171" t="s">
        <v>15</v>
      </c>
      <c r="J171" t="s">
        <v>15</v>
      </c>
      <c r="K171" t="s">
        <v>15</v>
      </c>
      <c r="L171" t="s">
        <v>15</v>
      </c>
      <c r="M171">
        <v>9942.0399820000002</v>
      </c>
    </row>
    <row r="172" spans="1:13" x14ac:dyDescent="0.25">
      <c r="A172" s="2">
        <v>42170</v>
      </c>
      <c r="B172">
        <v>68.980002999999996</v>
      </c>
      <c r="C172">
        <v>69.800003000000004</v>
      </c>
      <c r="D172">
        <v>69.680000000000007</v>
      </c>
      <c r="E172">
        <v>63.220001000000003</v>
      </c>
      <c r="F172">
        <v>63.220001000000003</v>
      </c>
      <c r="G172" t="s">
        <v>13</v>
      </c>
      <c r="H172" t="s">
        <v>15</v>
      </c>
      <c r="I172" t="s">
        <v>15</v>
      </c>
      <c r="J172" t="s">
        <v>15</v>
      </c>
      <c r="K172" t="s">
        <v>15</v>
      </c>
      <c r="L172" t="s">
        <v>15</v>
      </c>
      <c r="M172">
        <v>9942.0399820000002</v>
      </c>
    </row>
    <row r="173" spans="1:13" x14ac:dyDescent="0.25">
      <c r="A173" s="2">
        <v>42171</v>
      </c>
      <c r="B173">
        <v>68.860000999999997</v>
      </c>
      <c r="C173">
        <v>69.800003000000004</v>
      </c>
      <c r="D173">
        <v>69.680000000000007</v>
      </c>
      <c r="E173">
        <v>63.220001000000003</v>
      </c>
      <c r="F173">
        <v>66.809997999999993</v>
      </c>
      <c r="G173" t="s">
        <v>13</v>
      </c>
      <c r="H173" t="s">
        <v>15</v>
      </c>
      <c r="I173" t="s">
        <v>15</v>
      </c>
      <c r="J173" t="s">
        <v>15</v>
      </c>
      <c r="K173" t="s">
        <v>15</v>
      </c>
      <c r="L173" t="s">
        <v>15</v>
      </c>
      <c r="M173">
        <v>9942.0399820000002</v>
      </c>
    </row>
    <row r="174" spans="1:13" x14ac:dyDescent="0.25">
      <c r="A174" s="2">
        <v>42172</v>
      </c>
      <c r="B174">
        <v>70.050003000000004</v>
      </c>
      <c r="C174">
        <v>69.800003000000004</v>
      </c>
      <c r="D174">
        <v>69.680000000000007</v>
      </c>
      <c r="E174">
        <v>63.220001000000003</v>
      </c>
      <c r="F174">
        <v>66.809997999999993</v>
      </c>
      <c r="G174" t="s">
        <v>14</v>
      </c>
      <c r="H174" t="s">
        <v>15</v>
      </c>
      <c r="I174">
        <v>30</v>
      </c>
      <c r="J174">
        <v>2101.50009</v>
      </c>
      <c r="K174" t="s">
        <v>15</v>
      </c>
      <c r="L174" t="s">
        <v>15</v>
      </c>
      <c r="M174">
        <v>9942.0399820000002</v>
      </c>
    </row>
    <row r="175" spans="1:13" x14ac:dyDescent="0.25">
      <c r="A175" s="2">
        <v>42173</v>
      </c>
      <c r="B175">
        <v>70.639999000000003</v>
      </c>
      <c r="C175">
        <v>70.050003000000004</v>
      </c>
      <c r="D175">
        <v>70.050003000000004</v>
      </c>
      <c r="E175">
        <v>63.220001000000003</v>
      </c>
      <c r="F175">
        <v>66.809997999999993</v>
      </c>
      <c r="G175" t="s">
        <v>15</v>
      </c>
      <c r="H175" t="s">
        <v>15</v>
      </c>
      <c r="I175">
        <v>30</v>
      </c>
      <c r="J175">
        <v>2119.1999700000001</v>
      </c>
      <c r="K175">
        <v>17.699880000000121</v>
      </c>
      <c r="L175" t="s">
        <v>15</v>
      </c>
      <c r="M175">
        <v>9959.7398620000004</v>
      </c>
    </row>
    <row r="176" spans="1:13" x14ac:dyDescent="0.25">
      <c r="A176" s="2">
        <v>42174</v>
      </c>
      <c r="B176">
        <v>69.849997999999999</v>
      </c>
      <c r="C176">
        <v>70.639999000000003</v>
      </c>
      <c r="D176">
        <v>70.639999000000003</v>
      </c>
      <c r="E176">
        <v>63.220001000000003</v>
      </c>
      <c r="F176">
        <v>66.809997999999993</v>
      </c>
      <c r="G176" t="s">
        <v>15</v>
      </c>
      <c r="H176" t="s">
        <v>15</v>
      </c>
      <c r="I176">
        <v>30</v>
      </c>
      <c r="J176">
        <v>2095.4999400000002</v>
      </c>
      <c r="K176">
        <v>-23.70002999999997</v>
      </c>
      <c r="L176" t="s">
        <v>15</v>
      </c>
      <c r="M176">
        <v>9936.0398320000004</v>
      </c>
    </row>
    <row r="177" spans="1:13" x14ac:dyDescent="0.25">
      <c r="A177" s="2">
        <v>42177</v>
      </c>
      <c r="B177">
        <v>69.900002000000001</v>
      </c>
      <c r="C177">
        <v>70.639999000000003</v>
      </c>
      <c r="D177">
        <v>70.639999000000003</v>
      </c>
      <c r="E177">
        <v>63.220001000000003</v>
      </c>
      <c r="F177">
        <v>66.809997999999993</v>
      </c>
      <c r="G177" t="s">
        <v>15</v>
      </c>
      <c r="H177" t="s">
        <v>15</v>
      </c>
      <c r="I177">
        <v>30</v>
      </c>
      <c r="J177">
        <v>2097.0000599999998</v>
      </c>
      <c r="K177">
        <v>1.500119999999697</v>
      </c>
      <c r="L177" t="s">
        <v>15</v>
      </c>
      <c r="M177">
        <v>9937.5399519999992</v>
      </c>
    </row>
    <row r="178" spans="1:13" x14ac:dyDescent="0.25">
      <c r="A178" s="2">
        <v>42178</v>
      </c>
      <c r="B178">
        <v>70.110000999999997</v>
      </c>
      <c r="C178">
        <v>70.639999000000003</v>
      </c>
      <c r="D178">
        <v>70.639999000000003</v>
      </c>
      <c r="E178">
        <v>63.220001000000003</v>
      </c>
      <c r="F178">
        <v>66.809997999999993</v>
      </c>
      <c r="G178" t="s">
        <v>15</v>
      </c>
      <c r="H178" t="s">
        <v>15</v>
      </c>
      <c r="I178">
        <v>30</v>
      </c>
      <c r="J178">
        <v>2103.3000299999999</v>
      </c>
      <c r="K178">
        <v>6.2999700000000303</v>
      </c>
      <c r="L178" t="s">
        <v>15</v>
      </c>
      <c r="M178">
        <v>9943.8399219999992</v>
      </c>
    </row>
    <row r="179" spans="1:13" x14ac:dyDescent="0.25">
      <c r="A179" s="2">
        <v>42179</v>
      </c>
      <c r="B179">
        <v>69.900002000000001</v>
      </c>
      <c r="C179">
        <v>70.639999000000003</v>
      </c>
      <c r="D179">
        <v>70.639999000000003</v>
      </c>
      <c r="E179">
        <v>63.220001000000003</v>
      </c>
      <c r="F179">
        <v>66.809997999999993</v>
      </c>
      <c r="G179" t="s">
        <v>15</v>
      </c>
      <c r="H179" t="s">
        <v>15</v>
      </c>
      <c r="I179">
        <v>30</v>
      </c>
      <c r="J179">
        <v>2097.0000599999998</v>
      </c>
      <c r="K179">
        <v>-6.2999700000000303</v>
      </c>
      <c r="L179" t="s">
        <v>15</v>
      </c>
      <c r="M179">
        <v>9937.5399519999992</v>
      </c>
    </row>
    <row r="180" spans="1:13" x14ac:dyDescent="0.25">
      <c r="A180" s="2">
        <v>42180</v>
      </c>
      <c r="B180">
        <v>69.169998000000007</v>
      </c>
      <c r="C180">
        <v>70.639999000000003</v>
      </c>
      <c r="D180">
        <v>70.639999000000003</v>
      </c>
      <c r="E180">
        <v>63.220001000000003</v>
      </c>
      <c r="F180">
        <v>66.809997999999993</v>
      </c>
      <c r="G180" t="s">
        <v>15</v>
      </c>
      <c r="H180" t="s">
        <v>15</v>
      </c>
      <c r="I180">
        <v>30</v>
      </c>
      <c r="J180">
        <v>2075.0999400000001</v>
      </c>
      <c r="K180">
        <v>-21.900119999999792</v>
      </c>
      <c r="L180" t="s">
        <v>15</v>
      </c>
      <c r="M180">
        <v>9915.6398319999989</v>
      </c>
    </row>
    <row r="181" spans="1:13" x14ac:dyDescent="0.25">
      <c r="A181" s="2">
        <v>42181</v>
      </c>
      <c r="B181">
        <v>69.849997999999999</v>
      </c>
      <c r="C181">
        <v>70.639999000000003</v>
      </c>
      <c r="D181">
        <v>70.639999000000003</v>
      </c>
      <c r="E181">
        <v>63.220001000000003</v>
      </c>
      <c r="F181">
        <v>66.809997999999993</v>
      </c>
      <c r="G181" t="s">
        <v>15</v>
      </c>
      <c r="H181" t="s">
        <v>15</v>
      </c>
      <c r="I181">
        <v>30</v>
      </c>
      <c r="J181">
        <v>2095.4999400000002</v>
      </c>
      <c r="K181">
        <v>20.400000000000091</v>
      </c>
      <c r="L181" t="s">
        <v>15</v>
      </c>
      <c r="M181">
        <v>9936.0398319999986</v>
      </c>
    </row>
    <row r="182" spans="1:13" x14ac:dyDescent="0.25">
      <c r="A182" s="2">
        <v>42184</v>
      </c>
      <c r="B182">
        <v>67.089995999999999</v>
      </c>
      <c r="C182">
        <v>70.639999000000003</v>
      </c>
      <c r="D182">
        <v>70.639999000000003</v>
      </c>
      <c r="E182">
        <v>63.220001000000003</v>
      </c>
      <c r="F182">
        <v>66.809997999999993</v>
      </c>
      <c r="G182" t="s">
        <v>15</v>
      </c>
      <c r="H182" t="s">
        <v>15</v>
      </c>
      <c r="I182">
        <v>30</v>
      </c>
      <c r="J182">
        <v>2012.6998799999999</v>
      </c>
      <c r="K182">
        <v>-82.800060000000258</v>
      </c>
      <c r="L182" t="s">
        <v>15</v>
      </c>
      <c r="M182">
        <v>9853.239771999999</v>
      </c>
    </row>
    <row r="183" spans="1:13" x14ac:dyDescent="0.25">
      <c r="A183" s="2">
        <v>42185</v>
      </c>
      <c r="B183">
        <v>67.470000999999996</v>
      </c>
      <c r="C183">
        <v>70.639999000000003</v>
      </c>
      <c r="D183">
        <v>70.639999000000003</v>
      </c>
      <c r="E183">
        <v>63.220001000000003</v>
      </c>
      <c r="F183">
        <v>66.809997999999993</v>
      </c>
      <c r="G183" t="s">
        <v>15</v>
      </c>
      <c r="H183" t="s">
        <v>15</v>
      </c>
      <c r="I183">
        <v>30</v>
      </c>
      <c r="J183">
        <v>2024.1000300000001</v>
      </c>
      <c r="K183">
        <v>11.40014999999994</v>
      </c>
      <c r="L183" t="s">
        <v>15</v>
      </c>
      <c r="M183">
        <v>9864.6399219999985</v>
      </c>
    </row>
    <row r="184" spans="1:13" x14ac:dyDescent="0.25">
      <c r="A184" s="2">
        <v>42186</v>
      </c>
      <c r="B184">
        <v>67.709998999999996</v>
      </c>
      <c r="C184">
        <v>70.639999000000003</v>
      </c>
      <c r="D184">
        <v>70.639999000000003</v>
      </c>
      <c r="E184">
        <v>63.220001000000003</v>
      </c>
      <c r="F184">
        <v>66.809997999999993</v>
      </c>
      <c r="G184" t="s">
        <v>15</v>
      </c>
      <c r="H184" t="s">
        <v>15</v>
      </c>
      <c r="I184">
        <v>30</v>
      </c>
      <c r="J184">
        <v>2031.29997</v>
      </c>
      <c r="K184">
        <v>7.1999399999999696</v>
      </c>
      <c r="L184" t="s">
        <v>15</v>
      </c>
      <c r="M184">
        <v>9871.8398619999989</v>
      </c>
    </row>
    <row r="185" spans="1:13" x14ac:dyDescent="0.25">
      <c r="A185" s="2">
        <v>42187</v>
      </c>
      <c r="B185">
        <v>67.440002000000007</v>
      </c>
      <c r="C185">
        <v>70.639999000000003</v>
      </c>
      <c r="D185">
        <v>70.639999000000003</v>
      </c>
      <c r="E185">
        <v>63.220001000000003</v>
      </c>
      <c r="F185">
        <v>67.089995999999999</v>
      </c>
      <c r="G185" t="s">
        <v>15</v>
      </c>
      <c r="H185" t="s">
        <v>15</v>
      </c>
      <c r="I185">
        <v>30</v>
      </c>
      <c r="J185">
        <v>2023.2000599999999</v>
      </c>
      <c r="K185">
        <v>-8.0999099999996815</v>
      </c>
      <c r="L185" t="s">
        <v>15</v>
      </c>
      <c r="M185">
        <v>9863.7399519999999</v>
      </c>
    </row>
    <row r="186" spans="1:13" x14ac:dyDescent="0.25">
      <c r="A186" s="2">
        <v>42191</v>
      </c>
      <c r="B186">
        <v>67.5</v>
      </c>
      <c r="C186">
        <v>70.639999000000003</v>
      </c>
      <c r="D186">
        <v>70.639999000000003</v>
      </c>
      <c r="E186">
        <v>63.220001000000003</v>
      </c>
      <c r="F186">
        <v>67.089995999999999</v>
      </c>
      <c r="G186" t="s">
        <v>15</v>
      </c>
      <c r="H186" t="s">
        <v>15</v>
      </c>
      <c r="I186">
        <v>30</v>
      </c>
      <c r="J186">
        <v>2025</v>
      </c>
      <c r="K186">
        <v>1.7999399999998791</v>
      </c>
      <c r="L186" t="s">
        <v>15</v>
      </c>
      <c r="M186">
        <v>9865.5398920000007</v>
      </c>
    </row>
    <row r="187" spans="1:13" x14ac:dyDescent="0.25">
      <c r="A187" s="2">
        <v>42192</v>
      </c>
      <c r="B187">
        <v>68.019997000000004</v>
      </c>
      <c r="C187">
        <v>70.639999000000003</v>
      </c>
      <c r="D187">
        <v>70.639999000000003</v>
      </c>
      <c r="E187">
        <v>63.220001000000003</v>
      </c>
      <c r="F187">
        <v>67.089995999999999</v>
      </c>
      <c r="G187" t="s">
        <v>15</v>
      </c>
      <c r="H187" t="s">
        <v>15</v>
      </c>
      <c r="I187">
        <v>30</v>
      </c>
      <c r="J187">
        <v>2040.5999099999999</v>
      </c>
      <c r="K187">
        <v>15.59991000000014</v>
      </c>
      <c r="L187" t="s">
        <v>15</v>
      </c>
      <c r="M187">
        <v>9881.1398020000015</v>
      </c>
    </row>
    <row r="188" spans="1:13" x14ac:dyDescent="0.25">
      <c r="A188" s="2">
        <v>42193</v>
      </c>
      <c r="B188">
        <v>66.180000000000007</v>
      </c>
      <c r="C188">
        <v>70.639999000000003</v>
      </c>
      <c r="D188">
        <v>70.639999000000003</v>
      </c>
      <c r="E188">
        <v>63.220001000000003</v>
      </c>
      <c r="F188">
        <v>67.089995999999999</v>
      </c>
      <c r="G188" t="s">
        <v>15</v>
      </c>
      <c r="H188" t="s">
        <v>16</v>
      </c>
      <c r="I188">
        <v>30</v>
      </c>
      <c r="J188">
        <v>1985.4</v>
      </c>
      <c r="K188">
        <v>-55.199910000000052</v>
      </c>
      <c r="L188">
        <v>-116.10008999999989</v>
      </c>
      <c r="M188">
        <v>9825.9398920000021</v>
      </c>
    </row>
    <row r="189" spans="1:13" x14ac:dyDescent="0.25">
      <c r="A189" s="2">
        <v>42194</v>
      </c>
      <c r="B189">
        <v>65.779999000000004</v>
      </c>
      <c r="C189">
        <v>70.639999000000003</v>
      </c>
      <c r="D189">
        <v>70.639999000000003</v>
      </c>
      <c r="E189">
        <v>63.220001000000003</v>
      </c>
      <c r="F189">
        <v>66.180000000000007</v>
      </c>
      <c r="G189" t="s">
        <v>13</v>
      </c>
      <c r="H189" t="s">
        <v>15</v>
      </c>
      <c r="I189" t="s">
        <v>15</v>
      </c>
      <c r="J189" t="s">
        <v>15</v>
      </c>
      <c r="K189" t="s">
        <v>15</v>
      </c>
      <c r="L189" t="s">
        <v>15</v>
      </c>
      <c r="M189">
        <v>9825.9398920000021</v>
      </c>
    </row>
    <row r="190" spans="1:13" x14ac:dyDescent="0.25">
      <c r="A190" s="2">
        <v>42195</v>
      </c>
      <c r="B190">
        <v>66.480002999999996</v>
      </c>
      <c r="C190">
        <v>70.639999000000003</v>
      </c>
      <c r="D190">
        <v>70.639999000000003</v>
      </c>
      <c r="E190">
        <v>63.220001000000003</v>
      </c>
      <c r="F190">
        <v>65.779999000000004</v>
      </c>
      <c r="G190" t="s">
        <v>13</v>
      </c>
      <c r="H190" t="s">
        <v>15</v>
      </c>
      <c r="I190" t="s">
        <v>15</v>
      </c>
      <c r="J190" t="s">
        <v>15</v>
      </c>
      <c r="K190" t="s">
        <v>15</v>
      </c>
      <c r="L190" t="s">
        <v>15</v>
      </c>
      <c r="M190">
        <v>9825.9398920000021</v>
      </c>
    </row>
    <row r="191" spans="1:13" x14ac:dyDescent="0.25">
      <c r="A191" s="2">
        <v>42198</v>
      </c>
      <c r="B191">
        <v>66.709998999999996</v>
      </c>
      <c r="C191">
        <v>70.639999000000003</v>
      </c>
      <c r="D191">
        <v>70.639999000000003</v>
      </c>
      <c r="E191">
        <v>63.220001000000003</v>
      </c>
      <c r="F191">
        <v>65.779999000000004</v>
      </c>
      <c r="G191" t="s">
        <v>13</v>
      </c>
      <c r="H191" t="s">
        <v>15</v>
      </c>
      <c r="I191" t="s">
        <v>15</v>
      </c>
      <c r="J191" t="s">
        <v>15</v>
      </c>
      <c r="K191" t="s">
        <v>15</v>
      </c>
      <c r="L191" t="s">
        <v>15</v>
      </c>
      <c r="M191">
        <v>9825.9398920000021</v>
      </c>
    </row>
    <row r="192" spans="1:13" x14ac:dyDescent="0.25">
      <c r="A192" s="2">
        <v>42199</v>
      </c>
      <c r="B192">
        <v>66.730002999999996</v>
      </c>
      <c r="C192">
        <v>70.639999000000003</v>
      </c>
      <c r="D192">
        <v>70.639999000000003</v>
      </c>
      <c r="E192">
        <v>63.220001000000003</v>
      </c>
      <c r="F192">
        <v>65.779999000000004</v>
      </c>
      <c r="G192" t="s">
        <v>13</v>
      </c>
      <c r="H192" t="s">
        <v>15</v>
      </c>
      <c r="I192" t="s">
        <v>15</v>
      </c>
      <c r="J192" t="s">
        <v>15</v>
      </c>
      <c r="K192" t="s">
        <v>15</v>
      </c>
      <c r="L192" t="s">
        <v>15</v>
      </c>
      <c r="M192">
        <v>9825.9398920000021</v>
      </c>
    </row>
    <row r="193" spans="1:13" x14ac:dyDescent="0.25">
      <c r="A193" s="2">
        <v>42200</v>
      </c>
      <c r="B193">
        <v>72.010002</v>
      </c>
      <c r="C193">
        <v>70.639999000000003</v>
      </c>
      <c r="D193">
        <v>70.639999000000003</v>
      </c>
      <c r="E193">
        <v>63.220001000000003</v>
      </c>
      <c r="F193">
        <v>65.779999000000004</v>
      </c>
      <c r="G193" t="s">
        <v>14</v>
      </c>
      <c r="H193" t="s">
        <v>15</v>
      </c>
      <c r="I193">
        <v>16</v>
      </c>
      <c r="J193">
        <v>1152.160032</v>
      </c>
      <c r="K193" t="s">
        <v>15</v>
      </c>
      <c r="L193" t="s">
        <v>15</v>
      </c>
      <c r="M193">
        <v>9825.9398920000021</v>
      </c>
    </row>
    <row r="194" spans="1:13" x14ac:dyDescent="0.25">
      <c r="A194" s="2">
        <v>42201</v>
      </c>
      <c r="B194">
        <v>72.800003000000004</v>
      </c>
      <c r="C194">
        <v>72.010002</v>
      </c>
      <c r="D194">
        <v>72.010002</v>
      </c>
      <c r="E194">
        <v>63.220001000000003</v>
      </c>
      <c r="F194">
        <v>65.779999000000004</v>
      </c>
      <c r="G194" t="s">
        <v>15</v>
      </c>
      <c r="H194" t="s">
        <v>15</v>
      </c>
      <c r="I194">
        <v>16</v>
      </c>
      <c r="J194">
        <v>1164.8000480000001</v>
      </c>
      <c r="K194">
        <v>12.64001600000006</v>
      </c>
      <c r="L194" t="s">
        <v>15</v>
      </c>
      <c r="M194">
        <v>9838.5799080000015</v>
      </c>
    </row>
    <row r="195" spans="1:13" x14ac:dyDescent="0.25">
      <c r="A195" s="2">
        <v>42202</v>
      </c>
      <c r="B195">
        <v>72.309997999999993</v>
      </c>
      <c r="C195">
        <v>72.800003000000004</v>
      </c>
      <c r="D195">
        <v>72.800003000000004</v>
      </c>
      <c r="E195">
        <v>63.220001000000003</v>
      </c>
      <c r="F195">
        <v>65.779999000000004</v>
      </c>
      <c r="G195" t="s">
        <v>15</v>
      </c>
      <c r="H195" t="s">
        <v>15</v>
      </c>
      <c r="I195">
        <v>16</v>
      </c>
      <c r="J195">
        <v>1156.9599679999999</v>
      </c>
      <c r="K195">
        <v>-7.8400800000001709</v>
      </c>
      <c r="L195" t="s">
        <v>15</v>
      </c>
      <c r="M195">
        <v>9830.7398280000016</v>
      </c>
    </row>
    <row r="196" spans="1:13" x14ac:dyDescent="0.25">
      <c r="A196" s="2">
        <v>42205</v>
      </c>
      <c r="B196">
        <v>72.139999000000003</v>
      </c>
      <c r="C196">
        <v>72.800003000000004</v>
      </c>
      <c r="D196">
        <v>72.800003000000004</v>
      </c>
      <c r="E196">
        <v>63.220001000000003</v>
      </c>
      <c r="F196">
        <v>65.779999000000004</v>
      </c>
      <c r="G196" t="s">
        <v>15</v>
      </c>
      <c r="H196" t="s">
        <v>15</v>
      </c>
      <c r="I196">
        <v>16</v>
      </c>
      <c r="J196">
        <v>1154.239984</v>
      </c>
      <c r="K196">
        <v>-2.7199839999998399</v>
      </c>
      <c r="L196" t="s">
        <v>15</v>
      </c>
      <c r="M196">
        <v>9828.0198440000022</v>
      </c>
    </row>
    <row r="197" spans="1:13" x14ac:dyDescent="0.25">
      <c r="A197" s="2">
        <v>42206</v>
      </c>
      <c r="B197">
        <v>71.669998000000007</v>
      </c>
      <c r="C197">
        <v>72.800003000000004</v>
      </c>
      <c r="D197">
        <v>72.800003000000004</v>
      </c>
      <c r="E197">
        <v>63.220001000000003</v>
      </c>
      <c r="F197">
        <v>65.779999000000004</v>
      </c>
      <c r="G197" t="s">
        <v>15</v>
      </c>
      <c r="H197" t="s">
        <v>15</v>
      </c>
      <c r="I197">
        <v>16</v>
      </c>
      <c r="J197">
        <v>1146.7199680000001</v>
      </c>
      <c r="K197">
        <v>-7.5200159999999414</v>
      </c>
      <c r="L197" t="s">
        <v>15</v>
      </c>
      <c r="M197">
        <v>9820.4998280000018</v>
      </c>
    </row>
    <row r="198" spans="1:13" x14ac:dyDescent="0.25">
      <c r="A198" s="2">
        <v>42207</v>
      </c>
      <c r="B198">
        <v>71.910004000000001</v>
      </c>
      <c r="C198">
        <v>72.800003000000004</v>
      </c>
      <c r="D198">
        <v>72.800003000000004</v>
      </c>
      <c r="E198">
        <v>63.220001000000003</v>
      </c>
      <c r="F198">
        <v>65.779999000000004</v>
      </c>
      <c r="G198" t="s">
        <v>15</v>
      </c>
      <c r="H198" t="s">
        <v>15</v>
      </c>
      <c r="I198">
        <v>16</v>
      </c>
      <c r="J198">
        <v>1150.560064</v>
      </c>
      <c r="K198">
        <v>3.8400959999999031</v>
      </c>
      <c r="L198" t="s">
        <v>15</v>
      </c>
      <c r="M198">
        <v>9824.3399240000017</v>
      </c>
    </row>
    <row r="199" spans="1:13" x14ac:dyDescent="0.25">
      <c r="A199" s="2">
        <v>42208</v>
      </c>
      <c r="B199">
        <v>71.209998999999996</v>
      </c>
      <c r="C199">
        <v>72.800003000000004</v>
      </c>
      <c r="D199">
        <v>72.800003000000004</v>
      </c>
      <c r="E199">
        <v>63.220001000000003</v>
      </c>
      <c r="F199">
        <v>65.779999000000004</v>
      </c>
      <c r="G199" t="s">
        <v>15</v>
      </c>
      <c r="H199" t="s">
        <v>15</v>
      </c>
      <c r="I199">
        <v>16</v>
      </c>
      <c r="J199">
        <v>1139.3599839999999</v>
      </c>
      <c r="K199">
        <v>-11.200080000000071</v>
      </c>
      <c r="L199" t="s">
        <v>15</v>
      </c>
      <c r="M199">
        <v>9813.1398440000012</v>
      </c>
    </row>
    <row r="200" spans="1:13" x14ac:dyDescent="0.25">
      <c r="A200" s="2">
        <v>42209</v>
      </c>
      <c r="B200">
        <v>69.940002000000007</v>
      </c>
      <c r="C200">
        <v>72.800003000000004</v>
      </c>
      <c r="D200">
        <v>72.800003000000004</v>
      </c>
      <c r="E200">
        <v>63.220001000000003</v>
      </c>
      <c r="F200">
        <v>65.779999000000004</v>
      </c>
      <c r="G200" t="s">
        <v>15</v>
      </c>
      <c r="H200" t="s">
        <v>15</v>
      </c>
      <c r="I200">
        <v>16</v>
      </c>
      <c r="J200">
        <v>1119.0400320000001</v>
      </c>
      <c r="K200">
        <v>-20.31995199999983</v>
      </c>
      <c r="L200" t="s">
        <v>15</v>
      </c>
      <c r="M200">
        <v>9792.8198920000013</v>
      </c>
    </row>
    <row r="201" spans="1:13" x14ac:dyDescent="0.25">
      <c r="A201" s="2">
        <v>42212</v>
      </c>
      <c r="B201">
        <v>69.949996999999996</v>
      </c>
      <c r="C201">
        <v>72.800003000000004</v>
      </c>
      <c r="D201">
        <v>72.800003000000004</v>
      </c>
      <c r="E201">
        <v>63.220001000000003</v>
      </c>
      <c r="F201">
        <v>65.779999000000004</v>
      </c>
      <c r="G201" t="s">
        <v>15</v>
      </c>
      <c r="H201" t="s">
        <v>15</v>
      </c>
      <c r="I201">
        <v>16</v>
      </c>
      <c r="J201">
        <v>1119.1999519999999</v>
      </c>
      <c r="K201">
        <v>0.15991999999982909</v>
      </c>
      <c r="L201" t="s">
        <v>15</v>
      </c>
      <c r="M201">
        <v>9792.9798120000014</v>
      </c>
    </row>
    <row r="202" spans="1:13" x14ac:dyDescent="0.25">
      <c r="A202" s="2">
        <v>42213</v>
      </c>
      <c r="B202">
        <v>68.879997000000003</v>
      </c>
      <c r="C202">
        <v>72.800003000000004</v>
      </c>
      <c r="D202">
        <v>72.800003000000004</v>
      </c>
      <c r="E202">
        <v>63.220001000000003</v>
      </c>
      <c r="F202">
        <v>65.779999000000004</v>
      </c>
      <c r="G202" t="s">
        <v>15</v>
      </c>
      <c r="H202" t="s">
        <v>15</v>
      </c>
      <c r="I202">
        <v>16</v>
      </c>
      <c r="J202">
        <v>1102.079952</v>
      </c>
      <c r="K202">
        <v>-17.119999999999891</v>
      </c>
      <c r="L202" t="s">
        <v>15</v>
      </c>
      <c r="M202">
        <v>9775.8598120000024</v>
      </c>
    </row>
    <row r="203" spans="1:13" x14ac:dyDescent="0.25">
      <c r="A203" s="2">
        <v>42214</v>
      </c>
      <c r="B203">
        <v>69.190002000000007</v>
      </c>
      <c r="C203">
        <v>72.800003000000004</v>
      </c>
      <c r="D203">
        <v>72.800003000000004</v>
      </c>
      <c r="E203">
        <v>63.220001000000003</v>
      </c>
      <c r="F203">
        <v>65.779999000000004</v>
      </c>
      <c r="G203" t="s">
        <v>15</v>
      </c>
      <c r="H203" t="s">
        <v>15</v>
      </c>
      <c r="I203">
        <v>16</v>
      </c>
      <c r="J203">
        <v>1107.0400320000001</v>
      </c>
      <c r="K203">
        <v>4.9600800000000618</v>
      </c>
      <c r="L203" t="s">
        <v>15</v>
      </c>
      <c r="M203">
        <v>9780.8198920000032</v>
      </c>
    </row>
    <row r="204" spans="1:13" x14ac:dyDescent="0.25">
      <c r="A204" s="2">
        <v>42215</v>
      </c>
      <c r="B204">
        <v>69.330001999999993</v>
      </c>
      <c r="C204">
        <v>72.800003000000004</v>
      </c>
      <c r="D204">
        <v>72.800003000000004</v>
      </c>
      <c r="E204">
        <v>63.220001000000003</v>
      </c>
      <c r="F204">
        <v>65.779999000000004</v>
      </c>
      <c r="G204" t="s">
        <v>15</v>
      </c>
      <c r="H204" t="s">
        <v>15</v>
      </c>
      <c r="I204">
        <v>16</v>
      </c>
      <c r="J204">
        <v>1109.2800319999999</v>
      </c>
      <c r="K204">
        <v>2.2399999999997822</v>
      </c>
      <c r="L204" t="s">
        <v>15</v>
      </c>
      <c r="M204">
        <v>9783.0598920000029</v>
      </c>
    </row>
    <row r="205" spans="1:13" x14ac:dyDescent="0.25">
      <c r="A205" s="2">
        <v>42216</v>
      </c>
      <c r="B205">
        <v>69.059997999999993</v>
      </c>
      <c r="C205">
        <v>72.800003000000004</v>
      </c>
      <c r="D205">
        <v>72.800003000000004</v>
      </c>
      <c r="E205">
        <v>63.220001000000003</v>
      </c>
      <c r="F205">
        <v>65.779999000000004</v>
      </c>
      <c r="G205" t="s">
        <v>15</v>
      </c>
      <c r="H205" t="s">
        <v>15</v>
      </c>
      <c r="I205">
        <v>16</v>
      </c>
      <c r="J205">
        <v>1104.9599679999999</v>
      </c>
      <c r="K205">
        <v>-4.3200640000000021</v>
      </c>
      <c r="L205" t="s">
        <v>15</v>
      </c>
      <c r="M205">
        <v>9778.7398280000034</v>
      </c>
    </row>
    <row r="206" spans="1:13" x14ac:dyDescent="0.25">
      <c r="A206" s="2">
        <v>42219</v>
      </c>
      <c r="B206">
        <v>68.209998999999996</v>
      </c>
      <c r="C206">
        <v>72.800003000000004</v>
      </c>
      <c r="D206">
        <v>72.800003000000004</v>
      </c>
      <c r="E206">
        <v>63.220001000000003</v>
      </c>
      <c r="F206">
        <v>65.779999000000004</v>
      </c>
      <c r="G206" t="s">
        <v>15</v>
      </c>
      <c r="H206" t="s">
        <v>15</v>
      </c>
      <c r="I206">
        <v>16</v>
      </c>
      <c r="J206">
        <v>1091.3599839999999</v>
      </c>
      <c r="K206">
        <v>-13.599983999999949</v>
      </c>
      <c r="L206" t="s">
        <v>15</v>
      </c>
      <c r="M206">
        <v>9765.139844000003</v>
      </c>
    </row>
    <row r="207" spans="1:13" x14ac:dyDescent="0.25">
      <c r="A207" s="2">
        <v>42220</v>
      </c>
      <c r="B207">
        <v>68.569999999999993</v>
      </c>
      <c r="C207">
        <v>72.800003000000004</v>
      </c>
      <c r="D207">
        <v>72.800003000000004</v>
      </c>
      <c r="E207">
        <v>63.220001000000003</v>
      </c>
      <c r="F207">
        <v>65.779999000000004</v>
      </c>
      <c r="G207" t="s">
        <v>15</v>
      </c>
      <c r="H207" t="s">
        <v>15</v>
      </c>
      <c r="I207">
        <v>16</v>
      </c>
      <c r="J207">
        <v>1097.1199999999999</v>
      </c>
      <c r="K207">
        <v>5.7600159999999514</v>
      </c>
      <c r="L207" t="s">
        <v>15</v>
      </c>
      <c r="M207">
        <v>9770.8998600000032</v>
      </c>
    </row>
    <row r="208" spans="1:13" x14ac:dyDescent="0.25">
      <c r="A208" s="2">
        <v>42221</v>
      </c>
      <c r="B208">
        <v>68.910004000000001</v>
      </c>
      <c r="C208">
        <v>72.800003000000004</v>
      </c>
      <c r="D208">
        <v>72.800003000000004</v>
      </c>
      <c r="E208">
        <v>63.220001000000003</v>
      </c>
      <c r="F208">
        <v>65.779999000000004</v>
      </c>
      <c r="G208" t="s">
        <v>15</v>
      </c>
      <c r="H208" t="s">
        <v>15</v>
      </c>
      <c r="I208">
        <v>16</v>
      </c>
      <c r="J208">
        <v>1102.560064</v>
      </c>
      <c r="K208">
        <v>5.4400640000001204</v>
      </c>
      <c r="L208" t="s">
        <v>15</v>
      </c>
      <c r="M208">
        <v>9776.3399240000035</v>
      </c>
    </row>
    <row r="209" spans="1:13" x14ac:dyDescent="0.25">
      <c r="A209" s="2">
        <v>42222</v>
      </c>
      <c r="B209">
        <v>67.449996999999996</v>
      </c>
      <c r="C209">
        <v>72.800003000000004</v>
      </c>
      <c r="D209">
        <v>72.800003000000004</v>
      </c>
      <c r="E209">
        <v>63.220001000000003</v>
      </c>
      <c r="F209">
        <v>65.779999000000004</v>
      </c>
      <c r="G209" t="s">
        <v>15</v>
      </c>
      <c r="H209" t="s">
        <v>15</v>
      </c>
      <c r="I209">
        <v>16</v>
      </c>
      <c r="J209">
        <v>1079.1999519999999</v>
      </c>
      <c r="K209">
        <v>-23.360112000000068</v>
      </c>
      <c r="L209" t="s">
        <v>15</v>
      </c>
      <c r="M209">
        <v>9752.9798120000032</v>
      </c>
    </row>
    <row r="210" spans="1:13" x14ac:dyDescent="0.25">
      <c r="A210" s="2">
        <v>42223</v>
      </c>
      <c r="B210">
        <v>66.900002000000001</v>
      </c>
      <c r="C210">
        <v>72.800003000000004</v>
      </c>
      <c r="D210">
        <v>72.800003000000004</v>
      </c>
      <c r="E210">
        <v>63.220001000000003</v>
      </c>
      <c r="F210">
        <v>65.779999000000004</v>
      </c>
      <c r="G210" t="s">
        <v>15</v>
      </c>
      <c r="H210" t="s">
        <v>15</v>
      </c>
      <c r="I210">
        <v>16</v>
      </c>
      <c r="J210">
        <v>1070.400032</v>
      </c>
      <c r="K210">
        <v>-8.7999199999999291</v>
      </c>
      <c r="L210" t="s">
        <v>15</v>
      </c>
      <c r="M210">
        <v>9744.1798920000037</v>
      </c>
    </row>
    <row r="211" spans="1:13" x14ac:dyDescent="0.25">
      <c r="A211" s="2">
        <v>42226</v>
      </c>
      <c r="B211">
        <v>67.379997000000003</v>
      </c>
      <c r="C211">
        <v>72.800003000000004</v>
      </c>
      <c r="D211">
        <v>72.800003000000004</v>
      </c>
      <c r="E211">
        <v>63.220001000000003</v>
      </c>
      <c r="F211">
        <v>65.779999000000004</v>
      </c>
      <c r="G211" t="s">
        <v>15</v>
      </c>
      <c r="H211" t="s">
        <v>15</v>
      </c>
      <c r="I211">
        <v>16</v>
      </c>
      <c r="J211">
        <v>1078.079952</v>
      </c>
      <c r="K211">
        <v>7.6799200000000383</v>
      </c>
      <c r="L211" t="s">
        <v>15</v>
      </c>
      <c r="M211">
        <v>9751.8598120000042</v>
      </c>
    </row>
    <row r="212" spans="1:13" x14ac:dyDescent="0.25">
      <c r="A212" s="2">
        <v>42227</v>
      </c>
      <c r="B212">
        <v>67.529999000000004</v>
      </c>
      <c r="C212">
        <v>72.800003000000004</v>
      </c>
      <c r="D212">
        <v>72.800003000000004</v>
      </c>
      <c r="E212">
        <v>63.220001000000003</v>
      </c>
      <c r="F212">
        <v>66.709998999999996</v>
      </c>
      <c r="G212" t="s">
        <v>15</v>
      </c>
      <c r="H212" t="s">
        <v>15</v>
      </c>
      <c r="I212">
        <v>16</v>
      </c>
      <c r="J212">
        <v>1080.4799840000001</v>
      </c>
      <c r="K212">
        <v>2.4000320000000102</v>
      </c>
      <c r="L212" t="s">
        <v>15</v>
      </c>
      <c r="M212">
        <v>9754.2598440000038</v>
      </c>
    </row>
    <row r="213" spans="1:13" x14ac:dyDescent="0.25">
      <c r="A213" s="2">
        <v>42228</v>
      </c>
      <c r="B213">
        <v>64.110000999999997</v>
      </c>
      <c r="C213">
        <v>72.800003000000004</v>
      </c>
      <c r="D213">
        <v>72.800003000000004</v>
      </c>
      <c r="E213">
        <v>63.220001000000003</v>
      </c>
      <c r="F213">
        <v>66.709998999999996</v>
      </c>
      <c r="G213" t="s">
        <v>15</v>
      </c>
      <c r="H213" t="s">
        <v>16</v>
      </c>
      <c r="I213">
        <v>16</v>
      </c>
      <c r="J213">
        <v>1025.760016</v>
      </c>
      <c r="K213">
        <v>-54.719968000000108</v>
      </c>
      <c r="L213">
        <v>-126.40001600000009</v>
      </c>
      <c r="M213">
        <v>9699.5398760000044</v>
      </c>
    </row>
    <row r="214" spans="1:13" x14ac:dyDescent="0.25">
      <c r="A214" s="2">
        <v>42229</v>
      </c>
      <c r="B214">
        <v>62.98</v>
      </c>
      <c r="C214">
        <v>72.800003000000004</v>
      </c>
      <c r="D214">
        <v>72.800003000000004</v>
      </c>
      <c r="E214">
        <v>64.110000999999997</v>
      </c>
      <c r="F214">
        <v>64.110000999999997</v>
      </c>
      <c r="G214" t="s">
        <v>16</v>
      </c>
      <c r="H214" t="s">
        <v>15</v>
      </c>
      <c r="I214">
        <v>-10</v>
      </c>
      <c r="J214">
        <v>-629.79999999999995</v>
      </c>
      <c r="K214" t="s">
        <v>15</v>
      </c>
      <c r="L214" t="s">
        <v>15</v>
      </c>
      <c r="M214">
        <v>9699.5398760000044</v>
      </c>
    </row>
    <row r="215" spans="1:13" x14ac:dyDescent="0.25">
      <c r="A215" s="2">
        <v>42230</v>
      </c>
      <c r="B215">
        <v>63.360000999999997</v>
      </c>
      <c r="C215">
        <v>72.800003000000004</v>
      </c>
      <c r="D215">
        <v>72.800003000000004</v>
      </c>
      <c r="E215">
        <v>62.98</v>
      </c>
      <c r="F215">
        <v>62.98</v>
      </c>
      <c r="G215" t="s">
        <v>15</v>
      </c>
      <c r="H215" t="s">
        <v>15</v>
      </c>
      <c r="I215">
        <v>-10</v>
      </c>
      <c r="J215">
        <v>-633.60001</v>
      </c>
      <c r="K215">
        <v>-3.800010000000043</v>
      </c>
      <c r="L215" t="s">
        <v>15</v>
      </c>
      <c r="M215">
        <v>9695.7398660000035</v>
      </c>
    </row>
    <row r="216" spans="1:13" x14ac:dyDescent="0.25">
      <c r="A216" s="2">
        <v>42233</v>
      </c>
      <c r="B216">
        <v>62.950001</v>
      </c>
      <c r="C216">
        <v>72.800003000000004</v>
      </c>
      <c r="D216">
        <v>72.800003000000004</v>
      </c>
      <c r="E216">
        <v>62.98</v>
      </c>
      <c r="F216">
        <v>62.98</v>
      </c>
      <c r="G216" t="s">
        <v>15</v>
      </c>
      <c r="H216" t="s">
        <v>15</v>
      </c>
      <c r="I216">
        <v>-10</v>
      </c>
      <c r="J216">
        <v>-629.50000999999997</v>
      </c>
      <c r="K216">
        <v>4.1000000000000227</v>
      </c>
      <c r="L216" t="s">
        <v>15</v>
      </c>
      <c r="M216">
        <v>9699.8398660000039</v>
      </c>
    </row>
    <row r="217" spans="1:13" x14ac:dyDescent="0.25">
      <c r="A217" s="2">
        <v>42234</v>
      </c>
      <c r="B217">
        <v>62.669998</v>
      </c>
      <c r="C217">
        <v>72.800003000000004</v>
      </c>
      <c r="D217">
        <v>72.139999000000003</v>
      </c>
      <c r="E217">
        <v>62.950001</v>
      </c>
      <c r="F217">
        <v>62.950001</v>
      </c>
      <c r="G217" t="s">
        <v>15</v>
      </c>
      <c r="H217" t="s">
        <v>15</v>
      </c>
      <c r="I217">
        <v>-10</v>
      </c>
      <c r="J217">
        <v>-626.69997999999998</v>
      </c>
      <c r="K217">
        <v>2.800029999999992</v>
      </c>
      <c r="L217" t="s">
        <v>15</v>
      </c>
      <c r="M217">
        <v>9702.6398960000042</v>
      </c>
    </row>
    <row r="218" spans="1:13" x14ac:dyDescent="0.25">
      <c r="A218" s="2">
        <v>42235</v>
      </c>
      <c r="B218">
        <v>62.389999000000003</v>
      </c>
      <c r="C218">
        <v>72.800003000000004</v>
      </c>
      <c r="D218">
        <v>72.139999000000003</v>
      </c>
      <c r="E218">
        <v>62.669998</v>
      </c>
      <c r="F218">
        <v>62.669998</v>
      </c>
      <c r="G218" t="s">
        <v>15</v>
      </c>
      <c r="H218" t="s">
        <v>15</v>
      </c>
      <c r="I218">
        <v>-10</v>
      </c>
      <c r="J218">
        <v>-623.89999</v>
      </c>
      <c r="K218">
        <v>2.7999899999999802</v>
      </c>
      <c r="L218" t="s">
        <v>15</v>
      </c>
      <c r="M218">
        <v>9705.4398860000038</v>
      </c>
    </row>
    <row r="219" spans="1:13" x14ac:dyDescent="0.25">
      <c r="A219" s="2">
        <v>42236</v>
      </c>
      <c r="B219">
        <v>61.439999</v>
      </c>
      <c r="C219">
        <v>72.800003000000004</v>
      </c>
      <c r="D219">
        <v>71.910004000000001</v>
      </c>
      <c r="E219">
        <v>62.389999000000003</v>
      </c>
      <c r="F219">
        <v>62.389999000000003</v>
      </c>
      <c r="G219" t="s">
        <v>15</v>
      </c>
      <c r="H219" t="s">
        <v>15</v>
      </c>
      <c r="I219">
        <v>-10</v>
      </c>
      <c r="J219">
        <v>-614.39999</v>
      </c>
      <c r="K219">
        <v>9.5</v>
      </c>
      <c r="L219" t="s">
        <v>15</v>
      </c>
      <c r="M219">
        <v>9714.9398860000038</v>
      </c>
    </row>
    <row r="220" spans="1:13" x14ac:dyDescent="0.25">
      <c r="A220" s="2">
        <v>42237</v>
      </c>
      <c r="B220">
        <v>59.189999</v>
      </c>
      <c r="C220">
        <v>72.800003000000004</v>
      </c>
      <c r="D220">
        <v>71.910004000000001</v>
      </c>
      <c r="E220">
        <v>61.439999</v>
      </c>
      <c r="F220">
        <v>61.439999</v>
      </c>
      <c r="G220" t="s">
        <v>15</v>
      </c>
      <c r="H220" t="s">
        <v>15</v>
      </c>
      <c r="I220">
        <v>-10</v>
      </c>
      <c r="J220">
        <v>-591.89999</v>
      </c>
      <c r="K220">
        <v>22.5</v>
      </c>
      <c r="L220" t="s">
        <v>15</v>
      </c>
      <c r="M220">
        <v>9737.4398860000038</v>
      </c>
    </row>
    <row r="221" spans="1:13" x14ac:dyDescent="0.25">
      <c r="A221" s="2">
        <v>42240</v>
      </c>
      <c r="B221">
        <v>57.119999</v>
      </c>
      <c r="C221">
        <v>72.800003000000004</v>
      </c>
      <c r="D221">
        <v>71.209998999999996</v>
      </c>
      <c r="E221">
        <v>59.189999</v>
      </c>
      <c r="F221">
        <v>59.189999</v>
      </c>
      <c r="G221" t="s">
        <v>15</v>
      </c>
      <c r="H221" t="s">
        <v>15</v>
      </c>
      <c r="I221">
        <v>-10</v>
      </c>
      <c r="J221">
        <v>-571.19998999999996</v>
      </c>
      <c r="K221">
        <v>20.700000000000049</v>
      </c>
      <c r="L221" t="s">
        <v>15</v>
      </c>
      <c r="M221">
        <v>9758.1398860000045</v>
      </c>
    </row>
    <row r="222" spans="1:13" x14ac:dyDescent="0.25">
      <c r="A222" s="2">
        <v>42241</v>
      </c>
      <c r="B222">
        <v>56.77</v>
      </c>
      <c r="C222">
        <v>72.800003000000004</v>
      </c>
      <c r="D222">
        <v>69.949996999999996</v>
      </c>
      <c r="E222">
        <v>57.119999</v>
      </c>
      <c r="F222">
        <v>57.119999</v>
      </c>
      <c r="G222" t="s">
        <v>15</v>
      </c>
      <c r="H222" t="s">
        <v>15</v>
      </c>
      <c r="I222">
        <v>-10</v>
      </c>
      <c r="J222">
        <v>-567.70000000000005</v>
      </c>
      <c r="K222">
        <v>3.499989999999912</v>
      </c>
      <c r="L222" t="s">
        <v>15</v>
      </c>
      <c r="M222">
        <v>9761.6398760000047</v>
      </c>
    </row>
    <row r="223" spans="1:13" x14ac:dyDescent="0.25">
      <c r="A223" s="2">
        <v>42242</v>
      </c>
      <c r="B223">
        <v>58.720001000000003</v>
      </c>
      <c r="C223">
        <v>72.800003000000004</v>
      </c>
      <c r="D223">
        <v>69.949996999999996</v>
      </c>
      <c r="E223">
        <v>56.77</v>
      </c>
      <c r="F223">
        <v>56.77</v>
      </c>
      <c r="G223" t="s">
        <v>15</v>
      </c>
      <c r="H223" t="s">
        <v>15</v>
      </c>
      <c r="I223">
        <v>-10</v>
      </c>
      <c r="J223">
        <v>-587.20001000000002</v>
      </c>
      <c r="K223">
        <v>-19.500009999999971</v>
      </c>
      <c r="L223" t="s">
        <v>15</v>
      </c>
      <c r="M223">
        <v>9742.139866000005</v>
      </c>
    </row>
    <row r="224" spans="1:13" x14ac:dyDescent="0.25">
      <c r="A224" s="2">
        <v>42243</v>
      </c>
      <c r="B224">
        <v>59.049999</v>
      </c>
      <c r="C224">
        <v>72.800003000000004</v>
      </c>
      <c r="D224">
        <v>69.330001999999993</v>
      </c>
      <c r="E224">
        <v>56.77</v>
      </c>
      <c r="F224">
        <v>56.77</v>
      </c>
      <c r="G224" t="s">
        <v>15</v>
      </c>
      <c r="H224" t="s">
        <v>15</v>
      </c>
      <c r="I224">
        <v>-10</v>
      </c>
      <c r="J224">
        <v>-590.49999000000003</v>
      </c>
      <c r="K224">
        <v>-3.299980000000005</v>
      </c>
      <c r="L224" t="s">
        <v>15</v>
      </c>
      <c r="M224">
        <v>9738.8398860000052</v>
      </c>
    </row>
    <row r="225" spans="1:13" x14ac:dyDescent="0.25">
      <c r="A225" s="2">
        <v>42244</v>
      </c>
      <c r="B225">
        <v>59</v>
      </c>
      <c r="C225">
        <v>72.800003000000004</v>
      </c>
      <c r="D225">
        <v>69.330001999999993</v>
      </c>
      <c r="E225">
        <v>56.77</v>
      </c>
      <c r="F225">
        <v>56.77</v>
      </c>
      <c r="G225" t="s">
        <v>15</v>
      </c>
      <c r="H225" t="s">
        <v>15</v>
      </c>
      <c r="I225">
        <v>-10</v>
      </c>
      <c r="J225">
        <v>-590</v>
      </c>
      <c r="K225">
        <v>0.49999000000002519</v>
      </c>
      <c r="L225" t="s">
        <v>15</v>
      </c>
      <c r="M225">
        <v>9739.3398760000055</v>
      </c>
    </row>
    <row r="226" spans="1:13" x14ac:dyDescent="0.25">
      <c r="A226" s="2">
        <v>42247</v>
      </c>
      <c r="B226">
        <v>58.610000999999997</v>
      </c>
      <c r="C226">
        <v>72.800003000000004</v>
      </c>
      <c r="D226">
        <v>69.330001999999993</v>
      </c>
      <c r="E226">
        <v>56.77</v>
      </c>
      <c r="F226">
        <v>56.77</v>
      </c>
      <c r="G226" t="s">
        <v>15</v>
      </c>
      <c r="H226" t="s">
        <v>15</v>
      </c>
      <c r="I226">
        <v>-10</v>
      </c>
      <c r="J226">
        <v>-586.10001</v>
      </c>
      <c r="K226">
        <v>3.899990000000003</v>
      </c>
      <c r="L226" t="s">
        <v>15</v>
      </c>
      <c r="M226">
        <v>9743.2398660000053</v>
      </c>
    </row>
    <row r="227" spans="1:13" x14ac:dyDescent="0.25">
      <c r="A227" s="2">
        <v>42248</v>
      </c>
      <c r="B227">
        <v>57.950001</v>
      </c>
      <c r="C227">
        <v>72.800003000000004</v>
      </c>
      <c r="D227">
        <v>68.910004000000001</v>
      </c>
      <c r="E227">
        <v>56.77</v>
      </c>
      <c r="F227">
        <v>56.77</v>
      </c>
      <c r="G227" t="s">
        <v>15</v>
      </c>
      <c r="H227" t="s">
        <v>15</v>
      </c>
      <c r="I227">
        <v>-10</v>
      </c>
      <c r="J227">
        <v>-579.50000999999997</v>
      </c>
      <c r="K227">
        <v>6.6000000000000227</v>
      </c>
      <c r="L227" t="s">
        <v>15</v>
      </c>
      <c r="M227">
        <v>9749.8398660000057</v>
      </c>
    </row>
    <row r="228" spans="1:13" x14ac:dyDescent="0.25">
      <c r="A228" s="2">
        <v>42249</v>
      </c>
      <c r="B228">
        <v>58.619999</v>
      </c>
      <c r="C228">
        <v>72.800003000000004</v>
      </c>
      <c r="D228">
        <v>68.910004000000001</v>
      </c>
      <c r="E228">
        <v>56.77</v>
      </c>
      <c r="F228">
        <v>56.77</v>
      </c>
      <c r="G228" t="s">
        <v>15</v>
      </c>
      <c r="H228" t="s">
        <v>15</v>
      </c>
      <c r="I228">
        <v>-10</v>
      </c>
      <c r="J228">
        <v>-586.19998999999996</v>
      </c>
      <c r="K228">
        <v>-6.6999799999999823</v>
      </c>
      <c r="L228" t="s">
        <v>15</v>
      </c>
      <c r="M228">
        <v>9743.1398860000063</v>
      </c>
    </row>
    <row r="229" spans="1:13" x14ac:dyDescent="0.25">
      <c r="A229" s="2">
        <v>42250</v>
      </c>
      <c r="B229">
        <v>59.279998999999997</v>
      </c>
      <c r="C229">
        <v>72.800003000000004</v>
      </c>
      <c r="D229">
        <v>68.910004000000001</v>
      </c>
      <c r="E229">
        <v>56.77</v>
      </c>
      <c r="F229">
        <v>56.77</v>
      </c>
      <c r="G229" t="s">
        <v>15</v>
      </c>
      <c r="H229" t="s">
        <v>15</v>
      </c>
      <c r="I229">
        <v>-10</v>
      </c>
      <c r="J229">
        <v>-592.79998999999998</v>
      </c>
      <c r="K229">
        <v>-6.6000000000000227</v>
      </c>
      <c r="L229" t="s">
        <v>15</v>
      </c>
      <c r="M229">
        <v>9736.5398860000059</v>
      </c>
    </row>
    <row r="230" spans="1:13" x14ac:dyDescent="0.25">
      <c r="A230" s="2">
        <v>42251</v>
      </c>
      <c r="B230">
        <v>58.400002000000001</v>
      </c>
      <c r="C230">
        <v>72.800003000000004</v>
      </c>
      <c r="D230">
        <v>68.910004000000001</v>
      </c>
      <c r="E230">
        <v>56.77</v>
      </c>
      <c r="F230">
        <v>56.77</v>
      </c>
      <c r="G230" t="s">
        <v>15</v>
      </c>
      <c r="H230" t="s">
        <v>15</v>
      </c>
      <c r="I230">
        <v>-10</v>
      </c>
      <c r="J230">
        <v>-584.00001999999995</v>
      </c>
      <c r="K230">
        <v>8.7999700000000303</v>
      </c>
      <c r="L230" t="s">
        <v>15</v>
      </c>
      <c r="M230">
        <v>9745.339856000006</v>
      </c>
    </row>
    <row r="231" spans="1:13" x14ac:dyDescent="0.25">
      <c r="A231" s="2">
        <v>42255</v>
      </c>
      <c r="B231">
        <v>59.169998</v>
      </c>
      <c r="C231">
        <v>72.800003000000004</v>
      </c>
      <c r="D231">
        <v>67.529999000000004</v>
      </c>
      <c r="E231">
        <v>56.77</v>
      </c>
      <c r="F231">
        <v>56.77</v>
      </c>
      <c r="G231" t="s">
        <v>15</v>
      </c>
      <c r="H231" t="s">
        <v>15</v>
      </c>
      <c r="I231">
        <v>-10</v>
      </c>
      <c r="J231">
        <v>-591.69997999999998</v>
      </c>
      <c r="K231">
        <v>-7.6999600000000328</v>
      </c>
      <c r="L231" t="s">
        <v>15</v>
      </c>
      <c r="M231">
        <v>9737.639896000006</v>
      </c>
    </row>
    <row r="232" spans="1:13" x14ac:dyDescent="0.25">
      <c r="A232" s="2">
        <v>42256</v>
      </c>
      <c r="B232">
        <v>58.849997999999999</v>
      </c>
      <c r="C232">
        <v>72.800003000000004</v>
      </c>
      <c r="D232">
        <v>67.529999000000004</v>
      </c>
      <c r="E232">
        <v>56.77</v>
      </c>
      <c r="F232">
        <v>56.77</v>
      </c>
      <c r="G232" t="s">
        <v>15</v>
      </c>
      <c r="H232" t="s">
        <v>15</v>
      </c>
      <c r="I232">
        <v>-10</v>
      </c>
      <c r="J232">
        <v>-588.49998000000005</v>
      </c>
      <c r="K232">
        <v>3.1999999999999318</v>
      </c>
      <c r="L232" t="s">
        <v>15</v>
      </c>
      <c r="M232">
        <v>9740.8398960000068</v>
      </c>
    </row>
    <row r="233" spans="1:13" x14ac:dyDescent="0.25">
      <c r="A233" s="2">
        <v>42257</v>
      </c>
      <c r="B233">
        <v>58.389999000000003</v>
      </c>
      <c r="C233">
        <v>72.800003000000004</v>
      </c>
      <c r="D233">
        <v>67.529999000000004</v>
      </c>
      <c r="E233">
        <v>56.77</v>
      </c>
      <c r="F233">
        <v>56.77</v>
      </c>
      <c r="G233" t="s">
        <v>15</v>
      </c>
      <c r="H233" t="s">
        <v>15</v>
      </c>
      <c r="I233">
        <v>-10</v>
      </c>
      <c r="J233">
        <v>-583.89999</v>
      </c>
      <c r="K233">
        <v>4.599990000000048</v>
      </c>
      <c r="L233" t="s">
        <v>15</v>
      </c>
      <c r="M233">
        <v>9745.4398860000074</v>
      </c>
    </row>
    <row r="234" spans="1:13" x14ac:dyDescent="0.25">
      <c r="A234" s="2">
        <v>42258</v>
      </c>
      <c r="B234">
        <v>58.189999</v>
      </c>
      <c r="C234">
        <v>72.800003000000004</v>
      </c>
      <c r="D234">
        <v>64.110000999999997</v>
      </c>
      <c r="E234">
        <v>56.77</v>
      </c>
      <c r="F234">
        <v>56.77</v>
      </c>
      <c r="G234" t="s">
        <v>15</v>
      </c>
      <c r="H234" t="s">
        <v>15</v>
      </c>
      <c r="I234">
        <v>-10</v>
      </c>
      <c r="J234">
        <v>-581.89999</v>
      </c>
      <c r="K234">
        <v>2</v>
      </c>
      <c r="L234" t="s">
        <v>15</v>
      </c>
      <c r="M234">
        <v>9747.4398860000074</v>
      </c>
    </row>
    <row r="235" spans="1:13" x14ac:dyDescent="0.25">
      <c r="A235" s="2">
        <v>42261</v>
      </c>
      <c r="B235">
        <v>57.860000999999997</v>
      </c>
      <c r="C235">
        <v>72.800003000000004</v>
      </c>
      <c r="D235">
        <v>63.360000999999997</v>
      </c>
      <c r="E235">
        <v>56.77</v>
      </c>
      <c r="F235">
        <v>56.77</v>
      </c>
      <c r="G235" t="s">
        <v>15</v>
      </c>
      <c r="H235" t="s">
        <v>15</v>
      </c>
      <c r="I235">
        <v>-10</v>
      </c>
      <c r="J235">
        <v>-578.60001</v>
      </c>
      <c r="K235">
        <v>3.299980000000005</v>
      </c>
      <c r="L235" t="s">
        <v>15</v>
      </c>
      <c r="M235">
        <v>9750.7398660000072</v>
      </c>
    </row>
    <row r="236" spans="1:13" x14ac:dyDescent="0.25">
      <c r="A236" s="2">
        <v>42262</v>
      </c>
      <c r="B236">
        <v>57.169998</v>
      </c>
      <c r="C236">
        <v>72.800003000000004</v>
      </c>
      <c r="D236">
        <v>62.950001</v>
      </c>
      <c r="E236">
        <v>56.77</v>
      </c>
      <c r="F236">
        <v>56.77</v>
      </c>
      <c r="G236" t="s">
        <v>15</v>
      </c>
      <c r="H236" t="s">
        <v>15</v>
      </c>
      <c r="I236">
        <v>-10</v>
      </c>
      <c r="J236">
        <v>-571.69997999999998</v>
      </c>
      <c r="K236">
        <v>6.9000300000000152</v>
      </c>
      <c r="L236" t="s">
        <v>15</v>
      </c>
      <c r="M236">
        <v>9757.6398960000079</v>
      </c>
    </row>
    <row r="237" spans="1:13" x14ac:dyDescent="0.25">
      <c r="A237" s="2">
        <v>42263</v>
      </c>
      <c r="B237">
        <v>57.279998999999997</v>
      </c>
      <c r="C237">
        <v>72.800003000000004</v>
      </c>
      <c r="D237">
        <v>62.950001</v>
      </c>
      <c r="E237">
        <v>56.77</v>
      </c>
      <c r="F237">
        <v>56.77</v>
      </c>
      <c r="G237" t="s">
        <v>15</v>
      </c>
      <c r="H237" t="s">
        <v>15</v>
      </c>
      <c r="I237">
        <v>-10</v>
      </c>
      <c r="J237">
        <v>-572.79998999999998</v>
      </c>
      <c r="K237">
        <v>-1.100009999999997</v>
      </c>
      <c r="L237" t="s">
        <v>15</v>
      </c>
      <c r="M237">
        <v>9756.5398860000078</v>
      </c>
    </row>
    <row r="238" spans="1:13" x14ac:dyDescent="0.25">
      <c r="A238" s="2">
        <v>42264</v>
      </c>
      <c r="B238">
        <v>56</v>
      </c>
      <c r="C238">
        <v>72.800003000000004</v>
      </c>
      <c r="D238">
        <v>62.669998</v>
      </c>
      <c r="E238">
        <v>56.77</v>
      </c>
      <c r="F238">
        <v>56.77</v>
      </c>
      <c r="G238" t="s">
        <v>15</v>
      </c>
      <c r="H238" t="s">
        <v>15</v>
      </c>
      <c r="I238">
        <v>-10</v>
      </c>
      <c r="J238">
        <v>-560</v>
      </c>
      <c r="K238">
        <v>12.79998999999998</v>
      </c>
      <c r="L238" t="s">
        <v>15</v>
      </c>
      <c r="M238">
        <v>9769.3398760000073</v>
      </c>
    </row>
    <row r="239" spans="1:13" x14ac:dyDescent="0.25">
      <c r="A239" s="2">
        <v>42265</v>
      </c>
      <c r="B239">
        <v>54.060001</v>
      </c>
      <c r="C239">
        <v>72.800003000000004</v>
      </c>
      <c r="D239">
        <v>62.389999000000003</v>
      </c>
      <c r="E239">
        <v>56</v>
      </c>
      <c r="F239">
        <v>56</v>
      </c>
      <c r="G239" t="s">
        <v>15</v>
      </c>
      <c r="H239" t="s">
        <v>15</v>
      </c>
      <c r="I239">
        <v>-10</v>
      </c>
      <c r="J239">
        <v>-540.60001</v>
      </c>
      <c r="K239">
        <v>19.399989999999999</v>
      </c>
      <c r="L239" t="s">
        <v>15</v>
      </c>
      <c r="M239">
        <v>9788.7398660000072</v>
      </c>
    </row>
    <row r="240" spans="1:13" x14ac:dyDescent="0.25">
      <c r="A240" s="2">
        <v>42268</v>
      </c>
      <c r="B240">
        <v>53.91</v>
      </c>
      <c r="C240">
        <v>72.800003000000004</v>
      </c>
      <c r="D240">
        <v>61.439999</v>
      </c>
      <c r="E240">
        <v>54.060001</v>
      </c>
      <c r="F240">
        <v>54.060001</v>
      </c>
      <c r="G240" t="s">
        <v>15</v>
      </c>
      <c r="H240" t="s">
        <v>15</v>
      </c>
      <c r="I240">
        <v>-10</v>
      </c>
      <c r="J240">
        <v>-539.09999999999991</v>
      </c>
      <c r="K240">
        <v>1.500010000000088</v>
      </c>
      <c r="L240" t="s">
        <v>15</v>
      </c>
      <c r="M240">
        <v>9790.2398760000069</v>
      </c>
    </row>
    <row r="241" spans="1:13" x14ac:dyDescent="0.25">
      <c r="A241" s="2">
        <v>42269</v>
      </c>
      <c r="B241">
        <v>53.439999</v>
      </c>
      <c r="C241">
        <v>72.800003000000004</v>
      </c>
      <c r="D241">
        <v>59.279998999999997</v>
      </c>
      <c r="E241">
        <v>53.91</v>
      </c>
      <c r="F241">
        <v>53.91</v>
      </c>
      <c r="G241" t="s">
        <v>15</v>
      </c>
      <c r="H241" t="s">
        <v>15</v>
      </c>
      <c r="I241">
        <v>-10</v>
      </c>
      <c r="J241">
        <v>-534.39999</v>
      </c>
      <c r="K241">
        <v>4.7000099999999074</v>
      </c>
      <c r="L241" t="s">
        <v>15</v>
      </c>
      <c r="M241">
        <v>9794.9398860000074</v>
      </c>
    </row>
    <row r="242" spans="1:13" x14ac:dyDescent="0.25">
      <c r="A242" s="2">
        <v>42270</v>
      </c>
      <c r="B242">
        <v>52.849997999999999</v>
      </c>
      <c r="C242">
        <v>72.800003000000004</v>
      </c>
      <c r="D242">
        <v>59.279998999999997</v>
      </c>
      <c r="E242">
        <v>53.439999</v>
      </c>
      <c r="F242">
        <v>53.439999</v>
      </c>
      <c r="G242" t="s">
        <v>15</v>
      </c>
      <c r="H242" t="s">
        <v>15</v>
      </c>
      <c r="I242">
        <v>-10</v>
      </c>
      <c r="J242">
        <v>-528.49998000000005</v>
      </c>
      <c r="K242">
        <v>5.900009999999952</v>
      </c>
      <c r="L242" t="s">
        <v>15</v>
      </c>
      <c r="M242">
        <v>9800.8398960000068</v>
      </c>
    </row>
    <row r="243" spans="1:13" x14ac:dyDescent="0.25">
      <c r="A243" s="2">
        <v>42271</v>
      </c>
      <c r="B243">
        <v>52.080002</v>
      </c>
      <c r="C243">
        <v>72.800003000000004</v>
      </c>
      <c r="D243">
        <v>59.279998999999997</v>
      </c>
      <c r="E243">
        <v>52.849997999999999</v>
      </c>
      <c r="F243">
        <v>52.849997999999999</v>
      </c>
      <c r="G243" t="s">
        <v>15</v>
      </c>
      <c r="H243" t="s">
        <v>15</v>
      </c>
      <c r="I243">
        <v>-10</v>
      </c>
      <c r="J243">
        <v>-520.80002000000002</v>
      </c>
      <c r="K243">
        <v>7.6999600000000328</v>
      </c>
      <c r="L243" t="s">
        <v>15</v>
      </c>
      <c r="M243">
        <v>9808.5398560000067</v>
      </c>
    </row>
    <row r="244" spans="1:13" x14ac:dyDescent="0.25">
      <c r="A244" s="2">
        <v>42272</v>
      </c>
      <c r="B244">
        <v>52.509998000000003</v>
      </c>
      <c r="C244">
        <v>72.800003000000004</v>
      </c>
      <c r="D244">
        <v>59.279998999999997</v>
      </c>
      <c r="E244">
        <v>52.080002</v>
      </c>
      <c r="F244">
        <v>52.080002</v>
      </c>
      <c r="G244" t="s">
        <v>15</v>
      </c>
      <c r="H244" t="s">
        <v>15</v>
      </c>
      <c r="I244">
        <v>-10</v>
      </c>
      <c r="J244">
        <v>-525.09998000000007</v>
      </c>
      <c r="K244">
        <v>-4.2999600000000564</v>
      </c>
      <c r="L244" t="s">
        <v>15</v>
      </c>
      <c r="M244">
        <v>9804.2398960000064</v>
      </c>
    </row>
    <row r="245" spans="1:13" x14ac:dyDescent="0.25">
      <c r="A245" s="2">
        <v>42275</v>
      </c>
      <c r="B245">
        <v>50.290000999999997</v>
      </c>
      <c r="C245">
        <v>72.800003000000004</v>
      </c>
      <c r="D245">
        <v>59.279998999999997</v>
      </c>
      <c r="E245">
        <v>52.080002</v>
      </c>
      <c r="F245">
        <v>52.080002</v>
      </c>
      <c r="G245" t="s">
        <v>15</v>
      </c>
      <c r="H245" t="s">
        <v>15</v>
      </c>
      <c r="I245">
        <v>-10</v>
      </c>
      <c r="J245">
        <v>-502.90001000000001</v>
      </c>
      <c r="K245">
        <v>22.199970000000121</v>
      </c>
      <c r="L245" t="s">
        <v>15</v>
      </c>
      <c r="M245">
        <v>9826.4398660000061</v>
      </c>
    </row>
    <row r="246" spans="1:13" x14ac:dyDescent="0.25">
      <c r="A246" s="2">
        <v>42276</v>
      </c>
      <c r="B246">
        <v>50.389999000000003</v>
      </c>
      <c r="C246">
        <v>72.800003000000004</v>
      </c>
      <c r="D246">
        <v>59.279998999999997</v>
      </c>
      <c r="E246">
        <v>50.290000999999997</v>
      </c>
      <c r="F246">
        <v>50.290000999999997</v>
      </c>
      <c r="G246" t="s">
        <v>15</v>
      </c>
      <c r="H246" t="s">
        <v>15</v>
      </c>
      <c r="I246">
        <v>-10</v>
      </c>
      <c r="J246">
        <v>-503.89999</v>
      </c>
      <c r="K246">
        <v>-0.9999800000000505</v>
      </c>
      <c r="L246" t="s">
        <v>15</v>
      </c>
      <c r="M246">
        <v>9825.4398860000056</v>
      </c>
    </row>
    <row r="247" spans="1:13" x14ac:dyDescent="0.25">
      <c r="A247" s="2">
        <v>42277</v>
      </c>
      <c r="B247">
        <v>51.32</v>
      </c>
      <c r="C247">
        <v>72.800003000000004</v>
      </c>
      <c r="D247">
        <v>59.279998999999997</v>
      </c>
      <c r="E247">
        <v>50.290000999999997</v>
      </c>
      <c r="F247">
        <v>50.290000999999997</v>
      </c>
      <c r="G247" t="s">
        <v>15</v>
      </c>
      <c r="H247" t="s">
        <v>15</v>
      </c>
      <c r="I247">
        <v>-10</v>
      </c>
      <c r="J247">
        <v>-513.20000000000005</v>
      </c>
      <c r="K247">
        <v>-9.300010000000043</v>
      </c>
      <c r="L247" t="s">
        <v>15</v>
      </c>
      <c r="M247">
        <v>9816.1398760000047</v>
      </c>
    </row>
    <row r="248" spans="1:13" x14ac:dyDescent="0.25">
      <c r="A248" s="2">
        <v>42278</v>
      </c>
      <c r="B248">
        <v>51.049999</v>
      </c>
      <c r="C248">
        <v>72.800003000000004</v>
      </c>
      <c r="D248">
        <v>59.279998999999997</v>
      </c>
      <c r="E248">
        <v>50.290000999999997</v>
      </c>
      <c r="F248">
        <v>50.290000999999997</v>
      </c>
      <c r="G248" t="s">
        <v>15</v>
      </c>
      <c r="H248" t="s">
        <v>15</v>
      </c>
      <c r="I248">
        <v>-10</v>
      </c>
      <c r="J248">
        <v>-510.49999000000003</v>
      </c>
      <c r="K248">
        <v>2.7000100000000198</v>
      </c>
      <c r="L248" t="s">
        <v>15</v>
      </c>
      <c r="M248">
        <v>9818.8398860000052</v>
      </c>
    </row>
    <row r="249" spans="1:13" x14ac:dyDescent="0.25">
      <c r="A249" s="2">
        <v>42279</v>
      </c>
      <c r="B249">
        <v>51.84</v>
      </c>
      <c r="C249">
        <v>72.800003000000004</v>
      </c>
      <c r="D249">
        <v>59.279998999999997</v>
      </c>
      <c r="E249">
        <v>50.290000999999997</v>
      </c>
      <c r="F249">
        <v>50.290000999999997</v>
      </c>
      <c r="G249" t="s">
        <v>15</v>
      </c>
      <c r="H249" t="s">
        <v>15</v>
      </c>
      <c r="I249">
        <v>-10</v>
      </c>
      <c r="J249">
        <v>-518.40000000000009</v>
      </c>
      <c r="K249">
        <v>-7.9000100000000657</v>
      </c>
      <c r="L249" t="s">
        <v>15</v>
      </c>
      <c r="M249">
        <v>9810.9398760000058</v>
      </c>
    </row>
    <row r="250" spans="1:13" x14ac:dyDescent="0.25">
      <c r="A250" s="2">
        <v>42282</v>
      </c>
      <c r="B250">
        <v>51.709999000000003</v>
      </c>
      <c r="C250">
        <v>72.800003000000004</v>
      </c>
      <c r="D250">
        <v>59.279998999999997</v>
      </c>
      <c r="E250">
        <v>50.290000999999997</v>
      </c>
      <c r="F250">
        <v>50.290000999999997</v>
      </c>
      <c r="G250" t="s">
        <v>15</v>
      </c>
      <c r="H250" t="s">
        <v>15</v>
      </c>
      <c r="I250">
        <v>-10</v>
      </c>
      <c r="J250">
        <v>-517.09999000000005</v>
      </c>
      <c r="K250">
        <v>1.300010000000043</v>
      </c>
      <c r="L250" t="s">
        <v>15</v>
      </c>
      <c r="M250">
        <v>9812.2398860000067</v>
      </c>
    </row>
    <row r="251" spans="1:13" x14ac:dyDescent="0.25">
      <c r="A251" s="2">
        <v>42283</v>
      </c>
      <c r="B251">
        <v>51.389999000000003</v>
      </c>
      <c r="C251">
        <v>72.800003000000004</v>
      </c>
      <c r="D251">
        <v>59.169998</v>
      </c>
      <c r="E251">
        <v>50.290000999999997</v>
      </c>
      <c r="F251">
        <v>50.290000999999997</v>
      </c>
      <c r="G251" t="s">
        <v>15</v>
      </c>
      <c r="H251" t="s">
        <v>15</v>
      </c>
      <c r="I251">
        <v>-10</v>
      </c>
      <c r="J251">
        <v>-513.89999</v>
      </c>
      <c r="K251">
        <v>3.200000000000045</v>
      </c>
      <c r="L251" t="s">
        <v>15</v>
      </c>
      <c r="M251">
        <v>9815.4398860000074</v>
      </c>
    </row>
    <row r="252" spans="1:13" x14ac:dyDescent="0.25">
      <c r="A252" s="2">
        <v>42284</v>
      </c>
      <c r="B252">
        <v>51.130001</v>
      </c>
      <c r="C252">
        <v>72.800003000000004</v>
      </c>
      <c r="D252">
        <v>59.169998</v>
      </c>
      <c r="E252">
        <v>50.290000999999997</v>
      </c>
      <c r="F252">
        <v>50.290000999999997</v>
      </c>
      <c r="G252" t="s">
        <v>15</v>
      </c>
      <c r="H252" t="s">
        <v>15</v>
      </c>
      <c r="I252">
        <v>-10</v>
      </c>
      <c r="J252">
        <v>-511.30000999999999</v>
      </c>
      <c r="K252">
        <v>2.5999800000000159</v>
      </c>
      <c r="L252" t="s">
        <v>15</v>
      </c>
      <c r="M252">
        <v>9818.0398660000083</v>
      </c>
    </row>
    <row r="253" spans="1:13" x14ac:dyDescent="0.25">
      <c r="A253" s="2">
        <v>42285</v>
      </c>
      <c r="B253">
        <v>51.470001000000003</v>
      </c>
      <c r="C253">
        <v>72.800003000000004</v>
      </c>
      <c r="D253">
        <v>59.169998</v>
      </c>
      <c r="E253">
        <v>50.290000999999997</v>
      </c>
      <c r="F253">
        <v>50.290000999999997</v>
      </c>
      <c r="G253" t="s">
        <v>15</v>
      </c>
      <c r="H253" t="s">
        <v>15</v>
      </c>
      <c r="I253">
        <v>-10</v>
      </c>
      <c r="J253">
        <v>-514.70001000000002</v>
      </c>
      <c r="K253">
        <v>-3.4000000000000341</v>
      </c>
      <c r="L253" t="s">
        <v>15</v>
      </c>
      <c r="M253">
        <v>9814.6398660000086</v>
      </c>
    </row>
    <row r="254" spans="1:13" x14ac:dyDescent="0.25">
      <c r="A254" s="2">
        <v>42286</v>
      </c>
      <c r="B254">
        <v>51</v>
      </c>
      <c r="C254">
        <v>72.800003000000004</v>
      </c>
      <c r="D254">
        <v>58.849997999999999</v>
      </c>
      <c r="E254">
        <v>50.290000999999997</v>
      </c>
      <c r="F254">
        <v>50.290000999999997</v>
      </c>
      <c r="G254" t="s">
        <v>15</v>
      </c>
      <c r="H254" t="s">
        <v>15</v>
      </c>
      <c r="I254">
        <v>-10</v>
      </c>
      <c r="J254">
        <v>-510</v>
      </c>
      <c r="K254">
        <v>4.7000100000000202</v>
      </c>
      <c r="L254" t="s">
        <v>15</v>
      </c>
      <c r="M254">
        <v>9819.3398760000091</v>
      </c>
    </row>
    <row r="255" spans="1:13" x14ac:dyDescent="0.25">
      <c r="A255" s="2">
        <v>42289</v>
      </c>
      <c r="B255">
        <v>50.360000999999997</v>
      </c>
      <c r="C255">
        <v>72.800003000000004</v>
      </c>
      <c r="D255">
        <v>58.389999000000003</v>
      </c>
      <c r="E255">
        <v>50.290000999999997</v>
      </c>
      <c r="F255">
        <v>50.290000999999997</v>
      </c>
      <c r="G255" t="s">
        <v>15</v>
      </c>
      <c r="H255" t="s">
        <v>15</v>
      </c>
      <c r="I255">
        <v>-10</v>
      </c>
      <c r="J255">
        <v>-503.60001</v>
      </c>
      <c r="K255">
        <v>6.3999900000000034</v>
      </c>
      <c r="L255" t="s">
        <v>15</v>
      </c>
      <c r="M255">
        <v>9825.739866000009</v>
      </c>
    </row>
    <row r="256" spans="1:13" x14ac:dyDescent="0.25">
      <c r="A256" s="2">
        <v>42290</v>
      </c>
      <c r="B256">
        <v>50.259998000000003</v>
      </c>
      <c r="C256">
        <v>72.800003000000004</v>
      </c>
      <c r="D256">
        <v>57.860000999999997</v>
      </c>
      <c r="E256">
        <v>50.290000999999997</v>
      </c>
      <c r="F256">
        <v>50.290000999999997</v>
      </c>
      <c r="G256" t="s">
        <v>15</v>
      </c>
      <c r="H256" t="s">
        <v>15</v>
      </c>
      <c r="I256">
        <v>-10</v>
      </c>
      <c r="J256">
        <v>-502.59998000000002</v>
      </c>
      <c r="K256">
        <v>1.0000299999999811</v>
      </c>
      <c r="L256" t="s">
        <v>15</v>
      </c>
      <c r="M256">
        <v>9826.7398960000082</v>
      </c>
    </row>
    <row r="257" spans="1:13" x14ac:dyDescent="0.25">
      <c r="A257" s="2">
        <v>42291</v>
      </c>
      <c r="B257">
        <v>49.77</v>
      </c>
      <c r="C257">
        <v>72.800003000000004</v>
      </c>
      <c r="D257">
        <v>57.860000999999997</v>
      </c>
      <c r="E257">
        <v>50.259998000000003</v>
      </c>
      <c r="F257">
        <v>50.259998000000003</v>
      </c>
      <c r="G257" t="s">
        <v>15</v>
      </c>
      <c r="H257" t="s">
        <v>15</v>
      </c>
      <c r="I257">
        <v>-10</v>
      </c>
      <c r="J257">
        <v>-497.7</v>
      </c>
      <c r="K257">
        <v>4.8999799999999709</v>
      </c>
      <c r="L257" t="s">
        <v>15</v>
      </c>
      <c r="M257">
        <v>9831.6398760000084</v>
      </c>
    </row>
    <row r="258" spans="1:13" x14ac:dyDescent="0.25">
      <c r="A258" s="2">
        <v>42292</v>
      </c>
      <c r="B258">
        <v>50.459999000000003</v>
      </c>
      <c r="C258">
        <v>72.309997999999993</v>
      </c>
      <c r="D258">
        <v>57.279998999999997</v>
      </c>
      <c r="E258">
        <v>49.77</v>
      </c>
      <c r="F258">
        <v>49.77</v>
      </c>
      <c r="G258" t="s">
        <v>15</v>
      </c>
      <c r="H258" t="s">
        <v>15</v>
      </c>
      <c r="I258">
        <v>-10</v>
      </c>
      <c r="J258">
        <v>-504.59998999999999</v>
      </c>
      <c r="K258">
        <v>-6.8999900000000034</v>
      </c>
      <c r="L258" t="s">
        <v>15</v>
      </c>
      <c r="M258">
        <v>9824.7398860000085</v>
      </c>
    </row>
    <row r="259" spans="1:13" x14ac:dyDescent="0.25">
      <c r="A259" s="2">
        <v>42293</v>
      </c>
      <c r="B259">
        <v>50.470001000000003</v>
      </c>
      <c r="C259">
        <v>72.139999000000003</v>
      </c>
      <c r="D259">
        <v>57.279998999999997</v>
      </c>
      <c r="E259">
        <v>49.77</v>
      </c>
      <c r="F259">
        <v>49.77</v>
      </c>
      <c r="G259" t="s">
        <v>15</v>
      </c>
      <c r="H259" t="s">
        <v>15</v>
      </c>
      <c r="I259">
        <v>-10</v>
      </c>
      <c r="J259">
        <v>-504.70001000000002</v>
      </c>
      <c r="K259">
        <v>-0.1000199999999722</v>
      </c>
      <c r="L259" t="s">
        <v>15</v>
      </c>
      <c r="M259">
        <v>9824.6398660000086</v>
      </c>
    </row>
    <row r="260" spans="1:13" x14ac:dyDescent="0.25">
      <c r="A260" s="2">
        <v>42296</v>
      </c>
      <c r="B260">
        <v>50.709999000000003</v>
      </c>
      <c r="C260">
        <v>72.139999000000003</v>
      </c>
      <c r="D260">
        <v>56</v>
      </c>
      <c r="E260">
        <v>49.77</v>
      </c>
      <c r="F260">
        <v>49.77</v>
      </c>
      <c r="G260" t="s">
        <v>15</v>
      </c>
      <c r="H260" t="s">
        <v>15</v>
      </c>
      <c r="I260">
        <v>-10</v>
      </c>
      <c r="J260">
        <v>-507.09998999999999</v>
      </c>
      <c r="K260">
        <v>-2.3999800000000282</v>
      </c>
      <c r="L260" t="s">
        <v>15</v>
      </c>
      <c r="M260">
        <v>9822.2398860000085</v>
      </c>
    </row>
    <row r="261" spans="1:13" x14ac:dyDescent="0.25">
      <c r="A261" s="2">
        <v>42297</v>
      </c>
      <c r="B261">
        <v>50.630001</v>
      </c>
      <c r="C261">
        <v>71.910004000000001</v>
      </c>
      <c r="D261">
        <v>53.91</v>
      </c>
      <c r="E261">
        <v>49.77</v>
      </c>
      <c r="F261">
        <v>49.77</v>
      </c>
      <c r="G261" t="s">
        <v>15</v>
      </c>
      <c r="H261" t="s">
        <v>15</v>
      </c>
      <c r="I261">
        <v>-10</v>
      </c>
      <c r="J261">
        <v>-506.30000999999999</v>
      </c>
      <c r="K261">
        <v>0.79998000000006186</v>
      </c>
      <c r="L261" t="s">
        <v>15</v>
      </c>
      <c r="M261">
        <v>9823.0398660000083</v>
      </c>
    </row>
    <row r="262" spans="1:13" x14ac:dyDescent="0.25">
      <c r="A262" s="2">
        <v>42298</v>
      </c>
      <c r="B262">
        <v>50.330002</v>
      </c>
      <c r="C262">
        <v>71.209998999999996</v>
      </c>
      <c r="D262">
        <v>53.91</v>
      </c>
      <c r="E262">
        <v>49.77</v>
      </c>
      <c r="F262">
        <v>49.77</v>
      </c>
      <c r="G262" t="s">
        <v>15</v>
      </c>
      <c r="H262" t="s">
        <v>15</v>
      </c>
      <c r="I262">
        <v>-10</v>
      </c>
      <c r="J262">
        <v>-503.30002000000002</v>
      </c>
      <c r="K262">
        <v>2.999989999999968</v>
      </c>
      <c r="L262" t="s">
        <v>15</v>
      </c>
      <c r="M262">
        <v>9826.0398560000085</v>
      </c>
    </row>
    <row r="263" spans="1:13" x14ac:dyDescent="0.25">
      <c r="A263" s="2">
        <v>42299</v>
      </c>
      <c r="B263">
        <v>49.880001</v>
      </c>
      <c r="C263">
        <v>69.949996999999996</v>
      </c>
      <c r="D263">
        <v>53.439999</v>
      </c>
      <c r="E263">
        <v>49.77</v>
      </c>
      <c r="F263">
        <v>49.77</v>
      </c>
      <c r="G263" t="s">
        <v>15</v>
      </c>
      <c r="H263" t="s">
        <v>15</v>
      </c>
      <c r="I263">
        <v>-10</v>
      </c>
      <c r="J263">
        <v>-498.80000999999999</v>
      </c>
      <c r="K263">
        <v>4.5000100000000316</v>
      </c>
      <c r="L263" t="s">
        <v>15</v>
      </c>
      <c r="M263">
        <v>9830.5398660000083</v>
      </c>
    </row>
    <row r="264" spans="1:13" x14ac:dyDescent="0.25">
      <c r="A264" s="2">
        <v>42300</v>
      </c>
      <c r="B264">
        <v>47.970001000000003</v>
      </c>
      <c r="C264">
        <v>69.949996999999996</v>
      </c>
      <c r="D264">
        <v>52.849997999999999</v>
      </c>
      <c r="E264">
        <v>49.77</v>
      </c>
      <c r="F264">
        <v>49.77</v>
      </c>
      <c r="G264" t="s">
        <v>15</v>
      </c>
      <c r="H264" t="s">
        <v>15</v>
      </c>
      <c r="I264">
        <v>-10</v>
      </c>
      <c r="J264">
        <v>-479.70001000000002</v>
      </c>
      <c r="K264">
        <v>19.099999999999969</v>
      </c>
      <c r="L264" t="s">
        <v>15</v>
      </c>
      <c r="M264">
        <v>9849.6398660000086</v>
      </c>
    </row>
    <row r="265" spans="1:13" x14ac:dyDescent="0.25">
      <c r="A265" s="2">
        <v>42303</v>
      </c>
      <c r="B265">
        <v>48.66</v>
      </c>
      <c r="C265">
        <v>69.949996999999996</v>
      </c>
      <c r="D265">
        <v>52.509998000000003</v>
      </c>
      <c r="E265">
        <v>47.970001000000003</v>
      </c>
      <c r="F265">
        <v>47.970001000000003</v>
      </c>
      <c r="G265" t="s">
        <v>15</v>
      </c>
      <c r="H265" t="s">
        <v>15</v>
      </c>
      <c r="I265">
        <v>-10</v>
      </c>
      <c r="J265">
        <v>-486.6</v>
      </c>
      <c r="K265">
        <v>-6.8999899999999457</v>
      </c>
      <c r="L265" t="s">
        <v>15</v>
      </c>
      <c r="M265">
        <v>9842.7398760000087</v>
      </c>
    </row>
    <row r="266" spans="1:13" x14ac:dyDescent="0.25">
      <c r="A266" s="2">
        <v>42304</v>
      </c>
      <c r="B266">
        <v>49.049999</v>
      </c>
      <c r="C266">
        <v>69.330001999999993</v>
      </c>
      <c r="D266">
        <v>51.84</v>
      </c>
      <c r="E266">
        <v>47.970001000000003</v>
      </c>
      <c r="F266">
        <v>47.970001000000003</v>
      </c>
      <c r="G266" t="s">
        <v>15</v>
      </c>
      <c r="H266" t="s">
        <v>15</v>
      </c>
      <c r="I266">
        <v>-10</v>
      </c>
      <c r="J266">
        <v>-490.49999000000003</v>
      </c>
      <c r="K266">
        <v>-3.8999900000000589</v>
      </c>
      <c r="L266" t="s">
        <v>15</v>
      </c>
      <c r="M266">
        <v>9838.8398860000088</v>
      </c>
    </row>
    <row r="267" spans="1:13" x14ac:dyDescent="0.25">
      <c r="A267" s="2">
        <v>42305</v>
      </c>
      <c r="B267">
        <v>49.869999</v>
      </c>
      <c r="C267">
        <v>69.330001999999993</v>
      </c>
      <c r="D267">
        <v>51.84</v>
      </c>
      <c r="E267">
        <v>47.970001000000003</v>
      </c>
      <c r="F267">
        <v>47.970001000000003</v>
      </c>
      <c r="G267" t="s">
        <v>15</v>
      </c>
      <c r="H267" t="s">
        <v>15</v>
      </c>
      <c r="I267">
        <v>-10</v>
      </c>
      <c r="J267">
        <v>-498.69999000000001</v>
      </c>
      <c r="K267">
        <v>-8.1999999999999886</v>
      </c>
      <c r="L267" t="s">
        <v>15</v>
      </c>
      <c r="M267">
        <v>9830.6398860000081</v>
      </c>
    </row>
    <row r="268" spans="1:13" x14ac:dyDescent="0.25">
      <c r="A268" s="2">
        <v>42306</v>
      </c>
      <c r="B268">
        <v>49.700001</v>
      </c>
      <c r="C268">
        <v>69.059997999999993</v>
      </c>
      <c r="D268">
        <v>51.84</v>
      </c>
      <c r="E268">
        <v>47.970001000000003</v>
      </c>
      <c r="F268">
        <v>47.970001000000003</v>
      </c>
      <c r="G268" t="s">
        <v>15</v>
      </c>
      <c r="H268" t="s">
        <v>15</v>
      </c>
      <c r="I268">
        <v>-10</v>
      </c>
      <c r="J268">
        <v>-497.00000999999997</v>
      </c>
      <c r="K268">
        <v>1.6999800000000389</v>
      </c>
      <c r="L268" t="s">
        <v>15</v>
      </c>
      <c r="M268">
        <v>9832.3398660000075</v>
      </c>
    </row>
    <row r="269" spans="1:13" x14ac:dyDescent="0.25">
      <c r="A269" s="2">
        <v>42307</v>
      </c>
      <c r="B269">
        <v>50.98</v>
      </c>
      <c r="C269">
        <v>68.910004000000001</v>
      </c>
      <c r="D269">
        <v>51.84</v>
      </c>
      <c r="E269">
        <v>47.970001000000003</v>
      </c>
      <c r="F269">
        <v>47.970001000000003</v>
      </c>
      <c r="G269" t="s">
        <v>15</v>
      </c>
      <c r="H269" t="s">
        <v>15</v>
      </c>
      <c r="I269">
        <v>-10</v>
      </c>
      <c r="J269">
        <v>-509.8</v>
      </c>
      <c r="K269">
        <v>-12.79998999999998</v>
      </c>
      <c r="L269" t="s">
        <v>15</v>
      </c>
      <c r="M269">
        <v>9819.539876000008</v>
      </c>
    </row>
    <row r="270" spans="1:13" x14ac:dyDescent="0.25">
      <c r="A270" s="2">
        <v>42310</v>
      </c>
      <c r="B270">
        <v>51.34</v>
      </c>
      <c r="C270">
        <v>68.910004000000001</v>
      </c>
      <c r="D270">
        <v>51.84</v>
      </c>
      <c r="E270">
        <v>47.970001000000003</v>
      </c>
      <c r="F270">
        <v>47.970001000000003</v>
      </c>
      <c r="G270" t="s">
        <v>15</v>
      </c>
      <c r="H270" t="s">
        <v>15</v>
      </c>
      <c r="I270">
        <v>-10</v>
      </c>
      <c r="J270">
        <v>-513.40000000000009</v>
      </c>
      <c r="K270">
        <v>-3.600000000000136</v>
      </c>
      <c r="L270" t="s">
        <v>15</v>
      </c>
      <c r="M270">
        <v>9815.9398760000076</v>
      </c>
    </row>
    <row r="271" spans="1:13" x14ac:dyDescent="0.25">
      <c r="A271" s="2">
        <v>42311</v>
      </c>
      <c r="B271">
        <v>51.18</v>
      </c>
      <c r="C271">
        <v>68.910004000000001</v>
      </c>
      <c r="D271">
        <v>51.709999000000003</v>
      </c>
      <c r="E271">
        <v>47.970001000000003</v>
      </c>
      <c r="F271">
        <v>47.970001000000003</v>
      </c>
      <c r="G271" t="s">
        <v>15</v>
      </c>
      <c r="H271" t="s">
        <v>15</v>
      </c>
      <c r="I271">
        <v>-10</v>
      </c>
      <c r="J271">
        <v>-511.8</v>
      </c>
      <c r="K271">
        <v>1.60000000000008</v>
      </c>
      <c r="L271" t="s">
        <v>15</v>
      </c>
      <c r="M271">
        <v>9817.539876000008</v>
      </c>
    </row>
    <row r="272" spans="1:13" x14ac:dyDescent="0.25">
      <c r="A272" s="2">
        <v>42312</v>
      </c>
      <c r="B272">
        <v>50.439999</v>
      </c>
      <c r="C272">
        <v>67.529999000000004</v>
      </c>
      <c r="D272">
        <v>51.709999000000003</v>
      </c>
      <c r="E272">
        <v>47.970001000000003</v>
      </c>
      <c r="F272">
        <v>47.970001000000003</v>
      </c>
      <c r="G272" t="s">
        <v>15</v>
      </c>
      <c r="H272" t="s">
        <v>15</v>
      </c>
      <c r="I272">
        <v>-10</v>
      </c>
      <c r="J272">
        <v>-504.39999</v>
      </c>
      <c r="K272">
        <v>7.4000100000000089</v>
      </c>
      <c r="L272" t="s">
        <v>15</v>
      </c>
      <c r="M272">
        <v>9824.9398860000074</v>
      </c>
    </row>
    <row r="273" spans="1:13" x14ac:dyDescent="0.25">
      <c r="A273" s="2">
        <v>42313</v>
      </c>
      <c r="B273">
        <v>50.450001</v>
      </c>
      <c r="C273">
        <v>67.529999000000004</v>
      </c>
      <c r="D273">
        <v>51.470001000000003</v>
      </c>
      <c r="E273">
        <v>47.970001000000003</v>
      </c>
      <c r="F273">
        <v>47.970001000000003</v>
      </c>
      <c r="G273" t="s">
        <v>15</v>
      </c>
      <c r="H273" t="s">
        <v>15</v>
      </c>
      <c r="I273">
        <v>-10</v>
      </c>
      <c r="J273">
        <v>-504.50000999999997</v>
      </c>
      <c r="K273">
        <v>-0.1000199999999722</v>
      </c>
      <c r="L273" t="s">
        <v>15</v>
      </c>
      <c r="M273">
        <v>9824.8398660000075</v>
      </c>
    </row>
    <row r="274" spans="1:13" x14ac:dyDescent="0.25">
      <c r="A274" s="2">
        <v>42314</v>
      </c>
      <c r="B274">
        <v>48.900002000000001</v>
      </c>
      <c r="C274">
        <v>67.529999000000004</v>
      </c>
      <c r="D274">
        <v>51.470001000000003</v>
      </c>
      <c r="E274">
        <v>47.970001000000003</v>
      </c>
      <c r="F274">
        <v>47.970001000000003</v>
      </c>
      <c r="G274" t="s">
        <v>15</v>
      </c>
      <c r="H274" t="s">
        <v>15</v>
      </c>
      <c r="I274">
        <v>-10</v>
      </c>
      <c r="J274">
        <v>-489.00002000000001</v>
      </c>
      <c r="K274">
        <v>15.49998999999997</v>
      </c>
      <c r="L274" t="s">
        <v>15</v>
      </c>
      <c r="M274">
        <v>9840.3398560000078</v>
      </c>
    </row>
    <row r="275" spans="1:13" x14ac:dyDescent="0.25">
      <c r="A275" s="2">
        <v>42317</v>
      </c>
      <c r="B275">
        <v>46.240001999999997</v>
      </c>
      <c r="C275">
        <v>67.529999000000004</v>
      </c>
      <c r="D275">
        <v>51.470001000000003</v>
      </c>
      <c r="E275">
        <v>47.970001000000003</v>
      </c>
      <c r="F275">
        <v>47.970001000000003</v>
      </c>
      <c r="G275" t="s">
        <v>15</v>
      </c>
      <c r="H275" t="s">
        <v>15</v>
      </c>
      <c r="I275">
        <v>-10</v>
      </c>
      <c r="J275">
        <v>-462.40001999999998</v>
      </c>
      <c r="K275">
        <v>26.600000000000019</v>
      </c>
      <c r="L275" t="s">
        <v>15</v>
      </c>
      <c r="M275">
        <v>9866.9398560000081</v>
      </c>
    </row>
    <row r="276" spans="1:13" x14ac:dyDescent="0.25">
      <c r="A276" s="2">
        <v>42318</v>
      </c>
      <c r="B276">
        <v>47.02</v>
      </c>
      <c r="C276">
        <v>64.110000999999997</v>
      </c>
      <c r="D276">
        <v>51.34</v>
      </c>
      <c r="E276">
        <v>46.240001999999997</v>
      </c>
      <c r="F276">
        <v>46.240001999999997</v>
      </c>
      <c r="G276" t="s">
        <v>15</v>
      </c>
      <c r="H276" t="s">
        <v>15</v>
      </c>
      <c r="I276">
        <v>-10</v>
      </c>
      <c r="J276">
        <v>-470.2</v>
      </c>
      <c r="K276">
        <v>-7.7999800000000619</v>
      </c>
      <c r="L276" t="s">
        <v>15</v>
      </c>
      <c r="M276">
        <v>9859.1398760000084</v>
      </c>
    </row>
    <row r="277" spans="1:13" x14ac:dyDescent="0.25">
      <c r="A277" s="2">
        <v>42319</v>
      </c>
      <c r="B277">
        <v>40.439999</v>
      </c>
      <c r="C277">
        <v>63.360000999999997</v>
      </c>
      <c r="D277">
        <v>51.34</v>
      </c>
      <c r="E277">
        <v>46.240001999999997</v>
      </c>
      <c r="F277">
        <v>46.240001999999997</v>
      </c>
      <c r="G277" t="s">
        <v>15</v>
      </c>
      <c r="H277" t="s">
        <v>15</v>
      </c>
      <c r="I277">
        <v>-10</v>
      </c>
      <c r="J277">
        <v>-404.39999</v>
      </c>
      <c r="K277">
        <v>65.800010000000043</v>
      </c>
      <c r="L277" t="s">
        <v>15</v>
      </c>
      <c r="M277">
        <v>9924.9398860000092</v>
      </c>
    </row>
    <row r="278" spans="1:13" x14ac:dyDescent="0.25">
      <c r="A278" s="2">
        <v>42320</v>
      </c>
      <c r="B278">
        <v>40.82</v>
      </c>
      <c r="C278">
        <v>63.360000999999997</v>
      </c>
      <c r="D278">
        <v>51.34</v>
      </c>
      <c r="E278">
        <v>40.439999</v>
      </c>
      <c r="F278">
        <v>40.439999</v>
      </c>
      <c r="G278" t="s">
        <v>15</v>
      </c>
      <c r="H278" t="s">
        <v>15</v>
      </c>
      <c r="I278">
        <v>-10</v>
      </c>
      <c r="J278">
        <v>-408.2</v>
      </c>
      <c r="K278">
        <v>-3.8000099999999861</v>
      </c>
      <c r="L278" t="s">
        <v>15</v>
      </c>
      <c r="M278">
        <v>9921.1398760000084</v>
      </c>
    </row>
    <row r="279" spans="1:13" x14ac:dyDescent="0.25">
      <c r="A279" s="2">
        <v>42321</v>
      </c>
      <c r="B279">
        <v>39.099997999999999</v>
      </c>
      <c r="C279">
        <v>62.950001</v>
      </c>
      <c r="D279">
        <v>51.34</v>
      </c>
      <c r="E279">
        <v>40.439999</v>
      </c>
      <c r="F279">
        <v>40.439999</v>
      </c>
      <c r="G279" t="s">
        <v>15</v>
      </c>
      <c r="H279" t="s">
        <v>15</v>
      </c>
      <c r="I279">
        <v>-10</v>
      </c>
      <c r="J279">
        <v>-390.99997999999999</v>
      </c>
      <c r="K279">
        <v>17.200019999999991</v>
      </c>
      <c r="L279" t="s">
        <v>15</v>
      </c>
      <c r="M279">
        <v>9938.3398960000086</v>
      </c>
    </row>
    <row r="280" spans="1:13" x14ac:dyDescent="0.25">
      <c r="A280" s="2">
        <v>42324</v>
      </c>
      <c r="B280">
        <v>38.619999</v>
      </c>
      <c r="C280">
        <v>62.950001</v>
      </c>
      <c r="D280">
        <v>51.34</v>
      </c>
      <c r="E280">
        <v>39.099997999999999</v>
      </c>
      <c r="F280">
        <v>39.099997999999999</v>
      </c>
      <c r="G280" t="s">
        <v>15</v>
      </c>
      <c r="H280" t="s">
        <v>15</v>
      </c>
      <c r="I280">
        <v>-10</v>
      </c>
      <c r="J280">
        <v>-386.19999000000001</v>
      </c>
      <c r="K280">
        <v>4.7999899999999798</v>
      </c>
      <c r="L280" t="s">
        <v>15</v>
      </c>
      <c r="M280">
        <v>9943.1398860000081</v>
      </c>
    </row>
    <row r="281" spans="1:13" x14ac:dyDescent="0.25">
      <c r="A281" s="2">
        <v>42325</v>
      </c>
      <c r="B281">
        <v>38.029998999999997</v>
      </c>
      <c r="C281">
        <v>62.389999000000003</v>
      </c>
      <c r="D281">
        <v>51.34</v>
      </c>
      <c r="E281">
        <v>38.619999</v>
      </c>
      <c r="F281">
        <v>38.619999</v>
      </c>
      <c r="G281" t="s">
        <v>15</v>
      </c>
      <c r="H281" t="s">
        <v>15</v>
      </c>
      <c r="I281">
        <v>-10</v>
      </c>
      <c r="J281">
        <v>-380.29998999999998</v>
      </c>
      <c r="K281">
        <v>5.9000000000000341</v>
      </c>
      <c r="L281" t="s">
        <v>15</v>
      </c>
      <c r="M281">
        <v>9949.0398860000078</v>
      </c>
    </row>
    <row r="282" spans="1:13" x14ac:dyDescent="0.25">
      <c r="A282" s="2">
        <v>42326</v>
      </c>
      <c r="B282">
        <v>38.919998</v>
      </c>
      <c r="C282">
        <v>61.439999</v>
      </c>
      <c r="D282">
        <v>51.34</v>
      </c>
      <c r="E282">
        <v>38.029998999999997</v>
      </c>
      <c r="F282">
        <v>38.029998999999997</v>
      </c>
      <c r="G282" t="s">
        <v>15</v>
      </c>
      <c r="H282" t="s">
        <v>15</v>
      </c>
      <c r="I282">
        <v>-10</v>
      </c>
      <c r="J282">
        <v>-389.19997999999998</v>
      </c>
      <c r="K282">
        <v>-8.8999900000000025</v>
      </c>
      <c r="L282" t="s">
        <v>15</v>
      </c>
      <c r="M282">
        <v>9940.1398960000079</v>
      </c>
    </row>
    <row r="283" spans="1:13" x14ac:dyDescent="0.25">
      <c r="A283" s="2">
        <v>42327</v>
      </c>
      <c r="B283">
        <v>38.540000999999997</v>
      </c>
      <c r="C283">
        <v>59.279998999999997</v>
      </c>
      <c r="D283">
        <v>51.34</v>
      </c>
      <c r="E283">
        <v>38.029998999999997</v>
      </c>
      <c r="F283">
        <v>38.029998999999997</v>
      </c>
      <c r="G283" t="s">
        <v>15</v>
      </c>
      <c r="H283" t="s">
        <v>15</v>
      </c>
      <c r="I283">
        <v>-10</v>
      </c>
      <c r="J283">
        <v>-385.40001000000001</v>
      </c>
      <c r="K283">
        <v>3.7999700000000298</v>
      </c>
      <c r="L283" t="s">
        <v>15</v>
      </c>
      <c r="M283">
        <v>9943.9398660000079</v>
      </c>
    </row>
    <row r="284" spans="1:13" x14ac:dyDescent="0.25">
      <c r="A284" s="2">
        <v>42328</v>
      </c>
      <c r="B284">
        <v>38.599997999999999</v>
      </c>
      <c r="C284">
        <v>59.279998999999997</v>
      </c>
      <c r="D284">
        <v>51.34</v>
      </c>
      <c r="E284">
        <v>38.029998999999997</v>
      </c>
      <c r="F284">
        <v>38.029998999999997</v>
      </c>
      <c r="G284" t="s">
        <v>15</v>
      </c>
      <c r="H284" t="s">
        <v>15</v>
      </c>
      <c r="I284">
        <v>-10</v>
      </c>
      <c r="J284">
        <v>-385.99997999999999</v>
      </c>
      <c r="K284">
        <v>-0.59997000000004164</v>
      </c>
      <c r="L284" t="s">
        <v>15</v>
      </c>
      <c r="M284">
        <v>9943.3398960000086</v>
      </c>
    </row>
    <row r="285" spans="1:13" x14ac:dyDescent="0.25">
      <c r="A285" s="2">
        <v>42331</v>
      </c>
      <c r="B285">
        <v>40.040000999999997</v>
      </c>
      <c r="C285">
        <v>59.279998999999997</v>
      </c>
      <c r="D285">
        <v>51.34</v>
      </c>
      <c r="E285">
        <v>38.029998999999997</v>
      </c>
      <c r="F285">
        <v>38.029998999999997</v>
      </c>
      <c r="G285" t="s">
        <v>15</v>
      </c>
      <c r="H285" t="s">
        <v>15</v>
      </c>
      <c r="I285">
        <v>-10</v>
      </c>
      <c r="J285">
        <v>-400.40001000000001</v>
      </c>
      <c r="K285">
        <v>-14.40002999999996</v>
      </c>
      <c r="L285" t="s">
        <v>15</v>
      </c>
      <c r="M285">
        <v>9928.9398660000079</v>
      </c>
    </row>
    <row r="286" spans="1:13" x14ac:dyDescent="0.25">
      <c r="A286" s="2">
        <v>42332</v>
      </c>
      <c r="B286">
        <v>39.630001</v>
      </c>
      <c r="C286">
        <v>59.279998999999997</v>
      </c>
      <c r="D286">
        <v>51.34</v>
      </c>
      <c r="E286">
        <v>38.029998999999997</v>
      </c>
      <c r="F286">
        <v>38.029998999999997</v>
      </c>
      <c r="G286" t="s">
        <v>15</v>
      </c>
      <c r="H286" t="s">
        <v>15</v>
      </c>
      <c r="I286">
        <v>-10</v>
      </c>
      <c r="J286">
        <v>-396.30000999999999</v>
      </c>
      <c r="K286">
        <v>4.0999999999999659</v>
      </c>
      <c r="L286" t="s">
        <v>15</v>
      </c>
      <c r="M286">
        <v>9933.0398660000083</v>
      </c>
    </row>
    <row r="287" spans="1:13" x14ac:dyDescent="0.25">
      <c r="A287" s="2">
        <v>42333</v>
      </c>
      <c r="B287">
        <v>40.380001</v>
      </c>
      <c r="C287">
        <v>59.279998999999997</v>
      </c>
      <c r="D287">
        <v>51.34</v>
      </c>
      <c r="E287">
        <v>38.029998999999997</v>
      </c>
      <c r="F287">
        <v>38.029998999999997</v>
      </c>
      <c r="G287" t="s">
        <v>15</v>
      </c>
      <c r="H287" t="s">
        <v>15</v>
      </c>
      <c r="I287">
        <v>-10</v>
      </c>
      <c r="J287">
        <v>-403.80000999999999</v>
      </c>
      <c r="K287">
        <v>-7.5</v>
      </c>
      <c r="L287" t="s">
        <v>15</v>
      </c>
      <c r="M287">
        <v>9925.5398660000083</v>
      </c>
    </row>
    <row r="288" spans="1:13" x14ac:dyDescent="0.25">
      <c r="A288" s="2">
        <v>42335</v>
      </c>
      <c r="B288">
        <v>39.990001999999997</v>
      </c>
      <c r="C288">
        <v>59.279998999999997</v>
      </c>
      <c r="D288">
        <v>51.34</v>
      </c>
      <c r="E288">
        <v>38.029998999999997</v>
      </c>
      <c r="F288">
        <v>38.029998999999997</v>
      </c>
      <c r="G288" t="s">
        <v>15</v>
      </c>
      <c r="H288" t="s">
        <v>15</v>
      </c>
      <c r="I288">
        <v>-10</v>
      </c>
      <c r="J288">
        <v>-399.90001999999998</v>
      </c>
      <c r="K288">
        <v>3.899990000000003</v>
      </c>
      <c r="L288" t="s">
        <v>15</v>
      </c>
      <c r="M288">
        <v>9929.4398560000081</v>
      </c>
    </row>
    <row r="289" spans="1:13" x14ac:dyDescent="0.25">
      <c r="A289" s="2">
        <v>42338</v>
      </c>
      <c r="B289">
        <v>39.080002</v>
      </c>
      <c r="C289">
        <v>59.279998999999997</v>
      </c>
      <c r="D289">
        <v>51.34</v>
      </c>
      <c r="E289">
        <v>38.029998999999997</v>
      </c>
      <c r="F289">
        <v>38.029998999999997</v>
      </c>
      <c r="G289" t="s">
        <v>15</v>
      </c>
      <c r="H289" t="s">
        <v>15</v>
      </c>
      <c r="I289">
        <v>-10</v>
      </c>
      <c r="J289">
        <v>-390.80002000000002</v>
      </c>
      <c r="K289">
        <v>9.0999999999999659</v>
      </c>
      <c r="L289" t="s">
        <v>15</v>
      </c>
      <c r="M289">
        <v>9938.5398560000085</v>
      </c>
    </row>
    <row r="290" spans="1:13" x14ac:dyDescent="0.25">
      <c r="A290" s="2">
        <v>42339</v>
      </c>
      <c r="B290">
        <v>39.330002</v>
      </c>
      <c r="C290">
        <v>59.279998999999997</v>
      </c>
      <c r="D290">
        <v>51.34</v>
      </c>
      <c r="E290">
        <v>38.029998999999997</v>
      </c>
      <c r="F290">
        <v>38.029998999999997</v>
      </c>
      <c r="G290" t="s">
        <v>15</v>
      </c>
      <c r="H290" t="s">
        <v>15</v>
      </c>
      <c r="I290">
        <v>-10</v>
      </c>
      <c r="J290">
        <v>-393.30002000000002</v>
      </c>
      <c r="K290">
        <v>-2.5</v>
      </c>
      <c r="L290" t="s">
        <v>15</v>
      </c>
      <c r="M290">
        <v>9936.0398560000085</v>
      </c>
    </row>
    <row r="291" spans="1:13" x14ac:dyDescent="0.25">
      <c r="A291" s="2">
        <v>42340</v>
      </c>
      <c r="B291">
        <v>38.439999</v>
      </c>
      <c r="C291">
        <v>59.279998999999997</v>
      </c>
      <c r="D291">
        <v>51.34</v>
      </c>
      <c r="E291">
        <v>38.029998999999997</v>
      </c>
      <c r="F291">
        <v>38.029998999999997</v>
      </c>
      <c r="G291" t="s">
        <v>15</v>
      </c>
      <c r="H291" t="s">
        <v>15</v>
      </c>
      <c r="I291">
        <v>-10</v>
      </c>
      <c r="J291">
        <v>-384.39999</v>
      </c>
      <c r="K291">
        <v>8.9000300000000152</v>
      </c>
      <c r="L291" t="s">
        <v>15</v>
      </c>
      <c r="M291">
        <v>9944.9398860000092</v>
      </c>
    </row>
    <row r="292" spans="1:13" x14ac:dyDescent="0.25">
      <c r="A292" s="2">
        <v>42341</v>
      </c>
      <c r="B292">
        <v>38.979999999999997</v>
      </c>
      <c r="C292">
        <v>59.169998</v>
      </c>
      <c r="D292">
        <v>51.18</v>
      </c>
      <c r="E292">
        <v>38.029998999999997</v>
      </c>
      <c r="F292">
        <v>38.029998999999997</v>
      </c>
      <c r="G292" t="s">
        <v>15</v>
      </c>
      <c r="H292" t="s">
        <v>15</v>
      </c>
      <c r="I292">
        <v>-10</v>
      </c>
      <c r="J292">
        <v>-389.8</v>
      </c>
      <c r="K292">
        <v>-5.400009999999952</v>
      </c>
      <c r="L292" t="s">
        <v>15</v>
      </c>
      <c r="M292">
        <v>9939.5398760000098</v>
      </c>
    </row>
    <row r="293" spans="1:13" x14ac:dyDescent="0.25">
      <c r="A293" s="2">
        <v>42342</v>
      </c>
      <c r="B293">
        <v>39.32</v>
      </c>
      <c r="C293">
        <v>59.169998</v>
      </c>
      <c r="D293">
        <v>50.450001</v>
      </c>
      <c r="E293">
        <v>38.029998999999997</v>
      </c>
      <c r="F293">
        <v>38.029998999999997</v>
      </c>
      <c r="G293" t="s">
        <v>15</v>
      </c>
      <c r="H293" t="s">
        <v>15</v>
      </c>
      <c r="I293">
        <v>-10</v>
      </c>
      <c r="J293">
        <v>-393.2</v>
      </c>
      <c r="K293">
        <v>-3.4000000000000341</v>
      </c>
      <c r="L293" t="s">
        <v>15</v>
      </c>
      <c r="M293">
        <v>9936.1398760000102</v>
      </c>
    </row>
    <row r="294" spans="1:13" x14ac:dyDescent="0.25">
      <c r="A294" s="2">
        <v>42345</v>
      </c>
      <c r="B294">
        <v>38.549999</v>
      </c>
      <c r="C294">
        <v>59.169998</v>
      </c>
      <c r="D294">
        <v>50.450001</v>
      </c>
      <c r="E294">
        <v>38.029998999999997</v>
      </c>
      <c r="F294">
        <v>38.029998999999997</v>
      </c>
      <c r="G294" t="s">
        <v>15</v>
      </c>
      <c r="H294" t="s">
        <v>15</v>
      </c>
      <c r="I294">
        <v>-10</v>
      </c>
      <c r="J294">
        <v>-385.49999000000003</v>
      </c>
      <c r="K294">
        <v>7.7000099999999634</v>
      </c>
      <c r="L294" t="s">
        <v>15</v>
      </c>
      <c r="M294">
        <v>9943.8398860000107</v>
      </c>
    </row>
    <row r="295" spans="1:13" x14ac:dyDescent="0.25">
      <c r="A295" s="2">
        <v>42346</v>
      </c>
      <c r="B295">
        <v>38.439999</v>
      </c>
      <c r="C295">
        <v>58.849997999999999</v>
      </c>
      <c r="D295">
        <v>47.02</v>
      </c>
      <c r="E295">
        <v>38.029998999999997</v>
      </c>
      <c r="F295">
        <v>38.029998999999997</v>
      </c>
      <c r="G295" t="s">
        <v>15</v>
      </c>
      <c r="H295" t="s">
        <v>15</v>
      </c>
      <c r="I295">
        <v>-10</v>
      </c>
      <c r="J295">
        <v>-384.39999</v>
      </c>
      <c r="K295">
        <v>1.100000000000023</v>
      </c>
      <c r="L295" t="s">
        <v>15</v>
      </c>
      <c r="M295">
        <v>9944.939886000011</v>
      </c>
    </row>
    <row r="296" spans="1:13" x14ac:dyDescent="0.25">
      <c r="A296" s="2">
        <v>42347</v>
      </c>
      <c r="B296">
        <v>38.150002000000001</v>
      </c>
      <c r="C296">
        <v>58.389999000000003</v>
      </c>
      <c r="D296">
        <v>47.02</v>
      </c>
      <c r="E296">
        <v>38.029998999999997</v>
      </c>
      <c r="F296">
        <v>38.029998999999997</v>
      </c>
      <c r="G296" t="s">
        <v>15</v>
      </c>
      <c r="H296" t="s">
        <v>15</v>
      </c>
      <c r="I296">
        <v>-10</v>
      </c>
      <c r="J296">
        <v>-381.50002000000001</v>
      </c>
      <c r="K296">
        <v>2.8999699999999962</v>
      </c>
      <c r="L296" t="s">
        <v>15</v>
      </c>
      <c r="M296">
        <v>9947.8398560000114</v>
      </c>
    </row>
    <row r="297" spans="1:13" x14ac:dyDescent="0.25">
      <c r="A297" s="2">
        <v>42348</v>
      </c>
      <c r="B297">
        <v>37.880001</v>
      </c>
      <c r="C297">
        <v>58.189999</v>
      </c>
      <c r="D297">
        <v>47.02</v>
      </c>
      <c r="E297">
        <v>38.029998999999997</v>
      </c>
      <c r="F297">
        <v>38.029998999999997</v>
      </c>
      <c r="G297" t="s">
        <v>15</v>
      </c>
      <c r="H297" t="s">
        <v>15</v>
      </c>
      <c r="I297">
        <v>-10</v>
      </c>
      <c r="J297">
        <v>-378.80000999999999</v>
      </c>
      <c r="K297">
        <v>2.7000100000000198</v>
      </c>
      <c r="L297" t="s">
        <v>15</v>
      </c>
      <c r="M297">
        <v>9950.5398660000119</v>
      </c>
    </row>
    <row r="298" spans="1:13" x14ac:dyDescent="0.25">
      <c r="A298" s="2">
        <v>42349</v>
      </c>
      <c r="B298">
        <v>36.759998000000003</v>
      </c>
      <c r="C298">
        <v>57.860000999999997</v>
      </c>
      <c r="D298">
        <v>40.82</v>
      </c>
      <c r="E298">
        <v>37.880001</v>
      </c>
      <c r="F298">
        <v>37.880001</v>
      </c>
      <c r="G298" t="s">
        <v>15</v>
      </c>
      <c r="H298" t="s">
        <v>15</v>
      </c>
      <c r="I298">
        <v>-10</v>
      </c>
      <c r="J298">
        <v>-367.59998000000002</v>
      </c>
      <c r="K298">
        <v>11.20002999999997</v>
      </c>
      <c r="L298" t="s">
        <v>15</v>
      </c>
      <c r="M298">
        <v>9961.7398960000119</v>
      </c>
    </row>
    <row r="299" spans="1:13" x14ac:dyDescent="0.25">
      <c r="A299" s="2">
        <v>42352</v>
      </c>
      <c r="B299">
        <v>36.369999</v>
      </c>
      <c r="C299">
        <v>57.860000999999997</v>
      </c>
      <c r="D299">
        <v>40.82</v>
      </c>
      <c r="E299">
        <v>36.759998000000003</v>
      </c>
      <c r="F299">
        <v>36.759998000000003</v>
      </c>
      <c r="G299" t="s">
        <v>15</v>
      </c>
      <c r="H299" t="s">
        <v>15</v>
      </c>
      <c r="I299">
        <v>-10</v>
      </c>
      <c r="J299">
        <v>-363.69999000000001</v>
      </c>
      <c r="K299">
        <v>3.899990000000003</v>
      </c>
      <c r="L299" t="s">
        <v>15</v>
      </c>
      <c r="M299">
        <v>9965.6398860000118</v>
      </c>
    </row>
    <row r="300" spans="1:13" x14ac:dyDescent="0.25">
      <c r="A300" s="2">
        <v>42353</v>
      </c>
      <c r="B300">
        <v>35.939999</v>
      </c>
      <c r="C300">
        <v>57.279998999999997</v>
      </c>
      <c r="D300">
        <v>40.380001</v>
      </c>
      <c r="E300">
        <v>36.369999</v>
      </c>
      <c r="F300">
        <v>36.369999</v>
      </c>
      <c r="G300" t="s">
        <v>15</v>
      </c>
      <c r="H300" t="s">
        <v>15</v>
      </c>
      <c r="I300">
        <v>-10</v>
      </c>
      <c r="J300">
        <v>-359.39999</v>
      </c>
      <c r="K300">
        <v>4.3000000000000114</v>
      </c>
      <c r="L300" t="s">
        <v>15</v>
      </c>
      <c r="M300">
        <v>9969.939886000011</v>
      </c>
    </row>
    <row r="301" spans="1:13" x14ac:dyDescent="0.25">
      <c r="A301" s="2">
        <v>42354</v>
      </c>
      <c r="B301">
        <v>35.869999</v>
      </c>
      <c r="C301">
        <v>56</v>
      </c>
      <c r="D301">
        <v>40.380001</v>
      </c>
      <c r="E301">
        <v>35.939999</v>
      </c>
      <c r="F301">
        <v>35.939999</v>
      </c>
      <c r="G301" t="s">
        <v>15</v>
      </c>
      <c r="H301" t="s">
        <v>15</v>
      </c>
      <c r="I301">
        <v>-10</v>
      </c>
      <c r="J301">
        <v>-358.69999000000001</v>
      </c>
      <c r="K301">
        <v>0.69999999999998863</v>
      </c>
      <c r="L301" t="s">
        <v>15</v>
      </c>
      <c r="M301">
        <v>9970.6398860000118</v>
      </c>
    </row>
    <row r="302" spans="1:13" x14ac:dyDescent="0.25">
      <c r="A302" s="2">
        <v>42355</v>
      </c>
      <c r="B302">
        <v>34.5</v>
      </c>
      <c r="C302">
        <v>54.060001</v>
      </c>
      <c r="D302">
        <v>40.380001</v>
      </c>
      <c r="E302">
        <v>35.869999</v>
      </c>
      <c r="F302">
        <v>35.869999</v>
      </c>
      <c r="G302" t="s">
        <v>15</v>
      </c>
      <c r="H302" t="s">
        <v>15</v>
      </c>
      <c r="I302">
        <v>-10</v>
      </c>
      <c r="J302">
        <v>-345</v>
      </c>
      <c r="K302">
        <v>13.69999000000001</v>
      </c>
      <c r="L302" t="s">
        <v>15</v>
      </c>
      <c r="M302">
        <v>9984.3398760000109</v>
      </c>
    </row>
    <row r="303" spans="1:13" x14ac:dyDescent="0.25">
      <c r="A303" s="2">
        <v>42356</v>
      </c>
      <c r="B303">
        <v>34.869999</v>
      </c>
      <c r="C303">
        <v>53.91</v>
      </c>
      <c r="D303">
        <v>40.380001</v>
      </c>
      <c r="E303">
        <v>34.5</v>
      </c>
      <c r="F303">
        <v>34.5</v>
      </c>
      <c r="G303" t="s">
        <v>15</v>
      </c>
      <c r="H303" t="s">
        <v>15</v>
      </c>
      <c r="I303">
        <v>-10</v>
      </c>
      <c r="J303">
        <v>-348.69999000000001</v>
      </c>
      <c r="K303">
        <v>-3.6999900000000139</v>
      </c>
      <c r="L303" t="s">
        <v>15</v>
      </c>
      <c r="M303">
        <v>9980.6398860000118</v>
      </c>
    </row>
    <row r="304" spans="1:13" x14ac:dyDescent="0.25">
      <c r="A304" s="2">
        <v>42359</v>
      </c>
      <c r="B304">
        <v>35.020000000000003</v>
      </c>
      <c r="C304">
        <v>53.91</v>
      </c>
      <c r="D304">
        <v>40.380001</v>
      </c>
      <c r="E304">
        <v>34.5</v>
      </c>
      <c r="F304">
        <v>34.5</v>
      </c>
      <c r="G304" t="s">
        <v>15</v>
      </c>
      <c r="H304" t="s">
        <v>15</v>
      </c>
      <c r="I304">
        <v>-10</v>
      </c>
      <c r="J304">
        <v>-350.2</v>
      </c>
      <c r="K304">
        <v>-1.500010000000032</v>
      </c>
      <c r="L304" t="s">
        <v>15</v>
      </c>
      <c r="M304">
        <v>9979.139876000012</v>
      </c>
    </row>
    <row r="305" spans="1:13" x14ac:dyDescent="0.25">
      <c r="A305" s="2">
        <v>42360</v>
      </c>
      <c r="B305">
        <v>35.43</v>
      </c>
      <c r="C305">
        <v>52.849997999999999</v>
      </c>
      <c r="D305">
        <v>40.380001</v>
      </c>
      <c r="E305">
        <v>34.5</v>
      </c>
      <c r="F305">
        <v>34.5</v>
      </c>
      <c r="G305" t="s">
        <v>15</v>
      </c>
      <c r="H305" t="s">
        <v>15</v>
      </c>
      <c r="I305">
        <v>-10</v>
      </c>
      <c r="J305">
        <v>-354.3</v>
      </c>
      <c r="K305">
        <v>-4.0999999999999659</v>
      </c>
      <c r="L305" t="s">
        <v>15</v>
      </c>
      <c r="M305">
        <v>9975.0398760000116</v>
      </c>
    </row>
    <row r="306" spans="1:13" x14ac:dyDescent="0.25">
      <c r="A306" s="2">
        <v>42361</v>
      </c>
      <c r="B306">
        <v>36.060001</v>
      </c>
      <c r="C306">
        <v>52.509998000000003</v>
      </c>
      <c r="D306">
        <v>40.380001</v>
      </c>
      <c r="E306">
        <v>34.5</v>
      </c>
      <c r="F306">
        <v>34.5</v>
      </c>
      <c r="G306" t="s">
        <v>15</v>
      </c>
      <c r="H306" t="s">
        <v>15</v>
      </c>
      <c r="I306">
        <v>-10</v>
      </c>
      <c r="J306">
        <v>-360.60001</v>
      </c>
      <c r="K306">
        <v>-6.3000099999999861</v>
      </c>
      <c r="L306" t="s">
        <v>15</v>
      </c>
      <c r="M306">
        <v>9968.7398660000108</v>
      </c>
    </row>
    <row r="307" spans="1:13" x14ac:dyDescent="0.25">
      <c r="A307" s="2">
        <v>42362</v>
      </c>
      <c r="B307">
        <v>35.479999999999997</v>
      </c>
      <c r="C307">
        <v>52.509998000000003</v>
      </c>
      <c r="D307">
        <v>40.380001</v>
      </c>
      <c r="E307">
        <v>34.5</v>
      </c>
      <c r="F307">
        <v>34.5</v>
      </c>
      <c r="G307" t="s">
        <v>15</v>
      </c>
      <c r="H307" t="s">
        <v>15</v>
      </c>
      <c r="I307">
        <v>-10</v>
      </c>
      <c r="J307">
        <v>-354.8</v>
      </c>
      <c r="K307">
        <v>5.800010000000043</v>
      </c>
      <c r="L307" t="s">
        <v>15</v>
      </c>
      <c r="M307">
        <v>9974.5398760000116</v>
      </c>
    </row>
    <row r="308" spans="1:13" x14ac:dyDescent="0.25">
      <c r="A308" s="2">
        <v>42366</v>
      </c>
      <c r="B308">
        <v>35.5</v>
      </c>
      <c r="C308">
        <v>51.84</v>
      </c>
      <c r="D308">
        <v>40.380001</v>
      </c>
      <c r="E308">
        <v>34.5</v>
      </c>
      <c r="F308">
        <v>34.5</v>
      </c>
      <c r="G308" t="s">
        <v>15</v>
      </c>
      <c r="H308" t="s">
        <v>15</v>
      </c>
      <c r="I308">
        <v>-10</v>
      </c>
      <c r="J308">
        <v>-355</v>
      </c>
      <c r="K308">
        <v>-0.2000000000000455</v>
      </c>
      <c r="L308" t="s">
        <v>15</v>
      </c>
      <c r="M308">
        <v>9974.3398760000109</v>
      </c>
    </row>
    <row r="309" spans="1:13" x14ac:dyDescent="0.25">
      <c r="A309" s="2">
        <v>42367</v>
      </c>
      <c r="B309">
        <v>35.700001</v>
      </c>
      <c r="C309">
        <v>51.84</v>
      </c>
      <c r="D309">
        <v>39.330002</v>
      </c>
      <c r="E309">
        <v>34.5</v>
      </c>
      <c r="F309">
        <v>34.5</v>
      </c>
      <c r="G309" t="s">
        <v>15</v>
      </c>
      <c r="H309" t="s">
        <v>15</v>
      </c>
      <c r="I309">
        <v>-10</v>
      </c>
      <c r="J309">
        <v>-357.00000999999997</v>
      </c>
      <c r="K309">
        <v>-2.0000099999999752</v>
      </c>
      <c r="L309" t="s">
        <v>15</v>
      </c>
      <c r="M309">
        <v>9972.3398660000112</v>
      </c>
    </row>
    <row r="310" spans="1:13" x14ac:dyDescent="0.25">
      <c r="A310" s="2">
        <v>42368</v>
      </c>
      <c r="B310">
        <v>35.380001</v>
      </c>
      <c r="C310">
        <v>51.84</v>
      </c>
      <c r="D310">
        <v>39.330002</v>
      </c>
      <c r="E310">
        <v>34.5</v>
      </c>
      <c r="F310">
        <v>34.5</v>
      </c>
      <c r="G310" t="s">
        <v>15</v>
      </c>
      <c r="H310" t="s">
        <v>15</v>
      </c>
      <c r="I310">
        <v>-10</v>
      </c>
      <c r="J310">
        <v>-353.80000999999999</v>
      </c>
      <c r="K310">
        <v>3.1999999999999891</v>
      </c>
      <c r="L310" t="s">
        <v>15</v>
      </c>
      <c r="M310">
        <v>9975.5398660000119</v>
      </c>
    </row>
    <row r="311" spans="1:13" x14ac:dyDescent="0.25">
      <c r="A311" s="2">
        <v>42369</v>
      </c>
      <c r="B311">
        <v>34.979999999999997</v>
      </c>
      <c r="C311">
        <v>51.84</v>
      </c>
      <c r="D311">
        <v>39.330002</v>
      </c>
      <c r="E311">
        <v>34.5</v>
      </c>
      <c r="F311">
        <v>34.5</v>
      </c>
      <c r="G311" t="s">
        <v>15</v>
      </c>
      <c r="H311" t="s">
        <v>15</v>
      </c>
      <c r="I311">
        <v>-10</v>
      </c>
      <c r="J311">
        <v>-349.8</v>
      </c>
      <c r="K311">
        <v>4.0000100000000316</v>
      </c>
      <c r="L311" t="s">
        <v>15</v>
      </c>
      <c r="M311">
        <v>9979.5398760000116</v>
      </c>
    </row>
    <row r="312" spans="1:13" x14ac:dyDescent="0.25">
      <c r="A312" s="2">
        <v>42373</v>
      </c>
      <c r="B312">
        <v>35.790000999999997</v>
      </c>
      <c r="C312">
        <v>51.709999000000003</v>
      </c>
      <c r="D312">
        <v>39.32</v>
      </c>
      <c r="E312">
        <v>34.5</v>
      </c>
      <c r="F312">
        <v>34.5</v>
      </c>
      <c r="G312" t="s">
        <v>15</v>
      </c>
      <c r="H312" t="s">
        <v>15</v>
      </c>
      <c r="I312">
        <v>-10</v>
      </c>
      <c r="J312">
        <v>-357.90001000000001</v>
      </c>
      <c r="K312">
        <v>-8.1000099999999975</v>
      </c>
      <c r="L312" t="s">
        <v>15</v>
      </c>
      <c r="M312">
        <v>9971.4398660000115</v>
      </c>
    </row>
    <row r="313" spans="1:13" x14ac:dyDescent="0.25">
      <c r="A313" s="2">
        <v>42374</v>
      </c>
      <c r="B313">
        <v>36.959999000000003</v>
      </c>
      <c r="C313">
        <v>51.470001000000003</v>
      </c>
      <c r="D313">
        <v>38.549999</v>
      </c>
      <c r="E313">
        <v>34.5</v>
      </c>
      <c r="F313">
        <v>34.5</v>
      </c>
      <c r="G313" t="s">
        <v>15</v>
      </c>
      <c r="H313" t="s">
        <v>15</v>
      </c>
      <c r="I313">
        <v>-10</v>
      </c>
      <c r="J313">
        <v>-369.59998999999999</v>
      </c>
      <c r="K313">
        <v>-11.6999800000001</v>
      </c>
      <c r="L313" t="s">
        <v>15</v>
      </c>
      <c r="M313">
        <v>9959.7398860000121</v>
      </c>
    </row>
    <row r="314" spans="1:13" x14ac:dyDescent="0.25">
      <c r="A314" s="2">
        <v>42375</v>
      </c>
      <c r="B314">
        <v>36.150002000000001</v>
      </c>
      <c r="C314">
        <v>51.470001000000003</v>
      </c>
      <c r="D314">
        <v>38.549999</v>
      </c>
      <c r="E314">
        <v>34.5</v>
      </c>
      <c r="F314">
        <v>34.5</v>
      </c>
      <c r="G314" t="s">
        <v>15</v>
      </c>
      <c r="H314" t="s">
        <v>15</v>
      </c>
      <c r="I314">
        <v>-10</v>
      </c>
      <c r="J314">
        <v>-361.50002000000001</v>
      </c>
      <c r="K314">
        <v>8.0999700000000416</v>
      </c>
      <c r="L314" t="s">
        <v>15</v>
      </c>
      <c r="M314">
        <v>9967.8398560000114</v>
      </c>
    </row>
    <row r="315" spans="1:13" x14ac:dyDescent="0.25">
      <c r="A315" s="2">
        <v>42376</v>
      </c>
      <c r="B315">
        <v>36.889999000000003</v>
      </c>
      <c r="C315">
        <v>51.34</v>
      </c>
      <c r="D315">
        <v>38.439999</v>
      </c>
      <c r="E315">
        <v>34.5</v>
      </c>
      <c r="F315">
        <v>34.5</v>
      </c>
      <c r="G315" t="s">
        <v>15</v>
      </c>
      <c r="H315" t="s">
        <v>15</v>
      </c>
      <c r="I315">
        <v>-10</v>
      </c>
      <c r="J315">
        <v>-368.89999</v>
      </c>
      <c r="K315">
        <v>-7.3999699999999962</v>
      </c>
      <c r="L315" t="s">
        <v>15</v>
      </c>
      <c r="M315">
        <v>9960.439886000011</v>
      </c>
    </row>
    <row r="316" spans="1:13" x14ac:dyDescent="0.25">
      <c r="A316" s="2">
        <v>42377</v>
      </c>
      <c r="B316">
        <v>35.889999000000003</v>
      </c>
      <c r="C316">
        <v>51.34</v>
      </c>
      <c r="D316">
        <v>38.150002000000001</v>
      </c>
      <c r="E316">
        <v>34.5</v>
      </c>
      <c r="F316">
        <v>34.5</v>
      </c>
      <c r="G316" t="s">
        <v>15</v>
      </c>
      <c r="H316" t="s">
        <v>15</v>
      </c>
      <c r="I316">
        <v>-10</v>
      </c>
      <c r="J316">
        <v>-358.89999</v>
      </c>
      <c r="K316">
        <v>10</v>
      </c>
      <c r="L316" t="s">
        <v>15</v>
      </c>
      <c r="M316">
        <v>9970.439886000011</v>
      </c>
    </row>
    <row r="317" spans="1:13" x14ac:dyDescent="0.25">
      <c r="A317" s="2">
        <v>42380</v>
      </c>
      <c r="B317">
        <v>38.82</v>
      </c>
      <c r="C317">
        <v>51.34</v>
      </c>
      <c r="D317">
        <v>37.880001</v>
      </c>
      <c r="E317">
        <v>34.5</v>
      </c>
      <c r="F317">
        <v>34.5</v>
      </c>
      <c r="G317" t="s">
        <v>15</v>
      </c>
      <c r="H317" t="s">
        <v>14</v>
      </c>
      <c r="I317">
        <v>-10</v>
      </c>
      <c r="J317">
        <v>-388.2</v>
      </c>
      <c r="K317">
        <v>-29.30000999999999</v>
      </c>
      <c r="L317">
        <v>241.6</v>
      </c>
      <c r="M317">
        <v>9941.1398760000102</v>
      </c>
    </row>
    <row r="318" spans="1:13" x14ac:dyDescent="0.25">
      <c r="A318" s="2">
        <v>42381</v>
      </c>
      <c r="B318">
        <v>38.610000999999997</v>
      </c>
      <c r="C318">
        <v>51.34</v>
      </c>
      <c r="D318">
        <v>38.82</v>
      </c>
      <c r="E318">
        <v>34.5</v>
      </c>
      <c r="F318">
        <v>34.5</v>
      </c>
      <c r="G318" t="s">
        <v>13</v>
      </c>
      <c r="H318" t="s">
        <v>15</v>
      </c>
      <c r="I318" t="s">
        <v>15</v>
      </c>
      <c r="J318" t="s">
        <v>15</v>
      </c>
      <c r="K318" t="s">
        <v>15</v>
      </c>
      <c r="L318" t="s">
        <v>15</v>
      </c>
      <c r="M318">
        <v>9941.1398760000102</v>
      </c>
    </row>
    <row r="319" spans="1:13" x14ac:dyDescent="0.25">
      <c r="A319" s="2">
        <v>42382</v>
      </c>
      <c r="B319">
        <v>38.639999000000003</v>
      </c>
      <c r="C319">
        <v>51.34</v>
      </c>
      <c r="D319">
        <v>38.82</v>
      </c>
      <c r="E319">
        <v>34.5</v>
      </c>
      <c r="F319">
        <v>34.5</v>
      </c>
      <c r="G319" t="s">
        <v>13</v>
      </c>
      <c r="H319" t="s">
        <v>15</v>
      </c>
      <c r="I319" t="s">
        <v>15</v>
      </c>
      <c r="J319" t="s">
        <v>15</v>
      </c>
      <c r="K319" t="s">
        <v>15</v>
      </c>
      <c r="L319" t="s">
        <v>15</v>
      </c>
      <c r="M319">
        <v>9941.1398760000102</v>
      </c>
    </row>
    <row r="320" spans="1:13" x14ac:dyDescent="0.25">
      <c r="A320" s="2">
        <v>42383</v>
      </c>
      <c r="B320">
        <v>37.639999000000003</v>
      </c>
      <c r="C320">
        <v>51.34</v>
      </c>
      <c r="D320">
        <v>38.82</v>
      </c>
      <c r="E320">
        <v>34.5</v>
      </c>
      <c r="F320">
        <v>34.5</v>
      </c>
      <c r="G320" t="s">
        <v>13</v>
      </c>
      <c r="H320" t="s">
        <v>15</v>
      </c>
      <c r="I320" t="s">
        <v>15</v>
      </c>
      <c r="J320" t="s">
        <v>15</v>
      </c>
      <c r="K320" t="s">
        <v>15</v>
      </c>
      <c r="L320" t="s">
        <v>15</v>
      </c>
      <c r="M320">
        <v>9941.1398760000102</v>
      </c>
    </row>
    <row r="321" spans="1:13" x14ac:dyDescent="0.25">
      <c r="A321" s="2">
        <v>42384</v>
      </c>
      <c r="B321">
        <v>37.880001</v>
      </c>
      <c r="C321">
        <v>51.34</v>
      </c>
      <c r="D321">
        <v>38.82</v>
      </c>
      <c r="E321">
        <v>34.5</v>
      </c>
      <c r="F321">
        <v>34.5</v>
      </c>
      <c r="G321" t="s">
        <v>13</v>
      </c>
      <c r="H321" t="s">
        <v>15</v>
      </c>
      <c r="I321" t="s">
        <v>15</v>
      </c>
      <c r="J321" t="s">
        <v>15</v>
      </c>
      <c r="K321" t="s">
        <v>15</v>
      </c>
      <c r="L321" t="s">
        <v>15</v>
      </c>
      <c r="M321">
        <v>9941.1398760000102</v>
      </c>
    </row>
    <row r="322" spans="1:13" x14ac:dyDescent="0.25">
      <c r="A322" s="2">
        <v>42388</v>
      </c>
      <c r="B322">
        <v>38.759998000000003</v>
      </c>
      <c r="C322">
        <v>51.34</v>
      </c>
      <c r="D322">
        <v>38.82</v>
      </c>
      <c r="E322">
        <v>34.5</v>
      </c>
      <c r="F322">
        <v>34.5</v>
      </c>
      <c r="G322" t="s">
        <v>13</v>
      </c>
      <c r="H322" t="s">
        <v>15</v>
      </c>
      <c r="I322" t="s">
        <v>15</v>
      </c>
      <c r="J322" t="s">
        <v>15</v>
      </c>
      <c r="K322" t="s">
        <v>15</v>
      </c>
      <c r="L322" t="s">
        <v>15</v>
      </c>
      <c r="M322">
        <v>9941.1398760000102</v>
      </c>
    </row>
    <row r="323" spans="1:13" x14ac:dyDescent="0.25">
      <c r="A323" s="2">
        <v>42389</v>
      </c>
      <c r="B323">
        <v>39.729999999999997</v>
      </c>
      <c r="C323">
        <v>51.34</v>
      </c>
      <c r="D323">
        <v>38.82</v>
      </c>
      <c r="E323">
        <v>34.5</v>
      </c>
      <c r="F323">
        <v>34.979999999999997</v>
      </c>
      <c r="G323" t="s">
        <v>13</v>
      </c>
      <c r="H323" t="s">
        <v>15</v>
      </c>
      <c r="I323" t="s">
        <v>15</v>
      </c>
      <c r="J323" t="s">
        <v>15</v>
      </c>
      <c r="K323" t="s">
        <v>15</v>
      </c>
      <c r="L323" t="s">
        <v>15</v>
      </c>
      <c r="M323">
        <v>9941.1398760000102</v>
      </c>
    </row>
    <row r="324" spans="1:13" x14ac:dyDescent="0.25">
      <c r="A324" s="2">
        <v>42390</v>
      </c>
      <c r="B324">
        <v>40.610000999999997</v>
      </c>
      <c r="C324">
        <v>51.34</v>
      </c>
      <c r="D324">
        <v>39.729999999999997</v>
      </c>
      <c r="E324">
        <v>34.5</v>
      </c>
      <c r="F324">
        <v>34.979999999999997</v>
      </c>
      <c r="G324" t="s">
        <v>13</v>
      </c>
      <c r="H324" t="s">
        <v>15</v>
      </c>
      <c r="I324" t="s">
        <v>15</v>
      </c>
      <c r="J324" t="s">
        <v>15</v>
      </c>
      <c r="K324" t="s">
        <v>15</v>
      </c>
      <c r="L324" t="s">
        <v>15</v>
      </c>
      <c r="M324">
        <v>9941.1398760000102</v>
      </c>
    </row>
    <row r="325" spans="1:13" x14ac:dyDescent="0.25">
      <c r="A325" s="2">
        <v>42391</v>
      </c>
      <c r="B325">
        <v>41.349997999999999</v>
      </c>
      <c r="C325">
        <v>51.34</v>
      </c>
      <c r="D325">
        <v>40.610000999999997</v>
      </c>
      <c r="E325">
        <v>34.5</v>
      </c>
      <c r="F325">
        <v>34.979999999999997</v>
      </c>
      <c r="G325" t="s">
        <v>13</v>
      </c>
      <c r="H325" t="s">
        <v>15</v>
      </c>
      <c r="I325" t="s">
        <v>15</v>
      </c>
      <c r="J325" t="s">
        <v>15</v>
      </c>
      <c r="K325" t="s">
        <v>15</v>
      </c>
      <c r="L325" t="s">
        <v>15</v>
      </c>
      <c r="M325">
        <v>9941.1398760000102</v>
      </c>
    </row>
    <row r="326" spans="1:13" x14ac:dyDescent="0.25">
      <c r="A326" s="2">
        <v>42394</v>
      </c>
      <c r="B326">
        <v>39.32</v>
      </c>
      <c r="C326">
        <v>51.34</v>
      </c>
      <c r="D326">
        <v>41.349997999999999</v>
      </c>
      <c r="E326">
        <v>34.5</v>
      </c>
      <c r="F326">
        <v>34.979999999999997</v>
      </c>
      <c r="G326" t="s">
        <v>13</v>
      </c>
      <c r="H326" t="s">
        <v>15</v>
      </c>
      <c r="I326" t="s">
        <v>15</v>
      </c>
      <c r="J326" t="s">
        <v>15</v>
      </c>
      <c r="K326" t="s">
        <v>15</v>
      </c>
      <c r="L326" t="s">
        <v>15</v>
      </c>
      <c r="M326">
        <v>9941.1398760000102</v>
      </c>
    </row>
    <row r="327" spans="1:13" x14ac:dyDescent="0.25">
      <c r="A327" s="2">
        <v>42395</v>
      </c>
      <c r="B327">
        <v>40.18</v>
      </c>
      <c r="C327">
        <v>51.34</v>
      </c>
      <c r="D327">
        <v>41.349997999999999</v>
      </c>
      <c r="E327">
        <v>34.5</v>
      </c>
      <c r="F327">
        <v>34.979999999999997</v>
      </c>
      <c r="G327" t="s">
        <v>13</v>
      </c>
      <c r="H327" t="s">
        <v>15</v>
      </c>
      <c r="I327" t="s">
        <v>15</v>
      </c>
      <c r="J327" t="s">
        <v>15</v>
      </c>
      <c r="K327" t="s">
        <v>15</v>
      </c>
      <c r="L327" t="s">
        <v>15</v>
      </c>
      <c r="M327">
        <v>9941.1398760000102</v>
      </c>
    </row>
    <row r="328" spans="1:13" x14ac:dyDescent="0.25">
      <c r="A328" s="2">
        <v>42396</v>
      </c>
      <c r="B328">
        <v>40.290000999999997</v>
      </c>
      <c r="C328">
        <v>51.34</v>
      </c>
      <c r="D328">
        <v>41.349997999999999</v>
      </c>
      <c r="E328">
        <v>34.5</v>
      </c>
      <c r="F328">
        <v>34.979999999999997</v>
      </c>
      <c r="G328" t="s">
        <v>13</v>
      </c>
      <c r="H328" t="s">
        <v>15</v>
      </c>
      <c r="I328" t="s">
        <v>15</v>
      </c>
      <c r="J328" t="s">
        <v>15</v>
      </c>
      <c r="K328" t="s">
        <v>15</v>
      </c>
      <c r="L328" t="s">
        <v>15</v>
      </c>
      <c r="M328">
        <v>9941.1398760000102</v>
      </c>
    </row>
    <row r="329" spans="1:13" x14ac:dyDescent="0.25">
      <c r="A329" s="2">
        <v>42397</v>
      </c>
      <c r="B329">
        <v>39.57</v>
      </c>
      <c r="C329">
        <v>51.34</v>
      </c>
      <c r="D329">
        <v>41.349997999999999</v>
      </c>
      <c r="E329">
        <v>34.5</v>
      </c>
      <c r="F329">
        <v>34.979999999999997</v>
      </c>
      <c r="G329" t="s">
        <v>13</v>
      </c>
      <c r="H329" t="s">
        <v>15</v>
      </c>
      <c r="I329" t="s">
        <v>15</v>
      </c>
      <c r="J329" t="s">
        <v>15</v>
      </c>
      <c r="K329" t="s">
        <v>15</v>
      </c>
      <c r="L329" t="s">
        <v>15</v>
      </c>
      <c r="M329">
        <v>9941.1398760000102</v>
      </c>
    </row>
    <row r="330" spans="1:13" x14ac:dyDescent="0.25">
      <c r="A330" s="2">
        <v>42398</v>
      </c>
      <c r="B330">
        <v>40.409999999999997</v>
      </c>
      <c r="C330">
        <v>51.34</v>
      </c>
      <c r="D330">
        <v>41.349997999999999</v>
      </c>
      <c r="E330">
        <v>34.5</v>
      </c>
      <c r="F330">
        <v>34.979999999999997</v>
      </c>
      <c r="G330" t="s">
        <v>13</v>
      </c>
      <c r="H330" t="s">
        <v>15</v>
      </c>
      <c r="I330" t="s">
        <v>15</v>
      </c>
      <c r="J330" t="s">
        <v>15</v>
      </c>
      <c r="K330" t="s">
        <v>15</v>
      </c>
      <c r="L330" t="s">
        <v>15</v>
      </c>
      <c r="M330">
        <v>9941.1398760000102</v>
      </c>
    </row>
    <row r="331" spans="1:13" x14ac:dyDescent="0.25">
      <c r="A331" s="2">
        <v>42401</v>
      </c>
      <c r="B331">
        <v>40.909999999999997</v>
      </c>
      <c r="C331">
        <v>51.34</v>
      </c>
      <c r="D331">
        <v>41.349997999999999</v>
      </c>
      <c r="E331">
        <v>34.5</v>
      </c>
      <c r="F331">
        <v>34.979999999999997</v>
      </c>
      <c r="G331" t="s">
        <v>13</v>
      </c>
      <c r="H331" t="s">
        <v>15</v>
      </c>
      <c r="I331" t="s">
        <v>15</v>
      </c>
      <c r="J331" t="s">
        <v>15</v>
      </c>
      <c r="K331" t="s">
        <v>15</v>
      </c>
      <c r="L331" t="s">
        <v>15</v>
      </c>
      <c r="M331">
        <v>9941.1398760000102</v>
      </c>
    </row>
    <row r="332" spans="1:13" x14ac:dyDescent="0.25">
      <c r="A332" s="2">
        <v>42402</v>
      </c>
      <c r="B332">
        <v>40.900002000000001</v>
      </c>
      <c r="C332">
        <v>50.450001</v>
      </c>
      <c r="D332">
        <v>41.349997999999999</v>
      </c>
      <c r="E332">
        <v>34.5</v>
      </c>
      <c r="F332">
        <v>35.790000999999997</v>
      </c>
      <c r="G332" t="s">
        <v>13</v>
      </c>
      <c r="H332" t="s">
        <v>15</v>
      </c>
      <c r="I332" t="s">
        <v>15</v>
      </c>
      <c r="J332" t="s">
        <v>15</v>
      </c>
      <c r="K332" t="s">
        <v>15</v>
      </c>
      <c r="L332" t="s">
        <v>15</v>
      </c>
      <c r="M332">
        <v>9941.1398760000102</v>
      </c>
    </row>
    <row r="333" spans="1:13" x14ac:dyDescent="0.25">
      <c r="A333" s="2">
        <v>42403</v>
      </c>
      <c r="B333">
        <v>41.619999</v>
      </c>
      <c r="C333">
        <v>50.450001</v>
      </c>
      <c r="D333">
        <v>41.349997999999999</v>
      </c>
      <c r="E333">
        <v>34.5</v>
      </c>
      <c r="F333">
        <v>35.790000999999997</v>
      </c>
      <c r="G333" t="s">
        <v>13</v>
      </c>
      <c r="H333" t="s">
        <v>15</v>
      </c>
      <c r="I333" t="s">
        <v>15</v>
      </c>
      <c r="J333" t="s">
        <v>15</v>
      </c>
      <c r="K333" t="s">
        <v>15</v>
      </c>
      <c r="L333" t="s">
        <v>15</v>
      </c>
      <c r="M333">
        <v>9941.1398760000102</v>
      </c>
    </row>
    <row r="334" spans="1:13" x14ac:dyDescent="0.25">
      <c r="A334" s="2">
        <v>42404</v>
      </c>
      <c r="B334">
        <v>40.740001999999997</v>
      </c>
      <c r="C334">
        <v>48.900002000000001</v>
      </c>
      <c r="D334">
        <v>41.619999</v>
      </c>
      <c r="E334">
        <v>34.5</v>
      </c>
      <c r="F334">
        <v>35.889999000000003</v>
      </c>
      <c r="G334" t="s">
        <v>13</v>
      </c>
      <c r="H334" t="s">
        <v>15</v>
      </c>
      <c r="I334" t="s">
        <v>15</v>
      </c>
      <c r="J334" t="s">
        <v>15</v>
      </c>
      <c r="K334" t="s">
        <v>15</v>
      </c>
      <c r="L334" t="s">
        <v>15</v>
      </c>
      <c r="M334">
        <v>9941.1398760000102</v>
      </c>
    </row>
    <row r="335" spans="1:13" x14ac:dyDescent="0.25">
      <c r="A335" s="2">
        <v>42405</v>
      </c>
      <c r="B335">
        <v>40.259998000000003</v>
      </c>
      <c r="C335">
        <v>47.02</v>
      </c>
      <c r="D335">
        <v>41.619999</v>
      </c>
      <c r="E335">
        <v>34.5</v>
      </c>
      <c r="F335">
        <v>35.889999000000003</v>
      </c>
      <c r="G335" t="s">
        <v>13</v>
      </c>
      <c r="H335" t="s">
        <v>15</v>
      </c>
      <c r="I335" t="s">
        <v>15</v>
      </c>
      <c r="J335" t="s">
        <v>15</v>
      </c>
      <c r="K335" t="s">
        <v>15</v>
      </c>
      <c r="L335" t="s">
        <v>15</v>
      </c>
      <c r="M335">
        <v>9941.1398760000102</v>
      </c>
    </row>
    <row r="336" spans="1:13" x14ac:dyDescent="0.25">
      <c r="A336" s="2">
        <v>42408</v>
      </c>
      <c r="B336">
        <v>39.650002000000001</v>
      </c>
      <c r="C336">
        <v>47.02</v>
      </c>
      <c r="D336">
        <v>41.619999</v>
      </c>
      <c r="E336">
        <v>34.5</v>
      </c>
      <c r="F336">
        <v>35.889999000000003</v>
      </c>
      <c r="G336" t="s">
        <v>13</v>
      </c>
      <c r="H336" t="s">
        <v>15</v>
      </c>
      <c r="I336" t="s">
        <v>15</v>
      </c>
      <c r="J336" t="s">
        <v>15</v>
      </c>
      <c r="K336" t="s">
        <v>15</v>
      </c>
      <c r="L336" t="s">
        <v>15</v>
      </c>
      <c r="M336">
        <v>9941.1398760000102</v>
      </c>
    </row>
    <row r="337" spans="1:13" x14ac:dyDescent="0.25">
      <c r="A337" s="2">
        <v>42409</v>
      </c>
      <c r="B337">
        <v>39.509998000000003</v>
      </c>
      <c r="C337">
        <v>41.619999</v>
      </c>
      <c r="D337">
        <v>41.619999</v>
      </c>
      <c r="E337">
        <v>34.5</v>
      </c>
      <c r="F337">
        <v>37.639999000000003</v>
      </c>
      <c r="G337" t="s">
        <v>13</v>
      </c>
      <c r="H337" t="s">
        <v>15</v>
      </c>
      <c r="I337" t="s">
        <v>15</v>
      </c>
      <c r="J337" t="s">
        <v>15</v>
      </c>
      <c r="K337" t="s">
        <v>15</v>
      </c>
      <c r="L337" t="s">
        <v>15</v>
      </c>
      <c r="M337">
        <v>9941.1398760000102</v>
      </c>
    </row>
    <row r="338" spans="1:13" x14ac:dyDescent="0.25">
      <c r="A338" s="2">
        <v>42410</v>
      </c>
      <c r="B338">
        <v>38.810001</v>
      </c>
      <c r="C338">
        <v>41.619999</v>
      </c>
      <c r="D338">
        <v>41.619999</v>
      </c>
      <c r="E338">
        <v>34.5</v>
      </c>
      <c r="F338">
        <v>37.639999000000003</v>
      </c>
      <c r="G338" t="s">
        <v>13</v>
      </c>
      <c r="H338" t="s">
        <v>15</v>
      </c>
      <c r="I338" t="s">
        <v>15</v>
      </c>
      <c r="J338" t="s">
        <v>15</v>
      </c>
      <c r="K338" t="s">
        <v>15</v>
      </c>
      <c r="L338" t="s">
        <v>15</v>
      </c>
      <c r="M338">
        <v>9941.1398760000102</v>
      </c>
    </row>
    <row r="339" spans="1:13" x14ac:dyDescent="0.25">
      <c r="A339" s="2">
        <v>42411</v>
      </c>
      <c r="B339">
        <v>37.900002000000001</v>
      </c>
      <c r="C339">
        <v>41.619999</v>
      </c>
      <c r="D339">
        <v>41.619999</v>
      </c>
      <c r="E339">
        <v>34.5</v>
      </c>
      <c r="F339">
        <v>37.639999000000003</v>
      </c>
      <c r="G339" t="s">
        <v>13</v>
      </c>
      <c r="H339" t="s">
        <v>15</v>
      </c>
      <c r="I339" t="s">
        <v>15</v>
      </c>
      <c r="J339" t="s">
        <v>15</v>
      </c>
      <c r="K339" t="s">
        <v>15</v>
      </c>
      <c r="L339" t="s">
        <v>15</v>
      </c>
      <c r="M339">
        <v>9941.1398760000102</v>
      </c>
    </row>
    <row r="340" spans="1:13" x14ac:dyDescent="0.25">
      <c r="A340" s="2">
        <v>42412</v>
      </c>
      <c r="B340">
        <v>39.25</v>
      </c>
      <c r="C340">
        <v>41.619999</v>
      </c>
      <c r="D340">
        <v>41.619999</v>
      </c>
      <c r="E340">
        <v>34.5</v>
      </c>
      <c r="F340">
        <v>37.639999000000003</v>
      </c>
      <c r="G340" t="s">
        <v>13</v>
      </c>
      <c r="H340" t="s">
        <v>15</v>
      </c>
      <c r="I340" t="s">
        <v>15</v>
      </c>
      <c r="J340" t="s">
        <v>15</v>
      </c>
      <c r="K340" t="s">
        <v>15</v>
      </c>
      <c r="L340" t="s">
        <v>15</v>
      </c>
      <c r="M340">
        <v>9941.1398760000102</v>
      </c>
    </row>
    <row r="341" spans="1:13" x14ac:dyDescent="0.25">
      <c r="A341" s="2">
        <v>42416</v>
      </c>
      <c r="B341">
        <v>40.470001000000003</v>
      </c>
      <c r="C341">
        <v>41.619999</v>
      </c>
      <c r="D341">
        <v>41.619999</v>
      </c>
      <c r="E341">
        <v>34.5</v>
      </c>
      <c r="F341">
        <v>37.639999000000003</v>
      </c>
      <c r="G341" t="s">
        <v>13</v>
      </c>
      <c r="H341" t="s">
        <v>15</v>
      </c>
      <c r="I341" t="s">
        <v>15</v>
      </c>
      <c r="J341" t="s">
        <v>15</v>
      </c>
      <c r="K341" t="s">
        <v>15</v>
      </c>
      <c r="L341" t="s">
        <v>15</v>
      </c>
      <c r="M341">
        <v>9941.1398760000102</v>
      </c>
    </row>
    <row r="342" spans="1:13" x14ac:dyDescent="0.25">
      <c r="A342" s="2">
        <v>42417</v>
      </c>
      <c r="B342">
        <v>41.099997999999999</v>
      </c>
      <c r="C342">
        <v>41.619999</v>
      </c>
      <c r="D342">
        <v>41.619999</v>
      </c>
      <c r="E342">
        <v>34.5</v>
      </c>
      <c r="F342">
        <v>37.900002000000001</v>
      </c>
      <c r="G342" t="s">
        <v>13</v>
      </c>
      <c r="H342" t="s">
        <v>15</v>
      </c>
      <c r="I342" t="s">
        <v>15</v>
      </c>
      <c r="J342" t="s">
        <v>15</v>
      </c>
      <c r="K342" t="s">
        <v>15</v>
      </c>
      <c r="L342" t="s">
        <v>15</v>
      </c>
      <c r="M342">
        <v>9941.1398760000102</v>
      </c>
    </row>
    <row r="343" spans="1:13" x14ac:dyDescent="0.25">
      <c r="A343" s="2">
        <v>42418</v>
      </c>
      <c r="B343">
        <v>41.130001</v>
      </c>
      <c r="C343">
        <v>41.619999</v>
      </c>
      <c r="D343">
        <v>41.619999</v>
      </c>
      <c r="E343">
        <v>34.5</v>
      </c>
      <c r="F343">
        <v>37.900002000000001</v>
      </c>
      <c r="G343" t="s">
        <v>13</v>
      </c>
      <c r="H343" t="s">
        <v>15</v>
      </c>
      <c r="I343" t="s">
        <v>15</v>
      </c>
      <c r="J343" t="s">
        <v>15</v>
      </c>
      <c r="K343" t="s">
        <v>15</v>
      </c>
      <c r="L343" t="s">
        <v>15</v>
      </c>
      <c r="M343">
        <v>9941.1398760000102</v>
      </c>
    </row>
    <row r="344" spans="1:13" x14ac:dyDescent="0.25">
      <c r="A344" s="2">
        <v>42419</v>
      </c>
      <c r="B344">
        <v>40.229999999999997</v>
      </c>
      <c r="C344">
        <v>41.619999</v>
      </c>
      <c r="D344">
        <v>41.619999</v>
      </c>
      <c r="E344">
        <v>34.5</v>
      </c>
      <c r="F344">
        <v>37.900002000000001</v>
      </c>
      <c r="G344" t="s">
        <v>13</v>
      </c>
      <c r="H344" t="s">
        <v>15</v>
      </c>
      <c r="I344" t="s">
        <v>15</v>
      </c>
      <c r="J344" t="s">
        <v>15</v>
      </c>
      <c r="K344" t="s">
        <v>15</v>
      </c>
      <c r="L344" t="s">
        <v>15</v>
      </c>
      <c r="M344">
        <v>9941.1398760000102</v>
      </c>
    </row>
    <row r="345" spans="1:13" x14ac:dyDescent="0.25">
      <c r="A345" s="2">
        <v>42422</v>
      </c>
      <c r="B345">
        <v>41.060001</v>
      </c>
      <c r="C345">
        <v>41.619999</v>
      </c>
      <c r="D345">
        <v>41.619999</v>
      </c>
      <c r="E345">
        <v>34.5</v>
      </c>
      <c r="F345">
        <v>37.900002000000001</v>
      </c>
      <c r="G345" t="s">
        <v>13</v>
      </c>
      <c r="H345" t="s">
        <v>15</v>
      </c>
      <c r="I345" t="s">
        <v>15</v>
      </c>
      <c r="J345" t="s">
        <v>15</v>
      </c>
      <c r="K345" t="s">
        <v>15</v>
      </c>
      <c r="L345" t="s">
        <v>15</v>
      </c>
      <c r="M345">
        <v>9941.1398760000102</v>
      </c>
    </row>
    <row r="346" spans="1:13" x14ac:dyDescent="0.25">
      <c r="A346" s="2">
        <v>42423</v>
      </c>
      <c r="B346">
        <v>42.310001</v>
      </c>
      <c r="C346">
        <v>41.619999</v>
      </c>
      <c r="D346">
        <v>41.619999</v>
      </c>
      <c r="E346">
        <v>34.5</v>
      </c>
      <c r="F346">
        <v>37.900002000000001</v>
      </c>
      <c r="G346" t="s">
        <v>14</v>
      </c>
      <c r="H346" t="s">
        <v>15</v>
      </c>
      <c r="I346">
        <v>22</v>
      </c>
      <c r="J346">
        <v>930.82002199999999</v>
      </c>
      <c r="K346" t="s">
        <v>15</v>
      </c>
      <c r="L346" t="s">
        <v>15</v>
      </c>
      <c r="M346">
        <v>9941.1398760000102</v>
      </c>
    </row>
    <row r="347" spans="1:13" x14ac:dyDescent="0.25">
      <c r="A347" s="2">
        <v>42424</v>
      </c>
      <c r="B347">
        <v>42.849997999999999</v>
      </c>
      <c r="C347">
        <v>42.310001</v>
      </c>
      <c r="D347">
        <v>42.310001</v>
      </c>
      <c r="E347">
        <v>34.5</v>
      </c>
      <c r="F347">
        <v>37.900002000000001</v>
      </c>
      <c r="G347" t="s">
        <v>15</v>
      </c>
      <c r="H347" t="s">
        <v>15</v>
      </c>
      <c r="I347">
        <v>22</v>
      </c>
      <c r="J347">
        <v>942.69995599999993</v>
      </c>
      <c r="K347">
        <v>11.879933999999929</v>
      </c>
      <c r="L347" t="s">
        <v>15</v>
      </c>
      <c r="M347">
        <v>9953.0198100000107</v>
      </c>
    </row>
    <row r="348" spans="1:13" x14ac:dyDescent="0.25">
      <c r="A348" s="2">
        <v>42425</v>
      </c>
      <c r="B348">
        <v>43.369999</v>
      </c>
      <c r="C348">
        <v>42.849997999999999</v>
      </c>
      <c r="D348">
        <v>42.849997999999999</v>
      </c>
      <c r="E348">
        <v>34.5</v>
      </c>
      <c r="F348">
        <v>37.900002000000001</v>
      </c>
      <c r="G348" t="s">
        <v>15</v>
      </c>
      <c r="H348" t="s">
        <v>15</v>
      </c>
      <c r="I348">
        <v>22</v>
      </c>
      <c r="J348">
        <v>954.13997800000004</v>
      </c>
      <c r="K348">
        <v>11.440022000000109</v>
      </c>
      <c r="L348" t="s">
        <v>15</v>
      </c>
      <c r="M348">
        <v>9964.4598320000114</v>
      </c>
    </row>
    <row r="349" spans="1:13" x14ac:dyDescent="0.25">
      <c r="A349" s="2">
        <v>42426</v>
      </c>
      <c r="B349">
        <v>43.43</v>
      </c>
      <c r="C349">
        <v>43.369999</v>
      </c>
      <c r="D349">
        <v>43.369999</v>
      </c>
      <c r="E349">
        <v>34.5</v>
      </c>
      <c r="F349">
        <v>37.900002000000001</v>
      </c>
      <c r="G349" t="s">
        <v>15</v>
      </c>
      <c r="H349" t="s">
        <v>15</v>
      </c>
      <c r="I349">
        <v>22</v>
      </c>
      <c r="J349">
        <v>955.46</v>
      </c>
      <c r="K349">
        <v>1.320021999999994</v>
      </c>
      <c r="L349" t="s">
        <v>15</v>
      </c>
      <c r="M349">
        <v>9965.7798540000113</v>
      </c>
    </row>
    <row r="350" spans="1:13" x14ac:dyDescent="0.25">
      <c r="A350" s="2">
        <v>42429</v>
      </c>
      <c r="B350">
        <v>43.209999000000003</v>
      </c>
      <c r="C350">
        <v>43.43</v>
      </c>
      <c r="D350">
        <v>43.43</v>
      </c>
      <c r="E350">
        <v>34.5</v>
      </c>
      <c r="F350">
        <v>37.900002000000001</v>
      </c>
      <c r="G350" t="s">
        <v>15</v>
      </c>
      <c r="H350" t="s">
        <v>15</v>
      </c>
      <c r="I350">
        <v>22</v>
      </c>
      <c r="J350">
        <v>950.61997800000006</v>
      </c>
      <c r="K350">
        <v>-4.8400219999999763</v>
      </c>
      <c r="L350" t="s">
        <v>15</v>
      </c>
      <c r="M350">
        <v>9960.9398320000109</v>
      </c>
    </row>
    <row r="351" spans="1:13" x14ac:dyDescent="0.25">
      <c r="A351" s="2">
        <v>42430</v>
      </c>
      <c r="B351">
        <v>43.700001</v>
      </c>
      <c r="C351">
        <v>43.43</v>
      </c>
      <c r="D351">
        <v>43.43</v>
      </c>
      <c r="E351">
        <v>34.5</v>
      </c>
      <c r="F351">
        <v>37.900002000000001</v>
      </c>
      <c r="G351" t="s">
        <v>15</v>
      </c>
      <c r="H351" t="s">
        <v>15</v>
      </c>
      <c r="I351">
        <v>22</v>
      </c>
      <c r="J351">
        <v>961.40002200000004</v>
      </c>
      <c r="K351">
        <v>10.780043999999981</v>
      </c>
      <c r="L351" t="s">
        <v>15</v>
      </c>
      <c r="M351">
        <v>9971.7198760000101</v>
      </c>
    </row>
    <row r="352" spans="1:13" x14ac:dyDescent="0.25">
      <c r="A352" s="2">
        <v>42431</v>
      </c>
      <c r="B352">
        <v>43.959999000000003</v>
      </c>
      <c r="C352">
        <v>43.700001</v>
      </c>
      <c r="D352">
        <v>43.700001</v>
      </c>
      <c r="E352">
        <v>34.5</v>
      </c>
      <c r="F352">
        <v>37.900002000000001</v>
      </c>
      <c r="G352" t="s">
        <v>15</v>
      </c>
      <c r="H352" t="s">
        <v>15</v>
      </c>
      <c r="I352">
        <v>22</v>
      </c>
      <c r="J352">
        <v>967.11997800000006</v>
      </c>
      <c r="K352">
        <v>5.7199560000000247</v>
      </c>
      <c r="L352" t="s">
        <v>15</v>
      </c>
      <c r="M352">
        <v>9977.4398320000109</v>
      </c>
    </row>
    <row r="353" spans="1:13" x14ac:dyDescent="0.25">
      <c r="A353" s="2">
        <v>42432</v>
      </c>
      <c r="B353">
        <v>44.09</v>
      </c>
      <c r="C353">
        <v>43.959999000000003</v>
      </c>
      <c r="D353">
        <v>43.959999000000003</v>
      </c>
      <c r="E353">
        <v>34.5</v>
      </c>
      <c r="F353">
        <v>37.900002000000001</v>
      </c>
      <c r="G353" t="s">
        <v>15</v>
      </c>
      <c r="H353" t="s">
        <v>15</v>
      </c>
      <c r="I353">
        <v>22</v>
      </c>
      <c r="J353">
        <v>969.98</v>
      </c>
      <c r="K353">
        <v>2.8600219999999581</v>
      </c>
      <c r="L353" t="s">
        <v>15</v>
      </c>
      <c r="M353">
        <v>9980.2998540000117</v>
      </c>
    </row>
    <row r="354" spans="1:13" x14ac:dyDescent="0.25">
      <c r="A354" s="2">
        <v>42433</v>
      </c>
      <c r="B354">
        <v>44.580002</v>
      </c>
      <c r="C354">
        <v>44.09</v>
      </c>
      <c r="D354">
        <v>44.09</v>
      </c>
      <c r="E354">
        <v>34.5</v>
      </c>
      <c r="F354">
        <v>37.900002000000001</v>
      </c>
      <c r="G354" t="s">
        <v>15</v>
      </c>
      <c r="H354" t="s">
        <v>15</v>
      </c>
      <c r="I354">
        <v>22</v>
      </c>
      <c r="J354">
        <v>980.76004399999999</v>
      </c>
      <c r="K354">
        <v>10.780043999999981</v>
      </c>
      <c r="L354" t="s">
        <v>15</v>
      </c>
      <c r="M354">
        <v>9991.0798980000109</v>
      </c>
    </row>
    <row r="355" spans="1:13" x14ac:dyDescent="0.25">
      <c r="A355" s="2">
        <v>42436</v>
      </c>
      <c r="B355">
        <v>44.619999</v>
      </c>
      <c r="C355">
        <v>44.580002</v>
      </c>
      <c r="D355">
        <v>44.580002</v>
      </c>
      <c r="E355">
        <v>34.5</v>
      </c>
      <c r="F355">
        <v>37.900002000000001</v>
      </c>
      <c r="G355" t="s">
        <v>15</v>
      </c>
      <c r="H355" t="s">
        <v>15</v>
      </c>
      <c r="I355">
        <v>22</v>
      </c>
      <c r="J355">
        <v>981.63997800000004</v>
      </c>
      <c r="K355">
        <v>0.8799340000000484</v>
      </c>
      <c r="L355" t="s">
        <v>15</v>
      </c>
      <c r="M355">
        <v>9991.9598320000114</v>
      </c>
    </row>
    <row r="356" spans="1:13" x14ac:dyDescent="0.25">
      <c r="A356" s="2">
        <v>42437</v>
      </c>
      <c r="B356">
        <v>44.040000999999997</v>
      </c>
      <c r="C356">
        <v>44.619999</v>
      </c>
      <c r="D356">
        <v>44.619999</v>
      </c>
      <c r="E356">
        <v>34.5</v>
      </c>
      <c r="F356">
        <v>37.900002000000001</v>
      </c>
      <c r="G356" t="s">
        <v>15</v>
      </c>
      <c r="H356" t="s">
        <v>15</v>
      </c>
      <c r="I356">
        <v>22</v>
      </c>
      <c r="J356">
        <v>968.88002199999994</v>
      </c>
      <c r="K356">
        <v>-12.7599560000001</v>
      </c>
      <c r="L356" t="s">
        <v>15</v>
      </c>
      <c r="M356">
        <v>9979.1998760000115</v>
      </c>
    </row>
    <row r="357" spans="1:13" x14ac:dyDescent="0.25">
      <c r="A357" s="2">
        <v>42438</v>
      </c>
      <c r="B357">
        <v>44.310001</v>
      </c>
      <c r="C357">
        <v>44.619999</v>
      </c>
      <c r="D357">
        <v>44.619999</v>
      </c>
      <c r="E357">
        <v>34.5</v>
      </c>
      <c r="F357">
        <v>37.900002000000001</v>
      </c>
      <c r="G357" t="s">
        <v>15</v>
      </c>
      <c r="H357" t="s">
        <v>15</v>
      </c>
      <c r="I357">
        <v>22</v>
      </c>
      <c r="J357">
        <v>974.82002199999999</v>
      </c>
      <c r="K357">
        <v>5.9400000000000546</v>
      </c>
      <c r="L357" t="s">
        <v>15</v>
      </c>
      <c r="M357">
        <v>9985.139876000012</v>
      </c>
    </row>
    <row r="358" spans="1:13" x14ac:dyDescent="0.25">
      <c r="A358" s="2">
        <v>42439</v>
      </c>
      <c r="B358">
        <v>44.200001</v>
      </c>
      <c r="C358">
        <v>44.619999</v>
      </c>
      <c r="D358">
        <v>44.619999</v>
      </c>
      <c r="E358">
        <v>34.5</v>
      </c>
      <c r="F358">
        <v>37.900002000000001</v>
      </c>
      <c r="G358" t="s">
        <v>15</v>
      </c>
      <c r="H358" t="s">
        <v>15</v>
      </c>
      <c r="I358">
        <v>22</v>
      </c>
      <c r="J358">
        <v>972.40002200000004</v>
      </c>
      <c r="K358">
        <v>-2.4199999999999591</v>
      </c>
      <c r="L358" t="s">
        <v>15</v>
      </c>
      <c r="M358">
        <v>9982.7198760000119</v>
      </c>
    </row>
    <row r="359" spans="1:13" x14ac:dyDescent="0.25">
      <c r="A359" s="2">
        <v>42440</v>
      </c>
      <c r="B359">
        <v>44.349997999999999</v>
      </c>
      <c r="C359">
        <v>44.619999</v>
      </c>
      <c r="D359">
        <v>44.619999</v>
      </c>
      <c r="E359">
        <v>34.5</v>
      </c>
      <c r="F359">
        <v>37.900002000000001</v>
      </c>
      <c r="G359" t="s">
        <v>15</v>
      </c>
      <c r="H359" t="s">
        <v>15</v>
      </c>
      <c r="I359">
        <v>22</v>
      </c>
      <c r="J359">
        <v>975.69995599999993</v>
      </c>
      <c r="K359">
        <v>3.2999339999998938</v>
      </c>
      <c r="L359" t="s">
        <v>15</v>
      </c>
      <c r="M359">
        <v>9986.0198100000125</v>
      </c>
    </row>
    <row r="360" spans="1:13" x14ac:dyDescent="0.25">
      <c r="A360" s="2">
        <v>42443</v>
      </c>
      <c r="B360">
        <v>43.869999</v>
      </c>
      <c r="C360">
        <v>44.619999</v>
      </c>
      <c r="D360">
        <v>44.619999</v>
      </c>
      <c r="E360">
        <v>34.5</v>
      </c>
      <c r="F360">
        <v>37.900002000000001</v>
      </c>
      <c r="G360" t="s">
        <v>15</v>
      </c>
      <c r="H360" t="s">
        <v>15</v>
      </c>
      <c r="I360">
        <v>22</v>
      </c>
      <c r="J360">
        <v>965.13997800000004</v>
      </c>
      <c r="K360">
        <v>-10.559977999999891</v>
      </c>
      <c r="L360" t="s">
        <v>15</v>
      </c>
      <c r="M360">
        <v>9975.4598320000132</v>
      </c>
    </row>
    <row r="361" spans="1:13" x14ac:dyDescent="0.25">
      <c r="A361" s="2">
        <v>42444</v>
      </c>
      <c r="B361">
        <v>43.110000999999997</v>
      </c>
      <c r="C361">
        <v>44.619999</v>
      </c>
      <c r="D361">
        <v>44.619999</v>
      </c>
      <c r="E361">
        <v>34.5</v>
      </c>
      <c r="F361">
        <v>40.229999999999997</v>
      </c>
      <c r="G361" t="s">
        <v>15</v>
      </c>
      <c r="H361" t="s">
        <v>15</v>
      </c>
      <c r="I361">
        <v>22</v>
      </c>
      <c r="J361">
        <v>948.4200219999999</v>
      </c>
      <c r="K361">
        <v>-16.719956000000138</v>
      </c>
      <c r="L361" t="s">
        <v>15</v>
      </c>
      <c r="M361">
        <v>9958.7398760000124</v>
      </c>
    </row>
    <row r="362" spans="1:13" x14ac:dyDescent="0.25">
      <c r="A362" s="2">
        <v>42445</v>
      </c>
      <c r="B362">
        <v>43.5</v>
      </c>
      <c r="C362">
        <v>44.619999</v>
      </c>
      <c r="D362">
        <v>44.619999</v>
      </c>
      <c r="E362">
        <v>34.5</v>
      </c>
      <c r="F362">
        <v>40.229999999999997</v>
      </c>
      <c r="G362" t="s">
        <v>15</v>
      </c>
      <c r="H362" t="s">
        <v>15</v>
      </c>
      <c r="I362">
        <v>22</v>
      </c>
      <c r="J362">
        <v>957</v>
      </c>
      <c r="K362">
        <v>8.5799780000000965</v>
      </c>
      <c r="L362" t="s">
        <v>15</v>
      </c>
      <c r="M362">
        <v>9967.3198540000121</v>
      </c>
    </row>
    <row r="363" spans="1:13" x14ac:dyDescent="0.25">
      <c r="A363" s="2">
        <v>42446</v>
      </c>
      <c r="B363">
        <v>43.970001000000003</v>
      </c>
      <c r="C363">
        <v>44.619999</v>
      </c>
      <c r="D363">
        <v>44.619999</v>
      </c>
      <c r="E363">
        <v>34.869999</v>
      </c>
      <c r="F363">
        <v>40.229999999999997</v>
      </c>
      <c r="G363" t="s">
        <v>15</v>
      </c>
      <c r="H363" t="s">
        <v>15</v>
      </c>
      <c r="I363">
        <v>22</v>
      </c>
      <c r="J363">
        <v>967.34002200000009</v>
      </c>
      <c r="K363">
        <v>10.34002200000009</v>
      </c>
      <c r="L363" t="s">
        <v>15</v>
      </c>
      <c r="M363">
        <v>9977.6598760000124</v>
      </c>
    </row>
    <row r="364" spans="1:13" x14ac:dyDescent="0.25">
      <c r="A364" s="2">
        <v>42447</v>
      </c>
      <c r="B364">
        <v>44.869999</v>
      </c>
      <c r="C364">
        <v>44.619999</v>
      </c>
      <c r="D364">
        <v>44.619999</v>
      </c>
      <c r="E364">
        <v>34.979999999999997</v>
      </c>
      <c r="F364">
        <v>40.229999999999997</v>
      </c>
      <c r="G364" t="s">
        <v>15</v>
      </c>
      <c r="H364" t="s">
        <v>15</v>
      </c>
      <c r="I364">
        <v>22</v>
      </c>
      <c r="J364">
        <v>987.13997800000004</v>
      </c>
      <c r="K364">
        <v>19.799955999999948</v>
      </c>
      <c r="L364" t="s">
        <v>15</v>
      </c>
      <c r="M364">
        <v>9997.4598320000132</v>
      </c>
    </row>
    <row r="365" spans="1:13" x14ac:dyDescent="0.25">
      <c r="A365" s="2">
        <v>42450</v>
      </c>
      <c r="B365">
        <v>44.150002000000001</v>
      </c>
      <c r="C365">
        <v>44.869999</v>
      </c>
      <c r="D365">
        <v>44.869999</v>
      </c>
      <c r="E365">
        <v>34.979999999999997</v>
      </c>
      <c r="F365">
        <v>40.229999999999997</v>
      </c>
      <c r="G365" t="s">
        <v>15</v>
      </c>
      <c r="H365" t="s">
        <v>15</v>
      </c>
      <c r="I365">
        <v>22</v>
      </c>
      <c r="J365">
        <v>971.30004400000007</v>
      </c>
      <c r="K365">
        <v>-15.839933999999969</v>
      </c>
      <c r="L365" t="s">
        <v>15</v>
      </c>
      <c r="M365">
        <v>9981.6198980000136</v>
      </c>
    </row>
    <row r="366" spans="1:13" x14ac:dyDescent="0.25">
      <c r="A366" s="2">
        <v>42451</v>
      </c>
      <c r="B366">
        <v>43.779998999999997</v>
      </c>
      <c r="C366">
        <v>44.869999</v>
      </c>
      <c r="D366">
        <v>44.869999</v>
      </c>
      <c r="E366">
        <v>34.979999999999997</v>
      </c>
      <c r="F366">
        <v>41.060001</v>
      </c>
      <c r="G366" t="s">
        <v>15</v>
      </c>
      <c r="H366" t="s">
        <v>15</v>
      </c>
      <c r="I366">
        <v>22</v>
      </c>
      <c r="J366">
        <v>963.15997799999991</v>
      </c>
      <c r="K366">
        <v>-8.1400660000001608</v>
      </c>
      <c r="L366" t="s">
        <v>15</v>
      </c>
      <c r="M366">
        <v>9973.4798320000136</v>
      </c>
    </row>
    <row r="367" spans="1:13" x14ac:dyDescent="0.25">
      <c r="A367" s="2">
        <v>42452</v>
      </c>
      <c r="B367">
        <v>43.419998</v>
      </c>
      <c r="C367">
        <v>44.869999</v>
      </c>
      <c r="D367">
        <v>44.869999</v>
      </c>
      <c r="E367">
        <v>34.979999999999997</v>
      </c>
      <c r="F367">
        <v>41.060001</v>
      </c>
      <c r="G367" t="s">
        <v>15</v>
      </c>
      <c r="H367" t="s">
        <v>15</v>
      </c>
      <c r="I367">
        <v>22</v>
      </c>
      <c r="J367">
        <v>955.23995600000001</v>
      </c>
      <c r="K367">
        <v>-7.9200219999999044</v>
      </c>
      <c r="L367" t="s">
        <v>15</v>
      </c>
      <c r="M367">
        <v>9965.5598100000134</v>
      </c>
    </row>
    <row r="368" spans="1:13" x14ac:dyDescent="0.25">
      <c r="A368" s="2">
        <v>42453</v>
      </c>
      <c r="B368">
        <v>43.48</v>
      </c>
      <c r="C368">
        <v>44.869999</v>
      </c>
      <c r="D368">
        <v>44.869999</v>
      </c>
      <c r="E368">
        <v>34.979999999999997</v>
      </c>
      <c r="F368">
        <v>42.310001</v>
      </c>
      <c r="G368" t="s">
        <v>15</v>
      </c>
      <c r="H368" t="s">
        <v>15</v>
      </c>
      <c r="I368">
        <v>22</v>
      </c>
      <c r="J368">
        <v>956.56</v>
      </c>
      <c r="K368">
        <v>1.3200439999999389</v>
      </c>
      <c r="L368" t="s">
        <v>15</v>
      </c>
      <c r="M368">
        <v>9966.8798540000134</v>
      </c>
    </row>
    <row r="369" spans="1:13" x14ac:dyDescent="0.25">
      <c r="A369" s="2">
        <v>42457</v>
      </c>
      <c r="B369">
        <v>44.380001</v>
      </c>
      <c r="C369">
        <v>44.869999</v>
      </c>
      <c r="D369">
        <v>44.869999</v>
      </c>
      <c r="E369">
        <v>34.979999999999997</v>
      </c>
      <c r="F369">
        <v>42.849997999999999</v>
      </c>
      <c r="G369" t="s">
        <v>15</v>
      </c>
      <c r="H369" t="s">
        <v>15</v>
      </c>
      <c r="I369">
        <v>22</v>
      </c>
      <c r="J369">
        <v>976.36002199999996</v>
      </c>
      <c r="K369">
        <v>19.800022000000009</v>
      </c>
      <c r="L369" t="s">
        <v>15</v>
      </c>
      <c r="M369">
        <v>9986.6798760000129</v>
      </c>
    </row>
    <row r="370" spans="1:13" x14ac:dyDescent="0.25">
      <c r="A370" s="2">
        <v>42458</v>
      </c>
      <c r="B370">
        <v>44.419998</v>
      </c>
      <c r="C370">
        <v>44.869999</v>
      </c>
      <c r="D370">
        <v>44.869999</v>
      </c>
      <c r="E370">
        <v>34.979999999999997</v>
      </c>
      <c r="F370">
        <v>43.110000999999997</v>
      </c>
      <c r="G370" t="s">
        <v>15</v>
      </c>
      <c r="H370" t="s">
        <v>15</v>
      </c>
      <c r="I370">
        <v>22</v>
      </c>
      <c r="J370">
        <v>977.23995600000001</v>
      </c>
      <c r="K370">
        <v>0.8799340000000484</v>
      </c>
      <c r="L370" t="s">
        <v>15</v>
      </c>
      <c r="M370">
        <v>9987.5598100000134</v>
      </c>
    </row>
    <row r="371" spans="1:13" x14ac:dyDescent="0.25">
      <c r="A371" s="2">
        <v>42459</v>
      </c>
      <c r="B371">
        <v>44.099997999999999</v>
      </c>
      <c r="C371">
        <v>44.869999</v>
      </c>
      <c r="D371">
        <v>44.869999</v>
      </c>
      <c r="E371">
        <v>34.979999999999997</v>
      </c>
      <c r="F371">
        <v>43.110000999999997</v>
      </c>
      <c r="G371" t="s">
        <v>15</v>
      </c>
      <c r="H371" t="s">
        <v>15</v>
      </c>
      <c r="I371">
        <v>22</v>
      </c>
      <c r="J371">
        <v>970.19995599999993</v>
      </c>
      <c r="K371">
        <v>-7.0400000000000773</v>
      </c>
      <c r="L371" t="s">
        <v>15</v>
      </c>
      <c r="M371">
        <v>9980.5198100000125</v>
      </c>
    </row>
    <row r="372" spans="1:13" x14ac:dyDescent="0.25">
      <c r="A372" s="2">
        <v>42460</v>
      </c>
      <c r="B372">
        <v>44.09</v>
      </c>
      <c r="C372">
        <v>44.869999</v>
      </c>
      <c r="D372">
        <v>44.869999</v>
      </c>
      <c r="E372">
        <v>35.790000999999997</v>
      </c>
      <c r="F372">
        <v>43.110000999999997</v>
      </c>
      <c r="G372" t="s">
        <v>15</v>
      </c>
      <c r="H372" t="s">
        <v>15</v>
      </c>
      <c r="I372">
        <v>22</v>
      </c>
      <c r="J372">
        <v>969.98</v>
      </c>
      <c r="K372">
        <v>-0.219955999999911</v>
      </c>
      <c r="L372" t="s">
        <v>15</v>
      </c>
      <c r="M372">
        <v>9980.2998540000117</v>
      </c>
    </row>
    <row r="373" spans="1:13" x14ac:dyDescent="0.25">
      <c r="A373" s="2">
        <v>42461</v>
      </c>
      <c r="B373">
        <v>42.959999000000003</v>
      </c>
      <c r="C373">
        <v>44.869999</v>
      </c>
      <c r="D373">
        <v>44.869999</v>
      </c>
      <c r="E373">
        <v>35.790000999999997</v>
      </c>
      <c r="F373">
        <v>43.110000999999997</v>
      </c>
      <c r="G373" t="s">
        <v>15</v>
      </c>
      <c r="H373" t="s">
        <v>16</v>
      </c>
      <c r="I373">
        <v>22</v>
      </c>
      <c r="J373">
        <v>945.11997800000006</v>
      </c>
      <c r="K373">
        <v>-24.860021999999962</v>
      </c>
      <c r="L373">
        <v>14.299956000000069</v>
      </c>
      <c r="M373">
        <v>9955.4398320000109</v>
      </c>
    </row>
    <row r="374" spans="1:13" x14ac:dyDescent="0.25">
      <c r="A374" s="2">
        <v>42464</v>
      </c>
      <c r="B374">
        <v>42.16</v>
      </c>
      <c r="C374">
        <v>44.869999</v>
      </c>
      <c r="D374">
        <v>44.869999</v>
      </c>
      <c r="E374">
        <v>35.790000999999997</v>
      </c>
      <c r="F374">
        <v>42.959999000000003</v>
      </c>
      <c r="G374" t="s">
        <v>13</v>
      </c>
      <c r="H374" t="s">
        <v>15</v>
      </c>
      <c r="I374" t="s">
        <v>15</v>
      </c>
      <c r="J374" t="s">
        <v>15</v>
      </c>
      <c r="K374" t="s">
        <v>15</v>
      </c>
      <c r="L374" t="s">
        <v>15</v>
      </c>
      <c r="M374">
        <v>9955.4398320000109</v>
      </c>
    </row>
    <row r="375" spans="1:13" x14ac:dyDescent="0.25">
      <c r="A375" s="2">
        <v>42465</v>
      </c>
      <c r="B375">
        <v>41.470001000000003</v>
      </c>
      <c r="C375">
        <v>44.869999</v>
      </c>
      <c r="D375">
        <v>44.869999</v>
      </c>
      <c r="E375">
        <v>35.889999000000003</v>
      </c>
      <c r="F375">
        <v>42.16</v>
      </c>
      <c r="G375" t="s">
        <v>13</v>
      </c>
      <c r="H375" t="s">
        <v>15</v>
      </c>
      <c r="I375" t="s">
        <v>15</v>
      </c>
      <c r="J375" t="s">
        <v>15</v>
      </c>
      <c r="K375" t="s">
        <v>15</v>
      </c>
      <c r="L375" t="s">
        <v>15</v>
      </c>
      <c r="M375">
        <v>9955.4398320000109</v>
      </c>
    </row>
    <row r="376" spans="1:13" x14ac:dyDescent="0.25">
      <c r="A376" s="2">
        <v>42466</v>
      </c>
      <c r="B376">
        <v>41.57</v>
      </c>
      <c r="C376">
        <v>44.869999</v>
      </c>
      <c r="D376">
        <v>44.869999</v>
      </c>
      <c r="E376">
        <v>35.889999000000003</v>
      </c>
      <c r="F376">
        <v>41.470001000000003</v>
      </c>
      <c r="G376" t="s">
        <v>13</v>
      </c>
      <c r="H376" t="s">
        <v>15</v>
      </c>
      <c r="I376" t="s">
        <v>15</v>
      </c>
      <c r="J376" t="s">
        <v>15</v>
      </c>
      <c r="K376" t="s">
        <v>15</v>
      </c>
      <c r="L376" t="s">
        <v>15</v>
      </c>
      <c r="M376">
        <v>9955.4398320000109</v>
      </c>
    </row>
    <row r="377" spans="1:13" x14ac:dyDescent="0.25">
      <c r="A377" s="2">
        <v>42467</v>
      </c>
      <c r="B377">
        <v>40.619999</v>
      </c>
      <c r="C377">
        <v>44.869999</v>
      </c>
      <c r="D377">
        <v>44.869999</v>
      </c>
      <c r="E377">
        <v>35.889999000000003</v>
      </c>
      <c r="F377">
        <v>41.470001000000003</v>
      </c>
      <c r="G377" t="s">
        <v>13</v>
      </c>
      <c r="H377" t="s">
        <v>15</v>
      </c>
      <c r="I377" t="s">
        <v>15</v>
      </c>
      <c r="J377" t="s">
        <v>15</v>
      </c>
      <c r="K377" t="s">
        <v>15</v>
      </c>
      <c r="L377" t="s">
        <v>15</v>
      </c>
      <c r="M377">
        <v>9955.4398320000109</v>
      </c>
    </row>
    <row r="378" spans="1:13" x14ac:dyDescent="0.25">
      <c r="A378" s="2">
        <v>42468</v>
      </c>
      <c r="B378">
        <v>39.68</v>
      </c>
      <c r="C378">
        <v>44.869999</v>
      </c>
      <c r="D378">
        <v>44.869999</v>
      </c>
      <c r="E378">
        <v>37.639999000000003</v>
      </c>
      <c r="F378">
        <v>40.619999</v>
      </c>
      <c r="G378" t="s">
        <v>13</v>
      </c>
      <c r="H378" t="s">
        <v>15</v>
      </c>
      <c r="I378" t="s">
        <v>15</v>
      </c>
      <c r="J378" t="s">
        <v>15</v>
      </c>
      <c r="K378" t="s">
        <v>15</v>
      </c>
      <c r="L378" t="s">
        <v>15</v>
      </c>
      <c r="M378">
        <v>9955.4398320000109</v>
      </c>
    </row>
    <row r="379" spans="1:13" x14ac:dyDescent="0.25">
      <c r="A379" s="2">
        <v>42471</v>
      </c>
      <c r="B379">
        <v>39.82</v>
      </c>
      <c r="C379">
        <v>44.869999</v>
      </c>
      <c r="D379">
        <v>44.869999</v>
      </c>
      <c r="E379">
        <v>37.639999000000003</v>
      </c>
      <c r="F379">
        <v>39.68</v>
      </c>
      <c r="G379" t="s">
        <v>13</v>
      </c>
      <c r="H379" t="s">
        <v>15</v>
      </c>
      <c r="I379" t="s">
        <v>15</v>
      </c>
      <c r="J379" t="s">
        <v>15</v>
      </c>
      <c r="K379" t="s">
        <v>15</v>
      </c>
      <c r="L379" t="s">
        <v>15</v>
      </c>
      <c r="M379">
        <v>9955.4398320000109</v>
      </c>
    </row>
    <row r="380" spans="1:13" x14ac:dyDescent="0.25">
      <c r="A380" s="2">
        <v>42472</v>
      </c>
      <c r="B380">
        <v>40.07</v>
      </c>
      <c r="C380">
        <v>44.869999</v>
      </c>
      <c r="D380">
        <v>44.869999</v>
      </c>
      <c r="E380">
        <v>37.639999000000003</v>
      </c>
      <c r="F380">
        <v>39.68</v>
      </c>
      <c r="G380" t="s">
        <v>13</v>
      </c>
      <c r="H380" t="s">
        <v>15</v>
      </c>
      <c r="I380" t="s">
        <v>15</v>
      </c>
      <c r="J380" t="s">
        <v>15</v>
      </c>
      <c r="K380" t="s">
        <v>15</v>
      </c>
      <c r="L380" t="s">
        <v>15</v>
      </c>
      <c r="M380">
        <v>9955.4398320000109</v>
      </c>
    </row>
    <row r="381" spans="1:13" x14ac:dyDescent="0.25">
      <c r="A381" s="2">
        <v>42473</v>
      </c>
      <c r="B381">
        <v>40.330002</v>
      </c>
      <c r="C381">
        <v>44.869999</v>
      </c>
      <c r="D381">
        <v>44.869999</v>
      </c>
      <c r="E381">
        <v>37.639999000000003</v>
      </c>
      <c r="F381">
        <v>39.68</v>
      </c>
      <c r="G381" t="s">
        <v>13</v>
      </c>
      <c r="H381" t="s">
        <v>15</v>
      </c>
      <c r="I381" t="s">
        <v>15</v>
      </c>
      <c r="J381" t="s">
        <v>15</v>
      </c>
      <c r="K381" t="s">
        <v>15</v>
      </c>
      <c r="L381" t="s">
        <v>15</v>
      </c>
      <c r="M381">
        <v>9955.4398320000109</v>
      </c>
    </row>
    <row r="382" spans="1:13" x14ac:dyDescent="0.25">
      <c r="A382" s="2">
        <v>42474</v>
      </c>
      <c r="B382">
        <v>39.659999999999997</v>
      </c>
      <c r="C382">
        <v>44.869999</v>
      </c>
      <c r="D382">
        <v>44.869999</v>
      </c>
      <c r="E382">
        <v>37.880001</v>
      </c>
      <c r="F382">
        <v>39.68</v>
      </c>
      <c r="G382" t="s">
        <v>13</v>
      </c>
      <c r="H382" t="s">
        <v>15</v>
      </c>
      <c r="I382" t="s">
        <v>15</v>
      </c>
      <c r="J382" t="s">
        <v>15</v>
      </c>
      <c r="K382" t="s">
        <v>15</v>
      </c>
      <c r="L382" t="s">
        <v>15</v>
      </c>
      <c r="M382">
        <v>9955.4398320000109</v>
      </c>
    </row>
    <row r="383" spans="1:13" x14ac:dyDescent="0.25">
      <c r="A383" s="2">
        <v>42475</v>
      </c>
      <c r="B383">
        <v>40.639999000000003</v>
      </c>
      <c r="C383">
        <v>44.869999</v>
      </c>
      <c r="D383">
        <v>44.869999</v>
      </c>
      <c r="E383">
        <v>37.900002000000001</v>
      </c>
      <c r="F383">
        <v>39.659999999999997</v>
      </c>
      <c r="G383" t="s">
        <v>13</v>
      </c>
      <c r="H383" t="s">
        <v>15</v>
      </c>
      <c r="I383" t="s">
        <v>15</v>
      </c>
      <c r="J383" t="s">
        <v>15</v>
      </c>
      <c r="K383" t="s">
        <v>15</v>
      </c>
      <c r="L383" t="s">
        <v>15</v>
      </c>
      <c r="M383">
        <v>9955.4398320000109</v>
      </c>
    </row>
    <row r="384" spans="1:13" x14ac:dyDescent="0.25">
      <c r="A384" s="2">
        <v>42478</v>
      </c>
      <c r="B384">
        <v>40.720001000000003</v>
      </c>
      <c r="C384">
        <v>44.869999</v>
      </c>
      <c r="D384">
        <v>44.869999</v>
      </c>
      <c r="E384">
        <v>37.900002000000001</v>
      </c>
      <c r="F384">
        <v>39.659999999999997</v>
      </c>
      <c r="G384" t="s">
        <v>13</v>
      </c>
      <c r="H384" t="s">
        <v>15</v>
      </c>
      <c r="I384" t="s">
        <v>15</v>
      </c>
      <c r="J384" t="s">
        <v>15</v>
      </c>
      <c r="K384" t="s">
        <v>15</v>
      </c>
      <c r="L384" t="s">
        <v>15</v>
      </c>
      <c r="M384">
        <v>9955.4398320000109</v>
      </c>
    </row>
    <row r="385" spans="1:13" x14ac:dyDescent="0.25">
      <c r="A385" s="2">
        <v>42479</v>
      </c>
      <c r="B385">
        <v>41.150002000000001</v>
      </c>
      <c r="C385">
        <v>44.869999</v>
      </c>
      <c r="D385">
        <v>44.419998</v>
      </c>
      <c r="E385">
        <v>37.900002000000001</v>
      </c>
      <c r="F385">
        <v>39.659999999999997</v>
      </c>
      <c r="G385" t="s">
        <v>13</v>
      </c>
      <c r="H385" t="s">
        <v>15</v>
      </c>
      <c r="I385" t="s">
        <v>15</v>
      </c>
      <c r="J385" t="s">
        <v>15</v>
      </c>
      <c r="K385" t="s">
        <v>15</v>
      </c>
      <c r="L385" t="s">
        <v>15</v>
      </c>
      <c r="M385">
        <v>9955.4398320000109</v>
      </c>
    </row>
    <row r="386" spans="1:13" x14ac:dyDescent="0.25">
      <c r="A386" s="2">
        <v>42480</v>
      </c>
      <c r="B386">
        <v>41.360000999999997</v>
      </c>
      <c r="C386">
        <v>44.869999</v>
      </c>
      <c r="D386">
        <v>44.419998</v>
      </c>
      <c r="E386">
        <v>37.900002000000001</v>
      </c>
      <c r="F386">
        <v>39.659999999999997</v>
      </c>
      <c r="G386" t="s">
        <v>13</v>
      </c>
      <c r="H386" t="s">
        <v>15</v>
      </c>
      <c r="I386" t="s">
        <v>15</v>
      </c>
      <c r="J386" t="s">
        <v>15</v>
      </c>
      <c r="K386" t="s">
        <v>15</v>
      </c>
      <c r="L386" t="s">
        <v>15</v>
      </c>
      <c r="M386">
        <v>9955.4398320000109</v>
      </c>
    </row>
    <row r="387" spans="1:13" x14ac:dyDescent="0.25">
      <c r="A387" s="2">
        <v>42481</v>
      </c>
      <c r="B387">
        <v>41.549999</v>
      </c>
      <c r="C387">
        <v>44.869999</v>
      </c>
      <c r="D387">
        <v>44.419998</v>
      </c>
      <c r="E387">
        <v>37.900002000000001</v>
      </c>
      <c r="F387">
        <v>39.659999999999997</v>
      </c>
      <c r="G387" t="s">
        <v>13</v>
      </c>
      <c r="H387" t="s">
        <v>15</v>
      </c>
      <c r="I387" t="s">
        <v>15</v>
      </c>
      <c r="J387" t="s">
        <v>15</v>
      </c>
      <c r="K387" t="s">
        <v>15</v>
      </c>
      <c r="L387" t="s">
        <v>15</v>
      </c>
      <c r="M387">
        <v>9955.4398320000109</v>
      </c>
    </row>
    <row r="388" spans="1:13" x14ac:dyDescent="0.25">
      <c r="A388" s="2">
        <v>42482</v>
      </c>
      <c r="B388">
        <v>40.959999000000003</v>
      </c>
      <c r="C388">
        <v>44.869999</v>
      </c>
      <c r="D388">
        <v>44.419998</v>
      </c>
      <c r="E388">
        <v>37.900002000000001</v>
      </c>
      <c r="F388">
        <v>39.659999999999997</v>
      </c>
      <c r="G388" t="s">
        <v>13</v>
      </c>
      <c r="H388" t="s">
        <v>15</v>
      </c>
      <c r="I388" t="s">
        <v>15</v>
      </c>
      <c r="J388" t="s">
        <v>15</v>
      </c>
      <c r="K388" t="s">
        <v>15</v>
      </c>
      <c r="L388" t="s">
        <v>15</v>
      </c>
      <c r="M388">
        <v>9955.4398320000109</v>
      </c>
    </row>
    <row r="389" spans="1:13" x14ac:dyDescent="0.25">
      <c r="A389" s="2">
        <v>42485</v>
      </c>
      <c r="B389">
        <v>40.330002</v>
      </c>
      <c r="C389">
        <v>44.869999</v>
      </c>
      <c r="D389">
        <v>44.419998</v>
      </c>
      <c r="E389">
        <v>37.900002000000001</v>
      </c>
      <c r="F389">
        <v>39.659999999999997</v>
      </c>
      <c r="G389" t="s">
        <v>13</v>
      </c>
      <c r="H389" t="s">
        <v>15</v>
      </c>
      <c r="I389" t="s">
        <v>15</v>
      </c>
      <c r="J389" t="s">
        <v>15</v>
      </c>
      <c r="K389" t="s">
        <v>15</v>
      </c>
      <c r="L389" t="s">
        <v>15</v>
      </c>
      <c r="M389">
        <v>9955.4398320000109</v>
      </c>
    </row>
    <row r="390" spans="1:13" x14ac:dyDescent="0.25">
      <c r="A390" s="2">
        <v>42486</v>
      </c>
      <c r="B390">
        <v>40.540000999999997</v>
      </c>
      <c r="C390">
        <v>44.869999</v>
      </c>
      <c r="D390">
        <v>44.419998</v>
      </c>
      <c r="E390">
        <v>37.900002000000001</v>
      </c>
      <c r="F390">
        <v>39.659999999999997</v>
      </c>
      <c r="G390" t="s">
        <v>13</v>
      </c>
      <c r="H390" t="s">
        <v>15</v>
      </c>
      <c r="I390" t="s">
        <v>15</v>
      </c>
      <c r="J390" t="s">
        <v>15</v>
      </c>
      <c r="K390" t="s">
        <v>15</v>
      </c>
      <c r="L390" t="s">
        <v>15</v>
      </c>
      <c r="M390">
        <v>9955.4398320000109</v>
      </c>
    </row>
    <row r="391" spans="1:13" x14ac:dyDescent="0.25">
      <c r="A391" s="2">
        <v>42487</v>
      </c>
      <c r="B391">
        <v>41.009998000000003</v>
      </c>
      <c r="C391">
        <v>44.869999</v>
      </c>
      <c r="D391">
        <v>44.419998</v>
      </c>
      <c r="E391">
        <v>37.900002000000001</v>
      </c>
      <c r="F391">
        <v>39.659999999999997</v>
      </c>
      <c r="G391" t="s">
        <v>13</v>
      </c>
      <c r="H391" t="s">
        <v>15</v>
      </c>
      <c r="I391" t="s">
        <v>15</v>
      </c>
      <c r="J391" t="s">
        <v>15</v>
      </c>
      <c r="K391" t="s">
        <v>15</v>
      </c>
      <c r="L391" t="s">
        <v>15</v>
      </c>
      <c r="M391">
        <v>9955.4398320000109</v>
      </c>
    </row>
    <row r="392" spans="1:13" x14ac:dyDescent="0.25">
      <c r="A392" s="2">
        <v>42488</v>
      </c>
      <c r="B392">
        <v>40.599997999999999</v>
      </c>
      <c r="C392">
        <v>44.869999</v>
      </c>
      <c r="D392">
        <v>44.419998</v>
      </c>
      <c r="E392">
        <v>37.900002000000001</v>
      </c>
      <c r="F392">
        <v>39.659999999999997</v>
      </c>
      <c r="G392" t="s">
        <v>13</v>
      </c>
      <c r="H392" t="s">
        <v>15</v>
      </c>
      <c r="I392" t="s">
        <v>15</v>
      </c>
      <c r="J392" t="s">
        <v>15</v>
      </c>
      <c r="K392" t="s">
        <v>15</v>
      </c>
      <c r="L392" t="s">
        <v>15</v>
      </c>
      <c r="M392">
        <v>9955.4398320000109</v>
      </c>
    </row>
    <row r="393" spans="1:13" x14ac:dyDescent="0.25">
      <c r="A393" s="2">
        <v>42489</v>
      </c>
      <c r="B393">
        <v>39.590000000000003</v>
      </c>
      <c r="C393">
        <v>44.869999</v>
      </c>
      <c r="D393">
        <v>44.099997999999999</v>
      </c>
      <c r="E393">
        <v>37.900002000000001</v>
      </c>
      <c r="F393">
        <v>39.659999999999997</v>
      </c>
      <c r="G393" t="s">
        <v>13</v>
      </c>
      <c r="H393" t="s">
        <v>15</v>
      </c>
      <c r="I393" t="s">
        <v>15</v>
      </c>
      <c r="J393" t="s">
        <v>15</v>
      </c>
      <c r="K393" t="s">
        <v>15</v>
      </c>
      <c r="L393" t="s">
        <v>15</v>
      </c>
      <c r="M393">
        <v>9955.4398320000109</v>
      </c>
    </row>
    <row r="394" spans="1:13" x14ac:dyDescent="0.25">
      <c r="A394" s="2">
        <v>42492</v>
      </c>
      <c r="B394">
        <v>39.909999999999997</v>
      </c>
      <c r="C394">
        <v>44.869999</v>
      </c>
      <c r="D394">
        <v>44.09</v>
      </c>
      <c r="E394">
        <v>37.900002000000001</v>
      </c>
      <c r="F394">
        <v>39.590000000000003</v>
      </c>
      <c r="G394" t="s">
        <v>13</v>
      </c>
      <c r="H394" t="s">
        <v>15</v>
      </c>
      <c r="I394" t="s">
        <v>15</v>
      </c>
      <c r="J394" t="s">
        <v>15</v>
      </c>
      <c r="K394" t="s">
        <v>15</v>
      </c>
      <c r="L394" t="s">
        <v>15</v>
      </c>
      <c r="M394">
        <v>9955.4398320000109</v>
      </c>
    </row>
    <row r="395" spans="1:13" x14ac:dyDescent="0.25">
      <c r="A395" s="2">
        <v>42493</v>
      </c>
      <c r="B395">
        <v>39.490001999999997</v>
      </c>
      <c r="C395">
        <v>44.869999</v>
      </c>
      <c r="D395">
        <v>42.16</v>
      </c>
      <c r="E395">
        <v>37.900002000000001</v>
      </c>
      <c r="F395">
        <v>39.590000000000003</v>
      </c>
      <c r="G395" t="s">
        <v>13</v>
      </c>
      <c r="H395" t="s">
        <v>15</v>
      </c>
      <c r="I395" t="s">
        <v>15</v>
      </c>
      <c r="J395" t="s">
        <v>15</v>
      </c>
      <c r="K395" t="s">
        <v>15</v>
      </c>
      <c r="L395" t="s">
        <v>15</v>
      </c>
      <c r="M395">
        <v>9955.4398320000109</v>
      </c>
    </row>
    <row r="396" spans="1:13" x14ac:dyDescent="0.25">
      <c r="A396" s="2">
        <v>42494</v>
      </c>
      <c r="B396">
        <v>38.68</v>
      </c>
      <c r="C396">
        <v>44.869999</v>
      </c>
      <c r="D396">
        <v>42.16</v>
      </c>
      <c r="E396">
        <v>37.900002000000001</v>
      </c>
      <c r="F396">
        <v>39.490001999999997</v>
      </c>
      <c r="G396" t="s">
        <v>13</v>
      </c>
      <c r="H396" t="s">
        <v>15</v>
      </c>
      <c r="I396" t="s">
        <v>15</v>
      </c>
      <c r="J396" t="s">
        <v>15</v>
      </c>
      <c r="K396" t="s">
        <v>15</v>
      </c>
      <c r="L396" t="s">
        <v>15</v>
      </c>
      <c r="M396">
        <v>9955.4398320000109</v>
      </c>
    </row>
    <row r="397" spans="1:13" x14ac:dyDescent="0.25">
      <c r="A397" s="2">
        <v>42495</v>
      </c>
      <c r="B397">
        <v>37.900002000000001</v>
      </c>
      <c r="C397">
        <v>44.869999</v>
      </c>
      <c r="D397">
        <v>41.57</v>
      </c>
      <c r="E397">
        <v>37.900002000000001</v>
      </c>
      <c r="F397">
        <v>38.68</v>
      </c>
      <c r="G397" t="s">
        <v>13</v>
      </c>
      <c r="H397" t="s">
        <v>15</v>
      </c>
      <c r="I397" t="s">
        <v>15</v>
      </c>
      <c r="J397" t="s">
        <v>15</v>
      </c>
      <c r="K397" t="s">
        <v>15</v>
      </c>
      <c r="L397" t="s">
        <v>15</v>
      </c>
      <c r="M397">
        <v>9955.4398320000109</v>
      </c>
    </row>
    <row r="398" spans="1:13" x14ac:dyDescent="0.25">
      <c r="A398" s="2">
        <v>42496</v>
      </c>
      <c r="B398">
        <v>37.650002000000001</v>
      </c>
      <c r="C398">
        <v>44.869999</v>
      </c>
      <c r="D398">
        <v>41.57</v>
      </c>
      <c r="E398">
        <v>37.900002000000001</v>
      </c>
      <c r="F398">
        <v>37.900002000000001</v>
      </c>
      <c r="G398" t="s">
        <v>16</v>
      </c>
      <c r="H398" t="s">
        <v>15</v>
      </c>
      <c r="I398">
        <v>-25</v>
      </c>
      <c r="J398">
        <v>-941.25004999999999</v>
      </c>
      <c r="K398" t="s">
        <v>15</v>
      </c>
      <c r="L398" t="s">
        <v>15</v>
      </c>
      <c r="M398">
        <v>9955.4398320000109</v>
      </c>
    </row>
    <row r="399" spans="1:13" x14ac:dyDescent="0.25">
      <c r="A399" s="2">
        <v>42499</v>
      </c>
      <c r="B399">
        <v>37.740001999999997</v>
      </c>
      <c r="C399">
        <v>44.869999</v>
      </c>
      <c r="D399">
        <v>41.549999</v>
      </c>
      <c r="E399">
        <v>37.650002000000001</v>
      </c>
      <c r="F399">
        <v>37.650002000000001</v>
      </c>
      <c r="G399" t="s">
        <v>15</v>
      </c>
      <c r="H399" t="s">
        <v>15</v>
      </c>
      <c r="I399">
        <v>-25</v>
      </c>
      <c r="J399">
        <v>-943.50004999999987</v>
      </c>
      <c r="K399">
        <v>-2.2499999999998859</v>
      </c>
      <c r="L399" t="s">
        <v>15</v>
      </c>
      <c r="M399">
        <v>9953.1898320000109</v>
      </c>
    </row>
    <row r="400" spans="1:13" x14ac:dyDescent="0.25">
      <c r="A400" s="2">
        <v>42500</v>
      </c>
      <c r="B400">
        <v>36.990001999999997</v>
      </c>
      <c r="C400">
        <v>44.869999</v>
      </c>
      <c r="D400">
        <v>41.549999</v>
      </c>
      <c r="E400">
        <v>37.650002000000001</v>
      </c>
      <c r="F400">
        <v>37.650002000000001</v>
      </c>
      <c r="G400" t="s">
        <v>15</v>
      </c>
      <c r="H400" t="s">
        <v>15</v>
      </c>
      <c r="I400">
        <v>-25</v>
      </c>
      <c r="J400">
        <v>-924.75004999999987</v>
      </c>
      <c r="K400">
        <v>18.75</v>
      </c>
      <c r="L400" t="s">
        <v>15</v>
      </c>
      <c r="M400">
        <v>9971.9398320000109</v>
      </c>
    </row>
    <row r="401" spans="1:13" x14ac:dyDescent="0.25">
      <c r="A401" s="2">
        <v>42501</v>
      </c>
      <c r="B401">
        <v>31.379999000000002</v>
      </c>
      <c r="C401">
        <v>44.869999</v>
      </c>
      <c r="D401">
        <v>41.549999</v>
      </c>
      <c r="E401">
        <v>36.990001999999997</v>
      </c>
      <c r="F401">
        <v>36.990001999999997</v>
      </c>
      <c r="G401" t="s">
        <v>15</v>
      </c>
      <c r="H401" t="s">
        <v>15</v>
      </c>
      <c r="I401">
        <v>-25</v>
      </c>
      <c r="J401">
        <v>-784.49997500000006</v>
      </c>
      <c r="K401">
        <v>140.25007499999981</v>
      </c>
      <c r="L401" t="s">
        <v>15</v>
      </c>
      <c r="M401">
        <v>10112.189907000011</v>
      </c>
    </row>
    <row r="402" spans="1:13" x14ac:dyDescent="0.25">
      <c r="A402" s="2">
        <v>42502</v>
      </c>
      <c r="B402">
        <v>31.209999</v>
      </c>
      <c r="C402">
        <v>44.869999</v>
      </c>
      <c r="D402">
        <v>41.549999</v>
      </c>
      <c r="E402">
        <v>31.379999000000002</v>
      </c>
      <c r="F402">
        <v>31.379999000000002</v>
      </c>
      <c r="G402" t="s">
        <v>15</v>
      </c>
      <c r="H402" t="s">
        <v>15</v>
      </c>
      <c r="I402">
        <v>-25</v>
      </c>
      <c r="J402">
        <v>-780.24997499999995</v>
      </c>
      <c r="K402">
        <v>4.2500000000001137</v>
      </c>
      <c r="L402" t="s">
        <v>15</v>
      </c>
      <c r="M402">
        <v>10116.439907000011</v>
      </c>
    </row>
    <row r="403" spans="1:13" x14ac:dyDescent="0.25">
      <c r="A403" s="2">
        <v>42503</v>
      </c>
      <c r="B403">
        <v>31.219999000000001</v>
      </c>
      <c r="C403">
        <v>44.869999</v>
      </c>
      <c r="D403">
        <v>41.549999</v>
      </c>
      <c r="E403">
        <v>31.209999</v>
      </c>
      <c r="F403">
        <v>31.209999</v>
      </c>
      <c r="G403" t="s">
        <v>15</v>
      </c>
      <c r="H403" t="s">
        <v>15</v>
      </c>
      <c r="I403">
        <v>-25</v>
      </c>
      <c r="J403">
        <v>-780.49997500000006</v>
      </c>
      <c r="K403">
        <v>-0.25000000000011369</v>
      </c>
      <c r="L403" t="s">
        <v>15</v>
      </c>
      <c r="M403">
        <v>10116.189907000011</v>
      </c>
    </row>
    <row r="404" spans="1:13" x14ac:dyDescent="0.25">
      <c r="A404" s="2">
        <v>42506</v>
      </c>
      <c r="B404">
        <v>30.73</v>
      </c>
      <c r="C404">
        <v>44.869999</v>
      </c>
      <c r="D404">
        <v>41.549999</v>
      </c>
      <c r="E404">
        <v>31.209999</v>
      </c>
      <c r="F404">
        <v>31.209999</v>
      </c>
      <c r="G404" t="s">
        <v>15</v>
      </c>
      <c r="H404" t="s">
        <v>15</v>
      </c>
      <c r="I404">
        <v>-25</v>
      </c>
      <c r="J404">
        <v>-768.25</v>
      </c>
      <c r="K404">
        <v>12.24997500000006</v>
      </c>
      <c r="L404" t="s">
        <v>15</v>
      </c>
      <c r="M404">
        <v>10128.43988200001</v>
      </c>
    </row>
    <row r="405" spans="1:13" x14ac:dyDescent="0.25">
      <c r="A405" s="2">
        <v>42507</v>
      </c>
      <c r="B405">
        <v>30.4</v>
      </c>
      <c r="C405">
        <v>44.869999</v>
      </c>
      <c r="D405">
        <v>41.549999</v>
      </c>
      <c r="E405">
        <v>30.73</v>
      </c>
      <c r="F405">
        <v>30.73</v>
      </c>
      <c r="G405" t="s">
        <v>15</v>
      </c>
      <c r="H405" t="s">
        <v>15</v>
      </c>
      <c r="I405">
        <v>-25</v>
      </c>
      <c r="J405">
        <v>-760</v>
      </c>
      <c r="K405">
        <v>8.25</v>
      </c>
      <c r="L405" t="s">
        <v>15</v>
      </c>
      <c r="M405">
        <v>10136.68988200001</v>
      </c>
    </row>
    <row r="406" spans="1:13" x14ac:dyDescent="0.25">
      <c r="A406" s="2">
        <v>42508</v>
      </c>
      <c r="B406">
        <v>30.07</v>
      </c>
      <c r="C406">
        <v>44.869999</v>
      </c>
      <c r="D406">
        <v>41.549999</v>
      </c>
      <c r="E406">
        <v>30.4</v>
      </c>
      <c r="F406">
        <v>30.4</v>
      </c>
      <c r="G406" t="s">
        <v>15</v>
      </c>
      <c r="H406" t="s">
        <v>15</v>
      </c>
      <c r="I406">
        <v>-25</v>
      </c>
      <c r="J406">
        <v>-751.75</v>
      </c>
      <c r="K406">
        <v>8.25</v>
      </c>
      <c r="L406" t="s">
        <v>15</v>
      </c>
      <c r="M406">
        <v>10144.93988200001</v>
      </c>
    </row>
    <row r="407" spans="1:13" x14ac:dyDescent="0.25">
      <c r="A407" s="2">
        <v>42509</v>
      </c>
      <c r="B407">
        <v>30.870000999999998</v>
      </c>
      <c r="C407">
        <v>44.869999</v>
      </c>
      <c r="D407">
        <v>41.549999</v>
      </c>
      <c r="E407">
        <v>30.07</v>
      </c>
      <c r="F407">
        <v>30.07</v>
      </c>
      <c r="G407" t="s">
        <v>15</v>
      </c>
      <c r="H407" t="s">
        <v>15</v>
      </c>
      <c r="I407">
        <v>-25</v>
      </c>
      <c r="J407">
        <v>-771.75002499999994</v>
      </c>
      <c r="K407">
        <v>-20.00002499999994</v>
      </c>
      <c r="L407" t="s">
        <v>15</v>
      </c>
      <c r="M407">
        <v>10124.93985700001</v>
      </c>
    </row>
    <row r="408" spans="1:13" x14ac:dyDescent="0.25">
      <c r="A408" s="2">
        <v>42510</v>
      </c>
      <c r="B408">
        <v>31.290001</v>
      </c>
      <c r="C408">
        <v>44.869999</v>
      </c>
      <c r="D408">
        <v>41.549999</v>
      </c>
      <c r="E408">
        <v>30.07</v>
      </c>
      <c r="F408">
        <v>30.07</v>
      </c>
      <c r="G408" t="s">
        <v>15</v>
      </c>
      <c r="H408" t="s">
        <v>15</v>
      </c>
      <c r="I408">
        <v>-25</v>
      </c>
      <c r="J408">
        <v>-782.25002500000005</v>
      </c>
      <c r="K408">
        <v>-10.50000000000011</v>
      </c>
      <c r="L408" t="s">
        <v>15</v>
      </c>
      <c r="M408">
        <v>10114.43985700001</v>
      </c>
    </row>
    <row r="409" spans="1:13" x14ac:dyDescent="0.25">
      <c r="A409" s="2">
        <v>42513</v>
      </c>
      <c r="B409">
        <v>31.290001</v>
      </c>
      <c r="C409">
        <v>44.869999</v>
      </c>
      <c r="D409">
        <v>41.549999</v>
      </c>
      <c r="E409">
        <v>30.07</v>
      </c>
      <c r="F409">
        <v>30.07</v>
      </c>
      <c r="G409" t="s">
        <v>15</v>
      </c>
      <c r="H409" t="s">
        <v>15</v>
      </c>
      <c r="I409">
        <v>-25</v>
      </c>
      <c r="J409">
        <v>-782.25002500000005</v>
      </c>
      <c r="K409">
        <v>0</v>
      </c>
      <c r="L409" t="s">
        <v>15</v>
      </c>
      <c r="M409">
        <v>10114.43985700001</v>
      </c>
    </row>
    <row r="410" spans="1:13" x14ac:dyDescent="0.25">
      <c r="A410" s="2">
        <v>42514</v>
      </c>
      <c r="B410">
        <v>31.190000999999999</v>
      </c>
      <c r="C410">
        <v>44.869999</v>
      </c>
      <c r="D410">
        <v>41.009998000000003</v>
      </c>
      <c r="E410">
        <v>30.07</v>
      </c>
      <c r="F410">
        <v>30.07</v>
      </c>
      <c r="G410" t="s">
        <v>15</v>
      </c>
      <c r="H410" t="s">
        <v>15</v>
      </c>
      <c r="I410">
        <v>-25</v>
      </c>
      <c r="J410">
        <v>-779.75002499999994</v>
      </c>
      <c r="K410">
        <v>2.5000000000001141</v>
      </c>
      <c r="L410" t="s">
        <v>15</v>
      </c>
      <c r="M410">
        <v>10116.93985700001</v>
      </c>
    </row>
    <row r="411" spans="1:13" x14ac:dyDescent="0.25">
      <c r="A411" s="2">
        <v>42515</v>
      </c>
      <c r="B411">
        <v>31.809999000000001</v>
      </c>
      <c r="C411">
        <v>44.869999</v>
      </c>
      <c r="D411">
        <v>41.009998000000003</v>
      </c>
      <c r="E411">
        <v>30.07</v>
      </c>
      <c r="F411">
        <v>30.07</v>
      </c>
      <c r="G411" t="s">
        <v>15</v>
      </c>
      <c r="H411" t="s">
        <v>15</v>
      </c>
      <c r="I411">
        <v>-25</v>
      </c>
      <c r="J411">
        <v>-795.24997500000006</v>
      </c>
      <c r="K411">
        <v>-15.49995000000013</v>
      </c>
      <c r="L411" t="s">
        <v>15</v>
      </c>
      <c r="M411">
        <v>10101.439907000011</v>
      </c>
    </row>
    <row r="412" spans="1:13" x14ac:dyDescent="0.25">
      <c r="A412" s="2">
        <v>42516</v>
      </c>
      <c r="B412">
        <v>31.57</v>
      </c>
      <c r="C412">
        <v>44.869999</v>
      </c>
      <c r="D412">
        <v>41.009998000000003</v>
      </c>
      <c r="E412">
        <v>30.07</v>
      </c>
      <c r="F412">
        <v>30.07</v>
      </c>
      <c r="G412" t="s">
        <v>15</v>
      </c>
      <c r="H412" t="s">
        <v>15</v>
      </c>
      <c r="I412">
        <v>-25</v>
      </c>
      <c r="J412">
        <v>-789.25</v>
      </c>
      <c r="K412">
        <v>5.9999750000000631</v>
      </c>
      <c r="L412" t="s">
        <v>15</v>
      </c>
      <c r="M412">
        <v>10107.43988200001</v>
      </c>
    </row>
    <row r="413" spans="1:13" x14ac:dyDescent="0.25">
      <c r="A413" s="2">
        <v>42517</v>
      </c>
      <c r="B413">
        <v>32.720001000000003</v>
      </c>
      <c r="C413">
        <v>44.869999</v>
      </c>
      <c r="D413">
        <v>41.009998000000003</v>
      </c>
      <c r="E413">
        <v>30.07</v>
      </c>
      <c r="F413">
        <v>30.07</v>
      </c>
      <c r="G413" t="s">
        <v>15</v>
      </c>
      <c r="H413" t="s">
        <v>15</v>
      </c>
      <c r="I413">
        <v>-25</v>
      </c>
      <c r="J413">
        <v>-818.00002500000005</v>
      </c>
      <c r="K413">
        <v>-28.750025000000051</v>
      </c>
      <c r="L413" t="s">
        <v>15</v>
      </c>
      <c r="M413">
        <v>10078.68985700001</v>
      </c>
    </row>
    <row r="414" spans="1:13" x14ac:dyDescent="0.25">
      <c r="A414" s="2">
        <v>42521</v>
      </c>
      <c r="B414">
        <v>33.209999000000003</v>
      </c>
      <c r="C414">
        <v>44.869999</v>
      </c>
      <c r="D414">
        <v>40.599997999999999</v>
      </c>
      <c r="E414">
        <v>30.07</v>
      </c>
      <c r="F414">
        <v>30.07</v>
      </c>
      <c r="G414" t="s">
        <v>15</v>
      </c>
      <c r="H414" t="s">
        <v>15</v>
      </c>
      <c r="I414">
        <v>-25</v>
      </c>
      <c r="J414">
        <v>-830.24997500000006</v>
      </c>
      <c r="K414">
        <v>-12.249950000000011</v>
      </c>
      <c r="L414" t="s">
        <v>15</v>
      </c>
      <c r="M414">
        <v>10066.439907000011</v>
      </c>
    </row>
    <row r="415" spans="1:13" x14ac:dyDescent="0.25">
      <c r="A415" s="2">
        <v>42522</v>
      </c>
      <c r="B415">
        <v>33.029998999999997</v>
      </c>
      <c r="C415">
        <v>44.869999</v>
      </c>
      <c r="D415">
        <v>39.909999999999997</v>
      </c>
      <c r="E415">
        <v>30.07</v>
      </c>
      <c r="F415">
        <v>30.07</v>
      </c>
      <c r="G415" t="s">
        <v>15</v>
      </c>
      <c r="H415" t="s">
        <v>15</v>
      </c>
      <c r="I415">
        <v>-25</v>
      </c>
      <c r="J415">
        <v>-825.74997499999995</v>
      </c>
      <c r="K415">
        <v>4.5000000000001137</v>
      </c>
      <c r="L415" t="s">
        <v>15</v>
      </c>
      <c r="M415">
        <v>10070.939907000011</v>
      </c>
    </row>
    <row r="416" spans="1:13" x14ac:dyDescent="0.25">
      <c r="A416" s="2">
        <v>42523</v>
      </c>
      <c r="B416">
        <v>34.349997999999999</v>
      </c>
      <c r="C416">
        <v>44.869999</v>
      </c>
      <c r="D416">
        <v>39.490001999999997</v>
      </c>
      <c r="E416">
        <v>30.07</v>
      </c>
      <c r="F416">
        <v>30.07</v>
      </c>
      <c r="G416" t="s">
        <v>15</v>
      </c>
      <c r="H416" t="s">
        <v>15</v>
      </c>
      <c r="I416">
        <v>-25</v>
      </c>
      <c r="J416">
        <v>-858.74995000000001</v>
      </c>
      <c r="K416">
        <v>-32.999975000000063</v>
      </c>
      <c r="L416" t="s">
        <v>15</v>
      </c>
      <c r="M416">
        <v>10037.93993200001</v>
      </c>
    </row>
    <row r="417" spans="1:13" x14ac:dyDescent="0.25">
      <c r="A417" s="2">
        <v>42524</v>
      </c>
      <c r="B417">
        <v>34.330002</v>
      </c>
      <c r="C417">
        <v>44.869999</v>
      </c>
      <c r="D417">
        <v>38.68</v>
      </c>
      <c r="E417">
        <v>30.07</v>
      </c>
      <c r="F417">
        <v>30.07</v>
      </c>
      <c r="G417" t="s">
        <v>15</v>
      </c>
      <c r="H417" t="s">
        <v>15</v>
      </c>
      <c r="I417">
        <v>-25</v>
      </c>
      <c r="J417">
        <v>-858.25004999999999</v>
      </c>
      <c r="K417">
        <v>0.4999000000000251</v>
      </c>
      <c r="L417" t="s">
        <v>15</v>
      </c>
      <c r="M417">
        <v>10038.439832000009</v>
      </c>
    </row>
    <row r="418" spans="1:13" x14ac:dyDescent="0.25">
      <c r="A418" s="2">
        <v>42527</v>
      </c>
      <c r="B418">
        <v>34.279998999999997</v>
      </c>
      <c r="C418">
        <v>44.869999</v>
      </c>
      <c r="D418">
        <v>37.900002000000001</v>
      </c>
      <c r="E418">
        <v>30.07</v>
      </c>
      <c r="F418">
        <v>30.07</v>
      </c>
      <c r="G418" t="s">
        <v>15</v>
      </c>
      <c r="H418" t="s">
        <v>15</v>
      </c>
      <c r="I418">
        <v>-25</v>
      </c>
      <c r="J418">
        <v>-856.99997499999995</v>
      </c>
      <c r="K418">
        <v>1.250075000000038</v>
      </c>
      <c r="L418" t="s">
        <v>15</v>
      </c>
      <c r="M418">
        <v>10039.689907000011</v>
      </c>
    </row>
    <row r="419" spans="1:13" x14ac:dyDescent="0.25">
      <c r="A419" s="2">
        <v>42528</v>
      </c>
      <c r="B419">
        <v>34.32</v>
      </c>
      <c r="C419">
        <v>44.869999</v>
      </c>
      <c r="D419">
        <v>37.740001999999997</v>
      </c>
      <c r="E419">
        <v>30.07</v>
      </c>
      <c r="F419">
        <v>30.07</v>
      </c>
      <c r="G419" t="s">
        <v>15</v>
      </c>
      <c r="H419" t="s">
        <v>15</v>
      </c>
      <c r="I419">
        <v>-25</v>
      </c>
      <c r="J419">
        <v>-858</v>
      </c>
      <c r="K419">
        <v>-1.000025000000051</v>
      </c>
      <c r="L419" t="s">
        <v>15</v>
      </c>
      <c r="M419">
        <v>10038.689882000021</v>
      </c>
    </row>
    <row r="420" spans="1:13" x14ac:dyDescent="0.25">
      <c r="A420" s="2">
        <v>42529</v>
      </c>
      <c r="B420">
        <v>34.259998000000003</v>
      </c>
      <c r="C420">
        <v>44.869999</v>
      </c>
      <c r="D420">
        <v>37.740001999999997</v>
      </c>
      <c r="E420">
        <v>30.07</v>
      </c>
      <c r="F420">
        <v>30.07</v>
      </c>
      <c r="G420" t="s">
        <v>15</v>
      </c>
      <c r="H420" t="s">
        <v>15</v>
      </c>
      <c r="I420">
        <v>-25</v>
      </c>
      <c r="J420">
        <v>-856.49995000000013</v>
      </c>
      <c r="K420">
        <v>1.500049999999874</v>
      </c>
      <c r="L420" t="s">
        <v>15</v>
      </c>
      <c r="M420">
        <v>10040.189932000019</v>
      </c>
    </row>
    <row r="421" spans="1:13" x14ac:dyDescent="0.25">
      <c r="A421" s="2">
        <v>42530</v>
      </c>
      <c r="B421">
        <v>33.599997999999999</v>
      </c>
      <c r="C421">
        <v>44.869999</v>
      </c>
      <c r="D421">
        <v>36.990001999999997</v>
      </c>
      <c r="E421">
        <v>30.07</v>
      </c>
      <c r="F421">
        <v>30.07</v>
      </c>
      <c r="G421" t="s">
        <v>15</v>
      </c>
      <c r="H421" t="s">
        <v>15</v>
      </c>
      <c r="I421">
        <v>-25</v>
      </c>
      <c r="J421">
        <v>-839.99995000000001</v>
      </c>
      <c r="K421">
        <v>16.50000000000011</v>
      </c>
      <c r="L421" t="s">
        <v>15</v>
      </c>
      <c r="M421">
        <v>10056.689932000019</v>
      </c>
    </row>
    <row r="422" spans="1:13" x14ac:dyDescent="0.25">
      <c r="A422" s="2">
        <v>42531</v>
      </c>
      <c r="B422">
        <v>33.240001999999997</v>
      </c>
      <c r="C422">
        <v>44.869999</v>
      </c>
      <c r="D422">
        <v>34.349997999999999</v>
      </c>
      <c r="E422">
        <v>30.07</v>
      </c>
      <c r="F422">
        <v>30.07</v>
      </c>
      <c r="G422" t="s">
        <v>15</v>
      </c>
      <c r="H422" t="s">
        <v>15</v>
      </c>
      <c r="I422">
        <v>-25</v>
      </c>
      <c r="J422">
        <v>-831.00004999999987</v>
      </c>
      <c r="K422">
        <v>8.9999000000001388</v>
      </c>
      <c r="L422" t="s">
        <v>15</v>
      </c>
      <c r="M422">
        <v>10065.68983200002</v>
      </c>
    </row>
    <row r="423" spans="1:13" x14ac:dyDescent="0.25">
      <c r="A423" s="2">
        <v>42534</v>
      </c>
      <c r="B423">
        <v>31.6</v>
      </c>
      <c r="C423">
        <v>44.869999</v>
      </c>
      <c r="D423">
        <v>34.349997999999999</v>
      </c>
      <c r="E423">
        <v>30.07</v>
      </c>
      <c r="F423">
        <v>30.07</v>
      </c>
      <c r="G423" t="s">
        <v>15</v>
      </c>
      <c r="H423" t="s">
        <v>15</v>
      </c>
      <c r="I423">
        <v>-25</v>
      </c>
      <c r="J423">
        <v>-790</v>
      </c>
      <c r="K423">
        <v>41.000049999999867</v>
      </c>
      <c r="L423" t="s">
        <v>15</v>
      </c>
      <c r="M423">
        <v>10106.689882000021</v>
      </c>
    </row>
    <row r="424" spans="1:13" x14ac:dyDescent="0.25">
      <c r="A424" s="2">
        <v>42535</v>
      </c>
      <c r="B424">
        <v>31.309999000000001</v>
      </c>
      <c r="C424">
        <v>44.869999</v>
      </c>
      <c r="D424">
        <v>34.349997999999999</v>
      </c>
      <c r="E424">
        <v>30.07</v>
      </c>
      <c r="F424">
        <v>30.07</v>
      </c>
      <c r="G424" t="s">
        <v>15</v>
      </c>
      <c r="H424" t="s">
        <v>15</v>
      </c>
      <c r="I424">
        <v>-25</v>
      </c>
      <c r="J424">
        <v>-782.74997500000006</v>
      </c>
      <c r="K424">
        <v>7.2500249999999369</v>
      </c>
      <c r="L424" t="s">
        <v>15</v>
      </c>
      <c r="M424">
        <v>10113.93990700002</v>
      </c>
    </row>
    <row r="425" spans="1:13" x14ac:dyDescent="0.25">
      <c r="A425" s="2">
        <v>42536</v>
      </c>
      <c r="B425">
        <v>31.940000999999999</v>
      </c>
      <c r="C425">
        <v>44.869999</v>
      </c>
      <c r="D425">
        <v>34.349997999999999</v>
      </c>
      <c r="E425">
        <v>30.07</v>
      </c>
      <c r="F425">
        <v>30.07</v>
      </c>
      <c r="G425" t="s">
        <v>15</v>
      </c>
      <c r="H425" t="s">
        <v>15</v>
      </c>
      <c r="I425">
        <v>-25</v>
      </c>
      <c r="J425">
        <v>-798.50002499999994</v>
      </c>
      <c r="K425">
        <v>-15.75004999999987</v>
      </c>
      <c r="L425" t="s">
        <v>15</v>
      </c>
      <c r="M425">
        <v>10098.189857000019</v>
      </c>
    </row>
    <row r="426" spans="1:13" x14ac:dyDescent="0.25">
      <c r="A426" s="2">
        <v>42537</v>
      </c>
      <c r="B426">
        <v>32.349997999999999</v>
      </c>
      <c r="C426">
        <v>44.869999</v>
      </c>
      <c r="D426">
        <v>34.349997999999999</v>
      </c>
      <c r="E426">
        <v>30.07</v>
      </c>
      <c r="F426">
        <v>30.07</v>
      </c>
      <c r="G426" t="s">
        <v>15</v>
      </c>
      <c r="H426" t="s">
        <v>15</v>
      </c>
      <c r="I426">
        <v>-25</v>
      </c>
      <c r="J426">
        <v>-808.74995000000001</v>
      </c>
      <c r="K426">
        <v>-10.249925000000079</v>
      </c>
      <c r="L426" t="s">
        <v>15</v>
      </c>
      <c r="M426">
        <v>10087.939932000019</v>
      </c>
    </row>
    <row r="427" spans="1:13" x14ac:dyDescent="0.25">
      <c r="A427" s="2">
        <v>42538</v>
      </c>
      <c r="B427">
        <v>33.229999999999997</v>
      </c>
      <c r="C427">
        <v>44.419998</v>
      </c>
      <c r="D427">
        <v>34.349997999999999</v>
      </c>
      <c r="E427">
        <v>30.07</v>
      </c>
      <c r="F427">
        <v>30.07</v>
      </c>
      <c r="G427" t="s">
        <v>15</v>
      </c>
      <c r="H427" t="s">
        <v>15</v>
      </c>
      <c r="I427">
        <v>-25</v>
      </c>
      <c r="J427">
        <v>-830.74999999999989</v>
      </c>
      <c r="K427">
        <v>-22.00004999999987</v>
      </c>
      <c r="L427" t="s">
        <v>15</v>
      </c>
      <c r="M427">
        <v>10065.939882000021</v>
      </c>
    </row>
    <row r="428" spans="1:13" x14ac:dyDescent="0.25">
      <c r="A428" s="2">
        <v>42541</v>
      </c>
      <c r="B428">
        <v>33.209999000000003</v>
      </c>
      <c r="C428">
        <v>44.419998</v>
      </c>
      <c r="D428">
        <v>34.349997999999999</v>
      </c>
      <c r="E428">
        <v>30.07</v>
      </c>
      <c r="F428">
        <v>30.870000999999998</v>
      </c>
      <c r="G428" t="s">
        <v>15</v>
      </c>
      <c r="H428" t="s">
        <v>15</v>
      </c>
      <c r="I428">
        <v>-25</v>
      </c>
      <c r="J428">
        <v>-830.24997500000006</v>
      </c>
      <c r="K428">
        <v>0.50002499999982319</v>
      </c>
      <c r="L428" t="s">
        <v>15</v>
      </c>
      <c r="M428">
        <v>10066.439907000011</v>
      </c>
    </row>
    <row r="429" spans="1:13" x14ac:dyDescent="0.25">
      <c r="A429" s="2">
        <v>42542</v>
      </c>
      <c r="B429">
        <v>33.040000999999997</v>
      </c>
      <c r="C429">
        <v>44.419998</v>
      </c>
      <c r="D429">
        <v>34.349997999999999</v>
      </c>
      <c r="E429">
        <v>30.07</v>
      </c>
      <c r="F429">
        <v>31.190000999999999</v>
      </c>
      <c r="G429" t="s">
        <v>15</v>
      </c>
      <c r="H429" t="s">
        <v>15</v>
      </c>
      <c r="I429">
        <v>-25</v>
      </c>
      <c r="J429">
        <v>-826.00002499999994</v>
      </c>
      <c r="K429">
        <v>4.2499500000001262</v>
      </c>
      <c r="L429" t="s">
        <v>15</v>
      </c>
      <c r="M429">
        <v>10070.68985700001</v>
      </c>
    </row>
    <row r="430" spans="1:13" x14ac:dyDescent="0.25">
      <c r="A430" s="2">
        <v>42543</v>
      </c>
      <c r="B430">
        <v>32.810001</v>
      </c>
      <c r="C430">
        <v>44.419998</v>
      </c>
      <c r="D430">
        <v>34.349997999999999</v>
      </c>
      <c r="E430">
        <v>30.07</v>
      </c>
      <c r="F430">
        <v>31.190000999999999</v>
      </c>
      <c r="G430" t="s">
        <v>15</v>
      </c>
      <c r="H430" t="s">
        <v>15</v>
      </c>
      <c r="I430">
        <v>-25</v>
      </c>
      <c r="J430">
        <v>-820.25002500000005</v>
      </c>
      <c r="K430">
        <v>5.7499999999998863</v>
      </c>
      <c r="L430" t="s">
        <v>15</v>
      </c>
      <c r="M430">
        <v>10076.43985700001</v>
      </c>
    </row>
    <row r="431" spans="1:13" x14ac:dyDescent="0.25">
      <c r="A431" s="2">
        <v>42544</v>
      </c>
      <c r="B431">
        <v>33.380001</v>
      </c>
      <c r="C431">
        <v>44.419998</v>
      </c>
      <c r="D431">
        <v>34.349997999999999</v>
      </c>
      <c r="E431">
        <v>30.07</v>
      </c>
      <c r="F431">
        <v>31.190000999999999</v>
      </c>
      <c r="G431" t="s">
        <v>15</v>
      </c>
      <c r="H431" t="s">
        <v>15</v>
      </c>
      <c r="I431">
        <v>-25</v>
      </c>
      <c r="J431">
        <v>-834.50002500000005</v>
      </c>
      <c r="K431">
        <v>-14.25</v>
      </c>
      <c r="L431" t="s">
        <v>15</v>
      </c>
      <c r="M431">
        <v>10062.18985700001</v>
      </c>
    </row>
    <row r="432" spans="1:13" x14ac:dyDescent="0.25">
      <c r="A432" s="2">
        <v>42545</v>
      </c>
      <c r="B432">
        <v>32.080002</v>
      </c>
      <c r="C432">
        <v>44.419998</v>
      </c>
      <c r="D432">
        <v>34.349997999999999</v>
      </c>
      <c r="E432">
        <v>30.07</v>
      </c>
      <c r="F432">
        <v>31.309999000000001</v>
      </c>
      <c r="G432" t="s">
        <v>15</v>
      </c>
      <c r="H432" t="s">
        <v>15</v>
      </c>
      <c r="I432">
        <v>-25</v>
      </c>
      <c r="J432">
        <v>-802.00004999999999</v>
      </c>
      <c r="K432">
        <v>32.499975000000063</v>
      </c>
      <c r="L432" t="s">
        <v>15</v>
      </c>
      <c r="M432">
        <v>10094.689832000009</v>
      </c>
    </row>
    <row r="433" spans="1:13" x14ac:dyDescent="0.25">
      <c r="A433" s="2">
        <v>42548</v>
      </c>
      <c r="B433">
        <v>31.709999</v>
      </c>
      <c r="C433">
        <v>44.419998</v>
      </c>
      <c r="D433">
        <v>34.349997999999999</v>
      </c>
      <c r="E433">
        <v>30.07</v>
      </c>
      <c r="F433">
        <v>31.309999000000001</v>
      </c>
      <c r="G433" t="s">
        <v>15</v>
      </c>
      <c r="H433" t="s">
        <v>15</v>
      </c>
      <c r="I433">
        <v>-25</v>
      </c>
      <c r="J433">
        <v>-792.74997499999995</v>
      </c>
      <c r="K433">
        <v>9.250075000000038</v>
      </c>
      <c r="L433" t="s">
        <v>15</v>
      </c>
      <c r="M433">
        <v>10103.939907000011</v>
      </c>
    </row>
    <row r="434" spans="1:13" x14ac:dyDescent="0.25">
      <c r="A434" s="2">
        <v>42549</v>
      </c>
      <c r="B434">
        <v>32.43</v>
      </c>
      <c r="C434">
        <v>44.099997999999999</v>
      </c>
      <c r="D434">
        <v>34.349997999999999</v>
      </c>
      <c r="E434">
        <v>30.07</v>
      </c>
      <c r="F434">
        <v>31.309999000000001</v>
      </c>
      <c r="G434" t="s">
        <v>15</v>
      </c>
      <c r="H434" t="s">
        <v>15</v>
      </c>
      <c r="I434">
        <v>-25</v>
      </c>
      <c r="J434">
        <v>-810.75</v>
      </c>
      <c r="K434">
        <v>-18.000025000000051</v>
      </c>
      <c r="L434" t="s">
        <v>15</v>
      </c>
      <c r="M434">
        <v>10085.939882000021</v>
      </c>
    </row>
    <row r="435" spans="1:13" x14ac:dyDescent="0.25">
      <c r="A435" s="2">
        <v>42550</v>
      </c>
      <c r="B435">
        <v>33.32</v>
      </c>
      <c r="C435">
        <v>44.09</v>
      </c>
      <c r="D435">
        <v>34.349997999999999</v>
      </c>
      <c r="E435">
        <v>30.07</v>
      </c>
      <c r="F435">
        <v>31.309999000000001</v>
      </c>
      <c r="G435" t="s">
        <v>15</v>
      </c>
      <c r="H435" t="s">
        <v>15</v>
      </c>
      <c r="I435">
        <v>-25</v>
      </c>
      <c r="J435">
        <v>-833</v>
      </c>
      <c r="K435">
        <v>-22.25</v>
      </c>
      <c r="L435" t="s">
        <v>15</v>
      </c>
      <c r="M435">
        <v>10063.689882000021</v>
      </c>
    </row>
    <row r="436" spans="1:13" x14ac:dyDescent="0.25">
      <c r="A436" s="2">
        <v>42551</v>
      </c>
      <c r="B436">
        <v>33.610000999999997</v>
      </c>
      <c r="C436">
        <v>42.959999000000003</v>
      </c>
      <c r="D436">
        <v>34.349997999999999</v>
      </c>
      <c r="E436">
        <v>30.07</v>
      </c>
      <c r="F436">
        <v>31.309999000000001</v>
      </c>
      <c r="G436" t="s">
        <v>15</v>
      </c>
      <c r="H436" t="s">
        <v>15</v>
      </c>
      <c r="I436">
        <v>-25</v>
      </c>
      <c r="J436">
        <v>-840.25002499999994</v>
      </c>
      <c r="K436">
        <v>-7.2500249999999369</v>
      </c>
      <c r="L436" t="s">
        <v>15</v>
      </c>
      <c r="M436">
        <v>10056.439857000019</v>
      </c>
    </row>
    <row r="437" spans="1:13" x14ac:dyDescent="0.25">
      <c r="A437" s="2">
        <v>42552</v>
      </c>
      <c r="B437">
        <v>33.599997999999999</v>
      </c>
      <c r="C437">
        <v>42.16</v>
      </c>
      <c r="D437">
        <v>34.349997999999999</v>
      </c>
      <c r="E437">
        <v>30.07</v>
      </c>
      <c r="F437">
        <v>31.309999000000001</v>
      </c>
      <c r="G437" t="s">
        <v>15</v>
      </c>
      <c r="H437" t="s">
        <v>15</v>
      </c>
      <c r="I437">
        <v>-25</v>
      </c>
      <c r="J437">
        <v>-839.99995000000001</v>
      </c>
      <c r="K437">
        <v>0.25007499999992427</v>
      </c>
      <c r="L437" t="s">
        <v>15</v>
      </c>
      <c r="M437">
        <v>10056.689932000019</v>
      </c>
    </row>
    <row r="438" spans="1:13" x14ac:dyDescent="0.25">
      <c r="A438" s="2">
        <v>42556</v>
      </c>
      <c r="B438">
        <v>33.099997999999999</v>
      </c>
      <c r="C438">
        <v>42.16</v>
      </c>
      <c r="D438">
        <v>34.349997999999999</v>
      </c>
      <c r="E438">
        <v>30.07</v>
      </c>
      <c r="F438">
        <v>31.309999000000001</v>
      </c>
      <c r="G438" t="s">
        <v>15</v>
      </c>
      <c r="H438" t="s">
        <v>15</v>
      </c>
      <c r="I438">
        <v>-25</v>
      </c>
      <c r="J438">
        <v>-827.49995000000001</v>
      </c>
      <c r="K438">
        <v>12.5</v>
      </c>
      <c r="L438" t="s">
        <v>15</v>
      </c>
      <c r="M438">
        <v>10069.189932000019</v>
      </c>
    </row>
    <row r="439" spans="1:13" x14ac:dyDescent="0.25">
      <c r="A439" s="2">
        <v>42557</v>
      </c>
      <c r="B439">
        <v>33.610000999999997</v>
      </c>
      <c r="C439">
        <v>41.549999</v>
      </c>
      <c r="D439">
        <v>34.32</v>
      </c>
      <c r="E439">
        <v>30.07</v>
      </c>
      <c r="F439">
        <v>31.309999000000001</v>
      </c>
      <c r="G439" t="s">
        <v>15</v>
      </c>
      <c r="H439" t="s">
        <v>15</v>
      </c>
      <c r="I439">
        <v>-25</v>
      </c>
      <c r="J439">
        <v>-840.25002499999994</v>
      </c>
      <c r="K439">
        <v>-12.750074999999921</v>
      </c>
      <c r="L439" t="s">
        <v>15</v>
      </c>
      <c r="M439">
        <v>10056.439857000019</v>
      </c>
    </row>
    <row r="440" spans="1:13" x14ac:dyDescent="0.25">
      <c r="A440" s="2">
        <v>42558</v>
      </c>
      <c r="B440">
        <v>33.610000999999997</v>
      </c>
      <c r="C440">
        <v>41.549999</v>
      </c>
      <c r="D440">
        <v>34.32</v>
      </c>
      <c r="E440">
        <v>30.07</v>
      </c>
      <c r="F440">
        <v>31.309999000000001</v>
      </c>
      <c r="G440" t="s">
        <v>15</v>
      </c>
      <c r="H440" t="s">
        <v>15</v>
      </c>
      <c r="I440">
        <v>-25</v>
      </c>
      <c r="J440">
        <v>-840.25002499999994</v>
      </c>
      <c r="K440">
        <v>0</v>
      </c>
      <c r="L440" t="s">
        <v>15</v>
      </c>
      <c r="M440">
        <v>10056.439857000019</v>
      </c>
    </row>
    <row r="441" spans="1:13" x14ac:dyDescent="0.25">
      <c r="A441" s="2">
        <v>42559</v>
      </c>
      <c r="B441">
        <v>34.360000999999997</v>
      </c>
      <c r="C441">
        <v>41.549999</v>
      </c>
      <c r="D441">
        <v>34.259998000000003</v>
      </c>
      <c r="E441">
        <v>30.07</v>
      </c>
      <c r="F441">
        <v>31.309999000000001</v>
      </c>
      <c r="G441" t="s">
        <v>15</v>
      </c>
      <c r="H441" t="s">
        <v>14</v>
      </c>
      <c r="I441">
        <v>-25</v>
      </c>
      <c r="J441">
        <v>-859.00002499999994</v>
      </c>
      <c r="K441">
        <v>-18.75</v>
      </c>
      <c r="L441">
        <v>82.250025000000051</v>
      </c>
      <c r="M441">
        <v>10037.689857000019</v>
      </c>
    </row>
    <row r="442" spans="1:13" x14ac:dyDescent="0.25">
      <c r="A442" s="2">
        <v>42562</v>
      </c>
      <c r="B442">
        <v>34.860000999999997</v>
      </c>
      <c r="C442">
        <v>41.549999</v>
      </c>
      <c r="D442">
        <v>34.360000999999997</v>
      </c>
      <c r="E442">
        <v>30.07</v>
      </c>
      <c r="F442">
        <v>31.309999000000001</v>
      </c>
      <c r="G442" t="s">
        <v>13</v>
      </c>
      <c r="H442" t="s">
        <v>15</v>
      </c>
      <c r="I442" t="s">
        <v>15</v>
      </c>
      <c r="J442" t="s">
        <v>15</v>
      </c>
      <c r="K442" t="s">
        <v>15</v>
      </c>
      <c r="L442" t="s">
        <v>15</v>
      </c>
      <c r="M442">
        <v>10037.689857000019</v>
      </c>
    </row>
    <row r="443" spans="1:13" x14ac:dyDescent="0.25">
      <c r="A443" s="2">
        <v>42563</v>
      </c>
      <c r="B443">
        <v>35.650002000000001</v>
      </c>
      <c r="C443">
        <v>41.549999</v>
      </c>
      <c r="D443">
        <v>34.860000999999997</v>
      </c>
      <c r="E443">
        <v>30.07</v>
      </c>
      <c r="F443">
        <v>31.309999000000001</v>
      </c>
      <c r="G443" t="s">
        <v>13</v>
      </c>
      <c r="H443" t="s">
        <v>15</v>
      </c>
      <c r="I443" t="s">
        <v>15</v>
      </c>
      <c r="J443" t="s">
        <v>15</v>
      </c>
      <c r="K443" t="s">
        <v>15</v>
      </c>
      <c r="L443" t="s">
        <v>15</v>
      </c>
      <c r="M443">
        <v>10037.689857000019</v>
      </c>
    </row>
    <row r="444" spans="1:13" x14ac:dyDescent="0.25">
      <c r="A444" s="2">
        <v>42564</v>
      </c>
      <c r="B444">
        <v>35.080002</v>
      </c>
      <c r="C444">
        <v>41.549999</v>
      </c>
      <c r="D444">
        <v>35.650002000000001</v>
      </c>
      <c r="E444">
        <v>30.07</v>
      </c>
      <c r="F444">
        <v>31.309999000000001</v>
      </c>
      <c r="G444" t="s">
        <v>13</v>
      </c>
      <c r="H444" t="s">
        <v>15</v>
      </c>
      <c r="I444" t="s">
        <v>15</v>
      </c>
      <c r="J444" t="s">
        <v>15</v>
      </c>
      <c r="K444" t="s">
        <v>15</v>
      </c>
      <c r="L444" t="s">
        <v>15</v>
      </c>
      <c r="M444">
        <v>10037.689857000019</v>
      </c>
    </row>
    <row r="445" spans="1:13" x14ac:dyDescent="0.25">
      <c r="A445" s="2">
        <v>42565</v>
      </c>
      <c r="B445">
        <v>34.830002</v>
      </c>
      <c r="C445">
        <v>41.549999</v>
      </c>
      <c r="D445">
        <v>35.650002000000001</v>
      </c>
      <c r="E445">
        <v>30.07</v>
      </c>
      <c r="F445">
        <v>31.309999000000001</v>
      </c>
      <c r="G445" t="s">
        <v>13</v>
      </c>
      <c r="H445" t="s">
        <v>15</v>
      </c>
      <c r="I445" t="s">
        <v>15</v>
      </c>
      <c r="J445" t="s">
        <v>15</v>
      </c>
      <c r="K445" t="s">
        <v>15</v>
      </c>
      <c r="L445" t="s">
        <v>15</v>
      </c>
      <c r="M445">
        <v>10037.689857000019</v>
      </c>
    </row>
    <row r="446" spans="1:13" x14ac:dyDescent="0.25">
      <c r="A446" s="2">
        <v>42566</v>
      </c>
      <c r="B446">
        <v>34.68</v>
      </c>
      <c r="C446">
        <v>41.549999</v>
      </c>
      <c r="D446">
        <v>35.650002000000001</v>
      </c>
      <c r="E446">
        <v>30.07</v>
      </c>
      <c r="F446">
        <v>31.709999</v>
      </c>
      <c r="G446" t="s">
        <v>13</v>
      </c>
      <c r="H446" t="s">
        <v>15</v>
      </c>
      <c r="I446" t="s">
        <v>15</v>
      </c>
      <c r="J446" t="s">
        <v>15</v>
      </c>
      <c r="K446" t="s">
        <v>15</v>
      </c>
      <c r="L446" t="s">
        <v>15</v>
      </c>
      <c r="M446">
        <v>10037.689857000019</v>
      </c>
    </row>
    <row r="447" spans="1:13" x14ac:dyDescent="0.25">
      <c r="A447" s="2">
        <v>42569</v>
      </c>
      <c r="B447">
        <v>35.25</v>
      </c>
      <c r="C447">
        <v>41.549999</v>
      </c>
      <c r="D447">
        <v>35.650002000000001</v>
      </c>
      <c r="E447">
        <v>30.07</v>
      </c>
      <c r="F447">
        <v>31.709999</v>
      </c>
      <c r="G447" t="s">
        <v>13</v>
      </c>
      <c r="H447" t="s">
        <v>15</v>
      </c>
      <c r="I447" t="s">
        <v>15</v>
      </c>
      <c r="J447" t="s">
        <v>15</v>
      </c>
      <c r="K447" t="s">
        <v>15</v>
      </c>
      <c r="L447" t="s">
        <v>15</v>
      </c>
      <c r="M447">
        <v>10037.689857000019</v>
      </c>
    </row>
    <row r="448" spans="1:13" x14ac:dyDescent="0.25">
      <c r="A448" s="2">
        <v>42570</v>
      </c>
      <c r="B448">
        <v>34.869999</v>
      </c>
      <c r="C448">
        <v>41.549999</v>
      </c>
      <c r="D448">
        <v>35.650002000000001</v>
      </c>
      <c r="E448">
        <v>30.07</v>
      </c>
      <c r="F448">
        <v>31.709999</v>
      </c>
      <c r="G448" t="s">
        <v>13</v>
      </c>
      <c r="H448" t="s">
        <v>15</v>
      </c>
      <c r="I448" t="s">
        <v>15</v>
      </c>
      <c r="J448" t="s">
        <v>15</v>
      </c>
      <c r="K448" t="s">
        <v>15</v>
      </c>
      <c r="L448" t="s">
        <v>15</v>
      </c>
      <c r="M448">
        <v>10037.689857000019</v>
      </c>
    </row>
    <row r="449" spans="1:13" x14ac:dyDescent="0.25">
      <c r="A449" s="2">
        <v>42571</v>
      </c>
      <c r="B449">
        <v>35.299999</v>
      </c>
      <c r="C449">
        <v>41.549999</v>
      </c>
      <c r="D449">
        <v>35.650002000000001</v>
      </c>
      <c r="E449">
        <v>30.07</v>
      </c>
      <c r="F449">
        <v>31.709999</v>
      </c>
      <c r="G449" t="s">
        <v>13</v>
      </c>
      <c r="H449" t="s">
        <v>15</v>
      </c>
      <c r="I449" t="s">
        <v>15</v>
      </c>
      <c r="J449" t="s">
        <v>15</v>
      </c>
      <c r="K449" t="s">
        <v>15</v>
      </c>
      <c r="L449" t="s">
        <v>15</v>
      </c>
      <c r="M449">
        <v>10037.689857000019</v>
      </c>
    </row>
    <row r="450" spans="1:13" x14ac:dyDescent="0.25">
      <c r="A450" s="2">
        <v>42572</v>
      </c>
      <c r="B450">
        <v>35.490001999999997</v>
      </c>
      <c r="C450">
        <v>41.009998000000003</v>
      </c>
      <c r="D450">
        <v>35.650002000000001</v>
      </c>
      <c r="E450">
        <v>30.07</v>
      </c>
      <c r="F450">
        <v>31.709999</v>
      </c>
      <c r="G450" t="s">
        <v>13</v>
      </c>
      <c r="H450" t="s">
        <v>15</v>
      </c>
      <c r="I450" t="s">
        <v>15</v>
      </c>
      <c r="J450" t="s">
        <v>15</v>
      </c>
      <c r="K450" t="s">
        <v>15</v>
      </c>
      <c r="L450" t="s">
        <v>15</v>
      </c>
      <c r="M450">
        <v>10037.689857000019</v>
      </c>
    </row>
    <row r="451" spans="1:13" x14ac:dyDescent="0.25">
      <c r="A451" s="2">
        <v>42573</v>
      </c>
      <c r="B451">
        <v>35.279998999999997</v>
      </c>
      <c r="C451">
        <v>41.009998000000003</v>
      </c>
      <c r="D451">
        <v>35.650002000000001</v>
      </c>
      <c r="E451">
        <v>30.07</v>
      </c>
      <c r="F451">
        <v>31.709999</v>
      </c>
      <c r="G451" t="s">
        <v>13</v>
      </c>
      <c r="H451" t="s">
        <v>15</v>
      </c>
      <c r="I451" t="s">
        <v>15</v>
      </c>
      <c r="J451" t="s">
        <v>15</v>
      </c>
      <c r="K451" t="s">
        <v>15</v>
      </c>
      <c r="L451" t="s">
        <v>15</v>
      </c>
      <c r="M451">
        <v>10037.689857000019</v>
      </c>
    </row>
    <row r="452" spans="1:13" x14ac:dyDescent="0.25">
      <c r="A452" s="2">
        <v>42576</v>
      </c>
      <c r="B452">
        <v>36.459999000000003</v>
      </c>
      <c r="C452">
        <v>41.009998000000003</v>
      </c>
      <c r="D452">
        <v>35.650002000000001</v>
      </c>
      <c r="E452">
        <v>30.07</v>
      </c>
      <c r="F452">
        <v>31.709999</v>
      </c>
      <c r="G452" t="s">
        <v>13</v>
      </c>
      <c r="H452" t="s">
        <v>15</v>
      </c>
      <c r="I452" t="s">
        <v>15</v>
      </c>
      <c r="J452" t="s">
        <v>15</v>
      </c>
      <c r="K452" t="s">
        <v>15</v>
      </c>
      <c r="L452" t="s">
        <v>15</v>
      </c>
      <c r="M452">
        <v>10037.689857000019</v>
      </c>
    </row>
    <row r="453" spans="1:13" x14ac:dyDescent="0.25">
      <c r="A453" s="2">
        <v>42577</v>
      </c>
      <c r="B453">
        <v>36.82</v>
      </c>
      <c r="C453">
        <v>41.009998000000003</v>
      </c>
      <c r="D453">
        <v>36.459999000000003</v>
      </c>
      <c r="E453">
        <v>30.07</v>
      </c>
      <c r="F453">
        <v>31.709999</v>
      </c>
      <c r="G453" t="s">
        <v>13</v>
      </c>
      <c r="H453" t="s">
        <v>15</v>
      </c>
      <c r="I453" t="s">
        <v>15</v>
      </c>
      <c r="J453" t="s">
        <v>15</v>
      </c>
      <c r="K453" t="s">
        <v>15</v>
      </c>
      <c r="L453" t="s">
        <v>15</v>
      </c>
      <c r="M453">
        <v>10037.689857000019</v>
      </c>
    </row>
    <row r="454" spans="1:13" x14ac:dyDescent="0.25">
      <c r="A454" s="2">
        <v>42578</v>
      </c>
      <c r="B454">
        <v>35.700001</v>
      </c>
      <c r="C454">
        <v>40.599997999999999</v>
      </c>
      <c r="D454">
        <v>36.82</v>
      </c>
      <c r="E454">
        <v>30.07</v>
      </c>
      <c r="F454">
        <v>31.709999</v>
      </c>
      <c r="G454" t="s">
        <v>13</v>
      </c>
      <c r="H454" t="s">
        <v>15</v>
      </c>
      <c r="I454" t="s">
        <v>15</v>
      </c>
      <c r="J454" t="s">
        <v>15</v>
      </c>
      <c r="K454" t="s">
        <v>15</v>
      </c>
      <c r="L454" t="s">
        <v>15</v>
      </c>
      <c r="M454">
        <v>10037.689857000019</v>
      </c>
    </row>
    <row r="455" spans="1:13" x14ac:dyDescent="0.25">
      <c r="A455" s="2">
        <v>42579</v>
      </c>
      <c r="B455">
        <v>35.869999</v>
      </c>
      <c r="C455">
        <v>39.909999999999997</v>
      </c>
      <c r="D455">
        <v>36.82</v>
      </c>
      <c r="E455">
        <v>30.07</v>
      </c>
      <c r="F455">
        <v>32.43</v>
      </c>
      <c r="G455" t="s">
        <v>13</v>
      </c>
      <c r="H455" t="s">
        <v>15</v>
      </c>
      <c r="I455" t="s">
        <v>15</v>
      </c>
      <c r="J455" t="s">
        <v>15</v>
      </c>
      <c r="K455" t="s">
        <v>15</v>
      </c>
      <c r="L455" t="s">
        <v>15</v>
      </c>
      <c r="M455">
        <v>10037.689857000019</v>
      </c>
    </row>
    <row r="456" spans="1:13" x14ac:dyDescent="0.25">
      <c r="A456" s="2">
        <v>42580</v>
      </c>
      <c r="B456">
        <v>35.830002</v>
      </c>
      <c r="C456">
        <v>39.909999999999997</v>
      </c>
      <c r="D456">
        <v>36.82</v>
      </c>
      <c r="E456">
        <v>30.07</v>
      </c>
      <c r="F456">
        <v>33.099997999999999</v>
      </c>
      <c r="G456" t="s">
        <v>13</v>
      </c>
      <c r="H456" t="s">
        <v>15</v>
      </c>
      <c r="I456" t="s">
        <v>15</v>
      </c>
      <c r="J456" t="s">
        <v>15</v>
      </c>
      <c r="K456" t="s">
        <v>15</v>
      </c>
      <c r="L456" t="s">
        <v>15</v>
      </c>
      <c r="M456">
        <v>10037.689857000019</v>
      </c>
    </row>
    <row r="457" spans="1:13" x14ac:dyDescent="0.25">
      <c r="A457" s="2">
        <v>42583</v>
      </c>
      <c r="B457">
        <v>35.32</v>
      </c>
      <c r="C457">
        <v>39.909999999999997</v>
      </c>
      <c r="D457">
        <v>36.82</v>
      </c>
      <c r="E457">
        <v>30.07</v>
      </c>
      <c r="F457">
        <v>33.099997999999999</v>
      </c>
      <c r="G457" t="s">
        <v>13</v>
      </c>
      <c r="H457" t="s">
        <v>15</v>
      </c>
      <c r="I457" t="s">
        <v>15</v>
      </c>
      <c r="J457" t="s">
        <v>15</v>
      </c>
      <c r="K457" t="s">
        <v>15</v>
      </c>
      <c r="L457" t="s">
        <v>15</v>
      </c>
      <c r="M457">
        <v>10037.689857000019</v>
      </c>
    </row>
    <row r="458" spans="1:13" x14ac:dyDescent="0.25">
      <c r="A458" s="2">
        <v>42584</v>
      </c>
      <c r="B458">
        <v>32.759998000000003</v>
      </c>
      <c r="C458">
        <v>38.68</v>
      </c>
      <c r="D458">
        <v>36.82</v>
      </c>
      <c r="E458">
        <v>30.07</v>
      </c>
      <c r="F458">
        <v>33.099997999999999</v>
      </c>
      <c r="G458" t="s">
        <v>13</v>
      </c>
      <c r="H458" t="s">
        <v>15</v>
      </c>
      <c r="I458" t="s">
        <v>15</v>
      </c>
      <c r="J458" t="s">
        <v>15</v>
      </c>
      <c r="K458" t="s">
        <v>15</v>
      </c>
      <c r="L458" t="s">
        <v>15</v>
      </c>
      <c r="M458">
        <v>10037.689857000019</v>
      </c>
    </row>
    <row r="459" spans="1:13" x14ac:dyDescent="0.25">
      <c r="A459" s="2">
        <v>42585</v>
      </c>
      <c r="B459">
        <v>33.43</v>
      </c>
      <c r="C459">
        <v>37.900002000000001</v>
      </c>
      <c r="D459">
        <v>36.82</v>
      </c>
      <c r="E459">
        <v>30.07</v>
      </c>
      <c r="F459">
        <v>32.759998000000003</v>
      </c>
      <c r="G459" t="s">
        <v>13</v>
      </c>
      <c r="H459" t="s">
        <v>15</v>
      </c>
      <c r="I459" t="s">
        <v>15</v>
      </c>
      <c r="J459" t="s">
        <v>15</v>
      </c>
      <c r="K459" t="s">
        <v>15</v>
      </c>
      <c r="L459" t="s">
        <v>15</v>
      </c>
      <c r="M459">
        <v>10037.689857000019</v>
      </c>
    </row>
    <row r="460" spans="1:13" x14ac:dyDescent="0.25">
      <c r="A460" s="2">
        <v>42586</v>
      </c>
      <c r="B460">
        <v>33.689999</v>
      </c>
      <c r="C460">
        <v>37.740001999999997</v>
      </c>
      <c r="D460">
        <v>36.82</v>
      </c>
      <c r="E460">
        <v>30.07</v>
      </c>
      <c r="F460">
        <v>32.759998000000003</v>
      </c>
      <c r="G460" t="s">
        <v>13</v>
      </c>
      <c r="H460" t="s">
        <v>15</v>
      </c>
      <c r="I460" t="s">
        <v>15</v>
      </c>
      <c r="J460" t="s">
        <v>15</v>
      </c>
      <c r="K460" t="s">
        <v>15</v>
      </c>
      <c r="L460" t="s">
        <v>15</v>
      </c>
      <c r="M460">
        <v>10037.689857000019</v>
      </c>
    </row>
    <row r="461" spans="1:13" x14ac:dyDescent="0.25">
      <c r="A461" s="2">
        <v>42587</v>
      </c>
      <c r="B461">
        <v>34.110000999999997</v>
      </c>
      <c r="C461">
        <v>37.740001999999997</v>
      </c>
      <c r="D461">
        <v>36.82</v>
      </c>
      <c r="E461">
        <v>30.07</v>
      </c>
      <c r="F461">
        <v>32.759998000000003</v>
      </c>
      <c r="G461" t="s">
        <v>13</v>
      </c>
      <c r="H461" t="s">
        <v>15</v>
      </c>
      <c r="I461" t="s">
        <v>15</v>
      </c>
      <c r="J461" t="s">
        <v>15</v>
      </c>
      <c r="K461" t="s">
        <v>15</v>
      </c>
      <c r="L461" t="s">
        <v>15</v>
      </c>
      <c r="M461">
        <v>10037.689857000019</v>
      </c>
    </row>
    <row r="462" spans="1:13" x14ac:dyDescent="0.25">
      <c r="A462" s="2">
        <v>42590</v>
      </c>
      <c r="B462">
        <v>34.75</v>
      </c>
      <c r="C462">
        <v>37.740001999999997</v>
      </c>
      <c r="D462">
        <v>36.82</v>
      </c>
      <c r="E462">
        <v>30.07</v>
      </c>
      <c r="F462">
        <v>32.759998000000003</v>
      </c>
      <c r="G462" t="s">
        <v>13</v>
      </c>
      <c r="H462" t="s">
        <v>15</v>
      </c>
      <c r="I462" t="s">
        <v>15</v>
      </c>
      <c r="J462" t="s">
        <v>15</v>
      </c>
      <c r="K462" t="s">
        <v>15</v>
      </c>
      <c r="L462" t="s">
        <v>15</v>
      </c>
      <c r="M462">
        <v>10037.689857000019</v>
      </c>
    </row>
    <row r="463" spans="1:13" x14ac:dyDescent="0.25">
      <c r="A463" s="2">
        <v>42591</v>
      </c>
      <c r="B463">
        <v>33.779998999999997</v>
      </c>
      <c r="C463">
        <v>36.82</v>
      </c>
      <c r="D463">
        <v>36.82</v>
      </c>
      <c r="E463">
        <v>30.07</v>
      </c>
      <c r="F463">
        <v>32.759998000000003</v>
      </c>
      <c r="G463" t="s">
        <v>13</v>
      </c>
      <c r="H463" t="s">
        <v>15</v>
      </c>
      <c r="I463" t="s">
        <v>15</v>
      </c>
      <c r="J463" t="s">
        <v>15</v>
      </c>
      <c r="K463" t="s">
        <v>15</v>
      </c>
      <c r="L463" t="s">
        <v>15</v>
      </c>
      <c r="M463">
        <v>10037.689857000019</v>
      </c>
    </row>
    <row r="464" spans="1:13" x14ac:dyDescent="0.25">
      <c r="A464" s="2">
        <v>42592</v>
      </c>
      <c r="B464">
        <v>34</v>
      </c>
      <c r="C464">
        <v>36.82</v>
      </c>
      <c r="D464">
        <v>36.82</v>
      </c>
      <c r="E464">
        <v>30.07</v>
      </c>
      <c r="F464">
        <v>32.759998000000003</v>
      </c>
      <c r="G464" t="s">
        <v>13</v>
      </c>
      <c r="H464" t="s">
        <v>15</v>
      </c>
      <c r="I464" t="s">
        <v>15</v>
      </c>
      <c r="J464" t="s">
        <v>15</v>
      </c>
      <c r="K464" t="s">
        <v>15</v>
      </c>
      <c r="L464" t="s">
        <v>15</v>
      </c>
      <c r="M464">
        <v>10037.689857000019</v>
      </c>
    </row>
    <row r="465" spans="1:13" x14ac:dyDescent="0.25">
      <c r="A465" s="2">
        <v>42593</v>
      </c>
      <c r="B465">
        <v>39.810001</v>
      </c>
      <c r="C465">
        <v>36.82</v>
      </c>
      <c r="D465">
        <v>36.82</v>
      </c>
      <c r="E465">
        <v>30.07</v>
      </c>
      <c r="F465">
        <v>32.759998000000003</v>
      </c>
      <c r="G465" t="s">
        <v>14</v>
      </c>
      <c r="H465" t="s">
        <v>15</v>
      </c>
      <c r="I465">
        <v>14</v>
      </c>
      <c r="J465">
        <v>557.340014</v>
      </c>
      <c r="K465" t="s">
        <v>15</v>
      </c>
      <c r="L465" t="s">
        <v>15</v>
      </c>
      <c r="M465">
        <v>10037.689857000019</v>
      </c>
    </row>
    <row r="466" spans="1:13" x14ac:dyDescent="0.25">
      <c r="A466" s="2">
        <v>42594</v>
      </c>
      <c r="B466">
        <v>39.82</v>
      </c>
      <c r="C466">
        <v>39.810001</v>
      </c>
      <c r="D466">
        <v>39.810001</v>
      </c>
      <c r="E466">
        <v>30.07</v>
      </c>
      <c r="F466">
        <v>32.759998000000003</v>
      </c>
      <c r="G466" t="s">
        <v>15</v>
      </c>
      <c r="H466" t="s">
        <v>15</v>
      </c>
      <c r="I466">
        <v>14</v>
      </c>
      <c r="J466">
        <v>557.48</v>
      </c>
      <c r="K466">
        <v>0.1399860000000217</v>
      </c>
      <c r="L466" t="s">
        <v>15</v>
      </c>
      <c r="M466">
        <v>10037.82984300002</v>
      </c>
    </row>
    <row r="467" spans="1:13" x14ac:dyDescent="0.25">
      <c r="A467" s="2">
        <v>42597</v>
      </c>
      <c r="B467">
        <v>40.459999000000003</v>
      </c>
      <c r="C467">
        <v>39.82</v>
      </c>
      <c r="D467">
        <v>39.82</v>
      </c>
      <c r="E467">
        <v>30.07</v>
      </c>
      <c r="F467">
        <v>32.759998000000003</v>
      </c>
      <c r="G467" t="s">
        <v>15</v>
      </c>
      <c r="H467" t="s">
        <v>15</v>
      </c>
      <c r="I467">
        <v>14</v>
      </c>
      <c r="J467">
        <v>566.43998600000009</v>
      </c>
      <c r="K467">
        <v>8.9599860000000717</v>
      </c>
      <c r="L467" t="s">
        <v>15</v>
      </c>
      <c r="M467">
        <v>10046.789829000019</v>
      </c>
    </row>
    <row r="468" spans="1:13" x14ac:dyDescent="0.25">
      <c r="A468" s="2">
        <v>42598</v>
      </c>
      <c r="B468">
        <v>40.700001</v>
      </c>
      <c r="C468">
        <v>40.459999000000003</v>
      </c>
      <c r="D468">
        <v>40.459999000000003</v>
      </c>
      <c r="E468">
        <v>30.07</v>
      </c>
      <c r="F468">
        <v>32.759998000000003</v>
      </c>
      <c r="G468" t="s">
        <v>15</v>
      </c>
      <c r="H468" t="s">
        <v>15</v>
      </c>
      <c r="I468">
        <v>14</v>
      </c>
      <c r="J468">
        <v>569.80001400000003</v>
      </c>
      <c r="K468">
        <v>3.3600279999999429</v>
      </c>
      <c r="L468" t="s">
        <v>15</v>
      </c>
      <c r="M468">
        <v>10050.149857000009</v>
      </c>
    </row>
    <row r="469" spans="1:13" x14ac:dyDescent="0.25">
      <c r="A469" s="2">
        <v>42599</v>
      </c>
      <c r="B469">
        <v>40.409999999999997</v>
      </c>
      <c r="C469">
        <v>40.700001</v>
      </c>
      <c r="D469">
        <v>40.700001</v>
      </c>
      <c r="E469">
        <v>30.870000999999998</v>
      </c>
      <c r="F469">
        <v>32.759998000000003</v>
      </c>
      <c r="G469" t="s">
        <v>15</v>
      </c>
      <c r="H469" t="s">
        <v>15</v>
      </c>
      <c r="I469">
        <v>14</v>
      </c>
      <c r="J469">
        <v>565.74</v>
      </c>
      <c r="K469">
        <v>-4.0600140000000238</v>
      </c>
      <c r="L469" t="s">
        <v>15</v>
      </c>
      <c r="M469">
        <v>10046.089843000011</v>
      </c>
    </row>
    <row r="470" spans="1:13" x14ac:dyDescent="0.25">
      <c r="A470" s="2">
        <v>42600</v>
      </c>
      <c r="B470">
        <v>40.25</v>
      </c>
      <c r="C470">
        <v>40.700001</v>
      </c>
      <c r="D470">
        <v>40.700001</v>
      </c>
      <c r="E470">
        <v>31.190000999999999</v>
      </c>
      <c r="F470">
        <v>32.759998000000003</v>
      </c>
      <c r="G470" t="s">
        <v>15</v>
      </c>
      <c r="H470" t="s">
        <v>15</v>
      </c>
      <c r="I470">
        <v>14</v>
      </c>
      <c r="J470">
        <v>563.5</v>
      </c>
      <c r="K470">
        <v>-2.2400000000000091</v>
      </c>
      <c r="L470" t="s">
        <v>15</v>
      </c>
      <c r="M470">
        <v>10043.849843000011</v>
      </c>
    </row>
    <row r="471" spans="1:13" x14ac:dyDescent="0.25">
      <c r="A471" s="2">
        <v>42601</v>
      </c>
      <c r="B471">
        <v>40.299999</v>
      </c>
      <c r="C471">
        <v>40.700001</v>
      </c>
      <c r="D471">
        <v>40.700001</v>
      </c>
      <c r="E471">
        <v>31.190000999999999</v>
      </c>
      <c r="F471">
        <v>32.759998000000003</v>
      </c>
      <c r="G471" t="s">
        <v>15</v>
      </c>
      <c r="H471" t="s">
        <v>15</v>
      </c>
      <c r="I471">
        <v>14</v>
      </c>
      <c r="J471">
        <v>564.19998599999997</v>
      </c>
      <c r="K471">
        <v>0.69998599999996713</v>
      </c>
      <c r="L471" t="s">
        <v>15</v>
      </c>
      <c r="M471">
        <v>10044.549829000011</v>
      </c>
    </row>
    <row r="472" spans="1:13" x14ac:dyDescent="0.25">
      <c r="A472" s="2">
        <v>42604</v>
      </c>
      <c r="B472">
        <v>39.349997999999999</v>
      </c>
      <c r="C472">
        <v>40.700001</v>
      </c>
      <c r="D472">
        <v>40.700001</v>
      </c>
      <c r="E472">
        <v>31.190000999999999</v>
      </c>
      <c r="F472">
        <v>32.759998000000003</v>
      </c>
      <c r="G472" t="s">
        <v>15</v>
      </c>
      <c r="H472" t="s">
        <v>15</v>
      </c>
      <c r="I472">
        <v>14</v>
      </c>
      <c r="J472">
        <v>550.89997199999993</v>
      </c>
      <c r="K472">
        <v>-13.300014000000029</v>
      </c>
      <c r="L472" t="s">
        <v>15</v>
      </c>
      <c r="M472">
        <v>10031.24981500001</v>
      </c>
    </row>
    <row r="473" spans="1:13" x14ac:dyDescent="0.25">
      <c r="A473" s="2">
        <v>42605</v>
      </c>
      <c r="B473">
        <v>40</v>
      </c>
      <c r="C473">
        <v>40.700001</v>
      </c>
      <c r="D473">
        <v>40.700001</v>
      </c>
      <c r="E473">
        <v>31.309999000000001</v>
      </c>
      <c r="F473">
        <v>32.759998000000003</v>
      </c>
      <c r="G473" t="s">
        <v>15</v>
      </c>
      <c r="H473" t="s">
        <v>15</v>
      </c>
      <c r="I473">
        <v>14</v>
      </c>
      <c r="J473">
        <v>560</v>
      </c>
      <c r="K473">
        <v>9.1000280000000657</v>
      </c>
      <c r="L473" t="s">
        <v>15</v>
      </c>
      <c r="M473">
        <v>10040.349843000011</v>
      </c>
    </row>
    <row r="474" spans="1:13" x14ac:dyDescent="0.25">
      <c r="A474" s="2">
        <v>42606</v>
      </c>
      <c r="B474">
        <v>39.729999999999997</v>
      </c>
      <c r="C474">
        <v>40.700001</v>
      </c>
      <c r="D474">
        <v>40.700001</v>
      </c>
      <c r="E474">
        <v>31.309999000000001</v>
      </c>
      <c r="F474">
        <v>32.759998000000003</v>
      </c>
      <c r="G474" t="s">
        <v>15</v>
      </c>
      <c r="H474" t="s">
        <v>15</v>
      </c>
      <c r="I474">
        <v>14</v>
      </c>
      <c r="J474">
        <v>556.21999999999991</v>
      </c>
      <c r="K474">
        <v>-3.780000000000086</v>
      </c>
      <c r="L474" t="s">
        <v>15</v>
      </c>
      <c r="M474">
        <v>10036.56984300001</v>
      </c>
    </row>
    <row r="475" spans="1:13" x14ac:dyDescent="0.25">
      <c r="A475" s="2">
        <v>42607</v>
      </c>
      <c r="B475">
        <v>39.25</v>
      </c>
      <c r="C475">
        <v>40.700001</v>
      </c>
      <c r="D475">
        <v>40.700001</v>
      </c>
      <c r="E475">
        <v>31.309999000000001</v>
      </c>
      <c r="F475">
        <v>32.759998000000003</v>
      </c>
      <c r="G475" t="s">
        <v>15</v>
      </c>
      <c r="H475" t="s">
        <v>15</v>
      </c>
      <c r="I475">
        <v>14</v>
      </c>
      <c r="J475">
        <v>549.5</v>
      </c>
      <c r="K475">
        <v>-6.7199999999999136</v>
      </c>
      <c r="L475" t="s">
        <v>15</v>
      </c>
      <c r="M475">
        <v>10029.849843000011</v>
      </c>
    </row>
    <row r="476" spans="1:13" x14ac:dyDescent="0.25">
      <c r="A476" s="2">
        <v>42608</v>
      </c>
      <c r="B476">
        <v>38.560001</v>
      </c>
      <c r="C476">
        <v>40.700001</v>
      </c>
      <c r="D476">
        <v>40.700001</v>
      </c>
      <c r="E476">
        <v>31.309999000000001</v>
      </c>
      <c r="F476">
        <v>32.759998000000003</v>
      </c>
      <c r="G476" t="s">
        <v>15</v>
      </c>
      <c r="H476" t="s">
        <v>15</v>
      </c>
      <c r="I476">
        <v>14</v>
      </c>
      <c r="J476">
        <v>539.840014</v>
      </c>
      <c r="K476">
        <v>-9.6599860000000035</v>
      </c>
      <c r="L476" t="s">
        <v>15</v>
      </c>
      <c r="M476">
        <v>10020.18985700001</v>
      </c>
    </row>
    <row r="477" spans="1:13" x14ac:dyDescent="0.25">
      <c r="A477" s="2">
        <v>42611</v>
      </c>
      <c r="B477">
        <v>38.689999</v>
      </c>
      <c r="C477">
        <v>40.700001</v>
      </c>
      <c r="D477">
        <v>40.700001</v>
      </c>
      <c r="E477">
        <v>31.309999000000001</v>
      </c>
      <c r="F477">
        <v>32.759998000000003</v>
      </c>
      <c r="G477" t="s">
        <v>15</v>
      </c>
      <c r="H477" t="s">
        <v>15</v>
      </c>
      <c r="I477">
        <v>14</v>
      </c>
      <c r="J477">
        <v>541.659986</v>
      </c>
      <c r="K477">
        <v>1.819972000000007</v>
      </c>
      <c r="L477" t="s">
        <v>15</v>
      </c>
      <c r="M477">
        <v>10022.00982900001</v>
      </c>
    </row>
    <row r="478" spans="1:13" x14ac:dyDescent="0.25">
      <c r="A478" s="2">
        <v>42612</v>
      </c>
      <c r="B478">
        <v>38.189999</v>
      </c>
      <c r="C478">
        <v>40.700001</v>
      </c>
      <c r="D478">
        <v>40.700001</v>
      </c>
      <c r="E478">
        <v>31.309999000000001</v>
      </c>
      <c r="F478">
        <v>32.759998000000003</v>
      </c>
      <c r="G478" t="s">
        <v>15</v>
      </c>
      <c r="H478" t="s">
        <v>15</v>
      </c>
      <c r="I478">
        <v>14</v>
      </c>
      <c r="J478">
        <v>534.659986</v>
      </c>
      <c r="K478">
        <v>-7</v>
      </c>
      <c r="L478" t="s">
        <v>15</v>
      </c>
      <c r="M478">
        <v>10015.00982900001</v>
      </c>
    </row>
    <row r="479" spans="1:13" x14ac:dyDescent="0.25">
      <c r="A479" s="2">
        <v>42613</v>
      </c>
      <c r="B479">
        <v>36.18</v>
      </c>
      <c r="C479">
        <v>40.700001</v>
      </c>
      <c r="D479">
        <v>40.700001</v>
      </c>
      <c r="E479">
        <v>31.309999000000001</v>
      </c>
      <c r="F479">
        <v>32.759998000000003</v>
      </c>
      <c r="G479" t="s">
        <v>15</v>
      </c>
      <c r="H479" t="s">
        <v>15</v>
      </c>
      <c r="I479">
        <v>14</v>
      </c>
      <c r="J479">
        <v>506.52</v>
      </c>
      <c r="K479">
        <v>-28.139986000000022</v>
      </c>
      <c r="L479" t="s">
        <v>15</v>
      </c>
      <c r="M479">
        <v>9986.8698430000131</v>
      </c>
    </row>
    <row r="480" spans="1:13" x14ac:dyDescent="0.25">
      <c r="A480" s="2">
        <v>42614</v>
      </c>
      <c r="B480">
        <v>36.340000000000003</v>
      </c>
      <c r="C480">
        <v>40.700001</v>
      </c>
      <c r="D480">
        <v>40.700001</v>
      </c>
      <c r="E480">
        <v>31.309999000000001</v>
      </c>
      <c r="F480">
        <v>32.759998000000003</v>
      </c>
      <c r="G480" t="s">
        <v>15</v>
      </c>
      <c r="H480" t="s">
        <v>15</v>
      </c>
      <c r="I480">
        <v>14</v>
      </c>
      <c r="J480">
        <v>508.76</v>
      </c>
      <c r="K480">
        <v>2.2400000000000659</v>
      </c>
      <c r="L480" t="s">
        <v>15</v>
      </c>
      <c r="M480">
        <v>9989.1098430000129</v>
      </c>
    </row>
    <row r="481" spans="1:13" x14ac:dyDescent="0.25">
      <c r="A481" s="2">
        <v>42615</v>
      </c>
      <c r="B481">
        <v>36.639999000000003</v>
      </c>
      <c r="C481">
        <v>40.700001</v>
      </c>
      <c r="D481">
        <v>40.700001</v>
      </c>
      <c r="E481">
        <v>31.309999000000001</v>
      </c>
      <c r="F481">
        <v>33.43</v>
      </c>
      <c r="G481" t="s">
        <v>15</v>
      </c>
      <c r="H481" t="s">
        <v>15</v>
      </c>
      <c r="I481">
        <v>14</v>
      </c>
      <c r="J481">
        <v>512.95998600000007</v>
      </c>
      <c r="K481">
        <v>4.199986000000024</v>
      </c>
      <c r="L481" t="s">
        <v>15</v>
      </c>
      <c r="M481">
        <v>9993.3098290000125</v>
      </c>
    </row>
    <row r="482" spans="1:13" x14ac:dyDescent="0.25">
      <c r="A482" s="2">
        <v>42619</v>
      </c>
      <c r="B482">
        <v>36.150002000000001</v>
      </c>
      <c r="C482">
        <v>40.700001</v>
      </c>
      <c r="D482">
        <v>40.700001</v>
      </c>
      <c r="E482">
        <v>31.309999000000001</v>
      </c>
      <c r="F482">
        <v>33.689999</v>
      </c>
      <c r="G482" t="s">
        <v>15</v>
      </c>
      <c r="H482" t="s">
        <v>15</v>
      </c>
      <c r="I482">
        <v>14</v>
      </c>
      <c r="J482">
        <v>506.10002800000001</v>
      </c>
      <c r="K482">
        <v>-6.8599580000000628</v>
      </c>
      <c r="L482" t="s">
        <v>15</v>
      </c>
      <c r="M482">
        <v>9986.4498710000116</v>
      </c>
    </row>
    <row r="483" spans="1:13" x14ac:dyDescent="0.25">
      <c r="A483" s="2">
        <v>42620</v>
      </c>
      <c r="B483">
        <v>37.189999</v>
      </c>
      <c r="C483">
        <v>40.700001</v>
      </c>
      <c r="D483">
        <v>40.700001</v>
      </c>
      <c r="E483">
        <v>31.309999000000001</v>
      </c>
      <c r="F483">
        <v>33.779998999999997</v>
      </c>
      <c r="G483" t="s">
        <v>15</v>
      </c>
      <c r="H483" t="s">
        <v>15</v>
      </c>
      <c r="I483">
        <v>14</v>
      </c>
      <c r="J483">
        <v>520.659986</v>
      </c>
      <c r="K483">
        <v>14.559957999999989</v>
      </c>
      <c r="L483" t="s">
        <v>15</v>
      </c>
      <c r="M483">
        <v>10001.00982900001</v>
      </c>
    </row>
    <row r="484" spans="1:13" x14ac:dyDescent="0.25">
      <c r="A484" s="2">
        <v>42621</v>
      </c>
      <c r="B484">
        <v>36</v>
      </c>
      <c r="C484">
        <v>40.700001</v>
      </c>
      <c r="D484">
        <v>40.700001</v>
      </c>
      <c r="E484">
        <v>31.309999000000001</v>
      </c>
      <c r="F484">
        <v>33.779998999999997</v>
      </c>
      <c r="G484" t="s">
        <v>15</v>
      </c>
      <c r="H484" t="s">
        <v>15</v>
      </c>
      <c r="I484">
        <v>14</v>
      </c>
      <c r="J484">
        <v>504</v>
      </c>
      <c r="K484">
        <v>-16.659986</v>
      </c>
      <c r="L484" t="s">
        <v>15</v>
      </c>
      <c r="M484">
        <v>9984.3498430000109</v>
      </c>
    </row>
    <row r="485" spans="1:13" x14ac:dyDescent="0.25">
      <c r="A485" s="2">
        <v>42622</v>
      </c>
      <c r="B485">
        <v>35.479999999999997</v>
      </c>
      <c r="C485">
        <v>40.700001</v>
      </c>
      <c r="D485">
        <v>40.700001</v>
      </c>
      <c r="E485">
        <v>31.309999000000001</v>
      </c>
      <c r="F485">
        <v>34</v>
      </c>
      <c r="G485" t="s">
        <v>15</v>
      </c>
      <c r="H485" t="s">
        <v>15</v>
      </c>
      <c r="I485">
        <v>14</v>
      </c>
      <c r="J485">
        <v>496.72</v>
      </c>
      <c r="K485">
        <v>-7.2800000000000296</v>
      </c>
      <c r="L485" t="s">
        <v>15</v>
      </c>
      <c r="M485">
        <v>9977.0698430000102</v>
      </c>
    </row>
    <row r="486" spans="1:13" x14ac:dyDescent="0.25">
      <c r="A486" s="2">
        <v>42625</v>
      </c>
      <c r="B486">
        <v>35.650002000000001</v>
      </c>
      <c r="C486">
        <v>40.700001</v>
      </c>
      <c r="D486">
        <v>40.700001</v>
      </c>
      <c r="E486">
        <v>31.309999000000001</v>
      </c>
      <c r="F486">
        <v>35.479999999999997</v>
      </c>
      <c r="G486" t="s">
        <v>15</v>
      </c>
      <c r="H486" t="s">
        <v>15</v>
      </c>
      <c r="I486">
        <v>14</v>
      </c>
      <c r="J486">
        <v>499.10002800000001</v>
      </c>
      <c r="K486">
        <v>2.380028000000038</v>
      </c>
      <c r="L486" t="s">
        <v>15</v>
      </c>
      <c r="M486">
        <v>9979.4498710000098</v>
      </c>
    </row>
    <row r="487" spans="1:13" x14ac:dyDescent="0.25">
      <c r="A487" s="2">
        <v>42626</v>
      </c>
      <c r="B487">
        <v>34.68</v>
      </c>
      <c r="C487">
        <v>40.700001</v>
      </c>
      <c r="D487">
        <v>40.700001</v>
      </c>
      <c r="E487">
        <v>31.709999</v>
      </c>
      <c r="F487">
        <v>35.479999999999997</v>
      </c>
      <c r="G487" t="s">
        <v>15</v>
      </c>
      <c r="H487" t="s">
        <v>16</v>
      </c>
      <c r="I487">
        <v>14</v>
      </c>
      <c r="J487">
        <v>485.52</v>
      </c>
      <c r="K487">
        <v>-13.580028000000031</v>
      </c>
      <c r="L487">
        <v>-71.820014000000015</v>
      </c>
      <c r="M487">
        <v>9965.8698430000095</v>
      </c>
    </row>
    <row r="488" spans="1:13" x14ac:dyDescent="0.25">
      <c r="A488" s="2">
        <v>42627</v>
      </c>
      <c r="B488">
        <v>35.209999000000003</v>
      </c>
      <c r="C488">
        <v>40.700001</v>
      </c>
      <c r="D488">
        <v>40.700001</v>
      </c>
      <c r="E488">
        <v>31.709999</v>
      </c>
      <c r="F488">
        <v>34.68</v>
      </c>
      <c r="G488" t="s">
        <v>13</v>
      </c>
      <c r="H488" t="s">
        <v>15</v>
      </c>
      <c r="I488" t="s">
        <v>15</v>
      </c>
      <c r="J488" t="s">
        <v>15</v>
      </c>
      <c r="K488" t="s">
        <v>15</v>
      </c>
      <c r="L488" t="s">
        <v>15</v>
      </c>
      <c r="M488">
        <v>9965.8698430000095</v>
      </c>
    </row>
    <row r="489" spans="1:13" x14ac:dyDescent="0.25">
      <c r="A489" s="2">
        <v>42628</v>
      </c>
      <c r="B489">
        <v>35.560001</v>
      </c>
      <c r="C489">
        <v>40.700001</v>
      </c>
      <c r="D489">
        <v>40.700001</v>
      </c>
      <c r="E489">
        <v>31.709999</v>
      </c>
      <c r="F489">
        <v>34.68</v>
      </c>
      <c r="G489" t="s">
        <v>13</v>
      </c>
      <c r="H489" t="s">
        <v>15</v>
      </c>
      <c r="I489" t="s">
        <v>15</v>
      </c>
      <c r="J489" t="s">
        <v>15</v>
      </c>
      <c r="K489" t="s">
        <v>15</v>
      </c>
      <c r="L489" t="s">
        <v>15</v>
      </c>
      <c r="M489">
        <v>9965.8698430000095</v>
      </c>
    </row>
    <row r="490" spans="1:13" x14ac:dyDescent="0.25">
      <c r="A490" s="2">
        <v>42629</v>
      </c>
      <c r="B490">
        <v>35.540000999999997</v>
      </c>
      <c r="C490">
        <v>40.700001</v>
      </c>
      <c r="D490">
        <v>40.409999999999997</v>
      </c>
      <c r="E490">
        <v>31.709999</v>
      </c>
      <c r="F490">
        <v>34.68</v>
      </c>
      <c r="G490" t="s">
        <v>13</v>
      </c>
      <c r="H490" t="s">
        <v>15</v>
      </c>
      <c r="I490" t="s">
        <v>15</v>
      </c>
      <c r="J490" t="s">
        <v>15</v>
      </c>
      <c r="K490" t="s">
        <v>15</v>
      </c>
      <c r="L490" t="s">
        <v>15</v>
      </c>
      <c r="M490">
        <v>9965.8698430000095</v>
      </c>
    </row>
    <row r="491" spans="1:13" x14ac:dyDescent="0.25">
      <c r="A491" s="2">
        <v>42632</v>
      </c>
      <c r="B491">
        <v>35.220001000000003</v>
      </c>
      <c r="C491">
        <v>40.700001</v>
      </c>
      <c r="D491">
        <v>40.299999</v>
      </c>
      <c r="E491">
        <v>31.709999</v>
      </c>
      <c r="F491">
        <v>34.68</v>
      </c>
      <c r="G491" t="s">
        <v>13</v>
      </c>
      <c r="H491" t="s">
        <v>15</v>
      </c>
      <c r="I491" t="s">
        <v>15</v>
      </c>
      <c r="J491" t="s">
        <v>15</v>
      </c>
      <c r="K491" t="s">
        <v>15</v>
      </c>
      <c r="L491" t="s">
        <v>15</v>
      </c>
      <c r="M491">
        <v>9965.8698430000095</v>
      </c>
    </row>
    <row r="492" spans="1:13" x14ac:dyDescent="0.25">
      <c r="A492" s="2">
        <v>42633</v>
      </c>
      <c r="B492">
        <v>34.959999000000003</v>
      </c>
      <c r="C492">
        <v>40.700001</v>
      </c>
      <c r="D492">
        <v>40</v>
      </c>
      <c r="E492">
        <v>31.709999</v>
      </c>
      <c r="F492">
        <v>34.68</v>
      </c>
      <c r="G492" t="s">
        <v>13</v>
      </c>
      <c r="H492" t="s">
        <v>15</v>
      </c>
      <c r="I492" t="s">
        <v>15</v>
      </c>
      <c r="J492" t="s">
        <v>15</v>
      </c>
      <c r="K492" t="s">
        <v>15</v>
      </c>
      <c r="L492" t="s">
        <v>15</v>
      </c>
      <c r="M492">
        <v>9965.8698430000095</v>
      </c>
    </row>
    <row r="493" spans="1:13" x14ac:dyDescent="0.25">
      <c r="A493" s="2">
        <v>42634</v>
      </c>
      <c r="B493">
        <v>36.009998000000003</v>
      </c>
      <c r="C493">
        <v>40.700001</v>
      </c>
      <c r="D493">
        <v>40</v>
      </c>
      <c r="E493">
        <v>31.709999</v>
      </c>
      <c r="F493">
        <v>34.68</v>
      </c>
      <c r="G493" t="s">
        <v>13</v>
      </c>
      <c r="H493" t="s">
        <v>15</v>
      </c>
      <c r="I493" t="s">
        <v>15</v>
      </c>
      <c r="J493" t="s">
        <v>15</v>
      </c>
      <c r="K493" t="s">
        <v>15</v>
      </c>
      <c r="L493" t="s">
        <v>15</v>
      </c>
      <c r="M493">
        <v>9965.8698430000095</v>
      </c>
    </row>
    <row r="494" spans="1:13" x14ac:dyDescent="0.25">
      <c r="A494" s="2">
        <v>42635</v>
      </c>
      <c r="B494">
        <v>36.259998000000003</v>
      </c>
      <c r="C494">
        <v>40.700001</v>
      </c>
      <c r="D494">
        <v>40</v>
      </c>
      <c r="E494">
        <v>31.709999</v>
      </c>
      <c r="F494">
        <v>34.68</v>
      </c>
      <c r="G494" t="s">
        <v>13</v>
      </c>
      <c r="H494" t="s">
        <v>15</v>
      </c>
      <c r="I494" t="s">
        <v>15</v>
      </c>
      <c r="J494" t="s">
        <v>15</v>
      </c>
      <c r="K494" t="s">
        <v>15</v>
      </c>
      <c r="L494" t="s">
        <v>15</v>
      </c>
      <c r="M494">
        <v>9965.8698430000095</v>
      </c>
    </row>
    <row r="495" spans="1:13" x14ac:dyDescent="0.25">
      <c r="A495" s="2">
        <v>42636</v>
      </c>
      <c r="B495">
        <v>36.619999</v>
      </c>
      <c r="C495">
        <v>40.700001</v>
      </c>
      <c r="D495">
        <v>39.729999999999997</v>
      </c>
      <c r="E495">
        <v>31.709999</v>
      </c>
      <c r="F495">
        <v>34.68</v>
      </c>
      <c r="G495" t="s">
        <v>13</v>
      </c>
      <c r="H495" t="s">
        <v>15</v>
      </c>
      <c r="I495" t="s">
        <v>15</v>
      </c>
      <c r="J495" t="s">
        <v>15</v>
      </c>
      <c r="K495" t="s">
        <v>15</v>
      </c>
      <c r="L495" t="s">
        <v>15</v>
      </c>
      <c r="M495">
        <v>9965.8698430000095</v>
      </c>
    </row>
    <row r="496" spans="1:13" x14ac:dyDescent="0.25">
      <c r="A496" s="2">
        <v>42639</v>
      </c>
      <c r="B496">
        <v>36.240001999999997</v>
      </c>
      <c r="C496">
        <v>40.700001</v>
      </c>
      <c r="D496">
        <v>39.25</v>
      </c>
      <c r="E496">
        <v>31.709999</v>
      </c>
      <c r="F496">
        <v>34.68</v>
      </c>
      <c r="G496" t="s">
        <v>13</v>
      </c>
      <c r="H496" t="s">
        <v>15</v>
      </c>
      <c r="I496" t="s">
        <v>15</v>
      </c>
      <c r="J496" t="s">
        <v>15</v>
      </c>
      <c r="K496" t="s">
        <v>15</v>
      </c>
      <c r="L496" t="s">
        <v>15</v>
      </c>
      <c r="M496">
        <v>9965.8698430000095</v>
      </c>
    </row>
    <row r="497" spans="1:13" x14ac:dyDescent="0.25">
      <c r="A497" s="2">
        <v>42640</v>
      </c>
      <c r="B497">
        <v>36.599997999999999</v>
      </c>
      <c r="C497">
        <v>40.700001</v>
      </c>
      <c r="D497">
        <v>38.689999</v>
      </c>
      <c r="E497">
        <v>32.759998000000003</v>
      </c>
      <c r="F497">
        <v>34.68</v>
      </c>
      <c r="G497" t="s">
        <v>13</v>
      </c>
      <c r="H497" t="s">
        <v>15</v>
      </c>
      <c r="I497" t="s">
        <v>15</v>
      </c>
      <c r="J497" t="s">
        <v>15</v>
      </c>
      <c r="K497" t="s">
        <v>15</v>
      </c>
      <c r="L497" t="s">
        <v>15</v>
      </c>
      <c r="M497">
        <v>9965.8698430000095</v>
      </c>
    </row>
    <row r="498" spans="1:13" x14ac:dyDescent="0.25">
      <c r="A498" s="2">
        <v>42641</v>
      </c>
      <c r="B498">
        <v>36.099997999999999</v>
      </c>
      <c r="C498">
        <v>40.700001</v>
      </c>
      <c r="D498">
        <v>38.689999</v>
      </c>
      <c r="E498">
        <v>32.759998000000003</v>
      </c>
      <c r="F498">
        <v>34.68</v>
      </c>
      <c r="G498" t="s">
        <v>13</v>
      </c>
      <c r="H498" t="s">
        <v>15</v>
      </c>
      <c r="I498" t="s">
        <v>15</v>
      </c>
      <c r="J498" t="s">
        <v>15</v>
      </c>
      <c r="K498" t="s">
        <v>15</v>
      </c>
      <c r="L498" t="s">
        <v>15</v>
      </c>
      <c r="M498">
        <v>9965.8698430000095</v>
      </c>
    </row>
    <row r="499" spans="1:13" x14ac:dyDescent="0.25">
      <c r="A499" s="2">
        <v>42642</v>
      </c>
      <c r="B499">
        <v>36.049999</v>
      </c>
      <c r="C499">
        <v>40.700001</v>
      </c>
      <c r="D499">
        <v>38.189999</v>
      </c>
      <c r="E499">
        <v>32.759998000000003</v>
      </c>
      <c r="F499">
        <v>34.68</v>
      </c>
      <c r="G499" t="s">
        <v>13</v>
      </c>
      <c r="H499" t="s">
        <v>15</v>
      </c>
      <c r="I499" t="s">
        <v>15</v>
      </c>
      <c r="J499" t="s">
        <v>15</v>
      </c>
      <c r="K499" t="s">
        <v>15</v>
      </c>
      <c r="L499" t="s">
        <v>15</v>
      </c>
      <c r="M499">
        <v>9965.8698430000095</v>
      </c>
    </row>
    <row r="500" spans="1:13" x14ac:dyDescent="0.25">
      <c r="A500" s="2">
        <v>42643</v>
      </c>
      <c r="B500">
        <v>37.049999</v>
      </c>
      <c r="C500">
        <v>40.700001</v>
      </c>
      <c r="D500">
        <v>37.189999</v>
      </c>
      <c r="E500">
        <v>32.759998000000003</v>
      </c>
      <c r="F500">
        <v>34.68</v>
      </c>
      <c r="G500" t="s">
        <v>13</v>
      </c>
      <c r="H500" t="s">
        <v>15</v>
      </c>
      <c r="I500" t="s">
        <v>15</v>
      </c>
      <c r="J500" t="s">
        <v>15</v>
      </c>
      <c r="K500" t="s">
        <v>15</v>
      </c>
      <c r="L500" t="s">
        <v>15</v>
      </c>
      <c r="M500">
        <v>9965.8698430000095</v>
      </c>
    </row>
    <row r="501" spans="1:13" x14ac:dyDescent="0.25">
      <c r="A501" s="2">
        <v>42646</v>
      </c>
      <c r="B501">
        <v>36.279998999999997</v>
      </c>
      <c r="C501">
        <v>40.700001</v>
      </c>
      <c r="D501">
        <v>37.189999</v>
      </c>
      <c r="E501">
        <v>32.759998000000003</v>
      </c>
      <c r="F501">
        <v>34.68</v>
      </c>
      <c r="G501" t="s">
        <v>13</v>
      </c>
      <c r="H501" t="s">
        <v>15</v>
      </c>
      <c r="I501" t="s">
        <v>15</v>
      </c>
      <c r="J501" t="s">
        <v>15</v>
      </c>
      <c r="K501" t="s">
        <v>15</v>
      </c>
      <c r="L501" t="s">
        <v>15</v>
      </c>
      <c r="M501">
        <v>9965.8698430000095</v>
      </c>
    </row>
    <row r="502" spans="1:13" x14ac:dyDescent="0.25">
      <c r="A502" s="2">
        <v>42647</v>
      </c>
      <c r="B502">
        <v>36.560001</v>
      </c>
      <c r="C502">
        <v>40.700001</v>
      </c>
      <c r="D502">
        <v>37.189999</v>
      </c>
      <c r="E502">
        <v>32.759998000000003</v>
      </c>
      <c r="F502">
        <v>34.68</v>
      </c>
      <c r="G502" t="s">
        <v>13</v>
      </c>
      <c r="H502" t="s">
        <v>15</v>
      </c>
      <c r="I502" t="s">
        <v>15</v>
      </c>
      <c r="J502" t="s">
        <v>15</v>
      </c>
      <c r="K502" t="s">
        <v>15</v>
      </c>
      <c r="L502" t="s">
        <v>15</v>
      </c>
      <c r="M502">
        <v>9965.8698430000095</v>
      </c>
    </row>
    <row r="503" spans="1:13" x14ac:dyDescent="0.25">
      <c r="A503" s="2">
        <v>42648</v>
      </c>
      <c r="B503">
        <v>37.360000999999997</v>
      </c>
      <c r="C503">
        <v>40.700001</v>
      </c>
      <c r="D503">
        <v>37.189999</v>
      </c>
      <c r="E503">
        <v>32.759998000000003</v>
      </c>
      <c r="F503">
        <v>34.68</v>
      </c>
      <c r="G503" t="s">
        <v>13</v>
      </c>
      <c r="H503" t="s">
        <v>15</v>
      </c>
      <c r="I503" t="s">
        <v>15</v>
      </c>
      <c r="J503" t="s">
        <v>15</v>
      </c>
      <c r="K503" t="s">
        <v>15</v>
      </c>
      <c r="L503" t="s">
        <v>15</v>
      </c>
      <c r="M503">
        <v>9965.8698430000095</v>
      </c>
    </row>
    <row r="504" spans="1:13" x14ac:dyDescent="0.25">
      <c r="A504" s="2">
        <v>42649</v>
      </c>
      <c r="B504">
        <v>37.68</v>
      </c>
      <c r="C504">
        <v>40.700001</v>
      </c>
      <c r="D504">
        <v>37.360000999999997</v>
      </c>
      <c r="E504">
        <v>32.759998000000003</v>
      </c>
      <c r="F504">
        <v>34.68</v>
      </c>
      <c r="G504" t="s">
        <v>13</v>
      </c>
      <c r="H504" t="s">
        <v>15</v>
      </c>
      <c r="I504" t="s">
        <v>15</v>
      </c>
      <c r="J504" t="s">
        <v>15</v>
      </c>
      <c r="K504" t="s">
        <v>15</v>
      </c>
      <c r="L504" t="s">
        <v>15</v>
      </c>
      <c r="M504">
        <v>9965.8698430000095</v>
      </c>
    </row>
    <row r="505" spans="1:13" x14ac:dyDescent="0.25">
      <c r="A505" s="2">
        <v>42650</v>
      </c>
      <c r="B505">
        <v>38.040000999999997</v>
      </c>
      <c r="C505">
        <v>40.700001</v>
      </c>
      <c r="D505">
        <v>37.68</v>
      </c>
      <c r="E505">
        <v>32.759998000000003</v>
      </c>
      <c r="F505">
        <v>34.68</v>
      </c>
      <c r="G505" t="s">
        <v>13</v>
      </c>
      <c r="H505" t="s">
        <v>15</v>
      </c>
      <c r="I505" t="s">
        <v>15</v>
      </c>
      <c r="J505" t="s">
        <v>15</v>
      </c>
      <c r="K505" t="s">
        <v>15</v>
      </c>
      <c r="L505" t="s">
        <v>15</v>
      </c>
      <c r="M505">
        <v>9965.8698430000095</v>
      </c>
    </row>
    <row r="506" spans="1:13" x14ac:dyDescent="0.25">
      <c r="A506" s="2">
        <v>42653</v>
      </c>
      <c r="B506">
        <v>37.540000999999997</v>
      </c>
      <c r="C506">
        <v>40.700001</v>
      </c>
      <c r="D506">
        <v>38.040000999999997</v>
      </c>
      <c r="E506">
        <v>32.759998000000003</v>
      </c>
      <c r="F506">
        <v>34.68</v>
      </c>
      <c r="G506" t="s">
        <v>13</v>
      </c>
      <c r="H506" t="s">
        <v>15</v>
      </c>
      <c r="I506" t="s">
        <v>15</v>
      </c>
      <c r="J506" t="s">
        <v>15</v>
      </c>
      <c r="K506" t="s">
        <v>15</v>
      </c>
      <c r="L506" t="s">
        <v>15</v>
      </c>
      <c r="M506">
        <v>9965.8698430000095</v>
      </c>
    </row>
    <row r="507" spans="1:13" x14ac:dyDescent="0.25">
      <c r="A507" s="2">
        <v>42654</v>
      </c>
      <c r="B507">
        <v>37.240001999999997</v>
      </c>
      <c r="C507">
        <v>40.700001</v>
      </c>
      <c r="D507">
        <v>38.040000999999997</v>
      </c>
      <c r="E507">
        <v>32.759998000000003</v>
      </c>
      <c r="F507">
        <v>34.68</v>
      </c>
      <c r="G507" t="s">
        <v>13</v>
      </c>
      <c r="H507" t="s">
        <v>15</v>
      </c>
      <c r="I507" t="s">
        <v>15</v>
      </c>
      <c r="J507" t="s">
        <v>15</v>
      </c>
      <c r="K507" t="s">
        <v>15</v>
      </c>
      <c r="L507" t="s">
        <v>15</v>
      </c>
      <c r="M507">
        <v>9965.8698430000095</v>
      </c>
    </row>
    <row r="508" spans="1:13" x14ac:dyDescent="0.25">
      <c r="A508" s="2">
        <v>42655</v>
      </c>
      <c r="B508">
        <v>37.540000999999997</v>
      </c>
      <c r="C508">
        <v>40.700001</v>
      </c>
      <c r="D508">
        <v>38.040000999999997</v>
      </c>
      <c r="E508">
        <v>32.759998000000003</v>
      </c>
      <c r="F508">
        <v>34.68</v>
      </c>
      <c r="G508" t="s">
        <v>13</v>
      </c>
      <c r="H508" t="s">
        <v>15</v>
      </c>
      <c r="I508" t="s">
        <v>15</v>
      </c>
      <c r="J508" t="s">
        <v>15</v>
      </c>
      <c r="K508" t="s">
        <v>15</v>
      </c>
      <c r="L508" t="s">
        <v>15</v>
      </c>
      <c r="M508">
        <v>9965.8698430000095</v>
      </c>
    </row>
    <row r="509" spans="1:13" x14ac:dyDescent="0.25">
      <c r="A509" s="2">
        <v>42656</v>
      </c>
      <c r="B509">
        <v>36.799999</v>
      </c>
      <c r="C509">
        <v>40.700001</v>
      </c>
      <c r="D509">
        <v>38.040000999999997</v>
      </c>
      <c r="E509">
        <v>32.759998000000003</v>
      </c>
      <c r="F509">
        <v>34.68</v>
      </c>
      <c r="G509" t="s">
        <v>13</v>
      </c>
      <c r="H509" t="s">
        <v>15</v>
      </c>
      <c r="I509" t="s">
        <v>15</v>
      </c>
      <c r="J509" t="s">
        <v>15</v>
      </c>
      <c r="K509" t="s">
        <v>15</v>
      </c>
      <c r="L509" t="s">
        <v>15</v>
      </c>
      <c r="M509">
        <v>9965.8698430000095</v>
      </c>
    </row>
    <row r="510" spans="1:13" x14ac:dyDescent="0.25">
      <c r="A510" s="2">
        <v>42657</v>
      </c>
      <c r="B510">
        <v>35.57</v>
      </c>
      <c r="C510">
        <v>40.700001</v>
      </c>
      <c r="D510">
        <v>38.040000999999997</v>
      </c>
      <c r="E510">
        <v>32.759998000000003</v>
      </c>
      <c r="F510">
        <v>34.959999000000003</v>
      </c>
      <c r="G510" t="s">
        <v>13</v>
      </c>
      <c r="H510" t="s">
        <v>15</v>
      </c>
      <c r="I510" t="s">
        <v>15</v>
      </c>
      <c r="J510" t="s">
        <v>15</v>
      </c>
      <c r="K510" t="s">
        <v>15</v>
      </c>
      <c r="L510" t="s">
        <v>15</v>
      </c>
      <c r="M510">
        <v>9965.8698430000095</v>
      </c>
    </row>
    <row r="511" spans="1:13" x14ac:dyDescent="0.25">
      <c r="A511" s="2">
        <v>42660</v>
      </c>
      <c r="B511">
        <v>35.090000000000003</v>
      </c>
      <c r="C511">
        <v>40.700001</v>
      </c>
      <c r="D511">
        <v>38.040000999999997</v>
      </c>
      <c r="E511">
        <v>32.759998000000003</v>
      </c>
      <c r="F511">
        <v>34.959999000000003</v>
      </c>
      <c r="G511" t="s">
        <v>13</v>
      </c>
      <c r="H511" t="s">
        <v>15</v>
      </c>
      <c r="I511" t="s">
        <v>15</v>
      </c>
      <c r="J511" t="s">
        <v>15</v>
      </c>
      <c r="K511" t="s">
        <v>15</v>
      </c>
      <c r="L511" t="s">
        <v>15</v>
      </c>
      <c r="M511">
        <v>9965.8698430000095</v>
      </c>
    </row>
    <row r="512" spans="1:13" x14ac:dyDescent="0.25">
      <c r="A512" s="2">
        <v>42661</v>
      </c>
      <c r="B512">
        <v>35.200001</v>
      </c>
      <c r="C512">
        <v>40.700001</v>
      </c>
      <c r="D512">
        <v>38.040000999999997</v>
      </c>
      <c r="E512">
        <v>32.759998000000003</v>
      </c>
      <c r="F512">
        <v>34.959999000000003</v>
      </c>
      <c r="G512" t="s">
        <v>13</v>
      </c>
      <c r="H512" t="s">
        <v>15</v>
      </c>
      <c r="I512" t="s">
        <v>15</v>
      </c>
      <c r="J512" t="s">
        <v>15</v>
      </c>
      <c r="K512" t="s">
        <v>15</v>
      </c>
      <c r="L512" t="s">
        <v>15</v>
      </c>
      <c r="M512">
        <v>9965.8698430000095</v>
      </c>
    </row>
    <row r="513" spans="1:13" x14ac:dyDescent="0.25">
      <c r="A513" s="2">
        <v>42662</v>
      </c>
      <c r="B513">
        <v>35.590000000000003</v>
      </c>
      <c r="C513">
        <v>40.700001</v>
      </c>
      <c r="D513">
        <v>38.040000999999997</v>
      </c>
      <c r="E513">
        <v>32.759998000000003</v>
      </c>
      <c r="F513">
        <v>34.959999000000003</v>
      </c>
      <c r="G513" t="s">
        <v>13</v>
      </c>
      <c r="H513" t="s">
        <v>15</v>
      </c>
      <c r="I513" t="s">
        <v>15</v>
      </c>
      <c r="J513" t="s">
        <v>15</v>
      </c>
      <c r="K513" t="s">
        <v>15</v>
      </c>
      <c r="L513" t="s">
        <v>15</v>
      </c>
      <c r="M513">
        <v>9965.8698430000095</v>
      </c>
    </row>
    <row r="514" spans="1:13" x14ac:dyDescent="0.25">
      <c r="A514" s="2">
        <v>42663</v>
      </c>
      <c r="B514">
        <v>35.869999</v>
      </c>
      <c r="C514">
        <v>40.700001</v>
      </c>
      <c r="D514">
        <v>38.040000999999997</v>
      </c>
      <c r="E514">
        <v>32.759998000000003</v>
      </c>
      <c r="F514">
        <v>34.959999000000003</v>
      </c>
      <c r="G514" t="s">
        <v>13</v>
      </c>
      <c r="H514" t="s">
        <v>15</v>
      </c>
      <c r="I514" t="s">
        <v>15</v>
      </c>
      <c r="J514" t="s">
        <v>15</v>
      </c>
      <c r="K514" t="s">
        <v>15</v>
      </c>
      <c r="L514" t="s">
        <v>15</v>
      </c>
      <c r="M514">
        <v>9965.8698430000095</v>
      </c>
    </row>
    <row r="515" spans="1:13" x14ac:dyDescent="0.25">
      <c r="A515" s="2">
        <v>42664</v>
      </c>
      <c r="B515">
        <v>36.509998000000003</v>
      </c>
      <c r="C515">
        <v>40.700001</v>
      </c>
      <c r="D515">
        <v>38.040000999999997</v>
      </c>
      <c r="E515">
        <v>32.759998000000003</v>
      </c>
      <c r="F515">
        <v>35.090000000000003</v>
      </c>
      <c r="G515" t="s">
        <v>13</v>
      </c>
      <c r="H515" t="s">
        <v>15</v>
      </c>
      <c r="I515" t="s">
        <v>15</v>
      </c>
      <c r="J515" t="s">
        <v>15</v>
      </c>
      <c r="K515" t="s">
        <v>15</v>
      </c>
      <c r="L515" t="s">
        <v>15</v>
      </c>
      <c r="M515">
        <v>9965.8698430000095</v>
      </c>
    </row>
    <row r="516" spans="1:13" x14ac:dyDescent="0.25">
      <c r="A516" s="2">
        <v>42667</v>
      </c>
      <c r="B516">
        <v>36.639999000000003</v>
      </c>
      <c r="C516">
        <v>40.700001</v>
      </c>
      <c r="D516">
        <v>38.040000999999997</v>
      </c>
      <c r="E516">
        <v>32.759998000000003</v>
      </c>
      <c r="F516">
        <v>35.090000000000003</v>
      </c>
      <c r="G516" t="s">
        <v>13</v>
      </c>
      <c r="H516" t="s">
        <v>15</v>
      </c>
      <c r="I516" t="s">
        <v>15</v>
      </c>
      <c r="J516" t="s">
        <v>15</v>
      </c>
      <c r="K516" t="s">
        <v>15</v>
      </c>
      <c r="L516" t="s">
        <v>15</v>
      </c>
      <c r="M516">
        <v>9965.8698430000095</v>
      </c>
    </row>
    <row r="517" spans="1:13" x14ac:dyDescent="0.25">
      <c r="A517" s="2">
        <v>42668</v>
      </c>
      <c r="B517">
        <v>35.93</v>
      </c>
      <c r="C517">
        <v>40.700001</v>
      </c>
      <c r="D517">
        <v>38.040000999999997</v>
      </c>
      <c r="E517">
        <v>32.759998000000003</v>
      </c>
      <c r="F517">
        <v>35.090000000000003</v>
      </c>
      <c r="G517" t="s">
        <v>13</v>
      </c>
      <c r="H517" t="s">
        <v>15</v>
      </c>
      <c r="I517" t="s">
        <v>15</v>
      </c>
      <c r="J517" t="s">
        <v>15</v>
      </c>
      <c r="K517" t="s">
        <v>15</v>
      </c>
      <c r="L517" t="s">
        <v>15</v>
      </c>
      <c r="M517">
        <v>9965.8698430000095</v>
      </c>
    </row>
    <row r="518" spans="1:13" x14ac:dyDescent="0.25">
      <c r="A518" s="2">
        <v>42669</v>
      </c>
      <c r="B518">
        <v>35.950001</v>
      </c>
      <c r="C518">
        <v>40.700001</v>
      </c>
      <c r="D518">
        <v>38.040000999999997</v>
      </c>
      <c r="E518">
        <v>32.759998000000003</v>
      </c>
      <c r="F518">
        <v>35.090000000000003</v>
      </c>
      <c r="G518" t="s">
        <v>13</v>
      </c>
      <c r="H518" t="s">
        <v>15</v>
      </c>
      <c r="I518" t="s">
        <v>15</v>
      </c>
      <c r="J518" t="s">
        <v>15</v>
      </c>
      <c r="K518" t="s">
        <v>15</v>
      </c>
      <c r="L518" t="s">
        <v>15</v>
      </c>
      <c r="M518">
        <v>9965.8698430000095</v>
      </c>
    </row>
    <row r="519" spans="1:13" x14ac:dyDescent="0.25">
      <c r="A519" s="2">
        <v>42670</v>
      </c>
      <c r="B519">
        <v>35.299999</v>
      </c>
      <c r="C519">
        <v>40.700001</v>
      </c>
      <c r="D519">
        <v>38.040000999999997</v>
      </c>
      <c r="E519">
        <v>32.759998000000003</v>
      </c>
      <c r="F519">
        <v>35.090000000000003</v>
      </c>
      <c r="G519" t="s">
        <v>13</v>
      </c>
      <c r="H519" t="s">
        <v>15</v>
      </c>
      <c r="I519" t="s">
        <v>15</v>
      </c>
      <c r="J519" t="s">
        <v>15</v>
      </c>
      <c r="K519" t="s">
        <v>15</v>
      </c>
      <c r="L519" t="s">
        <v>15</v>
      </c>
      <c r="M519">
        <v>9965.8698430000095</v>
      </c>
    </row>
    <row r="520" spans="1:13" x14ac:dyDescent="0.25">
      <c r="A520" s="2">
        <v>42671</v>
      </c>
      <c r="B520">
        <v>35.560001</v>
      </c>
      <c r="C520">
        <v>40.700001</v>
      </c>
      <c r="D520">
        <v>38.040000999999997</v>
      </c>
      <c r="E520">
        <v>32.759998000000003</v>
      </c>
      <c r="F520">
        <v>35.090000000000003</v>
      </c>
      <c r="G520" t="s">
        <v>13</v>
      </c>
      <c r="H520" t="s">
        <v>15</v>
      </c>
      <c r="I520" t="s">
        <v>15</v>
      </c>
      <c r="J520" t="s">
        <v>15</v>
      </c>
      <c r="K520" t="s">
        <v>15</v>
      </c>
      <c r="L520" t="s">
        <v>15</v>
      </c>
      <c r="M520">
        <v>9965.8698430000095</v>
      </c>
    </row>
    <row r="521" spans="1:13" x14ac:dyDescent="0.25">
      <c r="A521" s="2">
        <v>42674</v>
      </c>
      <c r="B521">
        <v>36.490001999999997</v>
      </c>
      <c r="C521">
        <v>40.700001</v>
      </c>
      <c r="D521">
        <v>38.040000999999997</v>
      </c>
      <c r="E521">
        <v>32.759998000000003</v>
      </c>
      <c r="F521">
        <v>35.090000000000003</v>
      </c>
      <c r="G521" t="s">
        <v>13</v>
      </c>
      <c r="H521" t="s">
        <v>15</v>
      </c>
      <c r="I521" t="s">
        <v>15</v>
      </c>
      <c r="J521" t="s">
        <v>15</v>
      </c>
      <c r="K521" t="s">
        <v>15</v>
      </c>
      <c r="L521" t="s">
        <v>15</v>
      </c>
      <c r="M521">
        <v>9965.8698430000095</v>
      </c>
    </row>
    <row r="522" spans="1:13" x14ac:dyDescent="0.25">
      <c r="A522" s="2">
        <v>42675</v>
      </c>
      <c r="B522">
        <v>36.840000000000003</v>
      </c>
      <c r="C522">
        <v>40.700001</v>
      </c>
      <c r="D522">
        <v>38.040000999999997</v>
      </c>
      <c r="E522">
        <v>33.43</v>
      </c>
      <c r="F522">
        <v>35.090000000000003</v>
      </c>
      <c r="G522" t="s">
        <v>13</v>
      </c>
      <c r="H522" t="s">
        <v>15</v>
      </c>
      <c r="I522" t="s">
        <v>15</v>
      </c>
      <c r="J522" t="s">
        <v>15</v>
      </c>
      <c r="K522" t="s">
        <v>15</v>
      </c>
      <c r="L522" t="s">
        <v>15</v>
      </c>
      <c r="M522">
        <v>9965.8698430000095</v>
      </c>
    </row>
    <row r="523" spans="1:13" x14ac:dyDescent="0.25">
      <c r="A523" s="2">
        <v>42676</v>
      </c>
      <c r="B523">
        <v>36.889999000000003</v>
      </c>
      <c r="C523">
        <v>40.700001</v>
      </c>
      <c r="D523">
        <v>38.040000999999997</v>
      </c>
      <c r="E523">
        <v>33.689999</v>
      </c>
      <c r="F523">
        <v>35.090000000000003</v>
      </c>
      <c r="G523" t="s">
        <v>13</v>
      </c>
      <c r="H523" t="s">
        <v>15</v>
      </c>
      <c r="I523" t="s">
        <v>15</v>
      </c>
      <c r="J523" t="s">
        <v>15</v>
      </c>
      <c r="K523" t="s">
        <v>15</v>
      </c>
      <c r="L523" t="s">
        <v>15</v>
      </c>
      <c r="M523">
        <v>9965.8698430000095</v>
      </c>
    </row>
    <row r="524" spans="1:13" x14ac:dyDescent="0.25">
      <c r="A524" s="2">
        <v>42677</v>
      </c>
      <c r="B524">
        <v>36.889999000000003</v>
      </c>
      <c r="C524">
        <v>40.700001</v>
      </c>
      <c r="D524">
        <v>38.040000999999997</v>
      </c>
      <c r="E524">
        <v>33.779998999999997</v>
      </c>
      <c r="F524">
        <v>35.090000000000003</v>
      </c>
      <c r="G524" t="s">
        <v>13</v>
      </c>
      <c r="H524" t="s">
        <v>15</v>
      </c>
      <c r="I524" t="s">
        <v>15</v>
      </c>
      <c r="J524" t="s">
        <v>15</v>
      </c>
      <c r="K524" t="s">
        <v>15</v>
      </c>
      <c r="L524" t="s">
        <v>15</v>
      </c>
      <c r="M524">
        <v>9965.8698430000095</v>
      </c>
    </row>
    <row r="525" spans="1:13" x14ac:dyDescent="0.25">
      <c r="A525" s="2">
        <v>42678</v>
      </c>
      <c r="B525">
        <v>36.849997999999999</v>
      </c>
      <c r="C525">
        <v>40.700001</v>
      </c>
      <c r="D525">
        <v>38.040000999999997</v>
      </c>
      <c r="E525">
        <v>33.779998999999997</v>
      </c>
      <c r="F525">
        <v>35.090000000000003</v>
      </c>
      <c r="G525" t="s">
        <v>13</v>
      </c>
      <c r="H525" t="s">
        <v>15</v>
      </c>
      <c r="I525" t="s">
        <v>15</v>
      </c>
      <c r="J525" t="s">
        <v>15</v>
      </c>
      <c r="K525" t="s">
        <v>15</v>
      </c>
      <c r="L525" t="s">
        <v>15</v>
      </c>
      <c r="M525">
        <v>9965.8698430000095</v>
      </c>
    </row>
    <row r="526" spans="1:13" x14ac:dyDescent="0.25">
      <c r="A526" s="2">
        <v>42681</v>
      </c>
      <c r="B526">
        <v>37.770000000000003</v>
      </c>
      <c r="C526">
        <v>40.700001</v>
      </c>
      <c r="D526">
        <v>38.040000999999997</v>
      </c>
      <c r="E526">
        <v>33.779998999999997</v>
      </c>
      <c r="F526">
        <v>35.090000000000003</v>
      </c>
      <c r="G526" t="s">
        <v>13</v>
      </c>
      <c r="H526" t="s">
        <v>15</v>
      </c>
      <c r="I526" t="s">
        <v>15</v>
      </c>
      <c r="J526" t="s">
        <v>15</v>
      </c>
      <c r="K526" t="s">
        <v>15</v>
      </c>
      <c r="L526" t="s">
        <v>15</v>
      </c>
      <c r="M526">
        <v>9965.8698430000095</v>
      </c>
    </row>
    <row r="527" spans="1:13" x14ac:dyDescent="0.25">
      <c r="A527" s="2">
        <v>42682</v>
      </c>
      <c r="B527">
        <v>37.869999</v>
      </c>
      <c r="C527">
        <v>40.700001</v>
      </c>
      <c r="D527">
        <v>37.770000000000003</v>
      </c>
      <c r="E527">
        <v>34</v>
      </c>
      <c r="F527">
        <v>35.090000000000003</v>
      </c>
      <c r="G527" t="s">
        <v>13</v>
      </c>
      <c r="H527" t="s">
        <v>15</v>
      </c>
      <c r="I527" t="s">
        <v>15</v>
      </c>
      <c r="J527" t="s">
        <v>15</v>
      </c>
      <c r="K527" t="s">
        <v>15</v>
      </c>
      <c r="L527" t="s">
        <v>15</v>
      </c>
      <c r="M527">
        <v>9965.8698430000095</v>
      </c>
    </row>
    <row r="528" spans="1:13" x14ac:dyDescent="0.25">
      <c r="A528" s="2">
        <v>42683</v>
      </c>
      <c r="B528">
        <v>38.380001</v>
      </c>
      <c r="C528">
        <v>40.700001</v>
      </c>
      <c r="D528">
        <v>37.869999</v>
      </c>
      <c r="E528">
        <v>34.68</v>
      </c>
      <c r="F528">
        <v>35.090000000000003</v>
      </c>
      <c r="G528" t="s">
        <v>13</v>
      </c>
      <c r="H528" t="s">
        <v>15</v>
      </c>
      <c r="I528" t="s">
        <v>15</v>
      </c>
      <c r="J528" t="s">
        <v>15</v>
      </c>
      <c r="K528" t="s">
        <v>15</v>
      </c>
      <c r="L528" t="s">
        <v>15</v>
      </c>
      <c r="M528">
        <v>9965.8698430000095</v>
      </c>
    </row>
    <row r="529" spans="1:13" x14ac:dyDescent="0.25">
      <c r="A529" s="2">
        <v>42684</v>
      </c>
      <c r="B529">
        <v>40.529998999999997</v>
      </c>
      <c r="C529">
        <v>40.700001</v>
      </c>
      <c r="D529">
        <v>38.380001</v>
      </c>
      <c r="E529">
        <v>34.68</v>
      </c>
      <c r="F529">
        <v>35.090000000000003</v>
      </c>
      <c r="G529" t="s">
        <v>13</v>
      </c>
      <c r="H529" t="s">
        <v>15</v>
      </c>
      <c r="I529" t="s">
        <v>15</v>
      </c>
      <c r="J529" t="s">
        <v>15</v>
      </c>
      <c r="K529" t="s">
        <v>15</v>
      </c>
      <c r="L529" t="s">
        <v>15</v>
      </c>
      <c r="M529">
        <v>9965.8698430000095</v>
      </c>
    </row>
    <row r="530" spans="1:13" x14ac:dyDescent="0.25">
      <c r="A530" s="2">
        <v>42685</v>
      </c>
      <c r="B530">
        <v>41.360000999999997</v>
      </c>
      <c r="C530">
        <v>40.700001</v>
      </c>
      <c r="D530">
        <v>40.529998999999997</v>
      </c>
      <c r="E530">
        <v>34.68</v>
      </c>
      <c r="F530">
        <v>35.090000000000003</v>
      </c>
      <c r="G530" t="s">
        <v>14</v>
      </c>
      <c r="H530" t="s">
        <v>15</v>
      </c>
      <c r="I530">
        <v>15</v>
      </c>
      <c r="J530">
        <v>620.40001499999994</v>
      </c>
      <c r="K530" t="s">
        <v>15</v>
      </c>
      <c r="L530" t="s">
        <v>15</v>
      </c>
      <c r="M530">
        <v>9965.8698430000095</v>
      </c>
    </row>
    <row r="531" spans="1:13" x14ac:dyDescent="0.25">
      <c r="A531" s="2">
        <v>42688</v>
      </c>
      <c r="B531">
        <v>41.560001</v>
      </c>
      <c r="C531">
        <v>41.360000999999997</v>
      </c>
      <c r="D531">
        <v>41.360000999999997</v>
      </c>
      <c r="E531">
        <v>34.68</v>
      </c>
      <c r="F531">
        <v>35.090000000000003</v>
      </c>
      <c r="G531" t="s">
        <v>15</v>
      </c>
      <c r="H531" t="s">
        <v>15</v>
      </c>
      <c r="I531">
        <v>15</v>
      </c>
      <c r="J531">
        <v>623.40001499999994</v>
      </c>
      <c r="K531">
        <v>3</v>
      </c>
      <c r="L531" t="s">
        <v>15</v>
      </c>
      <c r="M531">
        <v>9968.8698430000095</v>
      </c>
    </row>
    <row r="532" spans="1:13" x14ac:dyDescent="0.25">
      <c r="A532" s="2">
        <v>42689</v>
      </c>
      <c r="B532">
        <v>41.389999000000003</v>
      </c>
      <c r="C532">
        <v>41.560001</v>
      </c>
      <c r="D532">
        <v>41.560001</v>
      </c>
      <c r="E532">
        <v>34.68</v>
      </c>
      <c r="F532">
        <v>35.090000000000003</v>
      </c>
      <c r="G532" t="s">
        <v>15</v>
      </c>
      <c r="H532" t="s">
        <v>15</v>
      </c>
      <c r="I532">
        <v>15</v>
      </c>
      <c r="J532">
        <v>620.84998500000006</v>
      </c>
      <c r="K532">
        <v>-2.5500299999998788</v>
      </c>
      <c r="L532" t="s">
        <v>15</v>
      </c>
      <c r="M532">
        <v>9966.3198130000092</v>
      </c>
    </row>
    <row r="533" spans="1:13" x14ac:dyDescent="0.25">
      <c r="A533" s="2">
        <v>42690</v>
      </c>
      <c r="B533">
        <v>41.84</v>
      </c>
      <c r="C533">
        <v>41.560001</v>
      </c>
      <c r="D533">
        <v>41.560001</v>
      </c>
      <c r="E533">
        <v>34.68</v>
      </c>
      <c r="F533">
        <v>35.090000000000003</v>
      </c>
      <c r="G533" t="s">
        <v>15</v>
      </c>
      <c r="H533" t="s">
        <v>15</v>
      </c>
      <c r="I533">
        <v>15</v>
      </c>
      <c r="J533">
        <v>627.6</v>
      </c>
      <c r="K533">
        <v>6.7500149999999621</v>
      </c>
      <c r="L533" t="s">
        <v>15</v>
      </c>
      <c r="M533">
        <v>9973.0698280000088</v>
      </c>
    </row>
    <row r="534" spans="1:13" x14ac:dyDescent="0.25">
      <c r="A534" s="2">
        <v>42691</v>
      </c>
      <c r="B534">
        <v>43.049999</v>
      </c>
      <c r="C534">
        <v>41.84</v>
      </c>
      <c r="D534">
        <v>41.84</v>
      </c>
      <c r="E534">
        <v>34.68</v>
      </c>
      <c r="F534">
        <v>35.200001</v>
      </c>
      <c r="G534" t="s">
        <v>15</v>
      </c>
      <c r="H534" t="s">
        <v>15</v>
      </c>
      <c r="I534">
        <v>15</v>
      </c>
      <c r="J534">
        <v>645.74998500000004</v>
      </c>
      <c r="K534">
        <v>18.149985000000019</v>
      </c>
      <c r="L534" t="s">
        <v>15</v>
      </c>
      <c r="M534">
        <v>9991.2198130000088</v>
      </c>
    </row>
    <row r="535" spans="1:13" x14ac:dyDescent="0.25">
      <c r="A535" s="2">
        <v>42692</v>
      </c>
      <c r="B535">
        <v>43.029998999999997</v>
      </c>
      <c r="C535">
        <v>43.049999</v>
      </c>
      <c r="D535">
        <v>43.049999</v>
      </c>
      <c r="E535">
        <v>34.68</v>
      </c>
      <c r="F535">
        <v>35.299999</v>
      </c>
      <c r="G535" t="s">
        <v>15</v>
      </c>
      <c r="H535" t="s">
        <v>15</v>
      </c>
      <c r="I535">
        <v>15</v>
      </c>
      <c r="J535">
        <v>645.44998499999997</v>
      </c>
      <c r="K535">
        <v>-0.30000000000006821</v>
      </c>
      <c r="L535" t="s">
        <v>15</v>
      </c>
      <c r="M535">
        <v>9990.9198130000095</v>
      </c>
    </row>
    <row r="536" spans="1:13" x14ac:dyDescent="0.25">
      <c r="A536" s="2">
        <v>42695</v>
      </c>
      <c r="B536">
        <v>43.189999</v>
      </c>
      <c r="C536">
        <v>43.049999</v>
      </c>
      <c r="D536">
        <v>43.049999</v>
      </c>
      <c r="E536">
        <v>34.68</v>
      </c>
      <c r="F536">
        <v>35.299999</v>
      </c>
      <c r="G536" t="s">
        <v>15</v>
      </c>
      <c r="H536" t="s">
        <v>15</v>
      </c>
      <c r="I536">
        <v>15</v>
      </c>
      <c r="J536">
        <v>647.84998500000006</v>
      </c>
      <c r="K536">
        <v>2.4000000000000909</v>
      </c>
      <c r="L536" t="s">
        <v>15</v>
      </c>
      <c r="M536">
        <v>9993.3198130000092</v>
      </c>
    </row>
    <row r="537" spans="1:13" x14ac:dyDescent="0.25">
      <c r="A537" s="2">
        <v>42696</v>
      </c>
      <c r="B537">
        <v>44.459999000000003</v>
      </c>
      <c r="C537">
        <v>43.189999</v>
      </c>
      <c r="D537">
        <v>43.189999</v>
      </c>
      <c r="E537">
        <v>34.68</v>
      </c>
      <c r="F537">
        <v>35.299999</v>
      </c>
      <c r="G537" t="s">
        <v>15</v>
      </c>
      <c r="H537" t="s">
        <v>15</v>
      </c>
      <c r="I537">
        <v>15</v>
      </c>
      <c r="J537">
        <v>666.89998500000002</v>
      </c>
      <c r="K537">
        <v>19.049999999999951</v>
      </c>
      <c r="L537" t="s">
        <v>15</v>
      </c>
      <c r="M537">
        <v>10012.36981300001</v>
      </c>
    </row>
    <row r="538" spans="1:13" x14ac:dyDescent="0.25">
      <c r="A538" s="2">
        <v>42697</v>
      </c>
      <c r="B538">
        <v>44.91</v>
      </c>
      <c r="C538">
        <v>44.459999000000003</v>
      </c>
      <c r="D538">
        <v>44.459999000000003</v>
      </c>
      <c r="E538">
        <v>34.68</v>
      </c>
      <c r="F538">
        <v>35.299999</v>
      </c>
      <c r="G538" t="s">
        <v>15</v>
      </c>
      <c r="H538" t="s">
        <v>15</v>
      </c>
      <c r="I538">
        <v>15</v>
      </c>
      <c r="J538">
        <v>673.65</v>
      </c>
      <c r="K538">
        <v>6.7500149999999621</v>
      </c>
      <c r="L538" t="s">
        <v>15</v>
      </c>
      <c r="M538">
        <v>10019.11982800001</v>
      </c>
    </row>
    <row r="539" spans="1:13" x14ac:dyDescent="0.25">
      <c r="A539" s="2">
        <v>42699</v>
      </c>
      <c r="B539">
        <v>44.139999000000003</v>
      </c>
      <c r="C539">
        <v>44.91</v>
      </c>
      <c r="D539">
        <v>44.91</v>
      </c>
      <c r="E539">
        <v>34.68</v>
      </c>
      <c r="F539">
        <v>35.299999</v>
      </c>
      <c r="G539" t="s">
        <v>15</v>
      </c>
      <c r="H539" t="s">
        <v>15</v>
      </c>
      <c r="I539">
        <v>15</v>
      </c>
      <c r="J539">
        <v>662.09998500000006</v>
      </c>
      <c r="K539">
        <v>-11.55001499999992</v>
      </c>
      <c r="L539" t="s">
        <v>15</v>
      </c>
      <c r="M539">
        <v>10007.569813000009</v>
      </c>
    </row>
    <row r="540" spans="1:13" x14ac:dyDescent="0.25">
      <c r="A540" s="2">
        <v>42702</v>
      </c>
      <c r="B540">
        <v>43.130001</v>
      </c>
      <c r="C540">
        <v>44.91</v>
      </c>
      <c r="D540">
        <v>44.91</v>
      </c>
      <c r="E540">
        <v>34.68</v>
      </c>
      <c r="F540">
        <v>35.299999</v>
      </c>
      <c r="G540" t="s">
        <v>15</v>
      </c>
      <c r="H540" t="s">
        <v>15</v>
      </c>
      <c r="I540">
        <v>15</v>
      </c>
      <c r="J540">
        <v>646.95001500000001</v>
      </c>
      <c r="K540">
        <v>-15.149970000000049</v>
      </c>
      <c r="L540" t="s">
        <v>15</v>
      </c>
      <c r="M540">
        <v>9992.4198430000069</v>
      </c>
    </row>
    <row r="541" spans="1:13" x14ac:dyDescent="0.25">
      <c r="A541" s="2">
        <v>42703</v>
      </c>
      <c r="B541">
        <v>42.490001999999997</v>
      </c>
      <c r="C541">
        <v>44.91</v>
      </c>
      <c r="D541">
        <v>44.91</v>
      </c>
      <c r="E541">
        <v>34.68</v>
      </c>
      <c r="F541">
        <v>36.490001999999997</v>
      </c>
      <c r="G541" t="s">
        <v>15</v>
      </c>
      <c r="H541" t="s">
        <v>15</v>
      </c>
      <c r="I541">
        <v>15</v>
      </c>
      <c r="J541">
        <v>637.35002999999995</v>
      </c>
      <c r="K541">
        <v>-9.5999850000000606</v>
      </c>
      <c r="L541" t="s">
        <v>15</v>
      </c>
      <c r="M541">
        <v>9982.8198580000062</v>
      </c>
    </row>
    <row r="542" spans="1:13" x14ac:dyDescent="0.25">
      <c r="A542" s="2">
        <v>42704</v>
      </c>
      <c r="B542">
        <v>42.200001</v>
      </c>
      <c r="C542">
        <v>44.91</v>
      </c>
      <c r="D542">
        <v>44.91</v>
      </c>
      <c r="E542">
        <v>34.68</v>
      </c>
      <c r="F542">
        <v>36.490001999999997</v>
      </c>
      <c r="G542" t="s">
        <v>15</v>
      </c>
      <c r="H542" t="s">
        <v>15</v>
      </c>
      <c r="I542">
        <v>15</v>
      </c>
      <c r="J542">
        <v>633.00001499999996</v>
      </c>
      <c r="K542">
        <v>-4.3500149999999849</v>
      </c>
      <c r="L542" t="s">
        <v>15</v>
      </c>
      <c r="M542">
        <v>9978.4698430000062</v>
      </c>
    </row>
    <row r="543" spans="1:13" x14ac:dyDescent="0.25">
      <c r="A543" s="2">
        <v>42705</v>
      </c>
      <c r="B543">
        <v>42.419998</v>
      </c>
      <c r="C543">
        <v>44.91</v>
      </c>
      <c r="D543">
        <v>44.91</v>
      </c>
      <c r="E543">
        <v>34.68</v>
      </c>
      <c r="F543">
        <v>36.840000000000003</v>
      </c>
      <c r="G543" t="s">
        <v>15</v>
      </c>
      <c r="H543" t="s">
        <v>15</v>
      </c>
      <c r="I543">
        <v>15</v>
      </c>
      <c r="J543">
        <v>636.29997000000003</v>
      </c>
      <c r="K543">
        <v>3.2999550000000681</v>
      </c>
      <c r="L543" t="s">
        <v>15</v>
      </c>
      <c r="M543">
        <v>9981.7697980000066</v>
      </c>
    </row>
    <row r="544" spans="1:13" x14ac:dyDescent="0.25">
      <c r="A544" s="2">
        <v>42706</v>
      </c>
      <c r="B544">
        <v>42.48</v>
      </c>
      <c r="C544">
        <v>44.91</v>
      </c>
      <c r="D544">
        <v>44.91</v>
      </c>
      <c r="E544">
        <v>34.68</v>
      </c>
      <c r="F544">
        <v>36.849997999999999</v>
      </c>
      <c r="G544" t="s">
        <v>15</v>
      </c>
      <c r="H544" t="s">
        <v>15</v>
      </c>
      <c r="I544">
        <v>15</v>
      </c>
      <c r="J544">
        <v>637.19999999999993</v>
      </c>
      <c r="K544">
        <v>0.90002999999990152</v>
      </c>
      <c r="L544" t="s">
        <v>15</v>
      </c>
      <c r="M544">
        <v>9982.6698280000073</v>
      </c>
    </row>
    <row r="545" spans="1:13" x14ac:dyDescent="0.25">
      <c r="A545" s="2">
        <v>42709</v>
      </c>
      <c r="B545">
        <v>41.91</v>
      </c>
      <c r="C545">
        <v>44.91</v>
      </c>
      <c r="D545">
        <v>44.91</v>
      </c>
      <c r="E545">
        <v>34.68</v>
      </c>
      <c r="F545">
        <v>36.849997999999999</v>
      </c>
      <c r="G545" t="s">
        <v>15</v>
      </c>
      <c r="H545" t="s">
        <v>15</v>
      </c>
      <c r="I545">
        <v>15</v>
      </c>
      <c r="J545">
        <v>628.65</v>
      </c>
      <c r="K545">
        <v>-8.5499999999999545</v>
      </c>
      <c r="L545" t="s">
        <v>15</v>
      </c>
      <c r="M545">
        <v>9974.1198280000081</v>
      </c>
    </row>
    <row r="546" spans="1:13" x14ac:dyDescent="0.25">
      <c r="A546" s="2">
        <v>42710</v>
      </c>
      <c r="B546">
        <v>42.400002000000001</v>
      </c>
      <c r="C546">
        <v>44.91</v>
      </c>
      <c r="D546">
        <v>44.91</v>
      </c>
      <c r="E546">
        <v>34.68</v>
      </c>
      <c r="F546">
        <v>37.770000000000003</v>
      </c>
      <c r="G546" t="s">
        <v>15</v>
      </c>
      <c r="H546" t="s">
        <v>15</v>
      </c>
      <c r="I546">
        <v>15</v>
      </c>
      <c r="J546">
        <v>636.00003000000004</v>
      </c>
      <c r="K546">
        <v>7.3500300000000607</v>
      </c>
      <c r="L546" t="s">
        <v>15</v>
      </c>
      <c r="M546">
        <v>9981.4698580000077</v>
      </c>
    </row>
    <row r="547" spans="1:13" x14ac:dyDescent="0.25">
      <c r="A547" s="2">
        <v>42711</v>
      </c>
      <c r="B547">
        <v>43.18</v>
      </c>
      <c r="C547">
        <v>44.91</v>
      </c>
      <c r="D547">
        <v>44.91</v>
      </c>
      <c r="E547">
        <v>34.68</v>
      </c>
      <c r="F547">
        <v>37.770000000000003</v>
      </c>
      <c r="G547" t="s">
        <v>15</v>
      </c>
      <c r="H547" t="s">
        <v>15</v>
      </c>
      <c r="I547">
        <v>15</v>
      </c>
      <c r="J547">
        <v>647.70000000000005</v>
      </c>
      <c r="K547">
        <v>11.699970000000009</v>
      </c>
      <c r="L547" t="s">
        <v>15</v>
      </c>
      <c r="M547">
        <v>9993.1698280000073</v>
      </c>
    </row>
    <row r="548" spans="1:13" x14ac:dyDescent="0.25">
      <c r="A548" s="2">
        <v>42712</v>
      </c>
      <c r="B548">
        <v>43.07</v>
      </c>
      <c r="C548">
        <v>44.91</v>
      </c>
      <c r="D548">
        <v>44.91</v>
      </c>
      <c r="E548">
        <v>34.68</v>
      </c>
      <c r="F548">
        <v>37.869999</v>
      </c>
      <c r="G548" t="s">
        <v>15</v>
      </c>
      <c r="H548" t="s">
        <v>15</v>
      </c>
      <c r="I548">
        <v>15</v>
      </c>
      <c r="J548">
        <v>646.04999999999995</v>
      </c>
      <c r="K548">
        <v>-1.6500000000000909</v>
      </c>
      <c r="L548" t="s">
        <v>15</v>
      </c>
      <c r="M548">
        <v>9991.5198280000077</v>
      </c>
    </row>
    <row r="549" spans="1:13" x14ac:dyDescent="0.25">
      <c r="A549" s="2">
        <v>42713</v>
      </c>
      <c r="B549">
        <v>42.439999</v>
      </c>
      <c r="C549">
        <v>44.91</v>
      </c>
      <c r="D549">
        <v>44.91</v>
      </c>
      <c r="E549">
        <v>34.68</v>
      </c>
      <c r="F549">
        <v>38.380001</v>
      </c>
      <c r="G549" t="s">
        <v>15</v>
      </c>
      <c r="H549" t="s">
        <v>15</v>
      </c>
      <c r="I549">
        <v>15</v>
      </c>
      <c r="J549">
        <v>636.59998500000006</v>
      </c>
      <c r="K549">
        <v>-9.4500149999998939</v>
      </c>
      <c r="L549" t="s">
        <v>15</v>
      </c>
      <c r="M549">
        <v>9982.0698130000073</v>
      </c>
    </row>
    <row r="550" spans="1:13" x14ac:dyDescent="0.25">
      <c r="A550" s="2">
        <v>42716</v>
      </c>
      <c r="B550">
        <v>40.459999000000003</v>
      </c>
      <c r="C550">
        <v>44.91</v>
      </c>
      <c r="D550">
        <v>44.91</v>
      </c>
      <c r="E550">
        <v>34.68</v>
      </c>
      <c r="F550">
        <v>40.529998999999997</v>
      </c>
      <c r="G550" t="s">
        <v>15</v>
      </c>
      <c r="H550" t="s">
        <v>16</v>
      </c>
      <c r="I550">
        <v>15</v>
      </c>
      <c r="J550">
        <v>606.89998500000002</v>
      </c>
      <c r="K550">
        <v>-29.700000000000049</v>
      </c>
      <c r="L550">
        <v>-13.500029999999921</v>
      </c>
      <c r="M550">
        <v>9952.3698130000066</v>
      </c>
    </row>
    <row r="551" spans="1:13" x14ac:dyDescent="0.25">
      <c r="A551" s="2">
        <v>42717</v>
      </c>
      <c r="B551">
        <v>40.709999000000003</v>
      </c>
      <c r="C551">
        <v>44.91</v>
      </c>
      <c r="D551">
        <v>44.91</v>
      </c>
      <c r="E551">
        <v>34.959999000000003</v>
      </c>
      <c r="F551">
        <v>40.459999000000003</v>
      </c>
      <c r="G551" t="s">
        <v>13</v>
      </c>
      <c r="H551" t="s">
        <v>15</v>
      </c>
      <c r="I551" t="s">
        <v>15</v>
      </c>
      <c r="J551" t="s">
        <v>15</v>
      </c>
      <c r="K551" t="s">
        <v>15</v>
      </c>
      <c r="L551" t="s">
        <v>15</v>
      </c>
      <c r="M551">
        <v>9952.3698130000066</v>
      </c>
    </row>
    <row r="552" spans="1:13" x14ac:dyDescent="0.25">
      <c r="A552" s="2">
        <v>42718</v>
      </c>
      <c r="B552">
        <v>40.159999999999997</v>
      </c>
      <c r="C552">
        <v>44.91</v>
      </c>
      <c r="D552">
        <v>44.91</v>
      </c>
      <c r="E552">
        <v>34.959999000000003</v>
      </c>
      <c r="F552">
        <v>40.459999000000003</v>
      </c>
      <c r="G552" t="s">
        <v>13</v>
      </c>
      <c r="H552" t="s">
        <v>15</v>
      </c>
      <c r="I552" t="s">
        <v>15</v>
      </c>
      <c r="J552" t="s">
        <v>15</v>
      </c>
      <c r="K552" t="s">
        <v>15</v>
      </c>
      <c r="L552" t="s">
        <v>15</v>
      </c>
      <c r="M552">
        <v>9952.3698130000066</v>
      </c>
    </row>
    <row r="553" spans="1:13" x14ac:dyDescent="0.25">
      <c r="A553" s="2">
        <v>42719</v>
      </c>
      <c r="B553">
        <v>40.139999000000003</v>
      </c>
      <c r="C553">
        <v>44.91</v>
      </c>
      <c r="D553">
        <v>44.91</v>
      </c>
      <c r="E553">
        <v>34.959999000000003</v>
      </c>
      <c r="F553">
        <v>40.159999999999997</v>
      </c>
      <c r="G553" t="s">
        <v>13</v>
      </c>
      <c r="H553" t="s">
        <v>15</v>
      </c>
      <c r="I553" t="s">
        <v>15</v>
      </c>
      <c r="J553" t="s">
        <v>15</v>
      </c>
      <c r="K553" t="s">
        <v>15</v>
      </c>
      <c r="L553" t="s">
        <v>15</v>
      </c>
      <c r="M553">
        <v>9952.3698130000066</v>
      </c>
    </row>
    <row r="554" spans="1:13" x14ac:dyDescent="0.25">
      <c r="A554" s="2">
        <v>42720</v>
      </c>
      <c r="B554">
        <v>37.470001000000003</v>
      </c>
      <c r="C554">
        <v>44.91</v>
      </c>
      <c r="D554">
        <v>44.91</v>
      </c>
      <c r="E554">
        <v>34.959999000000003</v>
      </c>
      <c r="F554">
        <v>40.139999000000003</v>
      </c>
      <c r="G554" t="s">
        <v>13</v>
      </c>
      <c r="H554" t="s">
        <v>15</v>
      </c>
      <c r="I554" t="s">
        <v>15</v>
      </c>
      <c r="J554" t="s">
        <v>15</v>
      </c>
      <c r="K554" t="s">
        <v>15</v>
      </c>
      <c r="L554" t="s">
        <v>15</v>
      </c>
      <c r="M554">
        <v>9952.3698130000066</v>
      </c>
    </row>
    <row r="555" spans="1:13" x14ac:dyDescent="0.25">
      <c r="A555" s="2">
        <v>42723</v>
      </c>
      <c r="B555">
        <v>37</v>
      </c>
      <c r="C555">
        <v>44.91</v>
      </c>
      <c r="D555">
        <v>44.91</v>
      </c>
      <c r="E555">
        <v>34.959999000000003</v>
      </c>
      <c r="F555">
        <v>37.470001000000003</v>
      </c>
      <c r="G555" t="s">
        <v>13</v>
      </c>
      <c r="H555" t="s">
        <v>15</v>
      </c>
      <c r="I555" t="s">
        <v>15</v>
      </c>
      <c r="J555" t="s">
        <v>15</v>
      </c>
      <c r="K555" t="s">
        <v>15</v>
      </c>
      <c r="L555" t="s">
        <v>15</v>
      </c>
      <c r="M555">
        <v>9952.3698130000066</v>
      </c>
    </row>
    <row r="556" spans="1:13" x14ac:dyDescent="0.25">
      <c r="A556" s="2">
        <v>42724</v>
      </c>
      <c r="B556">
        <v>37.950001</v>
      </c>
      <c r="C556">
        <v>44.91</v>
      </c>
      <c r="D556">
        <v>44.91</v>
      </c>
      <c r="E556">
        <v>35.090000000000003</v>
      </c>
      <c r="F556">
        <v>37</v>
      </c>
      <c r="G556" t="s">
        <v>13</v>
      </c>
      <c r="H556" t="s">
        <v>15</v>
      </c>
      <c r="I556" t="s">
        <v>15</v>
      </c>
      <c r="J556" t="s">
        <v>15</v>
      </c>
      <c r="K556" t="s">
        <v>15</v>
      </c>
      <c r="L556" t="s">
        <v>15</v>
      </c>
      <c r="M556">
        <v>9952.3698130000066</v>
      </c>
    </row>
    <row r="557" spans="1:13" x14ac:dyDescent="0.25">
      <c r="A557" s="2">
        <v>42725</v>
      </c>
      <c r="B557">
        <v>37.509998000000003</v>
      </c>
      <c r="C557">
        <v>44.91</v>
      </c>
      <c r="D557">
        <v>44.91</v>
      </c>
      <c r="E557">
        <v>35.090000000000003</v>
      </c>
      <c r="F557">
        <v>37</v>
      </c>
      <c r="G557" t="s">
        <v>13</v>
      </c>
      <c r="H557" t="s">
        <v>15</v>
      </c>
      <c r="I557" t="s">
        <v>15</v>
      </c>
      <c r="J557" t="s">
        <v>15</v>
      </c>
      <c r="K557" t="s">
        <v>15</v>
      </c>
      <c r="L557" t="s">
        <v>15</v>
      </c>
      <c r="M557">
        <v>9952.3698130000066</v>
      </c>
    </row>
    <row r="558" spans="1:13" x14ac:dyDescent="0.25">
      <c r="A558" s="2">
        <v>42726</v>
      </c>
      <c r="B558">
        <v>36.169998</v>
      </c>
      <c r="C558">
        <v>44.91</v>
      </c>
      <c r="D558">
        <v>44.91</v>
      </c>
      <c r="E558">
        <v>35.090000000000003</v>
      </c>
      <c r="F558">
        <v>37</v>
      </c>
      <c r="G558" t="s">
        <v>13</v>
      </c>
      <c r="H558" t="s">
        <v>15</v>
      </c>
      <c r="I558" t="s">
        <v>15</v>
      </c>
      <c r="J558" t="s">
        <v>15</v>
      </c>
      <c r="K558" t="s">
        <v>15</v>
      </c>
      <c r="L558" t="s">
        <v>15</v>
      </c>
      <c r="M558">
        <v>9952.3698130000066</v>
      </c>
    </row>
    <row r="559" spans="1:13" x14ac:dyDescent="0.25">
      <c r="A559" s="2">
        <v>42727</v>
      </c>
      <c r="B559">
        <v>36.479999999999997</v>
      </c>
      <c r="C559">
        <v>44.91</v>
      </c>
      <c r="D559">
        <v>44.91</v>
      </c>
      <c r="E559">
        <v>35.090000000000003</v>
      </c>
      <c r="F559">
        <v>36.169998</v>
      </c>
      <c r="G559" t="s">
        <v>13</v>
      </c>
      <c r="H559" t="s">
        <v>15</v>
      </c>
      <c r="I559" t="s">
        <v>15</v>
      </c>
      <c r="J559" t="s">
        <v>15</v>
      </c>
      <c r="K559" t="s">
        <v>15</v>
      </c>
      <c r="L559" t="s">
        <v>15</v>
      </c>
      <c r="M559">
        <v>9952.3698130000066</v>
      </c>
    </row>
    <row r="560" spans="1:13" x14ac:dyDescent="0.25">
      <c r="A560" s="2">
        <v>42731</v>
      </c>
      <c r="B560">
        <v>36.529998999999997</v>
      </c>
      <c r="C560">
        <v>44.91</v>
      </c>
      <c r="D560">
        <v>44.139999000000003</v>
      </c>
      <c r="E560">
        <v>35.090000000000003</v>
      </c>
      <c r="F560">
        <v>36.169998</v>
      </c>
      <c r="G560" t="s">
        <v>13</v>
      </c>
      <c r="H560" t="s">
        <v>15</v>
      </c>
      <c r="I560" t="s">
        <v>15</v>
      </c>
      <c r="J560" t="s">
        <v>15</v>
      </c>
      <c r="K560" t="s">
        <v>15</v>
      </c>
      <c r="L560" t="s">
        <v>15</v>
      </c>
      <c r="M560">
        <v>9952.3698130000066</v>
      </c>
    </row>
    <row r="561" spans="1:13" x14ac:dyDescent="0.25">
      <c r="A561" s="2">
        <v>42732</v>
      </c>
      <c r="B561">
        <v>36.279998999999997</v>
      </c>
      <c r="C561">
        <v>44.91</v>
      </c>
      <c r="D561">
        <v>43.18</v>
      </c>
      <c r="E561">
        <v>35.090000000000003</v>
      </c>
      <c r="F561">
        <v>36.169998</v>
      </c>
      <c r="G561" t="s">
        <v>13</v>
      </c>
      <c r="H561" t="s">
        <v>15</v>
      </c>
      <c r="I561" t="s">
        <v>15</v>
      </c>
      <c r="J561" t="s">
        <v>15</v>
      </c>
      <c r="K561" t="s">
        <v>15</v>
      </c>
      <c r="L561" t="s">
        <v>15</v>
      </c>
      <c r="M561">
        <v>9952.3698130000066</v>
      </c>
    </row>
    <row r="562" spans="1:13" x14ac:dyDescent="0.25">
      <c r="A562" s="2">
        <v>42733</v>
      </c>
      <c r="B562">
        <v>36.290000999999997</v>
      </c>
      <c r="C562">
        <v>44.91</v>
      </c>
      <c r="D562">
        <v>43.18</v>
      </c>
      <c r="E562">
        <v>35.090000000000003</v>
      </c>
      <c r="F562">
        <v>36.169998</v>
      </c>
      <c r="G562" t="s">
        <v>13</v>
      </c>
      <c r="H562" t="s">
        <v>15</v>
      </c>
      <c r="I562" t="s">
        <v>15</v>
      </c>
      <c r="J562" t="s">
        <v>15</v>
      </c>
      <c r="K562" t="s">
        <v>15</v>
      </c>
      <c r="L562" t="s">
        <v>15</v>
      </c>
      <c r="M562">
        <v>9952.3698130000066</v>
      </c>
    </row>
    <row r="563" spans="1:13" x14ac:dyDescent="0.25">
      <c r="A563" s="2">
        <v>42734</v>
      </c>
      <c r="B563">
        <v>35.810001</v>
      </c>
      <c r="C563">
        <v>44.91</v>
      </c>
      <c r="D563">
        <v>43.18</v>
      </c>
      <c r="E563">
        <v>35.090000000000003</v>
      </c>
      <c r="F563">
        <v>36.169998</v>
      </c>
      <c r="G563" t="s">
        <v>13</v>
      </c>
      <c r="H563" t="s">
        <v>15</v>
      </c>
      <c r="I563" t="s">
        <v>15</v>
      </c>
      <c r="J563" t="s">
        <v>15</v>
      </c>
      <c r="K563" t="s">
        <v>15</v>
      </c>
      <c r="L563" t="s">
        <v>15</v>
      </c>
      <c r="M563">
        <v>9952.3698130000066</v>
      </c>
    </row>
    <row r="564" spans="1:13" x14ac:dyDescent="0.25">
      <c r="A564" s="2">
        <v>42738</v>
      </c>
      <c r="B564">
        <v>35.229999999999997</v>
      </c>
      <c r="C564">
        <v>44.91</v>
      </c>
      <c r="D564">
        <v>43.18</v>
      </c>
      <c r="E564">
        <v>35.090000000000003</v>
      </c>
      <c r="F564">
        <v>35.810001</v>
      </c>
      <c r="G564" t="s">
        <v>13</v>
      </c>
      <c r="H564" t="s">
        <v>15</v>
      </c>
      <c r="I564" t="s">
        <v>15</v>
      </c>
      <c r="J564" t="s">
        <v>15</v>
      </c>
      <c r="K564" t="s">
        <v>15</v>
      </c>
      <c r="L564" t="s">
        <v>15</v>
      </c>
      <c r="M564">
        <v>9952.3698130000066</v>
      </c>
    </row>
    <row r="565" spans="1:13" x14ac:dyDescent="0.25">
      <c r="A565" s="2">
        <v>42739</v>
      </c>
      <c r="B565">
        <v>35.840000000000003</v>
      </c>
      <c r="C565">
        <v>44.91</v>
      </c>
      <c r="D565">
        <v>43.18</v>
      </c>
      <c r="E565">
        <v>35.090000000000003</v>
      </c>
      <c r="F565">
        <v>35.229999999999997</v>
      </c>
      <c r="G565" t="s">
        <v>13</v>
      </c>
      <c r="H565" t="s">
        <v>15</v>
      </c>
      <c r="I565" t="s">
        <v>15</v>
      </c>
      <c r="J565" t="s">
        <v>15</v>
      </c>
      <c r="K565" t="s">
        <v>15</v>
      </c>
      <c r="L565" t="s">
        <v>15</v>
      </c>
      <c r="M565">
        <v>9952.3698130000066</v>
      </c>
    </row>
    <row r="566" spans="1:13" x14ac:dyDescent="0.25">
      <c r="A566" s="2">
        <v>42740</v>
      </c>
      <c r="B566">
        <v>30.860001</v>
      </c>
      <c r="C566">
        <v>44.91</v>
      </c>
      <c r="D566">
        <v>43.18</v>
      </c>
      <c r="E566">
        <v>35.090000000000003</v>
      </c>
      <c r="F566">
        <v>35.229999999999997</v>
      </c>
      <c r="G566" t="s">
        <v>16</v>
      </c>
      <c r="H566" t="s">
        <v>15</v>
      </c>
      <c r="I566">
        <v>-8</v>
      </c>
      <c r="J566">
        <v>-246.880008</v>
      </c>
      <c r="K566" t="s">
        <v>15</v>
      </c>
      <c r="L566" t="s">
        <v>15</v>
      </c>
      <c r="M566">
        <v>9952.3698130000066</v>
      </c>
    </row>
    <row r="567" spans="1:13" x14ac:dyDescent="0.25">
      <c r="A567" s="2">
        <v>42741</v>
      </c>
      <c r="B567">
        <v>30.82</v>
      </c>
      <c r="C567">
        <v>44.91</v>
      </c>
      <c r="D567">
        <v>43.18</v>
      </c>
      <c r="E567">
        <v>30.860001</v>
      </c>
      <c r="F567">
        <v>30.860001</v>
      </c>
      <c r="G567" t="s">
        <v>15</v>
      </c>
      <c r="H567" t="s">
        <v>15</v>
      </c>
      <c r="I567">
        <v>-8</v>
      </c>
      <c r="J567">
        <v>-246.56</v>
      </c>
      <c r="K567">
        <v>0.3200080000000014</v>
      </c>
      <c r="L567" t="s">
        <v>15</v>
      </c>
      <c r="M567">
        <v>9952.6898210000072</v>
      </c>
    </row>
    <row r="568" spans="1:13" x14ac:dyDescent="0.25">
      <c r="A568" s="2">
        <v>42744</v>
      </c>
      <c r="B568">
        <v>30.459999</v>
      </c>
      <c r="C568">
        <v>44.91</v>
      </c>
      <c r="D568">
        <v>43.07</v>
      </c>
      <c r="E568">
        <v>30.82</v>
      </c>
      <c r="F568">
        <v>30.82</v>
      </c>
      <c r="G568" t="s">
        <v>15</v>
      </c>
      <c r="H568" t="s">
        <v>15</v>
      </c>
      <c r="I568">
        <v>-8</v>
      </c>
      <c r="J568">
        <v>-243.679992</v>
      </c>
      <c r="K568">
        <v>2.8800080000000041</v>
      </c>
      <c r="L568" t="s">
        <v>15</v>
      </c>
      <c r="M568">
        <v>9955.5698290000073</v>
      </c>
    </row>
    <row r="569" spans="1:13" x14ac:dyDescent="0.25">
      <c r="A569" s="2">
        <v>42745</v>
      </c>
      <c r="B569">
        <v>30.299999</v>
      </c>
      <c r="C569">
        <v>44.91</v>
      </c>
      <c r="D569">
        <v>40.709999000000003</v>
      </c>
      <c r="E569">
        <v>30.459999</v>
      </c>
      <c r="F569">
        <v>30.459999</v>
      </c>
      <c r="G569" t="s">
        <v>15</v>
      </c>
      <c r="H569" t="s">
        <v>15</v>
      </c>
      <c r="I569">
        <v>-8</v>
      </c>
      <c r="J569">
        <v>-242.399992</v>
      </c>
      <c r="K569">
        <v>1.2800000000000009</v>
      </c>
      <c r="L569" t="s">
        <v>15</v>
      </c>
      <c r="M569">
        <v>9956.849829000008</v>
      </c>
    </row>
    <row r="570" spans="1:13" x14ac:dyDescent="0.25">
      <c r="A570" s="2">
        <v>42746</v>
      </c>
      <c r="B570">
        <v>29.950001</v>
      </c>
      <c r="C570">
        <v>44.91</v>
      </c>
      <c r="D570">
        <v>40.709999000000003</v>
      </c>
      <c r="E570">
        <v>30.299999</v>
      </c>
      <c r="F570">
        <v>30.299999</v>
      </c>
      <c r="G570" t="s">
        <v>15</v>
      </c>
      <c r="H570" t="s">
        <v>15</v>
      </c>
      <c r="I570">
        <v>-8</v>
      </c>
      <c r="J570">
        <v>-239.600008</v>
      </c>
      <c r="K570">
        <v>2.7999839999999949</v>
      </c>
      <c r="L570" t="s">
        <v>15</v>
      </c>
      <c r="M570">
        <v>9959.6498130000073</v>
      </c>
    </row>
    <row r="571" spans="1:13" x14ac:dyDescent="0.25">
      <c r="A571" s="2">
        <v>42747</v>
      </c>
      <c r="B571">
        <v>29.98</v>
      </c>
      <c r="C571">
        <v>44.91</v>
      </c>
      <c r="D571">
        <v>40.709999000000003</v>
      </c>
      <c r="E571">
        <v>29.950001</v>
      </c>
      <c r="F571">
        <v>29.950001</v>
      </c>
      <c r="G571" t="s">
        <v>15</v>
      </c>
      <c r="H571" t="s">
        <v>15</v>
      </c>
      <c r="I571">
        <v>-8</v>
      </c>
      <c r="J571">
        <v>-239.84</v>
      </c>
      <c r="K571">
        <v>-0.2399920000000009</v>
      </c>
      <c r="L571" t="s">
        <v>15</v>
      </c>
      <c r="M571">
        <v>9959.4098210000066</v>
      </c>
    </row>
    <row r="572" spans="1:13" x14ac:dyDescent="0.25">
      <c r="A572" s="2">
        <v>42748</v>
      </c>
      <c r="B572">
        <v>29.879999000000002</v>
      </c>
      <c r="C572">
        <v>44.91</v>
      </c>
      <c r="D572">
        <v>40.159999999999997</v>
      </c>
      <c r="E572">
        <v>29.950001</v>
      </c>
      <c r="F572">
        <v>29.950001</v>
      </c>
      <c r="G572" t="s">
        <v>15</v>
      </c>
      <c r="H572" t="s">
        <v>15</v>
      </c>
      <c r="I572">
        <v>-8</v>
      </c>
      <c r="J572">
        <v>-239.03999200000001</v>
      </c>
      <c r="K572">
        <v>0.80000799999999117</v>
      </c>
      <c r="L572" t="s">
        <v>15</v>
      </c>
      <c r="M572">
        <v>9960.2098290000067</v>
      </c>
    </row>
    <row r="573" spans="1:13" x14ac:dyDescent="0.25">
      <c r="A573" s="2">
        <v>42752</v>
      </c>
      <c r="B573">
        <v>29.9</v>
      </c>
      <c r="C573">
        <v>44.91</v>
      </c>
      <c r="D573">
        <v>40.139999000000003</v>
      </c>
      <c r="E573">
        <v>29.879999000000002</v>
      </c>
      <c r="F573">
        <v>29.879999000000002</v>
      </c>
      <c r="G573" t="s">
        <v>15</v>
      </c>
      <c r="H573" t="s">
        <v>15</v>
      </c>
      <c r="I573">
        <v>-8</v>
      </c>
      <c r="J573">
        <v>-239.2</v>
      </c>
      <c r="K573">
        <v>-0.16000799999997639</v>
      </c>
      <c r="L573" t="s">
        <v>15</v>
      </c>
      <c r="M573">
        <v>9960.049821000006</v>
      </c>
    </row>
    <row r="574" spans="1:13" x14ac:dyDescent="0.25">
      <c r="A574" s="2">
        <v>42753</v>
      </c>
      <c r="B574">
        <v>29.440000999999999</v>
      </c>
      <c r="C574">
        <v>44.91</v>
      </c>
      <c r="D574">
        <v>37.950001</v>
      </c>
      <c r="E574">
        <v>29.879999000000002</v>
      </c>
      <c r="F574">
        <v>29.879999000000002</v>
      </c>
      <c r="G574" t="s">
        <v>15</v>
      </c>
      <c r="H574" t="s">
        <v>15</v>
      </c>
      <c r="I574">
        <v>-8</v>
      </c>
      <c r="J574">
        <v>-235.52000799999999</v>
      </c>
      <c r="K574">
        <v>3.679991999999999</v>
      </c>
      <c r="L574" t="s">
        <v>15</v>
      </c>
      <c r="M574">
        <v>9963.7298130000054</v>
      </c>
    </row>
    <row r="575" spans="1:13" x14ac:dyDescent="0.25">
      <c r="A575" s="2">
        <v>42754</v>
      </c>
      <c r="B575">
        <v>29.450001</v>
      </c>
      <c r="C575">
        <v>44.91</v>
      </c>
      <c r="D575">
        <v>37.950001</v>
      </c>
      <c r="E575">
        <v>29.440000999999999</v>
      </c>
      <c r="F575">
        <v>29.440000999999999</v>
      </c>
      <c r="G575" t="s">
        <v>15</v>
      </c>
      <c r="H575" t="s">
        <v>15</v>
      </c>
      <c r="I575">
        <v>-8</v>
      </c>
      <c r="J575">
        <v>-235.600008</v>
      </c>
      <c r="K575">
        <v>-8.0000000000012506E-2</v>
      </c>
      <c r="L575" t="s">
        <v>15</v>
      </c>
      <c r="M575">
        <v>9963.6498130000055</v>
      </c>
    </row>
    <row r="576" spans="1:13" x14ac:dyDescent="0.25">
      <c r="A576" s="2">
        <v>42755</v>
      </c>
      <c r="B576">
        <v>29.700001</v>
      </c>
      <c r="C576">
        <v>44.91</v>
      </c>
      <c r="D576">
        <v>37.509998000000003</v>
      </c>
      <c r="E576">
        <v>29.440000999999999</v>
      </c>
      <c r="F576">
        <v>29.440000999999999</v>
      </c>
      <c r="G576" t="s">
        <v>15</v>
      </c>
      <c r="H576" t="s">
        <v>15</v>
      </c>
      <c r="I576">
        <v>-8</v>
      </c>
      <c r="J576">
        <v>-237.600008</v>
      </c>
      <c r="K576">
        <v>-2</v>
      </c>
      <c r="L576" t="s">
        <v>15</v>
      </c>
      <c r="M576">
        <v>9961.6498130000055</v>
      </c>
    </row>
    <row r="577" spans="1:13" x14ac:dyDescent="0.25">
      <c r="A577" s="2">
        <v>42758</v>
      </c>
      <c r="B577">
        <v>29.629999000000002</v>
      </c>
      <c r="C577">
        <v>44.91</v>
      </c>
      <c r="D577">
        <v>36.529998999999997</v>
      </c>
      <c r="E577">
        <v>29.440000999999999</v>
      </c>
      <c r="F577">
        <v>29.440000999999999</v>
      </c>
      <c r="G577" t="s">
        <v>15</v>
      </c>
      <c r="H577" t="s">
        <v>15</v>
      </c>
      <c r="I577">
        <v>-8</v>
      </c>
      <c r="J577">
        <v>-237.03999200000001</v>
      </c>
      <c r="K577">
        <v>0.5600159999999903</v>
      </c>
      <c r="L577" t="s">
        <v>15</v>
      </c>
      <c r="M577">
        <v>9962.2098290000049</v>
      </c>
    </row>
    <row r="578" spans="1:13" x14ac:dyDescent="0.25">
      <c r="A578" s="2">
        <v>42759</v>
      </c>
      <c r="B578">
        <v>29.98</v>
      </c>
      <c r="C578">
        <v>44.91</v>
      </c>
      <c r="D578">
        <v>36.529998999999997</v>
      </c>
      <c r="E578">
        <v>29.440000999999999</v>
      </c>
      <c r="F578">
        <v>29.440000999999999</v>
      </c>
      <c r="G578" t="s">
        <v>15</v>
      </c>
      <c r="H578" t="s">
        <v>15</v>
      </c>
      <c r="I578">
        <v>-8</v>
      </c>
      <c r="J578">
        <v>-239.84</v>
      </c>
      <c r="K578">
        <v>-2.8000079999999912</v>
      </c>
      <c r="L578" t="s">
        <v>15</v>
      </c>
      <c r="M578">
        <v>9959.4098210000047</v>
      </c>
    </row>
    <row r="579" spans="1:13" x14ac:dyDescent="0.25">
      <c r="A579" s="2">
        <v>42760</v>
      </c>
      <c r="B579">
        <v>30.15</v>
      </c>
      <c r="C579">
        <v>44.91</v>
      </c>
      <c r="D579">
        <v>36.529998999999997</v>
      </c>
      <c r="E579">
        <v>29.440000999999999</v>
      </c>
      <c r="F579">
        <v>29.440000999999999</v>
      </c>
      <c r="G579" t="s">
        <v>15</v>
      </c>
      <c r="H579" t="s">
        <v>15</v>
      </c>
      <c r="I579">
        <v>-8</v>
      </c>
      <c r="J579">
        <v>-241.2</v>
      </c>
      <c r="K579">
        <v>-1.359999999999985</v>
      </c>
      <c r="L579" t="s">
        <v>15</v>
      </c>
      <c r="M579">
        <v>9958.0498210000042</v>
      </c>
    </row>
    <row r="580" spans="1:13" x14ac:dyDescent="0.25">
      <c r="A580" s="2">
        <v>42761</v>
      </c>
      <c r="B580">
        <v>29.92</v>
      </c>
      <c r="C580">
        <v>44.91</v>
      </c>
      <c r="D580">
        <v>36.529998999999997</v>
      </c>
      <c r="E580">
        <v>29.440000999999999</v>
      </c>
      <c r="F580">
        <v>29.440000999999999</v>
      </c>
      <c r="G580" t="s">
        <v>15</v>
      </c>
      <c r="H580" t="s">
        <v>15</v>
      </c>
      <c r="I580">
        <v>-8</v>
      </c>
      <c r="J580">
        <v>-239.36</v>
      </c>
      <c r="K580">
        <v>1.839999999999975</v>
      </c>
      <c r="L580" t="s">
        <v>15</v>
      </c>
      <c r="M580">
        <v>9959.8898210000043</v>
      </c>
    </row>
    <row r="581" spans="1:13" x14ac:dyDescent="0.25">
      <c r="A581" s="2">
        <v>42762</v>
      </c>
      <c r="B581">
        <v>29.110001</v>
      </c>
      <c r="C581">
        <v>44.91</v>
      </c>
      <c r="D581">
        <v>36.290000999999997</v>
      </c>
      <c r="E581">
        <v>29.440000999999999</v>
      </c>
      <c r="F581">
        <v>29.440000999999999</v>
      </c>
      <c r="G581" t="s">
        <v>15</v>
      </c>
      <c r="H581" t="s">
        <v>15</v>
      </c>
      <c r="I581">
        <v>-8</v>
      </c>
      <c r="J581">
        <v>-232.880008</v>
      </c>
      <c r="K581">
        <v>6.47999200000001</v>
      </c>
      <c r="L581" t="s">
        <v>15</v>
      </c>
      <c r="M581">
        <v>9966.3698130000048</v>
      </c>
    </row>
    <row r="582" spans="1:13" x14ac:dyDescent="0.25">
      <c r="A582" s="2">
        <v>42765</v>
      </c>
      <c r="B582">
        <v>29.52</v>
      </c>
      <c r="C582">
        <v>44.91</v>
      </c>
      <c r="D582">
        <v>36.290000999999997</v>
      </c>
      <c r="E582">
        <v>29.110001</v>
      </c>
      <c r="F582">
        <v>29.110001</v>
      </c>
      <c r="G582" t="s">
        <v>15</v>
      </c>
      <c r="H582" t="s">
        <v>15</v>
      </c>
      <c r="I582">
        <v>-8</v>
      </c>
      <c r="J582">
        <v>-236.16</v>
      </c>
      <c r="K582">
        <v>-3.2799919999999929</v>
      </c>
      <c r="L582" t="s">
        <v>15</v>
      </c>
      <c r="M582">
        <v>9963.089821000005</v>
      </c>
    </row>
    <row r="583" spans="1:13" x14ac:dyDescent="0.25">
      <c r="A583" s="2">
        <v>42766</v>
      </c>
      <c r="B583">
        <v>29.540001</v>
      </c>
      <c r="C583">
        <v>44.91</v>
      </c>
      <c r="D583">
        <v>35.840000000000003</v>
      </c>
      <c r="E583">
        <v>29.110001</v>
      </c>
      <c r="F583">
        <v>29.110001</v>
      </c>
      <c r="G583" t="s">
        <v>15</v>
      </c>
      <c r="H583" t="s">
        <v>15</v>
      </c>
      <c r="I583">
        <v>-8</v>
      </c>
      <c r="J583">
        <v>-236.320008</v>
      </c>
      <c r="K583">
        <v>-0.16000800000000481</v>
      </c>
      <c r="L583" t="s">
        <v>15</v>
      </c>
      <c r="M583">
        <v>9962.9298130000043</v>
      </c>
    </row>
    <row r="584" spans="1:13" x14ac:dyDescent="0.25">
      <c r="A584" s="2">
        <v>42767</v>
      </c>
      <c r="B584">
        <v>29.209999</v>
      </c>
      <c r="C584">
        <v>44.91</v>
      </c>
      <c r="D584">
        <v>35.840000000000003</v>
      </c>
      <c r="E584">
        <v>29.110001</v>
      </c>
      <c r="F584">
        <v>29.110001</v>
      </c>
      <c r="G584" t="s">
        <v>15</v>
      </c>
      <c r="H584" t="s">
        <v>15</v>
      </c>
      <c r="I584">
        <v>-8</v>
      </c>
      <c r="J584">
        <v>-233.679992</v>
      </c>
      <c r="K584">
        <v>2.6400160000000028</v>
      </c>
      <c r="L584" t="s">
        <v>15</v>
      </c>
      <c r="M584">
        <v>9965.5698290000037</v>
      </c>
    </row>
    <row r="585" spans="1:13" x14ac:dyDescent="0.25">
      <c r="A585" s="2">
        <v>42768</v>
      </c>
      <c r="B585">
        <v>30.719999000000001</v>
      </c>
      <c r="C585">
        <v>44.91</v>
      </c>
      <c r="D585">
        <v>35.840000000000003</v>
      </c>
      <c r="E585">
        <v>29.110001</v>
      </c>
      <c r="F585">
        <v>29.110001</v>
      </c>
      <c r="G585" t="s">
        <v>15</v>
      </c>
      <c r="H585" t="s">
        <v>15</v>
      </c>
      <c r="I585">
        <v>-8</v>
      </c>
      <c r="J585">
        <v>-245.75999200000001</v>
      </c>
      <c r="K585">
        <v>-12.080000000000011</v>
      </c>
      <c r="L585" t="s">
        <v>15</v>
      </c>
      <c r="M585">
        <v>9953.4898290000037</v>
      </c>
    </row>
    <row r="586" spans="1:13" x14ac:dyDescent="0.25">
      <c r="A586" s="2">
        <v>42769</v>
      </c>
      <c r="B586">
        <v>32.689999</v>
      </c>
      <c r="C586">
        <v>44.91</v>
      </c>
      <c r="D586">
        <v>35.840000000000003</v>
      </c>
      <c r="E586">
        <v>29.110001</v>
      </c>
      <c r="F586">
        <v>29.110001</v>
      </c>
      <c r="G586" t="s">
        <v>15</v>
      </c>
      <c r="H586" t="s">
        <v>15</v>
      </c>
      <c r="I586">
        <v>-8</v>
      </c>
      <c r="J586">
        <v>-261.519992</v>
      </c>
      <c r="K586">
        <v>-15.759999999999989</v>
      </c>
      <c r="L586" t="s">
        <v>15</v>
      </c>
      <c r="M586">
        <v>9937.7298290000035</v>
      </c>
    </row>
    <row r="587" spans="1:13" x14ac:dyDescent="0.25">
      <c r="A587" s="2">
        <v>42772</v>
      </c>
      <c r="B587">
        <v>31.790001</v>
      </c>
      <c r="C587">
        <v>44.91</v>
      </c>
      <c r="D587">
        <v>32.689999</v>
      </c>
      <c r="E587">
        <v>29.110001</v>
      </c>
      <c r="F587">
        <v>29.110001</v>
      </c>
      <c r="G587" t="s">
        <v>15</v>
      </c>
      <c r="H587" t="s">
        <v>15</v>
      </c>
      <c r="I587">
        <v>-8</v>
      </c>
      <c r="J587">
        <v>-254.320008</v>
      </c>
      <c r="K587">
        <v>7.1999840000000006</v>
      </c>
      <c r="L587" t="s">
        <v>15</v>
      </c>
      <c r="M587">
        <v>9944.9298130000043</v>
      </c>
    </row>
    <row r="588" spans="1:13" x14ac:dyDescent="0.25">
      <c r="A588" s="2">
        <v>42773</v>
      </c>
      <c r="B588">
        <v>31.200001</v>
      </c>
      <c r="C588">
        <v>44.91</v>
      </c>
      <c r="D588">
        <v>32.689999</v>
      </c>
      <c r="E588">
        <v>29.110001</v>
      </c>
      <c r="F588">
        <v>29.110001</v>
      </c>
      <c r="G588" t="s">
        <v>15</v>
      </c>
      <c r="H588" t="s">
        <v>15</v>
      </c>
      <c r="I588">
        <v>-8</v>
      </c>
      <c r="J588">
        <v>-249.600008</v>
      </c>
      <c r="K588">
        <v>4.7199999999999989</v>
      </c>
      <c r="L588" t="s">
        <v>15</v>
      </c>
      <c r="M588">
        <v>9949.6498130000036</v>
      </c>
    </row>
    <row r="589" spans="1:13" x14ac:dyDescent="0.25">
      <c r="A589" s="2">
        <v>42774</v>
      </c>
      <c r="B589">
        <v>31.98</v>
      </c>
      <c r="C589">
        <v>44.91</v>
      </c>
      <c r="D589">
        <v>32.689999</v>
      </c>
      <c r="E589">
        <v>29.110001</v>
      </c>
      <c r="F589">
        <v>29.110001</v>
      </c>
      <c r="G589" t="s">
        <v>15</v>
      </c>
      <c r="H589" t="s">
        <v>15</v>
      </c>
      <c r="I589">
        <v>-8</v>
      </c>
      <c r="J589">
        <v>-255.84</v>
      </c>
      <c r="K589">
        <v>-6.2399920000000009</v>
      </c>
      <c r="L589" t="s">
        <v>15</v>
      </c>
      <c r="M589">
        <v>9943.4098210000029</v>
      </c>
    </row>
    <row r="590" spans="1:13" x14ac:dyDescent="0.25">
      <c r="A590" s="2">
        <v>42775</v>
      </c>
      <c r="B590">
        <v>32.369999</v>
      </c>
      <c r="C590">
        <v>44.91</v>
      </c>
      <c r="D590">
        <v>32.689999</v>
      </c>
      <c r="E590">
        <v>29.110001</v>
      </c>
      <c r="F590">
        <v>29.110001</v>
      </c>
      <c r="G590" t="s">
        <v>15</v>
      </c>
      <c r="H590" t="s">
        <v>15</v>
      </c>
      <c r="I590">
        <v>-8</v>
      </c>
      <c r="J590">
        <v>-258.959992</v>
      </c>
      <c r="K590">
        <v>-3.1199919999999959</v>
      </c>
      <c r="L590" t="s">
        <v>15</v>
      </c>
      <c r="M590">
        <v>9940.289829000003</v>
      </c>
    </row>
    <row r="591" spans="1:13" x14ac:dyDescent="0.25">
      <c r="A591" s="2">
        <v>42776</v>
      </c>
      <c r="B591">
        <v>31.99</v>
      </c>
      <c r="C591">
        <v>44.91</v>
      </c>
      <c r="D591">
        <v>32.689999</v>
      </c>
      <c r="E591">
        <v>29.110001</v>
      </c>
      <c r="F591">
        <v>29.110001</v>
      </c>
      <c r="G591" t="s">
        <v>15</v>
      </c>
      <c r="H591" t="s">
        <v>15</v>
      </c>
      <c r="I591">
        <v>-8</v>
      </c>
      <c r="J591">
        <v>-255.92</v>
      </c>
      <c r="K591">
        <v>3.0399920000000118</v>
      </c>
      <c r="L591" t="s">
        <v>15</v>
      </c>
      <c r="M591">
        <v>9943.329821000003</v>
      </c>
    </row>
    <row r="592" spans="1:13" x14ac:dyDescent="0.25">
      <c r="A592" s="2">
        <v>42779</v>
      </c>
      <c r="B592">
        <v>32.580002</v>
      </c>
      <c r="C592">
        <v>44.91</v>
      </c>
      <c r="D592">
        <v>32.689999</v>
      </c>
      <c r="E592">
        <v>29.110001</v>
      </c>
      <c r="F592">
        <v>29.110001</v>
      </c>
      <c r="G592" t="s">
        <v>15</v>
      </c>
      <c r="H592" t="s">
        <v>15</v>
      </c>
      <c r="I592">
        <v>-8</v>
      </c>
      <c r="J592">
        <v>-260.640016</v>
      </c>
      <c r="K592">
        <v>-4.7200160000000153</v>
      </c>
      <c r="L592" t="s">
        <v>15</v>
      </c>
      <c r="M592">
        <v>9938.6098050000037</v>
      </c>
    </row>
    <row r="593" spans="1:13" x14ac:dyDescent="0.25">
      <c r="A593" s="2">
        <v>42780</v>
      </c>
      <c r="B593">
        <v>32.68</v>
      </c>
      <c r="C593">
        <v>44.91</v>
      </c>
      <c r="D593">
        <v>32.689999</v>
      </c>
      <c r="E593">
        <v>29.110001</v>
      </c>
      <c r="F593">
        <v>29.110001</v>
      </c>
      <c r="G593" t="s">
        <v>15</v>
      </c>
      <c r="H593" t="s">
        <v>15</v>
      </c>
      <c r="I593">
        <v>-8</v>
      </c>
      <c r="J593">
        <v>-261.44</v>
      </c>
      <c r="K593">
        <v>-0.79998399999999492</v>
      </c>
      <c r="L593" t="s">
        <v>15</v>
      </c>
      <c r="M593">
        <v>9937.8098210000044</v>
      </c>
    </row>
    <row r="594" spans="1:13" x14ac:dyDescent="0.25">
      <c r="A594" s="2">
        <v>42781</v>
      </c>
      <c r="B594">
        <v>32.740001999999997</v>
      </c>
      <c r="C594">
        <v>44.91</v>
      </c>
      <c r="D594">
        <v>32.689999</v>
      </c>
      <c r="E594">
        <v>29.110001</v>
      </c>
      <c r="F594">
        <v>29.110001</v>
      </c>
      <c r="G594" t="s">
        <v>15</v>
      </c>
      <c r="H594" t="s">
        <v>14</v>
      </c>
      <c r="I594">
        <v>-8</v>
      </c>
      <c r="J594">
        <v>-261.92001599999998</v>
      </c>
      <c r="K594">
        <v>-0.48001599999997779</v>
      </c>
      <c r="L594">
        <v>-15.04000799999997</v>
      </c>
      <c r="M594">
        <v>9937.3298050000049</v>
      </c>
    </row>
    <row r="595" spans="1:13" x14ac:dyDescent="0.25">
      <c r="A595" s="2">
        <v>42782</v>
      </c>
      <c r="B595">
        <v>31.82</v>
      </c>
      <c r="C595">
        <v>44.91</v>
      </c>
      <c r="D595">
        <v>32.740001999999997</v>
      </c>
      <c r="E595">
        <v>29.110001</v>
      </c>
      <c r="F595">
        <v>29.110001</v>
      </c>
      <c r="G595" t="s">
        <v>13</v>
      </c>
      <c r="H595" t="s">
        <v>15</v>
      </c>
      <c r="I595" t="s">
        <v>15</v>
      </c>
      <c r="J595" t="s">
        <v>15</v>
      </c>
      <c r="K595" t="s">
        <v>15</v>
      </c>
      <c r="L595" t="s">
        <v>15</v>
      </c>
      <c r="M595">
        <v>9937.3298050000049</v>
      </c>
    </row>
    <row r="596" spans="1:13" x14ac:dyDescent="0.25">
      <c r="A596" s="2">
        <v>42783</v>
      </c>
      <c r="B596">
        <v>32.299999</v>
      </c>
      <c r="C596">
        <v>44.91</v>
      </c>
      <c r="D596">
        <v>32.740001999999997</v>
      </c>
      <c r="E596">
        <v>29.110001</v>
      </c>
      <c r="F596">
        <v>29.110001</v>
      </c>
      <c r="G596" t="s">
        <v>13</v>
      </c>
      <c r="H596" t="s">
        <v>15</v>
      </c>
      <c r="I596" t="s">
        <v>15</v>
      </c>
      <c r="J596" t="s">
        <v>15</v>
      </c>
      <c r="K596" t="s">
        <v>15</v>
      </c>
      <c r="L596" t="s">
        <v>15</v>
      </c>
      <c r="M596">
        <v>9937.3298050000049</v>
      </c>
    </row>
    <row r="597" spans="1:13" x14ac:dyDescent="0.25">
      <c r="A597" s="2">
        <v>42787</v>
      </c>
      <c r="B597">
        <v>32.290000999999997</v>
      </c>
      <c r="C597">
        <v>44.91</v>
      </c>
      <c r="D597">
        <v>32.740001999999997</v>
      </c>
      <c r="E597">
        <v>29.110001</v>
      </c>
      <c r="F597">
        <v>29.110001</v>
      </c>
      <c r="G597" t="s">
        <v>13</v>
      </c>
      <c r="H597" t="s">
        <v>15</v>
      </c>
      <c r="I597" t="s">
        <v>15</v>
      </c>
      <c r="J597" t="s">
        <v>15</v>
      </c>
      <c r="K597" t="s">
        <v>15</v>
      </c>
      <c r="L597" t="s">
        <v>15</v>
      </c>
      <c r="M597">
        <v>9937.3298050000049</v>
      </c>
    </row>
    <row r="598" spans="1:13" x14ac:dyDescent="0.25">
      <c r="A598" s="2">
        <v>42788</v>
      </c>
      <c r="B598">
        <v>32.360000999999997</v>
      </c>
      <c r="C598">
        <v>44.139999000000003</v>
      </c>
      <c r="D598">
        <v>32.740001999999997</v>
      </c>
      <c r="E598">
        <v>29.110001</v>
      </c>
      <c r="F598">
        <v>29.110001</v>
      </c>
      <c r="G598" t="s">
        <v>13</v>
      </c>
      <c r="H598" t="s">
        <v>15</v>
      </c>
      <c r="I598" t="s">
        <v>15</v>
      </c>
      <c r="J598" t="s">
        <v>15</v>
      </c>
      <c r="K598" t="s">
        <v>15</v>
      </c>
      <c r="L598" t="s">
        <v>15</v>
      </c>
      <c r="M598">
        <v>9937.3298050000049</v>
      </c>
    </row>
    <row r="599" spans="1:13" x14ac:dyDescent="0.25">
      <c r="A599" s="2">
        <v>42789</v>
      </c>
      <c r="B599">
        <v>32.439999</v>
      </c>
      <c r="C599">
        <v>44.139999000000003</v>
      </c>
      <c r="D599">
        <v>32.740001999999997</v>
      </c>
      <c r="E599">
        <v>29.110001</v>
      </c>
      <c r="F599">
        <v>29.110001</v>
      </c>
      <c r="G599" t="s">
        <v>13</v>
      </c>
      <c r="H599" t="s">
        <v>15</v>
      </c>
      <c r="I599" t="s">
        <v>15</v>
      </c>
      <c r="J599" t="s">
        <v>15</v>
      </c>
      <c r="K599" t="s">
        <v>15</v>
      </c>
      <c r="L599" t="s">
        <v>15</v>
      </c>
      <c r="M599">
        <v>9937.3298050000049</v>
      </c>
    </row>
    <row r="600" spans="1:13" x14ac:dyDescent="0.25">
      <c r="A600" s="2">
        <v>42790</v>
      </c>
      <c r="B600">
        <v>33.169998</v>
      </c>
      <c r="C600">
        <v>43.18</v>
      </c>
      <c r="D600">
        <v>32.740001999999997</v>
      </c>
      <c r="E600">
        <v>29.110001</v>
      </c>
      <c r="F600">
        <v>29.110001</v>
      </c>
      <c r="G600" t="s">
        <v>13</v>
      </c>
      <c r="H600" t="s">
        <v>15</v>
      </c>
      <c r="I600" t="s">
        <v>15</v>
      </c>
      <c r="J600" t="s">
        <v>15</v>
      </c>
      <c r="K600" t="s">
        <v>15</v>
      </c>
      <c r="L600" t="s">
        <v>15</v>
      </c>
      <c r="M600">
        <v>9937.3298050000049</v>
      </c>
    </row>
    <row r="601" spans="1:13" x14ac:dyDescent="0.25">
      <c r="A601" s="2">
        <v>42793</v>
      </c>
      <c r="B601">
        <v>33.57</v>
      </c>
      <c r="C601">
        <v>43.18</v>
      </c>
      <c r="D601">
        <v>33.169998</v>
      </c>
      <c r="E601">
        <v>29.110001</v>
      </c>
      <c r="F601">
        <v>29.110001</v>
      </c>
      <c r="G601" t="s">
        <v>13</v>
      </c>
      <c r="H601" t="s">
        <v>15</v>
      </c>
      <c r="I601" t="s">
        <v>15</v>
      </c>
      <c r="J601" t="s">
        <v>15</v>
      </c>
      <c r="K601" t="s">
        <v>15</v>
      </c>
      <c r="L601" t="s">
        <v>15</v>
      </c>
      <c r="M601">
        <v>9937.3298050000049</v>
      </c>
    </row>
    <row r="602" spans="1:13" x14ac:dyDescent="0.25">
      <c r="A602" s="2">
        <v>42794</v>
      </c>
      <c r="B602">
        <v>33.220001000000003</v>
      </c>
      <c r="C602">
        <v>43.18</v>
      </c>
      <c r="D602">
        <v>33.57</v>
      </c>
      <c r="E602">
        <v>29.110001</v>
      </c>
      <c r="F602">
        <v>29.209999</v>
      </c>
      <c r="G602" t="s">
        <v>13</v>
      </c>
      <c r="H602" t="s">
        <v>15</v>
      </c>
      <c r="I602" t="s">
        <v>15</v>
      </c>
      <c r="J602" t="s">
        <v>15</v>
      </c>
      <c r="K602" t="s">
        <v>15</v>
      </c>
      <c r="L602" t="s">
        <v>15</v>
      </c>
      <c r="M602">
        <v>9937.3298050000049</v>
      </c>
    </row>
    <row r="603" spans="1:13" x14ac:dyDescent="0.25">
      <c r="A603" s="2">
        <v>42795</v>
      </c>
      <c r="B603">
        <v>32.950001</v>
      </c>
      <c r="C603">
        <v>43.18</v>
      </c>
      <c r="D603">
        <v>33.57</v>
      </c>
      <c r="E603">
        <v>29.110001</v>
      </c>
      <c r="F603">
        <v>29.209999</v>
      </c>
      <c r="G603" t="s">
        <v>13</v>
      </c>
      <c r="H603" t="s">
        <v>15</v>
      </c>
      <c r="I603" t="s">
        <v>15</v>
      </c>
      <c r="J603" t="s">
        <v>15</v>
      </c>
      <c r="K603" t="s">
        <v>15</v>
      </c>
      <c r="L603" t="s">
        <v>15</v>
      </c>
      <c r="M603">
        <v>9937.3298050000049</v>
      </c>
    </row>
    <row r="604" spans="1:13" x14ac:dyDescent="0.25">
      <c r="A604" s="2">
        <v>42796</v>
      </c>
      <c r="B604">
        <v>33.220001000000003</v>
      </c>
      <c r="C604">
        <v>43.18</v>
      </c>
      <c r="D604">
        <v>33.57</v>
      </c>
      <c r="E604">
        <v>29.110001</v>
      </c>
      <c r="F604">
        <v>29.209999</v>
      </c>
      <c r="G604" t="s">
        <v>13</v>
      </c>
      <c r="H604" t="s">
        <v>15</v>
      </c>
      <c r="I604" t="s">
        <v>15</v>
      </c>
      <c r="J604" t="s">
        <v>15</v>
      </c>
      <c r="K604" t="s">
        <v>15</v>
      </c>
      <c r="L604" t="s">
        <v>15</v>
      </c>
      <c r="M604">
        <v>9937.3298050000049</v>
      </c>
    </row>
    <row r="605" spans="1:13" x14ac:dyDescent="0.25">
      <c r="A605" s="2">
        <v>42797</v>
      </c>
      <c r="B605">
        <v>31.77</v>
      </c>
      <c r="C605">
        <v>43.18</v>
      </c>
      <c r="D605">
        <v>33.57</v>
      </c>
      <c r="E605">
        <v>29.110001</v>
      </c>
      <c r="F605">
        <v>29.209999</v>
      </c>
      <c r="G605" t="s">
        <v>13</v>
      </c>
      <c r="H605" t="s">
        <v>15</v>
      </c>
      <c r="I605" t="s">
        <v>15</v>
      </c>
      <c r="J605" t="s">
        <v>15</v>
      </c>
      <c r="K605" t="s">
        <v>15</v>
      </c>
      <c r="L605" t="s">
        <v>15</v>
      </c>
      <c r="M605">
        <v>9937.3298050000049</v>
      </c>
    </row>
    <row r="606" spans="1:13" x14ac:dyDescent="0.25">
      <c r="A606" s="2">
        <v>42800</v>
      </c>
      <c r="B606">
        <v>30.690000999999999</v>
      </c>
      <c r="C606">
        <v>43.18</v>
      </c>
      <c r="D606">
        <v>33.57</v>
      </c>
      <c r="E606">
        <v>29.110001</v>
      </c>
      <c r="F606">
        <v>30.719999000000001</v>
      </c>
      <c r="G606" t="s">
        <v>13</v>
      </c>
      <c r="H606" t="s">
        <v>15</v>
      </c>
      <c r="I606" t="s">
        <v>15</v>
      </c>
      <c r="J606" t="s">
        <v>15</v>
      </c>
      <c r="K606" t="s">
        <v>15</v>
      </c>
      <c r="L606" t="s">
        <v>15</v>
      </c>
      <c r="M606">
        <v>9937.3298050000049</v>
      </c>
    </row>
    <row r="607" spans="1:13" x14ac:dyDescent="0.25">
      <c r="A607" s="2">
        <v>42801</v>
      </c>
      <c r="B607">
        <v>30.809999000000001</v>
      </c>
      <c r="C607">
        <v>43.18</v>
      </c>
      <c r="D607">
        <v>33.57</v>
      </c>
      <c r="E607">
        <v>29.110001</v>
      </c>
      <c r="F607">
        <v>30.690000999999999</v>
      </c>
      <c r="G607" t="s">
        <v>13</v>
      </c>
      <c r="H607" t="s">
        <v>15</v>
      </c>
      <c r="I607" t="s">
        <v>15</v>
      </c>
      <c r="J607" t="s">
        <v>15</v>
      </c>
      <c r="K607" t="s">
        <v>15</v>
      </c>
      <c r="L607" t="s">
        <v>15</v>
      </c>
      <c r="M607">
        <v>9937.3298050000049</v>
      </c>
    </row>
    <row r="608" spans="1:13" x14ac:dyDescent="0.25">
      <c r="A608" s="2">
        <v>42802</v>
      </c>
      <c r="B608">
        <v>31.77</v>
      </c>
      <c r="C608">
        <v>43.07</v>
      </c>
      <c r="D608">
        <v>33.57</v>
      </c>
      <c r="E608">
        <v>29.110001</v>
      </c>
      <c r="F608">
        <v>30.690000999999999</v>
      </c>
      <c r="G608" t="s">
        <v>13</v>
      </c>
      <c r="H608" t="s">
        <v>15</v>
      </c>
      <c r="I608" t="s">
        <v>15</v>
      </c>
      <c r="J608" t="s">
        <v>15</v>
      </c>
      <c r="K608" t="s">
        <v>15</v>
      </c>
      <c r="L608" t="s">
        <v>15</v>
      </c>
      <c r="M608">
        <v>9937.3298050000049</v>
      </c>
    </row>
    <row r="609" spans="1:13" x14ac:dyDescent="0.25">
      <c r="A609" s="2">
        <v>42803</v>
      </c>
      <c r="B609">
        <v>31.530000999999999</v>
      </c>
      <c r="C609">
        <v>42.439999</v>
      </c>
      <c r="D609">
        <v>33.57</v>
      </c>
      <c r="E609">
        <v>29.110001</v>
      </c>
      <c r="F609">
        <v>30.690000999999999</v>
      </c>
      <c r="G609" t="s">
        <v>13</v>
      </c>
      <c r="H609" t="s">
        <v>15</v>
      </c>
      <c r="I609" t="s">
        <v>15</v>
      </c>
      <c r="J609" t="s">
        <v>15</v>
      </c>
      <c r="K609" t="s">
        <v>15</v>
      </c>
      <c r="L609" t="s">
        <v>15</v>
      </c>
      <c r="M609">
        <v>9937.3298050000049</v>
      </c>
    </row>
    <row r="610" spans="1:13" x14ac:dyDescent="0.25">
      <c r="A610" s="2">
        <v>42804</v>
      </c>
      <c r="B610">
        <v>31.73</v>
      </c>
      <c r="C610">
        <v>40.709999000000003</v>
      </c>
      <c r="D610">
        <v>33.57</v>
      </c>
      <c r="E610">
        <v>29.110001</v>
      </c>
      <c r="F610">
        <v>30.690000999999999</v>
      </c>
      <c r="G610" t="s">
        <v>13</v>
      </c>
      <c r="H610" t="s">
        <v>15</v>
      </c>
      <c r="I610" t="s">
        <v>15</v>
      </c>
      <c r="J610" t="s">
        <v>15</v>
      </c>
      <c r="K610" t="s">
        <v>15</v>
      </c>
      <c r="L610" t="s">
        <v>15</v>
      </c>
      <c r="M610">
        <v>9937.3298050000049</v>
      </c>
    </row>
    <row r="611" spans="1:13" x14ac:dyDescent="0.25">
      <c r="A611" s="2">
        <v>42807</v>
      </c>
      <c r="B611">
        <v>30.9</v>
      </c>
      <c r="C611">
        <v>40.709999000000003</v>
      </c>
      <c r="D611">
        <v>33.57</v>
      </c>
      <c r="E611">
        <v>29.110001</v>
      </c>
      <c r="F611">
        <v>30.690000999999999</v>
      </c>
      <c r="G611" t="s">
        <v>13</v>
      </c>
      <c r="H611" t="s">
        <v>15</v>
      </c>
      <c r="I611" t="s">
        <v>15</v>
      </c>
      <c r="J611" t="s">
        <v>15</v>
      </c>
      <c r="K611" t="s">
        <v>15</v>
      </c>
      <c r="L611" t="s">
        <v>15</v>
      </c>
      <c r="M611">
        <v>9937.3298050000049</v>
      </c>
    </row>
    <row r="612" spans="1:13" x14ac:dyDescent="0.25">
      <c r="A612" s="2">
        <v>42808</v>
      </c>
      <c r="B612">
        <v>30.950001</v>
      </c>
      <c r="C612">
        <v>40.159999999999997</v>
      </c>
      <c r="D612">
        <v>33.57</v>
      </c>
      <c r="E612">
        <v>29.110001</v>
      </c>
      <c r="F612">
        <v>30.690000999999999</v>
      </c>
      <c r="G612" t="s">
        <v>13</v>
      </c>
      <c r="H612" t="s">
        <v>15</v>
      </c>
      <c r="I612" t="s">
        <v>15</v>
      </c>
      <c r="J612" t="s">
        <v>15</v>
      </c>
      <c r="K612" t="s">
        <v>15</v>
      </c>
      <c r="L612" t="s">
        <v>15</v>
      </c>
      <c r="M612">
        <v>9937.3298050000049</v>
      </c>
    </row>
    <row r="613" spans="1:13" x14ac:dyDescent="0.25">
      <c r="A613" s="2">
        <v>42809</v>
      </c>
      <c r="B613">
        <v>30.32</v>
      </c>
      <c r="C613">
        <v>40.139999000000003</v>
      </c>
      <c r="D613">
        <v>33.57</v>
      </c>
      <c r="E613">
        <v>29.110001</v>
      </c>
      <c r="F613">
        <v>30.690000999999999</v>
      </c>
      <c r="G613" t="s">
        <v>13</v>
      </c>
      <c r="H613" t="s">
        <v>15</v>
      </c>
      <c r="I613" t="s">
        <v>15</v>
      </c>
      <c r="J613" t="s">
        <v>15</v>
      </c>
      <c r="K613" t="s">
        <v>15</v>
      </c>
      <c r="L613" t="s">
        <v>15</v>
      </c>
      <c r="M613">
        <v>9937.3298050000049</v>
      </c>
    </row>
    <row r="614" spans="1:13" x14ac:dyDescent="0.25">
      <c r="A614" s="2">
        <v>42810</v>
      </c>
      <c r="B614">
        <v>30.41</v>
      </c>
      <c r="C614">
        <v>37.950001</v>
      </c>
      <c r="D614">
        <v>33.57</v>
      </c>
      <c r="E614">
        <v>29.110001</v>
      </c>
      <c r="F614">
        <v>30.32</v>
      </c>
      <c r="G614" t="s">
        <v>13</v>
      </c>
      <c r="H614" t="s">
        <v>15</v>
      </c>
      <c r="I614" t="s">
        <v>15</v>
      </c>
      <c r="J614" t="s">
        <v>15</v>
      </c>
      <c r="K614" t="s">
        <v>15</v>
      </c>
      <c r="L614" t="s">
        <v>15</v>
      </c>
      <c r="M614">
        <v>9937.3298050000049</v>
      </c>
    </row>
    <row r="615" spans="1:13" x14ac:dyDescent="0.25">
      <c r="A615" s="2">
        <v>42811</v>
      </c>
      <c r="B615">
        <v>30.540001</v>
      </c>
      <c r="C615">
        <v>37.950001</v>
      </c>
      <c r="D615">
        <v>33.57</v>
      </c>
      <c r="E615">
        <v>29.110001</v>
      </c>
      <c r="F615">
        <v>30.32</v>
      </c>
      <c r="G615" t="s">
        <v>13</v>
      </c>
      <c r="H615" t="s">
        <v>15</v>
      </c>
      <c r="I615" t="s">
        <v>15</v>
      </c>
      <c r="J615" t="s">
        <v>15</v>
      </c>
      <c r="K615" t="s">
        <v>15</v>
      </c>
      <c r="L615" t="s">
        <v>15</v>
      </c>
      <c r="M615">
        <v>9937.3298050000049</v>
      </c>
    </row>
    <row r="616" spans="1:13" x14ac:dyDescent="0.25">
      <c r="A616" s="2">
        <v>42814</v>
      </c>
      <c r="B616">
        <v>29.370000999999998</v>
      </c>
      <c r="C616">
        <v>37.950001</v>
      </c>
      <c r="D616">
        <v>33.57</v>
      </c>
      <c r="E616">
        <v>29.110001</v>
      </c>
      <c r="F616">
        <v>30.32</v>
      </c>
      <c r="G616" t="s">
        <v>13</v>
      </c>
      <c r="H616" t="s">
        <v>15</v>
      </c>
      <c r="I616" t="s">
        <v>15</v>
      </c>
      <c r="J616" t="s">
        <v>15</v>
      </c>
      <c r="K616" t="s">
        <v>15</v>
      </c>
      <c r="L616" t="s">
        <v>15</v>
      </c>
      <c r="M616">
        <v>9937.3298050000049</v>
      </c>
    </row>
    <row r="617" spans="1:13" x14ac:dyDescent="0.25">
      <c r="A617" s="2">
        <v>42815</v>
      </c>
      <c r="B617">
        <v>28.42</v>
      </c>
      <c r="C617">
        <v>37.509998000000003</v>
      </c>
      <c r="D617">
        <v>33.57</v>
      </c>
      <c r="E617">
        <v>29.110001</v>
      </c>
      <c r="F617">
        <v>29.370000999999998</v>
      </c>
      <c r="G617" t="s">
        <v>16</v>
      </c>
      <c r="H617" t="s">
        <v>15</v>
      </c>
      <c r="I617">
        <v>-19</v>
      </c>
      <c r="J617">
        <v>-539.98</v>
      </c>
      <c r="K617" t="s">
        <v>15</v>
      </c>
      <c r="L617" t="s">
        <v>15</v>
      </c>
      <c r="M617">
        <v>9937.3298050000049</v>
      </c>
    </row>
    <row r="618" spans="1:13" x14ac:dyDescent="0.25">
      <c r="A618" s="2">
        <v>42816</v>
      </c>
      <c r="B618">
        <v>28.370000999999998</v>
      </c>
      <c r="C618">
        <v>36.529998999999997</v>
      </c>
      <c r="D618">
        <v>33.57</v>
      </c>
      <c r="E618">
        <v>28.42</v>
      </c>
      <c r="F618">
        <v>28.42</v>
      </c>
      <c r="G618" t="s">
        <v>15</v>
      </c>
      <c r="H618" t="s">
        <v>15</v>
      </c>
      <c r="I618">
        <v>-19</v>
      </c>
      <c r="J618">
        <v>-539.03001899999992</v>
      </c>
      <c r="K618">
        <v>0.94998100000009345</v>
      </c>
      <c r="L618" t="s">
        <v>15</v>
      </c>
      <c r="M618">
        <v>9938.2797860000046</v>
      </c>
    </row>
    <row r="619" spans="1:13" x14ac:dyDescent="0.25">
      <c r="A619" s="2">
        <v>42817</v>
      </c>
      <c r="B619">
        <v>28.27</v>
      </c>
      <c r="C619">
        <v>36.529998999999997</v>
      </c>
      <c r="D619">
        <v>33.57</v>
      </c>
      <c r="E619">
        <v>28.370000999999998</v>
      </c>
      <c r="F619">
        <v>28.370000999999998</v>
      </c>
      <c r="G619" t="s">
        <v>15</v>
      </c>
      <c r="H619" t="s">
        <v>15</v>
      </c>
      <c r="I619">
        <v>-19</v>
      </c>
      <c r="J619">
        <v>-537.13</v>
      </c>
      <c r="K619">
        <v>1.9000189999999291</v>
      </c>
      <c r="L619" t="s">
        <v>15</v>
      </c>
      <c r="M619">
        <v>9940.1798050000052</v>
      </c>
    </row>
    <row r="620" spans="1:13" x14ac:dyDescent="0.25">
      <c r="A620" s="2">
        <v>42818</v>
      </c>
      <c r="B620">
        <v>28.17</v>
      </c>
      <c r="C620">
        <v>36.529998999999997</v>
      </c>
      <c r="D620">
        <v>33.57</v>
      </c>
      <c r="E620">
        <v>28.27</v>
      </c>
      <c r="F620">
        <v>28.27</v>
      </c>
      <c r="G620" t="s">
        <v>15</v>
      </c>
      <c r="H620" t="s">
        <v>15</v>
      </c>
      <c r="I620">
        <v>-19</v>
      </c>
      <c r="J620">
        <v>-535.23</v>
      </c>
      <c r="K620">
        <v>1.899999999999977</v>
      </c>
      <c r="L620" t="s">
        <v>15</v>
      </c>
      <c r="M620">
        <v>9942.0798050000049</v>
      </c>
    </row>
    <row r="621" spans="1:13" x14ac:dyDescent="0.25">
      <c r="A621" s="2">
        <v>42821</v>
      </c>
      <c r="B621">
        <v>27.93</v>
      </c>
      <c r="C621">
        <v>36.529998999999997</v>
      </c>
      <c r="D621">
        <v>33.57</v>
      </c>
      <c r="E621">
        <v>28.17</v>
      </c>
      <c r="F621">
        <v>28.17</v>
      </c>
      <c r="G621" t="s">
        <v>15</v>
      </c>
      <c r="H621" t="s">
        <v>15</v>
      </c>
      <c r="I621">
        <v>-19</v>
      </c>
      <c r="J621">
        <v>-530.66999999999996</v>
      </c>
      <c r="K621">
        <v>4.5600000000000591</v>
      </c>
      <c r="L621" t="s">
        <v>15</v>
      </c>
      <c r="M621">
        <v>9946.6398050000043</v>
      </c>
    </row>
    <row r="622" spans="1:13" x14ac:dyDescent="0.25">
      <c r="A622" s="2">
        <v>42822</v>
      </c>
      <c r="B622">
        <v>28.549999</v>
      </c>
      <c r="C622">
        <v>36.290000999999997</v>
      </c>
      <c r="D622">
        <v>33.57</v>
      </c>
      <c r="E622">
        <v>27.93</v>
      </c>
      <c r="F622">
        <v>27.93</v>
      </c>
      <c r="G622" t="s">
        <v>15</v>
      </c>
      <c r="H622" t="s">
        <v>15</v>
      </c>
      <c r="I622">
        <v>-19</v>
      </c>
      <c r="J622">
        <v>-542.44998099999998</v>
      </c>
      <c r="K622">
        <v>-11.779981000000021</v>
      </c>
      <c r="L622" t="s">
        <v>15</v>
      </c>
      <c r="M622">
        <v>9934.8598240000047</v>
      </c>
    </row>
    <row r="623" spans="1:13" x14ac:dyDescent="0.25">
      <c r="A623" s="2">
        <v>42823</v>
      </c>
      <c r="B623">
        <v>29.27</v>
      </c>
      <c r="C623">
        <v>36.290000999999997</v>
      </c>
      <c r="D623">
        <v>33.57</v>
      </c>
      <c r="E623">
        <v>27.93</v>
      </c>
      <c r="F623">
        <v>27.93</v>
      </c>
      <c r="G623" t="s">
        <v>15</v>
      </c>
      <c r="H623" t="s">
        <v>15</v>
      </c>
      <c r="I623">
        <v>-19</v>
      </c>
      <c r="J623">
        <v>-556.13</v>
      </c>
      <c r="K623">
        <v>-13.680019000000019</v>
      </c>
      <c r="L623" t="s">
        <v>15</v>
      </c>
      <c r="M623">
        <v>9921.1798050000052</v>
      </c>
    </row>
    <row r="624" spans="1:13" x14ac:dyDescent="0.25">
      <c r="A624" s="2">
        <v>42824</v>
      </c>
      <c r="B624">
        <v>29.459999</v>
      </c>
      <c r="C624">
        <v>35.840000000000003</v>
      </c>
      <c r="D624">
        <v>33.220001000000003</v>
      </c>
      <c r="E624">
        <v>27.93</v>
      </c>
      <c r="F624">
        <v>27.93</v>
      </c>
      <c r="G624" t="s">
        <v>15</v>
      </c>
      <c r="H624" t="s">
        <v>15</v>
      </c>
      <c r="I624">
        <v>-19</v>
      </c>
      <c r="J624">
        <v>-559.73998099999994</v>
      </c>
      <c r="K624">
        <v>-3.6099809999999479</v>
      </c>
      <c r="L624" t="s">
        <v>15</v>
      </c>
      <c r="M624">
        <v>9917.5698240000056</v>
      </c>
    </row>
    <row r="625" spans="1:13" x14ac:dyDescent="0.25">
      <c r="A625" s="2">
        <v>42825</v>
      </c>
      <c r="B625">
        <v>29.639999</v>
      </c>
      <c r="C625">
        <v>35.840000000000003</v>
      </c>
      <c r="D625">
        <v>33.220001000000003</v>
      </c>
      <c r="E625">
        <v>27.93</v>
      </c>
      <c r="F625">
        <v>27.93</v>
      </c>
      <c r="G625" t="s">
        <v>15</v>
      </c>
      <c r="H625" t="s">
        <v>15</v>
      </c>
      <c r="I625">
        <v>-19</v>
      </c>
      <c r="J625">
        <v>-563.15998100000002</v>
      </c>
      <c r="K625">
        <v>-3.4200000000000732</v>
      </c>
      <c r="L625" t="s">
        <v>15</v>
      </c>
      <c r="M625">
        <v>9914.1498240000055</v>
      </c>
    </row>
    <row r="626" spans="1:13" x14ac:dyDescent="0.25">
      <c r="A626" s="2">
        <v>42828</v>
      </c>
      <c r="B626">
        <v>29.639999</v>
      </c>
      <c r="C626">
        <v>35.840000000000003</v>
      </c>
      <c r="D626">
        <v>33.220001000000003</v>
      </c>
      <c r="E626">
        <v>27.93</v>
      </c>
      <c r="F626">
        <v>27.93</v>
      </c>
      <c r="G626" t="s">
        <v>15</v>
      </c>
      <c r="H626" t="s">
        <v>15</v>
      </c>
      <c r="I626">
        <v>-19</v>
      </c>
      <c r="J626">
        <v>-563.15998100000002</v>
      </c>
      <c r="K626">
        <v>0</v>
      </c>
      <c r="L626" t="s">
        <v>15</v>
      </c>
      <c r="M626">
        <v>9914.1498240000055</v>
      </c>
    </row>
    <row r="627" spans="1:13" x14ac:dyDescent="0.25">
      <c r="A627" s="2">
        <v>42829</v>
      </c>
      <c r="B627">
        <v>28.889999</v>
      </c>
      <c r="C627">
        <v>35.840000000000003</v>
      </c>
      <c r="D627">
        <v>31.77</v>
      </c>
      <c r="E627">
        <v>27.93</v>
      </c>
      <c r="F627">
        <v>27.93</v>
      </c>
      <c r="G627" t="s">
        <v>15</v>
      </c>
      <c r="H627" t="s">
        <v>15</v>
      </c>
      <c r="I627">
        <v>-19</v>
      </c>
      <c r="J627">
        <v>-548.90998100000002</v>
      </c>
      <c r="K627">
        <v>14.25</v>
      </c>
      <c r="L627" t="s">
        <v>15</v>
      </c>
      <c r="M627">
        <v>9928.3998240000055</v>
      </c>
    </row>
    <row r="628" spans="1:13" x14ac:dyDescent="0.25">
      <c r="A628" s="2">
        <v>42830</v>
      </c>
      <c r="B628">
        <v>28.82</v>
      </c>
      <c r="C628">
        <v>33.57</v>
      </c>
      <c r="D628">
        <v>31.77</v>
      </c>
      <c r="E628">
        <v>27.93</v>
      </c>
      <c r="F628">
        <v>27.93</v>
      </c>
      <c r="G628" t="s">
        <v>15</v>
      </c>
      <c r="H628" t="s">
        <v>15</v>
      </c>
      <c r="I628">
        <v>-19</v>
      </c>
      <c r="J628">
        <v>-547.58000000000004</v>
      </c>
      <c r="K628">
        <v>1.329980999999975</v>
      </c>
      <c r="L628" t="s">
        <v>15</v>
      </c>
      <c r="M628">
        <v>9929.7298050000063</v>
      </c>
    </row>
    <row r="629" spans="1:13" x14ac:dyDescent="0.25">
      <c r="A629" s="2">
        <v>42831</v>
      </c>
      <c r="B629">
        <v>29.42</v>
      </c>
      <c r="C629">
        <v>33.57</v>
      </c>
      <c r="D629">
        <v>31.77</v>
      </c>
      <c r="E629">
        <v>27.93</v>
      </c>
      <c r="F629">
        <v>27.93</v>
      </c>
      <c r="G629" t="s">
        <v>15</v>
      </c>
      <c r="H629" t="s">
        <v>15</v>
      </c>
      <c r="I629">
        <v>-19</v>
      </c>
      <c r="J629">
        <v>-558.98</v>
      </c>
      <c r="K629">
        <v>-11.399999999999981</v>
      </c>
      <c r="L629" t="s">
        <v>15</v>
      </c>
      <c r="M629">
        <v>9918.3298050000067</v>
      </c>
    </row>
    <row r="630" spans="1:13" x14ac:dyDescent="0.25">
      <c r="A630" s="2">
        <v>42832</v>
      </c>
      <c r="B630">
        <v>29.1</v>
      </c>
      <c r="C630">
        <v>33.57</v>
      </c>
      <c r="D630">
        <v>31.77</v>
      </c>
      <c r="E630">
        <v>27.93</v>
      </c>
      <c r="F630">
        <v>27.93</v>
      </c>
      <c r="G630" t="s">
        <v>15</v>
      </c>
      <c r="H630" t="s">
        <v>15</v>
      </c>
      <c r="I630">
        <v>-19</v>
      </c>
      <c r="J630">
        <v>-552.9</v>
      </c>
      <c r="K630">
        <v>6.0800000000000409</v>
      </c>
      <c r="L630" t="s">
        <v>15</v>
      </c>
      <c r="M630">
        <v>9924.4098050000066</v>
      </c>
    </row>
    <row r="631" spans="1:13" x14ac:dyDescent="0.25">
      <c r="A631" s="2">
        <v>42835</v>
      </c>
      <c r="B631">
        <v>29.52</v>
      </c>
      <c r="C631">
        <v>33.57</v>
      </c>
      <c r="D631">
        <v>31.73</v>
      </c>
      <c r="E631">
        <v>27.93</v>
      </c>
      <c r="F631">
        <v>27.93</v>
      </c>
      <c r="G631" t="s">
        <v>15</v>
      </c>
      <c r="H631" t="s">
        <v>15</v>
      </c>
      <c r="I631">
        <v>-19</v>
      </c>
      <c r="J631">
        <v>-560.88</v>
      </c>
      <c r="K631">
        <v>-7.9800000000000182</v>
      </c>
      <c r="L631" t="s">
        <v>15</v>
      </c>
      <c r="M631">
        <v>9916.429805000007</v>
      </c>
    </row>
    <row r="632" spans="1:13" x14ac:dyDescent="0.25">
      <c r="A632" s="2">
        <v>42836</v>
      </c>
      <c r="B632">
        <v>29.709999</v>
      </c>
      <c r="C632">
        <v>33.57</v>
      </c>
      <c r="D632">
        <v>30.950001</v>
      </c>
      <c r="E632">
        <v>27.93</v>
      </c>
      <c r="F632">
        <v>27.93</v>
      </c>
      <c r="G632" t="s">
        <v>15</v>
      </c>
      <c r="H632" t="s">
        <v>15</v>
      </c>
      <c r="I632">
        <v>-19</v>
      </c>
      <c r="J632">
        <v>-564.48998099999994</v>
      </c>
      <c r="K632">
        <v>-3.6099809999999479</v>
      </c>
      <c r="L632" t="s">
        <v>15</v>
      </c>
      <c r="M632">
        <v>9912.8198240000074</v>
      </c>
    </row>
    <row r="633" spans="1:13" x14ac:dyDescent="0.25">
      <c r="A633" s="2">
        <v>42837</v>
      </c>
      <c r="B633">
        <v>29.17</v>
      </c>
      <c r="C633">
        <v>33.57</v>
      </c>
      <c r="D633">
        <v>30.950001</v>
      </c>
      <c r="E633">
        <v>27.93</v>
      </c>
      <c r="F633">
        <v>27.93</v>
      </c>
      <c r="G633" t="s">
        <v>15</v>
      </c>
      <c r="H633" t="s">
        <v>15</v>
      </c>
      <c r="I633">
        <v>-19</v>
      </c>
      <c r="J633">
        <v>-554.23</v>
      </c>
      <c r="K633">
        <v>10.259980999999931</v>
      </c>
      <c r="L633" t="s">
        <v>15</v>
      </c>
      <c r="M633">
        <v>9923.0798050000067</v>
      </c>
    </row>
    <row r="634" spans="1:13" x14ac:dyDescent="0.25">
      <c r="A634" s="2">
        <v>42838</v>
      </c>
      <c r="B634">
        <v>29.17</v>
      </c>
      <c r="C634">
        <v>33.57</v>
      </c>
      <c r="D634">
        <v>30.950001</v>
      </c>
      <c r="E634">
        <v>27.93</v>
      </c>
      <c r="F634">
        <v>27.93</v>
      </c>
      <c r="G634" t="s">
        <v>15</v>
      </c>
      <c r="H634" t="s">
        <v>15</v>
      </c>
      <c r="I634">
        <v>-19</v>
      </c>
      <c r="J634">
        <v>-554.23</v>
      </c>
      <c r="K634">
        <v>0</v>
      </c>
      <c r="L634" t="s">
        <v>15</v>
      </c>
      <c r="M634">
        <v>9923.0798050000067</v>
      </c>
    </row>
    <row r="635" spans="1:13" x14ac:dyDescent="0.25">
      <c r="A635" s="2">
        <v>42842</v>
      </c>
      <c r="B635">
        <v>28.82</v>
      </c>
      <c r="C635">
        <v>33.57</v>
      </c>
      <c r="D635">
        <v>30.540001</v>
      </c>
      <c r="E635">
        <v>27.93</v>
      </c>
      <c r="F635">
        <v>27.93</v>
      </c>
      <c r="G635" t="s">
        <v>15</v>
      </c>
      <c r="H635" t="s">
        <v>15</v>
      </c>
      <c r="I635">
        <v>-19</v>
      </c>
      <c r="J635">
        <v>-547.58000000000004</v>
      </c>
      <c r="K635">
        <v>6.6499999999999773</v>
      </c>
      <c r="L635" t="s">
        <v>15</v>
      </c>
      <c r="M635">
        <v>9929.7298050000063</v>
      </c>
    </row>
    <row r="636" spans="1:13" x14ac:dyDescent="0.25">
      <c r="A636" s="2">
        <v>42843</v>
      </c>
      <c r="B636">
        <v>28.709999</v>
      </c>
      <c r="C636">
        <v>33.57</v>
      </c>
      <c r="D636">
        <v>29.709999</v>
      </c>
      <c r="E636">
        <v>27.93</v>
      </c>
      <c r="F636">
        <v>27.93</v>
      </c>
      <c r="G636" t="s">
        <v>15</v>
      </c>
      <c r="H636" t="s">
        <v>15</v>
      </c>
      <c r="I636">
        <v>-19</v>
      </c>
      <c r="J636">
        <v>-545.48998099999994</v>
      </c>
      <c r="K636">
        <v>2.090019000000098</v>
      </c>
      <c r="L636" t="s">
        <v>15</v>
      </c>
      <c r="M636">
        <v>9931.8198240000056</v>
      </c>
    </row>
    <row r="637" spans="1:13" x14ac:dyDescent="0.25">
      <c r="A637" s="2">
        <v>42844</v>
      </c>
      <c r="B637">
        <v>29.09</v>
      </c>
      <c r="C637">
        <v>33.57</v>
      </c>
      <c r="D637">
        <v>29.709999</v>
      </c>
      <c r="E637">
        <v>27.93</v>
      </c>
      <c r="F637">
        <v>27.93</v>
      </c>
      <c r="G637" t="s">
        <v>15</v>
      </c>
      <c r="H637" t="s">
        <v>15</v>
      </c>
      <c r="I637">
        <v>-19</v>
      </c>
      <c r="J637">
        <v>-552.71</v>
      </c>
      <c r="K637">
        <v>-7.220019000000093</v>
      </c>
      <c r="L637" t="s">
        <v>15</v>
      </c>
      <c r="M637">
        <v>9924.5998050000053</v>
      </c>
    </row>
    <row r="638" spans="1:13" x14ac:dyDescent="0.25">
      <c r="A638" s="2">
        <v>42845</v>
      </c>
      <c r="B638">
        <v>30.01</v>
      </c>
      <c r="C638">
        <v>33.57</v>
      </c>
      <c r="D638">
        <v>29.709999</v>
      </c>
      <c r="E638">
        <v>27.93</v>
      </c>
      <c r="F638">
        <v>27.93</v>
      </c>
      <c r="G638" t="s">
        <v>15</v>
      </c>
      <c r="H638" t="s">
        <v>14</v>
      </c>
      <c r="I638">
        <v>-19</v>
      </c>
      <c r="J638">
        <v>-570.19000000000005</v>
      </c>
      <c r="K638">
        <v>-17.480000000000022</v>
      </c>
      <c r="L638">
        <v>-30.21000000000004</v>
      </c>
      <c r="M638">
        <v>9907.1198050000057</v>
      </c>
    </row>
    <row r="639" spans="1:13" x14ac:dyDescent="0.25">
      <c r="A639" s="2">
        <v>42846</v>
      </c>
      <c r="B639">
        <v>29.48</v>
      </c>
      <c r="C639">
        <v>33.57</v>
      </c>
      <c r="D639">
        <v>30.01</v>
      </c>
      <c r="E639">
        <v>27.93</v>
      </c>
      <c r="F639">
        <v>27.93</v>
      </c>
      <c r="G639" t="s">
        <v>13</v>
      </c>
      <c r="H639" t="s">
        <v>15</v>
      </c>
      <c r="I639" t="s">
        <v>15</v>
      </c>
      <c r="J639" t="s">
        <v>15</v>
      </c>
      <c r="K639" t="s">
        <v>15</v>
      </c>
      <c r="L639" t="s">
        <v>15</v>
      </c>
      <c r="M639">
        <v>9907.1198050000057</v>
      </c>
    </row>
    <row r="640" spans="1:13" x14ac:dyDescent="0.25">
      <c r="A640" s="2">
        <v>42849</v>
      </c>
      <c r="B640">
        <v>29.190000999999999</v>
      </c>
      <c r="C640">
        <v>33.57</v>
      </c>
      <c r="D640">
        <v>30.01</v>
      </c>
      <c r="E640">
        <v>27.93</v>
      </c>
      <c r="F640">
        <v>27.93</v>
      </c>
      <c r="G640" t="s">
        <v>13</v>
      </c>
      <c r="H640" t="s">
        <v>15</v>
      </c>
      <c r="I640" t="s">
        <v>15</v>
      </c>
      <c r="J640" t="s">
        <v>15</v>
      </c>
      <c r="K640" t="s">
        <v>15</v>
      </c>
      <c r="L640" t="s">
        <v>15</v>
      </c>
      <c r="M640">
        <v>9907.1198050000057</v>
      </c>
    </row>
    <row r="641" spans="1:13" x14ac:dyDescent="0.25">
      <c r="A641" s="2">
        <v>42850</v>
      </c>
      <c r="B641">
        <v>29.280000999999999</v>
      </c>
      <c r="C641">
        <v>33.57</v>
      </c>
      <c r="D641">
        <v>30.01</v>
      </c>
      <c r="E641">
        <v>27.93</v>
      </c>
      <c r="F641">
        <v>27.93</v>
      </c>
      <c r="G641" t="s">
        <v>13</v>
      </c>
      <c r="H641" t="s">
        <v>15</v>
      </c>
      <c r="I641" t="s">
        <v>15</v>
      </c>
      <c r="J641" t="s">
        <v>15</v>
      </c>
      <c r="K641" t="s">
        <v>15</v>
      </c>
      <c r="L641" t="s">
        <v>15</v>
      </c>
      <c r="M641">
        <v>9907.1198050000057</v>
      </c>
    </row>
    <row r="642" spans="1:13" x14ac:dyDescent="0.25">
      <c r="A642" s="2">
        <v>42851</v>
      </c>
      <c r="B642">
        <v>29.43</v>
      </c>
      <c r="C642">
        <v>33.57</v>
      </c>
      <c r="D642">
        <v>30.01</v>
      </c>
      <c r="E642">
        <v>27.93</v>
      </c>
      <c r="F642">
        <v>27.93</v>
      </c>
      <c r="G642" t="s">
        <v>13</v>
      </c>
      <c r="H642" t="s">
        <v>15</v>
      </c>
      <c r="I642" t="s">
        <v>15</v>
      </c>
      <c r="J642" t="s">
        <v>15</v>
      </c>
      <c r="K642" t="s">
        <v>15</v>
      </c>
      <c r="L642" t="s">
        <v>15</v>
      </c>
      <c r="M642">
        <v>9907.1198050000057</v>
      </c>
    </row>
    <row r="643" spans="1:13" x14ac:dyDescent="0.25">
      <c r="A643" s="2">
        <v>42852</v>
      </c>
      <c r="B643">
        <v>29.51</v>
      </c>
      <c r="C643">
        <v>33.57</v>
      </c>
      <c r="D643">
        <v>30.01</v>
      </c>
      <c r="E643">
        <v>27.93</v>
      </c>
      <c r="F643">
        <v>28.549999</v>
      </c>
      <c r="G643" t="s">
        <v>13</v>
      </c>
      <c r="H643" t="s">
        <v>15</v>
      </c>
      <c r="I643" t="s">
        <v>15</v>
      </c>
      <c r="J643" t="s">
        <v>15</v>
      </c>
      <c r="K643" t="s">
        <v>15</v>
      </c>
      <c r="L643" t="s">
        <v>15</v>
      </c>
      <c r="M643">
        <v>9907.1198050000057</v>
      </c>
    </row>
    <row r="644" spans="1:13" x14ac:dyDescent="0.25">
      <c r="A644" s="2">
        <v>42853</v>
      </c>
      <c r="B644">
        <v>29.219999000000001</v>
      </c>
      <c r="C644">
        <v>33.57</v>
      </c>
      <c r="D644">
        <v>30.01</v>
      </c>
      <c r="E644">
        <v>27.93</v>
      </c>
      <c r="F644">
        <v>28.709999</v>
      </c>
      <c r="G644" t="s">
        <v>13</v>
      </c>
      <c r="H644" t="s">
        <v>15</v>
      </c>
      <c r="I644" t="s">
        <v>15</v>
      </c>
      <c r="J644" t="s">
        <v>15</v>
      </c>
      <c r="K644" t="s">
        <v>15</v>
      </c>
      <c r="L644" t="s">
        <v>15</v>
      </c>
      <c r="M644">
        <v>9907.1198050000057</v>
      </c>
    </row>
    <row r="645" spans="1:13" x14ac:dyDescent="0.25">
      <c r="A645" s="2">
        <v>42856</v>
      </c>
      <c r="B645">
        <v>28.860001</v>
      </c>
      <c r="C645">
        <v>33.57</v>
      </c>
      <c r="D645">
        <v>30.01</v>
      </c>
      <c r="E645">
        <v>27.93</v>
      </c>
      <c r="F645">
        <v>28.709999</v>
      </c>
      <c r="G645" t="s">
        <v>13</v>
      </c>
      <c r="H645" t="s">
        <v>15</v>
      </c>
      <c r="I645" t="s">
        <v>15</v>
      </c>
      <c r="J645" t="s">
        <v>15</v>
      </c>
      <c r="K645" t="s">
        <v>15</v>
      </c>
      <c r="L645" t="s">
        <v>15</v>
      </c>
      <c r="M645">
        <v>9907.1198050000057</v>
      </c>
    </row>
    <row r="646" spans="1:13" x14ac:dyDescent="0.25">
      <c r="A646" s="2">
        <v>42857</v>
      </c>
      <c r="B646">
        <v>29.5</v>
      </c>
      <c r="C646">
        <v>33.57</v>
      </c>
      <c r="D646">
        <v>30.01</v>
      </c>
      <c r="E646">
        <v>27.93</v>
      </c>
      <c r="F646">
        <v>28.709999</v>
      </c>
      <c r="G646" t="s">
        <v>13</v>
      </c>
      <c r="H646" t="s">
        <v>15</v>
      </c>
      <c r="I646" t="s">
        <v>15</v>
      </c>
      <c r="J646" t="s">
        <v>15</v>
      </c>
      <c r="K646" t="s">
        <v>15</v>
      </c>
      <c r="L646" t="s">
        <v>15</v>
      </c>
      <c r="M646">
        <v>9907.1198050000057</v>
      </c>
    </row>
    <row r="647" spans="1:13" x14ac:dyDescent="0.25">
      <c r="A647" s="2">
        <v>42858</v>
      </c>
      <c r="B647">
        <v>29.16</v>
      </c>
      <c r="C647">
        <v>33.57</v>
      </c>
      <c r="D647">
        <v>30.01</v>
      </c>
      <c r="E647">
        <v>27.93</v>
      </c>
      <c r="F647">
        <v>28.709999</v>
      </c>
      <c r="G647" t="s">
        <v>13</v>
      </c>
      <c r="H647" t="s">
        <v>15</v>
      </c>
      <c r="I647" t="s">
        <v>15</v>
      </c>
      <c r="J647" t="s">
        <v>15</v>
      </c>
      <c r="K647" t="s">
        <v>15</v>
      </c>
      <c r="L647" t="s">
        <v>15</v>
      </c>
      <c r="M647">
        <v>9907.1198050000057</v>
      </c>
    </row>
    <row r="648" spans="1:13" x14ac:dyDescent="0.25">
      <c r="A648" s="2">
        <v>42859</v>
      </c>
      <c r="B648">
        <v>28.92</v>
      </c>
      <c r="C648">
        <v>33.57</v>
      </c>
      <c r="D648">
        <v>30.01</v>
      </c>
      <c r="E648">
        <v>27.93</v>
      </c>
      <c r="F648">
        <v>28.709999</v>
      </c>
      <c r="G648" t="s">
        <v>13</v>
      </c>
      <c r="H648" t="s">
        <v>15</v>
      </c>
      <c r="I648" t="s">
        <v>15</v>
      </c>
      <c r="J648" t="s">
        <v>15</v>
      </c>
      <c r="K648" t="s">
        <v>15</v>
      </c>
      <c r="L648" t="s">
        <v>15</v>
      </c>
      <c r="M648">
        <v>9907.1198050000057</v>
      </c>
    </row>
    <row r="649" spans="1:13" x14ac:dyDescent="0.25">
      <c r="A649" s="2">
        <v>42860</v>
      </c>
      <c r="B649">
        <v>28.969999000000001</v>
      </c>
      <c r="C649">
        <v>33.57</v>
      </c>
      <c r="D649">
        <v>30.01</v>
      </c>
      <c r="E649">
        <v>27.93</v>
      </c>
      <c r="F649">
        <v>28.709999</v>
      </c>
      <c r="G649" t="s">
        <v>13</v>
      </c>
      <c r="H649" t="s">
        <v>15</v>
      </c>
      <c r="I649" t="s">
        <v>15</v>
      </c>
      <c r="J649" t="s">
        <v>15</v>
      </c>
      <c r="K649" t="s">
        <v>15</v>
      </c>
      <c r="L649" t="s">
        <v>15</v>
      </c>
      <c r="M649">
        <v>9907.1198050000057</v>
      </c>
    </row>
    <row r="650" spans="1:13" x14ac:dyDescent="0.25">
      <c r="A650" s="2">
        <v>42863</v>
      </c>
      <c r="B650">
        <v>28.67</v>
      </c>
      <c r="C650">
        <v>33.57</v>
      </c>
      <c r="D650">
        <v>30.01</v>
      </c>
      <c r="E650">
        <v>27.93</v>
      </c>
      <c r="F650">
        <v>28.709999</v>
      </c>
      <c r="G650" t="s">
        <v>13</v>
      </c>
      <c r="H650" t="s">
        <v>15</v>
      </c>
      <c r="I650" t="s">
        <v>15</v>
      </c>
      <c r="J650" t="s">
        <v>15</v>
      </c>
      <c r="K650" t="s">
        <v>15</v>
      </c>
      <c r="L650" t="s">
        <v>15</v>
      </c>
      <c r="M650">
        <v>9907.1198050000057</v>
      </c>
    </row>
    <row r="651" spans="1:13" x14ac:dyDescent="0.25">
      <c r="A651" s="2">
        <v>42864</v>
      </c>
      <c r="B651">
        <v>29.299999</v>
      </c>
      <c r="C651">
        <v>33.57</v>
      </c>
      <c r="D651">
        <v>30.01</v>
      </c>
      <c r="E651">
        <v>27.93</v>
      </c>
      <c r="F651">
        <v>28.67</v>
      </c>
      <c r="G651" t="s">
        <v>13</v>
      </c>
      <c r="H651" t="s">
        <v>15</v>
      </c>
      <c r="I651" t="s">
        <v>15</v>
      </c>
      <c r="J651" t="s">
        <v>15</v>
      </c>
      <c r="K651" t="s">
        <v>15</v>
      </c>
      <c r="L651" t="s">
        <v>15</v>
      </c>
      <c r="M651">
        <v>9907.1198050000057</v>
      </c>
    </row>
    <row r="652" spans="1:13" x14ac:dyDescent="0.25">
      <c r="A652" s="2">
        <v>42865</v>
      </c>
      <c r="B652">
        <v>29.34</v>
      </c>
      <c r="C652">
        <v>33.57</v>
      </c>
      <c r="D652">
        <v>30.01</v>
      </c>
      <c r="E652">
        <v>27.93</v>
      </c>
      <c r="F652">
        <v>28.67</v>
      </c>
      <c r="G652" t="s">
        <v>13</v>
      </c>
      <c r="H652" t="s">
        <v>15</v>
      </c>
      <c r="I652" t="s">
        <v>15</v>
      </c>
      <c r="J652" t="s">
        <v>15</v>
      </c>
      <c r="K652" t="s">
        <v>15</v>
      </c>
      <c r="L652" t="s">
        <v>15</v>
      </c>
      <c r="M652">
        <v>9907.1198050000057</v>
      </c>
    </row>
    <row r="653" spans="1:13" x14ac:dyDescent="0.25">
      <c r="A653" s="2">
        <v>42866</v>
      </c>
      <c r="B653">
        <v>24.35</v>
      </c>
      <c r="C653">
        <v>33.57</v>
      </c>
      <c r="D653">
        <v>30.01</v>
      </c>
      <c r="E653">
        <v>27.93</v>
      </c>
      <c r="F653">
        <v>28.67</v>
      </c>
      <c r="G653" t="s">
        <v>16</v>
      </c>
      <c r="H653" t="s">
        <v>15</v>
      </c>
      <c r="I653">
        <v>-17</v>
      </c>
      <c r="J653">
        <v>-413.95</v>
      </c>
      <c r="K653" t="s">
        <v>15</v>
      </c>
      <c r="L653" t="s">
        <v>15</v>
      </c>
      <c r="M653">
        <v>9907.1198050000057</v>
      </c>
    </row>
    <row r="654" spans="1:13" x14ac:dyDescent="0.25">
      <c r="A654" s="2">
        <v>42867</v>
      </c>
      <c r="B654">
        <v>23.610001</v>
      </c>
      <c r="C654">
        <v>33.57</v>
      </c>
      <c r="D654">
        <v>30.01</v>
      </c>
      <c r="E654">
        <v>24.35</v>
      </c>
      <c r="F654">
        <v>24.35</v>
      </c>
      <c r="G654" t="s">
        <v>15</v>
      </c>
      <c r="H654" t="s">
        <v>15</v>
      </c>
      <c r="I654">
        <v>-17</v>
      </c>
      <c r="J654">
        <v>-401.37001700000002</v>
      </c>
      <c r="K654">
        <v>12.579983000000031</v>
      </c>
      <c r="L654" t="s">
        <v>15</v>
      </c>
      <c r="M654">
        <v>9919.6997880000054</v>
      </c>
    </row>
    <row r="655" spans="1:13" x14ac:dyDescent="0.25">
      <c r="A655" s="2">
        <v>42870</v>
      </c>
      <c r="B655">
        <v>23.209999</v>
      </c>
      <c r="C655">
        <v>33.57</v>
      </c>
      <c r="D655">
        <v>30.01</v>
      </c>
      <c r="E655">
        <v>23.610001</v>
      </c>
      <c r="F655">
        <v>23.610001</v>
      </c>
      <c r="G655" t="s">
        <v>15</v>
      </c>
      <c r="H655" t="s">
        <v>15</v>
      </c>
      <c r="I655">
        <v>-17</v>
      </c>
      <c r="J655">
        <v>-394.56998299999998</v>
      </c>
      <c r="K655">
        <v>6.8000340000000392</v>
      </c>
      <c r="L655" t="s">
        <v>15</v>
      </c>
      <c r="M655">
        <v>9926.4998220000052</v>
      </c>
    </row>
    <row r="656" spans="1:13" x14ac:dyDescent="0.25">
      <c r="A656" s="2">
        <v>42871</v>
      </c>
      <c r="B656">
        <v>22.82</v>
      </c>
      <c r="C656">
        <v>33.57</v>
      </c>
      <c r="D656">
        <v>30.01</v>
      </c>
      <c r="E656">
        <v>23.209999</v>
      </c>
      <c r="F656">
        <v>23.209999</v>
      </c>
      <c r="G656" t="s">
        <v>15</v>
      </c>
      <c r="H656" t="s">
        <v>15</v>
      </c>
      <c r="I656">
        <v>-17</v>
      </c>
      <c r="J656">
        <v>-387.94</v>
      </c>
      <c r="K656">
        <v>6.6299829999999824</v>
      </c>
      <c r="L656" t="s">
        <v>15</v>
      </c>
      <c r="M656">
        <v>9933.1298050000059</v>
      </c>
    </row>
    <row r="657" spans="1:13" x14ac:dyDescent="0.25">
      <c r="A657" s="2">
        <v>42872</v>
      </c>
      <c r="B657">
        <v>23.01</v>
      </c>
      <c r="C657">
        <v>33.57</v>
      </c>
      <c r="D657">
        <v>30.01</v>
      </c>
      <c r="E657">
        <v>22.82</v>
      </c>
      <c r="F657">
        <v>22.82</v>
      </c>
      <c r="G657" t="s">
        <v>15</v>
      </c>
      <c r="H657" t="s">
        <v>15</v>
      </c>
      <c r="I657">
        <v>-17</v>
      </c>
      <c r="J657">
        <v>-391.17</v>
      </c>
      <c r="K657">
        <v>-3.2300000000000182</v>
      </c>
      <c r="L657" t="s">
        <v>15</v>
      </c>
      <c r="M657">
        <v>9929.8998050000064</v>
      </c>
    </row>
    <row r="658" spans="1:13" x14ac:dyDescent="0.25">
      <c r="A658" s="2">
        <v>42873</v>
      </c>
      <c r="B658">
        <v>22.76</v>
      </c>
      <c r="C658">
        <v>33.57</v>
      </c>
      <c r="D658">
        <v>30.01</v>
      </c>
      <c r="E658">
        <v>22.82</v>
      </c>
      <c r="F658">
        <v>22.82</v>
      </c>
      <c r="G658" t="s">
        <v>15</v>
      </c>
      <c r="H658" t="s">
        <v>15</v>
      </c>
      <c r="I658">
        <v>-17</v>
      </c>
      <c r="J658">
        <v>-386.92</v>
      </c>
      <c r="K658">
        <v>4.25</v>
      </c>
      <c r="L658" t="s">
        <v>15</v>
      </c>
      <c r="M658">
        <v>9934.1498050000064</v>
      </c>
    </row>
    <row r="659" spans="1:13" x14ac:dyDescent="0.25">
      <c r="A659" s="2">
        <v>42874</v>
      </c>
      <c r="B659">
        <v>23.01</v>
      </c>
      <c r="C659">
        <v>33.57</v>
      </c>
      <c r="D659">
        <v>30.01</v>
      </c>
      <c r="E659">
        <v>22.76</v>
      </c>
      <c r="F659">
        <v>22.76</v>
      </c>
      <c r="G659" t="s">
        <v>15</v>
      </c>
      <c r="H659" t="s">
        <v>15</v>
      </c>
      <c r="I659">
        <v>-17</v>
      </c>
      <c r="J659">
        <v>-391.17</v>
      </c>
      <c r="K659">
        <v>-4.25</v>
      </c>
      <c r="L659" t="s">
        <v>15</v>
      </c>
      <c r="M659">
        <v>9929.8998050000064</v>
      </c>
    </row>
    <row r="660" spans="1:13" x14ac:dyDescent="0.25">
      <c r="A660" s="2">
        <v>42877</v>
      </c>
      <c r="B660">
        <v>23.41</v>
      </c>
      <c r="C660">
        <v>33.57</v>
      </c>
      <c r="D660">
        <v>30.01</v>
      </c>
      <c r="E660">
        <v>22.76</v>
      </c>
      <c r="F660">
        <v>22.76</v>
      </c>
      <c r="G660" t="s">
        <v>15</v>
      </c>
      <c r="H660" t="s">
        <v>15</v>
      </c>
      <c r="I660">
        <v>-17</v>
      </c>
      <c r="J660">
        <v>-397.97</v>
      </c>
      <c r="K660">
        <v>-6.8000000000000114</v>
      </c>
      <c r="L660" t="s">
        <v>15</v>
      </c>
      <c r="M660">
        <v>9923.0998050000071</v>
      </c>
    </row>
    <row r="661" spans="1:13" x14ac:dyDescent="0.25">
      <c r="A661" s="2">
        <v>42878</v>
      </c>
      <c r="B661">
        <v>23.049999</v>
      </c>
      <c r="C661">
        <v>33.57</v>
      </c>
      <c r="D661">
        <v>29.51</v>
      </c>
      <c r="E661">
        <v>22.76</v>
      </c>
      <c r="F661">
        <v>22.76</v>
      </c>
      <c r="G661" t="s">
        <v>15</v>
      </c>
      <c r="H661" t="s">
        <v>15</v>
      </c>
      <c r="I661">
        <v>-17</v>
      </c>
      <c r="J661">
        <v>-391.84998300000001</v>
      </c>
      <c r="K661">
        <v>6.1200170000000176</v>
      </c>
      <c r="L661" t="s">
        <v>15</v>
      </c>
      <c r="M661">
        <v>9929.2198220000064</v>
      </c>
    </row>
    <row r="662" spans="1:13" x14ac:dyDescent="0.25">
      <c r="A662" s="2">
        <v>42879</v>
      </c>
      <c r="B662">
        <v>23.18</v>
      </c>
      <c r="C662">
        <v>33.57</v>
      </c>
      <c r="D662">
        <v>29.51</v>
      </c>
      <c r="E662">
        <v>22.76</v>
      </c>
      <c r="F662">
        <v>22.76</v>
      </c>
      <c r="G662" t="s">
        <v>15</v>
      </c>
      <c r="H662" t="s">
        <v>15</v>
      </c>
      <c r="I662">
        <v>-17</v>
      </c>
      <c r="J662">
        <v>-394.06</v>
      </c>
      <c r="K662">
        <v>-2.210016999999993</v>
      </c>
      <c r="L662" t="s">
        <v>15</v>
      </c>
      <c r="M662">
        <v>9927.009805000007</v>
      </c>
    </row>
    <row r="663" spans="1:13" x14ac:dyDescent="0.25">
      <c r="A663" s="2">
        <v>42880</v>
      </c>
      <c r="B663">
        <v>23.360001</v>
      </c>
      <c r="C663">
        <v>33.57</v>
      </c>
      <c r="D663">
        <v>29.51</v>
      </c>
      <c r="E663">
        <v>22.76</v>
      </c>
      <c r="F663">
        <v>22.76</v>
      </c>
      <c r="G663" t="s">
        <v>15</v>
      </c>
      <c r="H663" t="s">
        <v>15</v>
      </c>
      <c r="I663">
        <v>-17</v>
      </c>
      <c r="J663">
        <v>-397.12001700000002</v>
      </c>
      <c r="K663">
        <v>-3.0600170000000162</v>
      </c>
      <c r="L663" t="s">
        <v>15</v>
      </c>
      <c r="M663">
        <v>9923.9497880000072</v>
      </c>
    </row>
    <row r="664" spans="1:13" x14ac:dyDescent="0.25">
      <c r="A664" s="2">
        <v>42881</v>
      </c>
      <c r="B664">
        <v>23.440000999999999</v>
      </c>
      <c r="C664">
        <v>33.57</v>
      </c>
      <c r="D664">
        <v>29.51</v>
      </c>
      <c r="E664">
        <v>22.76</v>
      </c>
      <c r="F664">
        <v>22.76</v>
      </c>
      <c r="G664" t="s">
        <v>15</v>
      </c>
      <c r="H664" t="s">
        <v>15</v>
      </c>
      <c r="I664">
        <v>-17</v>
      </c>
      <c r="J664">
        <v>-398.48001699999998</v>
      </c>
      <c r="K664">
        <v>-1.359999999999957</v>
      </c>
      <c r="L664" t="s">
        <v>15</v>
      </c>
      <c r="M664">
        <v>9922.5897880000066</v>
      </c>
    </row>
    <row r="665" spans="1:13" x14ac:dyDescent="0.25">
      <c r="A665" s="2">
        <v>42885</v>
      </c>
      <c r="B665">
        <v>23.6</v>
      </c>
      <c r="C665">
        <v>33.57</v>
      </c>
      <c r="D665">
        <v>29.51</v>
      </c>
      <c r="E665">
        <v>22.76</v>
      </c>
      <c r="F665">
        <v>22.76</v>
      </c>
      <c r="G665" t="s">
        <v>15</v>
      </c>
      <c r="H665" t="s">
        <v>15</v>
      </c>
      <c r="I665">
        <v>-17</v>
      </c>
      <c r="J665">
        <v>-401.2</v>
      </c>
      <c r="K665">
        <v>-2.7199830000000702</v>
      </c>
      <c r="L665" t="s">
        <v>15</v>
      </c>
      <c r="M665">
        <v>9919.8698050000057</v>
      </c>
    </row>
    <row r="666" spans="1:13" x14ac:dyDescent="0.25">
      <c r="A666" s="2">
        <v>42886</v>
      </c>
      <c r="B666">
        <v>23.5</v>
      </c>
      <c r="C666">
        <v>33.220001000000003</v>
      </c>
      <c r="D666">
        <v>29.5</v>
      </c>
      <c r="E666">
        <v>22.76</v>
      </c>
      <c r="F666">
        <v>22.76</v>
      </c>
      <c r="G666" t="s">
        <v>15</v>
      </c>
      <c r="H666" t="s">
        <v>15</v>
      </c>
      <c r="I666">
        <v>-17</v>
      </c>
      <c r="J666">
        <v>-399.5</v>
      </c>
      <c r="K666">
        <v>1.700000000000045</v>
      </c>
      <c r="L666" t="s">
        <v>15</v>
      </c>
      <c r="M666">
        <v>9921.5698050000065</v>
      </c>
    </row>
    <row r="667" spans="1:13" x14ac:dyDescent="0.25">
      <c r="A667" s="2">
        <v>42887</v>
      </c>
      <c r="B667">
        <v>24.08</v>
      </c>
      <c r="C667">
        <v>31.77</v>
      </c>
      <c r="D667">
        <v>29.5</v>
      </c>
      <c r="E667">
        <v>22.76</v>
      </c>
      <c r="F667">
        <v>22.76</v>
      </c>
      <c r="G667" t="s">
        <v>15</v>
      </c>
      <c r="H667" t="s">
        <v>15</v>
      </c>
      <c r="I667">
        <v>-17</v>
      </c>
      <c r="J667">
        <v>-409.36</v>
      </c>
      <c r="K667">
        <v>-9.8599999999999568</v>
      </c>
      <c r="L667" t="s">
        <v>15</v>
      </c>
      <c r="M667">
        <v>9911.7098050000059</v>
      </c>
    </row>
    <row r="668" spans="1:13" x14ac:dyDescent="0.25">
      <c r="A668" s="2">
        <v>42888</v>
      </c>
      <c r="B668">
        <v>23.809999000000001</v>
      </c>
      <c r="C668">
        <v>31.77</v>
      </c>
      <c r="D668">
        <v>29.34</v>
      </c>
      <c r="E668">
        <v>22.76</v>
      </c>
      <c r="F668">
        <v>22.76</v>
      </c>
      <c r="G668" t="s">
        <v>15</v>
      </c>
      <c r="H668" t="s">
        <v>15</v>
      </c>
      <c r="I668">
        <v>-17</v>
      </c>
      <c r="J668">
        <v>-404.76998300000002</v>
      </c>
      <c r="K668">
        <v>4.5900169999999321</v>
      </c>
      <c r="L668" t="s">
        <v>15</v>
      </c>
      <c r="M668">
        <v>9916.2998220000063</v>
      </c>
    </row>
    <row r="669" spans="1:13" x14ac:dyDescent="0.25">
      <c r="A669" s="2">
        <v>42891</v>
      </c>
      <c r="B669">
        <v>23.860001</v>
      </c>
      <c r="C669">
        <v>31.77</v>
      </c>
      <c r="D669">
        <v>29.34</v>
      </c>
      <c r="E669">
        <v>22.76</v>
      </c>
      <c r="F669">
        <v>22.76</v>
      </c>
      <c r="G669" t="s">
        <v>15</v>
      </c>
      <c r="H669" t="s">
        <v>15</v>
      </c>
      <c r="I669">
        <v>-17</v>
      </c>
      <c r="J669">
        <v>-405.62001700000002</v>
      </c>
      <c r="K669">
        <v>-0.85003399999999374</v>
      </c>
      <c r="L669" t="s">
        <v>15</v>
      </c>
      <c r="M669">
        <v>9915.4497880000072</v>
      </c>
    </row>
    <row r="670" spans="1:13" x14ac:dyDescent="0.25">
      <c r="A670" s="2">
        <v>42892</v>
      </c>
      <c r="B670">
        <v>21.9</v>
      </c>
      <c r="C670">
        <v>31.77</v>
      </c>
      <c r="D670">
        <v>29.34</v>
      </c>
      <c r="E670">
        <v>22.76</v>
      </c>
      <c r="F670">
        <v>22.76</v>
      </c>
      <c r="G670" t="s">
        <v>15</v>
      </c>
      <c r="H670" t="s">
        <v>15</v>
      </c>
      <c r="I670">
        <v>-17</v>
      </c>
      <c r="J670">
        <v>-372.3</v>
      </c>
      <c r="K670">
        <v>33.320017000000057</v>
      </c>
      <c r="L670" t="s">
        <v>15</v>
      </c>
      <c r="M670">
        <v>9948.7698050000072</v>
      </c>
    </row>
    <row r="671" spans="1:13" x14ac:dyDescent="0.25">
      <c r="A671" s="2">
        <v>42893</v>
      </c>
      <c r="B671">
        <v>21.809999000000001</v>
      </c>
      <c r="C671">
        <v>31.73</v>
      </c>
      <c r="D671">
        <v>29.34</v>
      </c>
      <c r="E671">
        <v>21.9</v>
      </c>
      <c r="F671">
        <v>21.9</v>
      </c>
      <c r="G671" t="s">
        <v>15</v>
      </c>
      <c r="H671" t="s">
        <v>15</v>
      </c>
      <c r="I671">
        <v>-17</v>
      </c>
      <c r="J671">
        <v>-370.76998300000002</v>
      </c>
      <c r="K671">
        <v>1.53001699999993</v>
      </c>
      <c r="L671" t="s">
        <v>15</v>
      </c>
      <c r="M671">
        <v>9950.2998220000063</v>
      </c>
    </row>
    <row r="672" spans="1:13" x14ac:dyDescent="0.25">
      <c r="A672" s="2">
        <v>42894</v>
      </c>
      <c r="B672">
        <v>21.77</v>
      </c>
      <c r="C672">
        <v>31.73</v>
      </c>
      <c r="D672">
        <v>29.34</v>
      </c>
      <c r="E672">
        <v>21.809999000000001</v>
      </c>
      <c r="F672">
        <v>21.809999000000001</v>
      </c>
      <c r="G672" t="s">
        <v>15</v>
      </c>
      <c r="H672" t="s">
        <v>15</v>
      </c>
      <c r="I672">
        <v>-17</v>
      </c>
      <c r="J672">
        <v>-370.09</v>
      </c>
      <c r="K672">
        <v>0.67998300000004974</v>
      </c>
      <c r="L672" t="s">
        <v>15</v>
      </c>
      <c r="M672">
        <v>9950.9798050000063</v>
      </c>
    </row>
    <row r="673" spans="1:13" x14ac:dyDescent="0.25">
      <c r="A673" s="2">
        <v>42895</v>
      </c>
      <c r="B673">
        <v>22.700001</v>
      </c>
      <c r="C673">
        <v>30.950001</v>
      </c>
      <c r="D673">
        <v>29.34</v>
      </c>
      <c r="E673">
        <v>21.77</v>
      </c>
      <c r="F673">
        <v>21.77</v>
      </c>
      <c r="G673" t="s">
        <v>15</v>
      </c>
      <c r="H673" t="s">
        <v>15</v>
      </c>
      <c r="I673">
        <v>-17</v>
      </c>
      <c r="J673">
        <v>-385.90001699999999</v>
      </c>
      <c r="K673">
        <v>-15.81001700000002</v>
      </c>
      <c r="L673" t="s">
        <v>15</v>
      </c>
      <c r="M673">
        <v>9935.1697880000065</v>
      </c>
    </row>
    <row r="674" spans="1:13" x14ac:dyDescent="0.25">
      <c r="A674" s="2">
        <v>42898</v>
      </c>
      <c r="B674">
        <v>22.67</v>
      </c>
      <c r="C674">
        <v>30.950001</v>
      </c>
      <c r="D674">
        <v>24.35</v>
      </c>
      <c r="E674">
        <v>21.77</v>
      </c>
      <c r="F674">
        <v>21.77</v>
      </c>
      <c r="G674" t="s">
        <v>15</v>
      </c>
      <c r="H674" t="s">
        <v>15</v>
      </c>
      <c r="I674">
        <v>-17</v>
      </c>
      <c r="J674">
        <v>-385.39</v>
      </c>
      <c r="K674">
        <v>0.51001699999994798</v>
      </c>
      <c r="L674" t="s">
        <v>15</v>
      </c>
      <c r="M674">
        <v>9935.679805000007</v>
      </c>
    </row>
    <row r="675" spans="1:13" x14ac:dyDescent="0.25">
      <c r="A675" s="2">
        <v>42899</v>
      </c>
      <c r="B675">
        <v>22.26</v>
      </c>
      <c r="C675">
        <v>30.540001</v>
      </c>
      <c r="D675">
        <v>24.08</v>
      </c>
      <c r="E675">
        <v>21.77</v>
      </c>
      <c r="F675">
        <v>21.77</v>
      </c>
      <c r="G675" t="s">
        <v>15</v>
      </c>
      <c r="H675" t="s">
        <v>15</v>
      </c>
      <c r="I675">
        <v>-17</v>
      </c>
      <c r="J675">
        <v>-378.42</v>
      </c>
      <c r="K675">
        <v>6.9700000000000273</v>
      </c>
      <c r="L675" t="s">
        <v>15</v>
      </c>
      <c r="M675">
        <v>9942.6498050000064</v>
      </c>
    </row>
    <row r="676" spans="1:13" x14ac:dyDescent="0.25">
      <c r="A676" s="2">
        <v>42900</v>
      </c>
      <c r="B676">
        <v>22.76</v>
      </c>
      <c r="C676">
        <v>30.540001</v>
      </c>
      <c r="D676">
        <v>24.08</v>
      </c>
      <c r="E676">
        <v>21.77</v>
      </c>
      <c r="F676">
        <v>21.77</v>
      </c>
      <c r="G676" t="s">
        <v>15</v>
      </c>
      <c r="H676" t="s">
        <v>15</v>
      </c>
      <c r="I676">
        <v>-17</v>
      </c>
      <c r="J676">
        <v>-386.92</v>
      </c>
      <c r="K676">
        <v>-8.5</v>
      </c>
      <c r="L676" t="s">
        <v>15</v>
      </c>
      <c r="M676">
        <v>9934.1498050000064</v>
      </c>
    </row>
    <row r="677" spans="1:13" x14ac:dyDescent="0.25">
      <c r="A677" s="2">
        <v>42901</v>
      </c>
      <c r="B677">
        <v>22.73</v>
      </c>
      <c r="C677">
        <v>30.540001</v>
      </c>
      <c r="D677">
        <v>24.08</v>
      </c>
      <c r="E677">
        <v>21.77</v>
      </c>
      <c r="F677">
        <v>21.77</v>
      </c>
      <c r="G677" t="s">
        <v>15</v>
      </c>
      <c r="H677" t="s">
        <v>15</v>
      </c>
      <c r="I677">
        <v>-17</v>
      </c>
      <c r="J677">
        <v>-386.41</v>
      </c>
      <c r="K677">
        <v>0.50999999999999091</v>
      </c>
      <c r="L677" t="s">
        <v>15</v>
      </c>
      <c r="M677">
        <v>9934.6598050000066</v>
      </c>
    </row>
    <row r="678" spans="1:13" x14ac:dyDescent="0.25">
      <c r="A678" s="2">
        <v>42902</v>
      </c>
      <c r="B678">
        <v>22.93</v>
      </c>
      <c r="C678">
        <v>30.01</v>
      </c>
      <c r="D678">
        <v>24.08</v>
      </c>
      <c r="E678">
        <v>21.77</v>
      </c>
      <c r="F678">
        <v>21.77</v>
      </c>
      <c r="G678" t="s">
        <v>15</v>
      </c>
      <c r="H678" t="s">
        <v>15</v>
      </c>
      <c r="I678">
        <v>-17</v>
      </c>
      <c r="J678">
        <v>-389.81</v>
      </c>
      <c r="K678">
        <v>-3.3999999999999768</v>
      </c>
      <c r="L678" t="s">
        <v>15</v>
      </c>
      <c r="M678">
        <v>9931.259805000007</v>
      </c>
    </row>
    <row r="679" spans="1:13" x14ac:dyDescent="0.25">
      <c r="A679" s="2">
        <v>42905</v>
      </c>
      <c r="B679">
        <v>22.709999</v>
      </c>
      <c r="C679">
        <v>30.01</v>
      </c>
      <c r="D679">
        <v>24.08</v>
      </c>
      <c r="E679">
        <v>21.77</v>
      </c>
      <c r="F679">
        <v>21.77</v>
      </c>
      <c r="G679" t="s">
        <v>15</v>
      </c>
      <c r="H679" t="s">
        <v>15</v>
      </c>
      <c r="I679">
        <v>-17</v>
      </c>
      <c r="J679">
        <v>-386.06998299999998</v>
      </c>
      <c r="K679">
        <v>3.740017000000023</v>
      </c>
      <c r="L679" t="s">
        <v>15</v>
      </c>
      <c r="M679">
        <v>9934.999822000007</v>
      </c>
    </row>
    <row r="680" spans="1:13" x14ac:dyDescent="0.25">
      <c r="A680" s="2">
        <v>42906</v>
      </c>
      <c r="B680">
        <v>22.1</v>
      </c>
      <c r="C680">
        <v>30.01</v>
      </c>
      <c r="D680">
        <v>24.08</v>
      </c>
      <c r="E680">
        <v>21.77</v>
      </c>
      <c r="F680">
        <v>21.77</v>
      </c>
      <c r="G680" t="s">
        <v>15</v>
      </c>
      <c r="H680" t="s">
        <v>15</v>
      </c>
      <c r="I680">
        <v>-17</v>
      </c>
      <c r="J680">
        <v>-375.7</v>
      </c>
      <c r="K680">
        <v>10.36998299999993</v>
      </c>
      <c r="L680" t="s">
        <v>15</v>
      </c>
      <c r="M680">
        <v>9945.3698050000075</v>
      </c>
    </row>
    <row r="681" spans="1:13" x14ac:dyDescent="0.25">
      <c r="A681" s="2">
        <v>42907</v>
      </c>
      <c r="B681">
        <v>21.6</v>
      </c>
      <c r="C681">
        <v>30.01</v>
      </c>
      <c r="D681">
        <v>24.08</v>
      </c>
      <c r="E681">
        <v>21.77</v>
      </c>
      <c r="F681">
        <v>21.77</v>
      </c>
      <c r="G681" t="s">
        <v>15</v>
      </c>
      <c r="H681" t="s">
        <v>15</v>
      </c>
      <c r="I681">
        <v>-17</v>
      </c>
      <c r="J681">
        <v>-367.2</v>
      </c>
      <c r="K681">
        <v>8.5</v>
      </c>
      <c r="L681" t="s">
        <v>15</v>
      </c>
      <c r="M681">
        <v>9953.8698050000075</v>
      </c>
    </row>
    <row r="682" spans="1:13" x14ac:dyDescent="0.25">
      <c r="A682" s="2">
        <v>42908</v>
      </c>
      <c r="B682">
        <v>22.09</v>
      </c>
      <c r="C682">
        <v>30.01</v>
      </c>
      <c r="D682">
        <v>24.08</v>
      </c>
      <c r="E682">
        <v>21.6</v>
      </c>
      <c r="F682">
        <v>21.6</v>
      </c>
      <c r="G682" t="s">
        <v>15</v>
      </c>
      <c r="H682" t="s">
        <v>15</v>
      </c>
      <c r="I682">
        <v>-17</v>
      </c>
      <c r="J682">
        <v>-375.53</v>
      </c>
      <c r="K682">
        <v>-8.3299999999999272</v>
      </c>
      <c r="L682" t="s">
        <v>15</v>
      </c>
      <c r="M682">
        <v>9945.5398050000076</v>
      </c>
    </row>
    <row r="683" spans="1:13" x14ac:dyDescent="0.25">
      <c r="A683" s="2">
        <v>42909</v>
      </c>
      <c r="B683">
        <v>22.27</v>
      </c>
      <c r="C683">
        <v>30.01</v>
      </c>
      <c r="D683">
        <v>24.08</v>
      </c>
      <c r="E683">
        <v>21.6</v>
      </c>
      <c r="F683">
        <v>21.6</v>
      </c>
      <c r="G683" t="s">
        <v>15</v>
      </c>
      <c r="H683" t="s">
        <v>15</v>
      </c>
      <c r="I683">
        <v>-17</v>
      </c>
      <c r="J683">
        <v>-378.59</v>
      </c>
      <c r="K683">
        <v>-3.0600000000000018</v>
      </c>
      <c r="L683" t="s">
        <v>15</v>
      </c>
      <c r="M683">
        <v>9942.4798050000081</v>
      </c>
    </row>
    <row r="684" spans="1:13" x14ac:dyDescent="0.25">
      <c r="A684" s="2">
        <v>42912</v>
      </c>
      <c r="B684">
        <v>22.469999000000001</v>
      </c>
      <c r="C684">
        <v>30.01</v>
      </c>
      <c r="D684">
        <v>24.08</v>
      </c>
      <c r="E684">
        <v>21.6</v>
      </c>
      <c r="F684">
        <v>21.6</v>
      </c>
      <c r="G684" t="s">
        <v>15</v>
      </c>
      <c r="H684" t="s">
        <v>15</v>
      </c>
      <c r="I684">
        <v>-17</v>
      </c>
      <c r="J684">
        <v>-381.98998300000011</v>
      </c>
      <c r="K684">
        <v>-3.399983000000077</v>
      </c>
      <c r="L684" t="s">
        <v>15</v>
      </c>
      <c r="M684">
        <v>9939.0798220000088</v>
      </c>
    </row>
    <row r="685" spans="1:13" x14ac:dyDescent="0.25">
      <c r="A685" s="2">
        <v>42913</v>
      </c>
      <c r="B685">
        <v>23.09</v>
      </c>
      <c r="C685">
        <v>30.01</v>
      </c>
      <c r="D685">
        <v>24.08</v>
      </c>
      <c r="E685">
        <v>21.6</v>
      </c>
      <c r="F685">
        <v>21.6</v>
      </c>
      <c r="G685" t="s">
        <v>15</v>
      </c>
      <c r="H685" t="s">
        <v>15</v>
      </c>
      <c r="I685">
        <v>-17</v>
      </c>
      <c r="J685">
        <v>-392.53</v>
      </c>
      <c r="K685">
        <v>-10.540016999999921</v>
      </c>
      <c r="L685" t="s">
        <v>15</v>
      </c>
      <c r="M685">
        <v>9928.5398050000094</v>
      </c>
    </row>
    <row r="686" spans="1:13" x14ac:dyDescent="0.25">
      <c r="A686" s="2">
        <v>42914</v>
      </c>
      <c r="B686">
        <v>23.18</v>
      </c>
      <c r="C686">
        <v>30.01</v>
      </c>
      <c r="D686">
        <v>24.08</v>
      </c>
      <c r="E686">
        <v>21.6</v>
      </c>
      <c r="F686">
        <v>21.6</v>
      </c>
      <c r="G686" t="s">
        <v>15</v>
      </c>
      <c r="H686" t="s">
        <v>15</v>
      </c>
      <c r="I686">
        <v>-17</v>
      </c>
      <c r="J686">
        <v>-394.06</v>
      </c>
      <c r="K686">
        <v>-1.53000000000003</v>
      </c>
      <c r="L686" t="s">
        <v>15</v>
      </c>
      <c r="M686">
        <v>9927.0098050000088</v>
      </c>
    </row>
    <row r="687" spans="1:13" x14ac:dyDescent="0.25">
      <c r="A687" s="2">
        <v>42915</v>
      </c>
      <c r="B687">
        <v>22.950001</v>
      </c>
      <c r="C687">
        <v>30.01</v>
      </c>
      <c r="D687">
        <v>24.08</v>
      </c>
      <c r="E687">
        <v>21.6</v>
      </c>
      <c r="F687">
        <v>21.6</v>
      </c>
      <c r="G687" t="s">
        <v>15</v>
      </c>
      <c r="H687" t="s">
        <v>15</v>
      </c>
      <c r="I687">
        <v>-17</v>
      </c>
      <c r="J687">
        <v>-390.15001699999999</v>
      </c>
      <c r="K687">
        <v>3.9099830000000111</v>
      </c>
      <c r="L687" t="s">
        <v>15</v>
      </c>
      <c r="M687">
        <v>9930.9197880000083</v>
      </c>
    </row>
    <row r="688" spans="1:13" x14ac:dyDescent="0.25">
      <c r="A688" s="2">
        <v>42916</v>
      </c>
      <c r="B688">
        <v>23.24</v>
      </c>
      <c r="C688">
        <v>30.01</v>
      </c>
      <c r="D688">
        <v>24.08</v>
      </c>
      <c r="E688">
        <v>21.6</v>
      </c>
      <c r="F688">
        <v>21.6</v>
      </c>
      <c r="G688" t="s">
        <v>15</v>
      </c>
      <c r="H688" t="s">
        <v>15</v>
      </c>
      <c r="I688">
        <v>-17</v>
      </c>
      <c r="J688">
        <v>-395.08</v>
      </c>
      <c r="K688">
        <v>-4.9299829999999929</v>
      </c>
      <c r="L688" t="s">
        <v>15</v>
      </c>
      <c r="M688">
        <v>9925.9898050000083</v>
      </c>
    </row>
    <row r="689" spans="1:13" x14ac:dyDescent="0.25">
      <c r="A689" s="2">
        <v>42919</v>
      </c>
      <c r="B689">
        <v>23.84</v>
      </c>
      <c r="C689">
        <v>30.01</v>
      </c>
      <c r="D689">
        <v>24.08</v>
      </c>
      <c r="E689">
        <v>21.6</v>
      </c>
      <c r="F689">
        <v>21.6</v>
      </c>
      <c r="G689" t="s">
        <v>15</v>
      </c>
      <c r="H689" t="s">
        <v>15</v>
      </c>
      <c r="I689">
        <v>-17</v>
      </c>
      <c r="J689">
        <v>-405.28</v>
      </c>
      <c r="K689">
        <v>-10.19999999999999</v>
      </c>
      <c r="L689" t="s">
        <v>15</v>
      </c>
      <c r="M689">
        <v>9915.7898050000076</v>
      </c>
    </row>
    <row r="690" spans="1:13" x14ac:dyDescent="0.25">
      <c r="A690" s="2">
        <v>42921</v>
      </c>
      <c r="B690">
        <v>23.52</v>
      </c>
      <c r="C690">
        <v>30.01</v>
      </c>
      <c r="D690">
        <v>23.860001</v>
      </c>
      <c r="E690">
        <v>21.6</v>
      </c>
      <c r="F690">
        <v>21.6</v>
      </c>
      <c r="G690" t="s">
        <v>15</v>
      </c>
      <c r="H690" t="s">
        <v>15</v>
      </c>
      <c r="I690">
        <v>-17</v>
      </c>
      <c r="J690">
        <v>-399.84</v>
      </c>
      <c r="K690">
        <v>5.4399999999999977</v>
      </c>
      <c r="L690" t="s">
        <v>15</v>
      </c>
      <c r="M690">
        <v>9921.2298050000081</v>
      </c>
    </row>
    <row r="691" spans="1:13" x14ac:dyDescent="0.25">
      <c r="A691" s="2">
        <v>42922</v>
      </c>
      <c r="B691">
        <v>22.85</v>
      </c>
      <c r="C691">
        <v>30.01</v>
      </c>
      <c r="D691">
        <v>23.84</v>
      </c>
      <c r="E691">
        <v>21.6</v>
      </c>
      <c r="F691">
        <v>21.6</v>
      </c>
      <c r="G691" t="s">
        <v>15</v>
      </c>
      <c r="H691" t="s">
        <v>15</v>
      </c>
      <c r="I691">
        <v>-17</v>
      </c>
      <c r="J691">
        <v>-388.45</v>
      </c>
      <c r="K691">
        <v>11.38999999999993</v>
      </c>
      <c r="L691" t="s">
        <v>15</v>
      </c>
      <c r="M691">
        <v>9932.6198050000075</v>
      </c>
    </row>
    <row r="692" spans="1:13" x14ac:dyDescent="0.25">
      <c r="A692" s="2">
        <v>42923</v>
      </c>
      <c r="B692">
        <v>22.68</v>
      </c>
      <c r="C692">
        <v>30.01</v>
      </c>
      <c r="D692">
        <v>23.84</v>
      </c>
      <c r="E692">
        <v>21.6</v>
      </c>
      <c r="F692">
        <v>21.6</v>
      </c>
      <c r="G692" t="s">
        <v>15</v>
      </c>
      <c r="H692" t="s">
        <v>15</v>
      </c>
      <c r="I692">
        <v>-17</v>
      </c>
      <c r="J692">
        <v>-385.56</v>
      </c>
      <c r="K692">
        <v>2.8900000000000432</v>
      </c>
      <c r="L692" t="s">
        <v>15</v>
      </c>
      <c r="M692">
        <v>9935.509805000007</v>
      </c>
    </row>
    <row r="693" spans="1:13" x14ac:dyDescent="0.25">
      <c r="A693" s="2">
        <v>42926</v>
      </c>
      <c r="B693">
        <v>21.08</v>
      </c>
      <c r="C693">
        <v>30.01</v>
      </c>
      <c r="D693">
        <v>23.84</v>
      </c>
      <c r="E693">
        <v>21.6</v>
      </c>
      <c r="F693">
        <v>21.6</v>
      </c>
      <c r="G693" t="s">
        <v>15</v>
      </c>
      <c r="H693" t="s">
        <v>15</v>
      </c>
      <c r="I693">
        <v>-17</v>
      </c>
      <c r="J693">
        <v>-358.36</v>
      </c>
      <c r="K693">
        <v>27.200000000000049</v>
      </c>
      <c r="L693" t="s">
        <v>15</v>
      </c>
      <c r="M693">
        <v>9962.7098050000077</v>
      </c>
    </row>
    <row r="694" spans="1:13" x14ac:dyDescent="0.25">
      <c r="A694" s="2">
        <v>42927</v>
      </c>
      <c r="B694">
        <v>21.17</v>
      </c>
      <c r="C694">
        <v>30.01</v>
      </c>
      <c r="D694">
        <v>23.84</v>
      </c>
      <c r="E694">
        <v>21.08</v>
      </c>
      <c r="F694">
        <v>21.08</v>
      </c>
      <c r="G694" t="s">
        <v>15</v>
      </c>
      <c r="H694" t="s">
        <v>15</v>
      </c>
      <c r="I694">
        <v>-17</v>
      </c>
      <c r="J694">
        <v>-359.89</v>
      </c>
      <c r="K694">
        <v>-1.530000000000086</v>
      </c>
      <c r="L694" t="s">
        <v>15</v>
      </c>
      <c r="M694">
        <v>9961.179805000007</v>
      </c>
    </row>
    <row r="695" spans="1:13" x14ac:dyDescent="0.25">
      <c r="A695" s="2">
        <v>42928</v>
      </c>
      <c r="B695">
        <v>21.23</v>
      </c>
      <c r="C695">
        <v>30.01</v>
      </c>
      <c r="D695">
        <v>23.84</v>
      </c>
      <c r="E695">
        <v>21.08</v>
      </c>
      <c r="F695">
        <v>21.08</v>
      </c>
      <c r="G695" t="s">
        <v>15</v>
      </c>
      <c r="H695" t="s">
        <v>15</v>
      </c>
      <c r="I695">
        <v>-17</v>
      </c>
      <c r="J695">
        <v>-360.91</v>
      </c>
      <c r="K695">
        <v>-1.019999999999982</v>
      </c>
      <c r="L695" t="s">
        <v>15</v>
      </c>
      <c r="M695">
        <v>9960.1598050000066</v>
      </c>
    </row>
    <row r="696" spans="1:13" x14ac:dyDescent="0.25">
      <c r="A696" s="2">
        <v>42929</v>
      </c>
      <c r="B696">
        <v>22.1</v>
      </c>
      <c r="C696">
        <v>30.01</v>
      </c>
      <c r="D696">
        <v>23.84</v>
      </c>
      <c r="E696">
        <v>21.08</v>
      </c>
      <c r="F696">
        <v>21.08</v>
      </c>
      <c r="G696" t="s">
        <v>15</v>
      </c>
      <c r="H696" t="s">
        <v>15</v>
      </c>
      <c r="I696">
        <v>-17</v>
      </c>
      <c r="J696">
        <v>-375.7</v>
      </c>
      <c r="K696">
        <v>-14.79000000000002</v>
      </c>
      <c r="L696" t="s">
        <v>15</v>
      </c>
      <c r="M696">
        <v>9945.3698050000057</v>
      </c>
    </row>
    <row r="697" spans="1:13" x14ac:dyDescent="0.25">
      <c r="A697" s="2">
        <v>42930</v>
      </c>
      <c r="B697">
        <v>22.360001</v>
      </c>
      <c r="C697">
        <v>30.01</v>
      </c>
      <c r="D697">
        <v>23.84</v>
      </c>
      <c r="E697">
        <v>21.08</v>
      </c>
      <c r="F697">
        <v>21.08</v>
      </c>
      <c r="G697" t="s">
        <v>15</v>
      </c>
      <c r="H697" t="s">
        <v>15</v>
      </c>
      <c r="I697">
        <v>-17</v>
      </c>
      <c r="J697">
        <v>-380.12001700000002</v>
      </c>
      <c r="K697">
        <v>-4.420016999999973</v>
      </c>
      <c r="L697" t="s">
        <v>15</v>
      </c>
      <c r="M697">
        <v>9940.9497880000054</v>
      </c>
    </row>
    <row r="698" spans="1:13" x14ac:dyDescent="0.25">
      <c r="A698" s="2">
        <v>42933</v>
      </c>
      <c r="B698">
        <v>23.049999</v>
      </c>
      <c r="C698">
        <v>30.01</v>
      </c>
      <c r="D698">
        <v>23.84</v>
      </c>
      <c r="E698">
        <v>21.08</v>
      </c>
      <c r="F698">
        <v>21.08</v>
      </c>
      <c r="G698" t="s">
        <v>15</v>
      </c>
      <c r="H698" t="s">
        <v>15</v>
      </c>
      <c r="I698">
        <v>-17</v>
      </c>
      <c r="J698">
        <v>-391.84998300000001</v>
      </c>
      <c r="K698">
        <v>-11.72996599999999</v>
      </c>
      <c r="L698" t="s">
        <v>15</v>
      </c>
      <c r="M698">
        <v>9929.2198220000046</v>
      </c>
    </row>
    <row r="699" spans="1:13" x14ac:dyDescent="0.25">
      <c r="A699" s="2">
        <v>42934</v>
      </c>
      <c r="B699">
        <v>22.68</v>
      </c>
      <c r="C699">
        <v>30.01</v>
      </c>
      <c r="D699">
        <v>23.84</v>
      </c>
      <c r="E699">
        <v>21.08</v>
      </c>
      <c r="F699">
        <v>21.08</v>
      </c>
      <c r="G699" t="s">
        <v>15</v>
      </c>
      <c r="H699" t="s">
        <v>15</v>
      </c>
      <c r="I699">
        <v>-17</v>
      </c>
      <c r="J699">
        <v>-385.56</v>
      </c>
      <c r="K699">
        <v>6.2899830000000074</v>
      </c>
      <c r="L699" t="s">
        <v>15</v>
      </c>
      <c r="M699">
        <v>9935.5098050000051</v>
      </c>
    </row>
    <row r="700" spans="1:13" x14ac:dyDescent="0.25">
      <c r="A700" s="2">
        <v>42935</v>
      </c>
      <c r="B700">
        <v>22.99</v>
      </c>
      <c r="C700">
        <v>30.01</v>
      </c>
      <c r="D700">
        <v>23.84</v>
      </c>
      <c r="E700">
        <v>21.08</v>
      </c>
      <c r="F700">
        <v>21.08</v>
      </c>
      <c r="G700" t="s">
        <v>15</v>
      </c>
      <c r="H700" t="s">
        <v>15</v>
      </c>
      <c r="I700">
        <v>-17</v>
      </c>
      <c r="J700">
        <v>-390.83</v>
      </c>
      <c r="K700">
        <v>-5.2699999999999818</v>
      </c>
      <c r="L700" t="s">
        <v>15</v>
      </c>
      <c r="M700">
        <v>9930.2398050000047</v>
      </c>
    </row>
    <row r="701" spans="1:13" x14ac:dyDescent="0.25">
      <c r="A701" s="2">
        <v>42936</v>
      </c>
      <c r="B701">
        <v>23.07</v>
      </c>
      <c r="C701">
        <v>29.51</v>
      </c>
      <c r="D701">
        <v>23.84</v>
      </c>
      <c r="E701">
        <v>21.08</v>
      </c>
      <c r="F701">
        <v>21.08</v>
      </c>
      <c r="G701" t="s">
        <v>15</v>
      </c>
      <c r="H701" t="s">
        <v>15</v>
      </c>
      <c r="I701">
        <v>-17</v>
      </c>
      <c r="J701">
        <v>-392.19</v>
      </c>
      <c r="K701">
        <v>-1.3600000000000141</v>
      </c>
      <c r="L701" t="s">
        <v>15</v>
      </c>
      <c r="M701">
        <v>9928.8798050000041</v>
      </c>
    </row>
    <row r="702" spans="1:13" x14ac:dyDescent="0.25">
      <c r="A702" s="2">
        <v>42937</v>
      </c>
      <c r="B702">
        <v>23.360001</v>
      </c>
      <c r="C702">
        <v>29.51</v>
      </c>
      <c r="D702">
        <v>23.84</v>
      </c>
      <c r="E702">
        <v>21.08</v>
      </c>
      <c r="F702">
        <v>21.08</v>
      </c>
      <c r="G702" t="s">
        <v>15</v>
      </c>
      <c r="H702" t="s">
        <v>15</v>
      </c>
      <c r="I702">
        <v>-17</v>
      </c>
      <c r="J702">
        <v>-397.12001700000002</v>
      </c>
      <c r="K702">
        <v>-4.9300170000000207</v>
      </c>
      <c r="L702" t="s">
        <v>15</v>
      </c>
      <c r="M702">
        <v>9923.9497880000035</v>
      </c>
    </row>
    <row r="703" spans="1:13" x14ac:dyDescent="0.25">
      <c r="A703" s="2">
        <v>42940</v>
      </c>
      <c r="B703">
        <v>22.690000999999999</v>
      </c>
      <c r="C703">
        <v>29.51</v>
      </c>
      <c r="D703">
        <v>23.84</v>
      </c>
      <c r="E703">
        <v>21.08</v>
      </c>
      <c r="F703">
        <v>21.08</v>
      </c>
      <c r="G703" t="s">
        <v>15</v>
      </c>
      <c r="H703" t="s">
        <v>15</v>
      </c>
      <c r="I703">
        <v>-17</v>
      </c>
      <c r="J703">
        <v>-385.73001699999998</v>
      </c>
      <c r="K703">
        <v>11.39000000000004</v>
      </c>
      <c r="L703" t="s">
        <v>15</v>
      </c>
      <c r="M703">
        <v>9935.339788000003</v>
      </c>
    </row>
    <row r="704" spans="1:13" x14ac:dyDescent="0.25">
      <c r="A704" s="2">
        <v>42941</v>
      </c>
      <c r="B704">
        <v>23.49</v>
      </c>
      <c r="C704">
        <v>29.51</v>
      </c>
      <c r="D704">
        <v>23.84</v>
      </c>
      <c r="E704">
        <v>21.08</v>
      </c>
      <c r="F704">
        <v>21.08</v>
      </c>
      <c r="G704" t="s">
        <v>15</v>
      </c>
      <c r="H704" t="s">
        <v>15</v>
      </c>
      <c r="I704">
        <v>-17</v>
      </c>
      <c r="J704">
        <v>-399.33</v>
      </c>
      <c r="K704">
        <v>-13.599983000000011</v>
      </c>
      <c r="L704" t="s">
        <v>15</v>
      </c>
      <c r="M704">
        <v>9921.7398050000029</v>
      </c>
    </row>
    <row r="705" spans="1:13" x14ac:dyDescent="0.25">
      <c r="A705" s="2">
        <v>42942</v>
      </c>
      <c r="B705">
        <v>23.540001</v>
      </c>
      <c r="C705">
        <v>29.51</v>
      </c>
      <c r="D705">
        <v>23.84</v>
      </c>
      <c r="E705">
        <v>21.08</v>
      </c>
      <c r="F705">
        <v>21.08</v>
      </c>
      <c r="G705" t="s">
        <v>15</v>
      </c>
      <c r="H705" t="s">
        <v>15</v>
      </c>
      <c r="I705">
        <v>-17</v>
      </c>
      <c r="J705">
        <v>-400.18001700000002</v>
      </c>
      <c r="K705">
        <v>-0.85001700000003666</v>
      </c>
      <c r="L705" t="s">
        <v>15</v>
      </c>
      <c r="M705">
        <v>9920.8897880000022</v>
      </c>
    </row>
    <row r="706" spans="1:13" x14ac:dyDescent="0.25">
      <c r="A706" s="2">
        <v>42943</v>
      </c>
      <c r="B706">
        <v>24.200001</v>
      </c>
      <c r="C706">
        <v>29.5</v>
      </c>
      <c r="D706">
        <v>23.84</v>
      </c>
      <c r="E706">
        <v>21.08</v>
      </c>
      <c r="F706">
        <v>21.08</v>
      </c>
      <c r="G706" t="s">
        <v>15</v>
      </c>
      <c r="H706" t="s">
        <v>14</v>
      </c>
      <c r="I706">
        <v>-17</v>
      </c>
      <c r="J706">
        <v>-411.40001699999999</v>
      </c>
      <c r="K706">
        <v>-11.21999999999997</v>
      </c>
      <c r="L706">
        <v>2.5499830000000538</v>
      </c>
      <c r="M706">
        <v>9909.6697880000029</v>
      </c>
    </row>
    <row r="707" spans="1:13" x14ac:dyDescent="0.25">
      <c r="A707" s="2">
        <v>42944</v>
      </c>
      <c r="B707">
        <v>23.93</v>
      </c>
      <c r="C707">
        <v>29.5</v>
      </c>
      <c r="D707">
        <v>24.200001</v>
      </c>
      <c r="E707">
        <v>21.08</v>
      </c>
      <c r="F707">
        <v>21.08</v>
      </c>
      <c r="G707" t="s">
        <v>13</v>
      </c>
      <c r="H707" t="s">
        <v>15</v>
      </c>
      <c r="I707" t="s">
        <v>15</v>
      </c>
      <c r="J707" t="s">
        <v>15</v>
      </c>
      <c r="K707" t="s">
        <v>15</v>
      </c>
      <c r="L707" t="s">
        <v>15</v>
      </c>
      <c r="M707">
        <v>9909.6697880000029</v>
      </c>
    </row>
    <row r="708" spans="1:13" x14ac:dyDescent="0.25">
      <c r="A708" s="2">
        <v>42947</v>
      </c>
      <c r="B708">
        <v>23.75</v>
      </c>
      <c r="C708">
        <v>29.5</v>
      </c>
      <c r="D708">
        <v>24.200001</v>
      </c>
      <c r="E708">
        <v>21.08</v>
      </c>
      <c r="F708">
        <v>21.08</v>
      </c>
      <c r="G708" t="s">
        <v>13</v>
      </c>
      <c r="H708" t="s">
        <v>15</v>
      </c>
      <c r="I708" t="s">
        <v>15</v>
      </c>
      <c r="J708" t="s">
        <v>15</v>
      </c>
      <c r="K708" t="s">
        <v>15</v>
      </c>
      <c r="L708" t="s">
        <v>15</v>
      </c>
      <c r="M708">
        <v>9909.6697880000029</v>
      </c>
    </row>
    <row r="709" spans="1:13" x14ac:dyDescent="0.25">
      <c r="A709" s="2">
        <v>42948</v>
      </c>
      <c r="B709">
        <v>23.98</v>
      </c>
      <c r="C709">
        <v>29.34</v>
      </c>
      <c r="D709">
        <v>24.200001</v>
      </c>
      <c r="E709">
        <v>21.08</v>
      </c>
      <c r="F709">
        <v>21.08</v>
      </c>
      <c r="G709" t="s">
        <v>13</v>
      </c>
      <c r="H709" t="s">
        <v>15</v>
      </c>
      <c r="I709" t="s">
        <v>15</v>
      </c>
      <c r="J709" t="s">
        <v>15</v>
      </c>
      <c r="K709" t="s">
        <v>15</v>
      </c>
      <c r="L709" t="s">
        <v>15</v>
      </c>
      <c r="M709">
        <v>9909.6697880000029</v>
      </c>
    </row>
    <row r="710" spans="1:13" x14ac:dyDescent="0.25">
      <c r="A710" s="2">
        <v>42949</v>
      </c>
      <c r="B710">
        <v>23.17</v>
      </c>
      <c r="C710">
        <v>29.34</v>
      </c>
      <c r="D710">
        <v>24.200001</v>
      </c>
      <c r="E710">
        <v>21.08</v>
      </c>
      <c r="F710">
        <v>21.08</v>
      </c>
      <c r="G710" t="s">
        <v>13</v>
      </c>
      <c r="H710" t="s">
        <v>15</v>
      </c>
      <c r="I710" t="s">
        <v>15</v>
      </c>
      <c r="J710" t="s">
        <v>15</v>
      </c>
      <c r="K710" t="s">
        <v>15</v>
      </c>
      <c r="L710" t="s">
        <v>15</v>
      </c>
      <c r="M710">
        <v>9909.6697880000029</v>
      </c>
    </row>
    <row r="711" spans="1:13" x14ac:dyDescent="0.25">
      <c r="A711" s="2">
        <v>42950</v>
      </c>
      <c r="B711">
        <v>23.59</v>
      </c>
      <c r="C711">
        <v>29.34</v>
      </c>
      <c r="D711">
        <v>24.200001</v>
      </c>
      <c r="E711">
        <v>21.08</v>
      </c>
      <c r="F711">
        <v>21.08</v>
      </c>
      <c r="G711" t="s">
        <v>13</v>
      </c>
      <c r="H711" t="s">
        <v>15</v>
      </c>
      <c r="I711" t="s">
        <v>15</v>
      </c>
      <c r="J711" t="s">
        <v>15</v>
      </c>
      <c r="K711" t="s">
        <v>15</v>
      </c>
      <c r="L711" t="s">
        <v>15</v>
      </c>
      <c r="M711">
        <v>9909.6697880000029</v>
      </c>
    </row>
    <row r="712" spans="1:13" x14ac:dyDescent="0.25">
      <c r="A712" s="2">
        <v>42951</v>
      </c>
      <c r="B712">
        <v>23.299999</v>
      </c>
      <c r="C712">
        <v>29.34</v>
      </c>
      <c r="D712">
        <v>24.200001</v>
      </c>
      <c r="E712">
        <v>21.08</v>
      </c>
      <c r="F712">
        <v>21.08</v>
      </c>
      <c r="G712" t="s">
        <v>13</v>
      </c>
      <c r="H712" t="s">
        <v>15</v>
      </c>
      <c r="I712" t="s">
        <v>15</v>
      </c>
      <c r="J712" t="s">
        <v>15</v>
      </c>
      <c r="K712" t="s">
        <v>15</v>
      </c>
      <c r="L712" t="s">
        <v>15</v>
      </c>
      <c r="M712">
        <v>9909.6697880000029</v>
      </c>
    </row>
    <row r="713" spans="1:13" x14ac:dyDescent="0.25">
      <c r="A713" s="2">
        <v>42954</v>
      </c>
      <c r="B713">
        <v>23.559999000000001</v>
      </c>
      <c r="C713">
        <v>29.34</v>
      </c>
      <c r="D713">
        <v>24.200001</v>
      </c>
      <c r="E713">
        <v>21.08</v>
      </c>
      <c r="F713">
        <v>21.08</v>
      </c>
      <c r="G713" t="s">
        <v>13</v>
      </c>
      <c r="H713" t="s">
        <v>15</v>
      </c>
      <c r="I713" t="s">
        <v>15</v>
      </c>
      <c r="J713" t="s">
        <v>15</v>
      </c>
      <c r="K713" t="s">
        <v>15</v>
      </c>
      <c r="L713" t="s">
        <v>15</v>
      </c>
      <c r="M713">
        <v>9909.6697880000029</v>
      </c>
    </row>
    <row r="714" spans="1:13" x14ac:dyDescent="0.25">
      <c r="A714" s="2">
        <v>42955</v>
      </c>
      <c r="B714">
        <v>23.52</v>
      </c>
      <c r="C714">
        <v>29.34</v>
      </c>
      <c r="D714">
        <v>24.200001</v>
      </c>
      <c r="E714">
        <v>21.08</v>
      </c>
      <c r="F714">
        <v>21.08</v>
      </c>
      <c r="G714" t="s">
        <v>13</v>
      </c>
      <c r="H714" t="s">
        <v>15</v>
      </c>
      <c r="I714" t="s">
        <v>15</v>
      </c>
      <c r="J714" t="s">
        <v>15</v>
      </c>
      <c r="K714" t="s">
        <v>15</v>
      </c>
      <c r="L714" t="s">
        <v>15</v>
      </c>
      <c r="M714">
        <v>9909.6697880000029</v>
      </c>
    </row>
    <row r="715" spans="1:13" x14ac:dyDescent="0.25">
      <c r="A715" s="2">
        <v>42956</v>
      </c>
      <c r="B715">
        <v>23.030000999999999</v>
      </c>
      <c r="C715">
        <v>24.35</v>
      </c>
      <c r="D715">
        <v>24.200001</v>
      </c>
      <c r="E715">
        <v>21.08</v>
      </c>
      <c r="F715">
        <v>21.08</v>
      </c>
      <c r="G715" t="s">
        <v>13</v>
      </c>
      <c r="H715" t="s">
        <v>15</v>
      </c>
      <c r="I715" t="s">
        <v>15</v>
      </c>
      <c r="J715" t="s">
        <v>15</v>
      </c>
      <c r="K715" t="s">
        <v>15</v>
      </c>
      <c r="L715" t="s">
        <v>15</v>
      </c>
      <c r="M715">
        <v>9909.6697880000029</v>
      </c>
    </row>
    <row r="716" spans="1:13" x14ac:dyDescent="0.25">
      <c r="A716" s="2">
        <v>42957</v>
      </c>
      <c r="B716">
        <v>20.67</v>
      </c>
      <c r="C716">
        <v>24.200001</v>
      </c>
      <c r="D716">
        <v>24.200001</v>
      </c>
      <c r="E716">
        <v>21.08</v>
      </c>
      <c r="F716">
        <v>21.17</v>
      </c>
      <c r="G716" t="s">
        <v>16</v>
      </c>
      <c r="H716" t="s">
        <v>15</v>
      </c>
      <c r="I716">
        <v>-28</v>
      </c>
      <c r="J716">
        <v>-578.76</v>
      </c>
      <c r="K716" t="s">
        <v>15</v>
      </c>
      <c r="L716" t="s">
        <v>15</v>
      </c>
      <c r="M716">
        <v>9909.6697880000029</v>
      </c>
    </row>
    <row r="717" spans="1:13" x14ac:dyDescent="0.25">
      <c r="A717" s="2">
        <v>42958</v>
      </c>
      <c r="B717">
        <v>20.620000999999998</v>
      </c>
      <c r="C717">
        <v>24.200001</v>
      </c>
      <c r="D717">
        <v>24.200001</v>
      </c>
      <c r="E717">
        <v>20.67</v>
      </c>
      <c r="F717">
        <v>20.67</v>
      </c>
      <c r="G717" t="s">
        <v>15</v>
      </c>
      <c r="H717" t="s">
        <v>15</v>
      </c>
      <c r="I717">
        <v>-28</v>
      </c>
      <c r="J717">
        <v>-577.36002799999994</v>
      </c>
      <c r="K717">
        <v>1.399972000000048</v>
      </c>
      <c r="L717" t="s">
        <v>15</v>
      </c>
      <c r="M717">
        <v>9911.0697600000021</v>
      </c>
    </row>
    <row r="718" spans="1:13" x14ac:dyDescent="0.25">
      <c r="A718" s="2">
        <v>42961</v>
      </c>
      <c r="B718">
        <v>20.350000000000001</v>
      </c>
      <c r="C718">
        <v>24.200001</v>
      </c>
      <c r="D718">
        <v>24.200001</v>
      </c>
      <c r="E718">
        <v>20.620000999999998</v>
      </c>
      <c r="F718">
        <v>20.620000999999998</v>
      </c>
      <c r="G718" t="s">
        <v>15</v>
      </c>
      <c r="H718" t="s">
        <v>15</v>
      </c>
      <c r="I718">
        <v>-28</v>
      </c>
      <c r="J718">
        <v>-569.80000000000007</v>
      </c>
      <c r="K718">
        <v>7.5600279999998747</v>
      </c>
      <c r="L718" t="s">
        <v>15</v>
      </c>
      <c r="M718">
        <v>9918.629788000002</v>
      </c>
    </row>
    <row r="719" spans="1:13" x14ac:dyDescent="0.25">
      <c r="A719" s="2">
        <v>42962</v>
      </c>
      <c r="B719">
        <v>20.290001</v>
      </c>
      <c r="C719">
        <v>24.200001</v>
      </c>
      <c r="D719">
        <v>24.200001</v>
      </c>
      <c r="E719">
        <v>20.350000000000001</v>
      </c>
      <c r="F719">
        <v>20.350000000000001</v>
      </c>
      <c r="G719" t="s">
        <v>15</v>
      </c>
      <c r="H719" t="s">
        <v>15</v>
      </c>
      <c r="I719">
        <v>-28</v>
      </c>
      <c r="J719">
        <v>-568.12002800000005</v>
      </c>
      <c r="K719">
        <v>1.6799720000000209</v>
      </c>
      <c r="L719" t="s">
        <v>15</v>
      </c>
      <c r="M719">
        <v>9920.3097600000019</v>
      </c>
    </row>
    <row r="720" spans="1:13" x14ac:dyDescent="0.25">
      <c r="A720" s="2">
        <v>42963</v>
      </c>
      <c r="B720">
        <v>20.139999</v>
      </c>
      <c r="C720">
        <v>24.200001</v>
      </c>
      <c r="D720">
        <v>24.200001</v>
      </c>
      <c r="E720">
        <v>20.290001</v>
      </c>
      <c r="F720">
        <v>20.290001</v>
      </c>
      <c r="G720" t="s">
        <v>15</v>
      </c>
      <c r="H720" t="s">
        <v>15</v>
      </c>
      <c r="I720">
        <v>-28</v>
      </c>
      <c r="J720">
        <v>-563.91997200000003</v>
      </c>
      <c r="K720">
        <v>4.2000560000000178</v>
      </c>
      <c r="L720" t="s">
        <v>15</v>
      </c>
      <c r="M720">
        <v>9924.5098160000016</v>
      </c>
    </row>
    <row r="721" spans="1:13" x14ac:dyDescent="0.25">
      <c r="A721" s="2">
        <v>42964</v>
      </c>
      <c r="B721">
        <v>19.620000999999998</v>
      </c>
      <c r="C721">
        <v>24.200001</v>
      </c>
      <c r="D721">
        <v>24.200001</v>
      </c>
      <c r="E721">
        <v>20.139999</v>
      </c>
      <c r="F721">
        <v>20.139999</v>
      </c>
      <c r="G721" t="s">
        <v>15</v>
      </c>
      <c r="H721" t="s">
        <v>15</v>
      </c>
      <c r="I721">
        <v>-28</v>
      </c>
      <c r="J721">
        <v>-549.36002799999994</v>
      </c>
      <c r="K721">
        <v>14.55994400000009</v>
      </c>
      <c r="L721" t="s">
        <v>15</v>
      </c>
      <c r="M721">
        <v>9939.0697600000021</v>
      </c>
    </row>
    <row r="722" spans="1:13" x14ac:dyDescent="0.25">
      <c r="A722" s="2">
        <v>42965</v>
      </c>
      <c r="B722">
        <v>19.489999999999998</v>
      </c>
      <c r="C722">
        <v>24.200001</v>
      </c>
      <c r="D722">
        <v>24.200001</v>
      </c>
      <c r="E722">
        <v>19.620000999999998</v>
      </c>
      <c r="F722">
        <v>19.620000999999998</v>
      </c>
      <c r="G722" t="s">
        <v>15</v>
      </c>
      <c r="H722" t="s">
        <v>15</v>
      </c>
      <c r="I722">
        <v>-28</v>
      </c>
      <c r="J722">
        <v>-545.71999999999991</v>
      </c>
      <c r="K722">
        <v>3.6400280000000289</v>
      </c>
      <c r="L722" t="s">
        <v>15</v>
      </c>
      <c r="M722">
        <v>9942.7097880000019</v>
      </c>
    </row>
    <row r="723" spans="1:13" x14ac:dyDescent="0.25">
      <c r="A723" s="2">
        <v>42968</v>
      </c>
      <c r="B723">
        <v>19.530000999999999</v>
      </c>
      <c r="C723">
        <v>24.200001</v>
      </c>
      <c r="D723">
        <v>24.200001</v>
      </c>
      <c r="E723">
        <v>19.489999999999998</v>
      </c>
      <c r="F723">
        <v>19.489999999999998</v>
      </c>
      <c r="G723" t="s">
        <v>15</v>
      </c>
      <c r="H723" t="s">
        <v>15</v>
      </c>
      <c r="I723">
        <v>-28</v>
      </c>
      <c r="J723">
        <v>-546.84002799999996</v>
      </c>
      <c r="K723">
        <v>-1.120028000000048</v>
      </c>
      <c r="L723" t="s">
        <v>15</v>
      </c>
      <c r="M723">
        <v>9941.5897600000026</v>
      </c>
    </row>
    <row r="724" spans="1:13" x14ac:dyDescent="0.25">
      <c r="A724" s="2">
        <v>42969</v>
      </c>
      <c r="B724">
        <v>20.420000000000002</v>
      </c>
      <c r="C724">
        <v>24.200001</v>
      </c>
      <c r="D724">
        <v>24.200001</v>
      </c>
      <c r="E724">
        <v>19.489999999999998</v>
      </c>
      <c r="F724">
        <v>19.489999999999998</v>
      </c>
      <c r="G724" t="s">
        <v>15</v>
      </c>
      <c r="H724" t="s">
        <v>15</v>
      </c>
      <c r="I724">
        <v>-28</v>
      </c>
      <c r="J724">
        <v>-571.76</v>
      </c>
      <c r="K724">
        <v>-24.91997200000003</v>
      </c>
      <c r="L724" t="s">
        <v>15</v>
      </c>
      <c r="M724">
        <v>9916.6697880000029</v>
      </c>
    </row>
    <row r="725" spans="1:13" x14ac:dyDescent="0.25">
      <c r="A725" s="2">
        <v>42970</v>
      </c>
      <c r="B725">
        <v>20.5</v>
      </c>
      <c r="C725">
        <v>24.200001</v>
      </c>
      <c r="D725">
        <v>24.200001</v>
      </c>
      <c r="E725">
        <v>19.489999999999998</v>
      </c>
      <c r="F725">
        <v>19.489999999999998</v>
      </c>
      <c r="G725" t="s">
        <v>15</v>
      </c>
      <c r="H725" t="s">
        <v>15</v>
      </c>
      <c r="I725">
        <v>-28</v>
      </c>
      <c r="J725">
        <v>-574</v>
      </c>
      <c r="K725">
        <v>-2.2400000000000091</v>
      </c>
      <c r="L725" t="s">
        <v>15</v>
      </c>
      <c r="M725">
        <v>9914.4297880000031</v>
      </c>
    </row>
    <row r="726" spans="1:13" x14ac:dyDescent="0.25">
      <c r="A726" s="2">
        <v>42971</v>
      </c>
      <c r="B726">
        <v>20.690000999999999</v>
      </c>
      <c r="C726">
        <v>24.200001</v>
      </c>
      <c r="D726">
        <v>24.200001</v>
      </c>
      <c r="E726">
        <v>19.489999999999998</v>
      </c>
      <c r="F726">
        <v>19.489999999999998</v>
      </c>
      <c r="G726" t="s">
        <v>15</v>
      </c>
      <c r="H726" t="s">
        <v>15</v>
      </c>
      <c r="I726">
        <v>-28</v>
      </c>
      <c r="J726">
        <v>-579.32002799999998</v>
      </c>
      <c r="K726">
        <v>-5.3200279999999793</v>
      </c>
      <c r="L726" t="s">
        <v>15</v>
      </c>
      <c r="M726">
        <v>9909.109760000003</v>
      </c>
    </row>
    <row r="727" spans="1:13" x14ac:dyDescent="0.25">
      <c r="A727" s="2">
        <v>42972</v>
      </c>
      <c r="B727">
        <v>21.110001</v>
      </c>
      <c r="C727">
        <v>24.200001</v>
      </c>
      <c r="D727">
        <v>24.200001</v>
      </c>
      <c r="E727">
        <v>19.489999999999998</v>
      </c>
      <c r="F727">
        <v>19.489999999999998</v>
      </c>
      <c r="G727" t="s">
        <v>15</v>
      </c>
      <c r="H727" t="s">
        <v>15</v>
      </c>
      <c r="I727">
        <v>-28</v>
      </c>
      <c r="J727">
        <v>-591.08002799999997</v>
      </c>
      <c r="K727">
        <v>-11.759999999999989</v>
      </c>
      <c r="L727" t="s">
        <v>15</v>
      </c>
      <c r="M727">
        <v>9897.3497600000028</v>
      </c>
    </row>
    <row r="728" spans="1:13" x14ac:dyDescent="0.25">
      <c r="A728" s="2">
        <v>42975</v>
      </c>
      <c r="B728">
        <v>21.16</v>
      </c>
      <c r="C728">
        <v>24.200001</v>
      </c>
      <c r="D728">
        <v>24.200001</v>
      </c>
      <c r="E728">
        <v>19.489999999999998</v>
      </c>
      <c r="F728">
        <v>19.489999999999998</v>
      </c>
      <c r="G728" t="s">
        <v>15</v>
      </c>
      <c r="H728" t="s">
        <v>15</v>
      </c>
      <c r="I728">
        <v>-28</v>
      </c>
      <c r="J728">
        <v>-592.48</v>
      </c>
      <c r="K728">
        <v>-1.399972000000048</v>
      </c>
      <c r="L728" t="s">
        <v>15</v>
      </c>
      <c r="M728">
        <v>9895.9497880000035</v>
      </c>
    </row>
    <row r="729" spans="1:13" x14ac:dyDescent="0.25">
      <c r="A729" s="2">
        <v>42976</v>
      </c>
      <c r="B729">
        <v>20.940000999999999</v>
      </c>
      <c r="C729">
        <v>24.200001</v>
      </c>
      <c r="D729">
        <v>23.98</v>
      </c>
      <c r="E729">
        <v>19.489999999999998</v>
      </c>
      <c r="F729">
        <v>19.489999999999998</v>
      </c>
      <c r="G729" t="s">
        <v>15</v>
      </c>
      <c r="H729" t="s">
        <v>15</v>
      </c>
      <c r="I729">
        <v>-28</v>
      </c>
      <c r="J729">
        <v>-586.32002799999998</v>
      </c>
      <c r="K729">
        <v>6.1599720000000389</v>
      </c>
      <c r="L729" t="s">
        <v>15</v>
      </c>
      <c r="M729">
        <v>9902.109760000003</v>
      </c>
    </row>
    <row r="730" spans="1:13" x14ac:dyDescent="0.25">
      <c r="A730" s="2">
        <v>42977</v>
      </c>
      <c r="B730">
        <v>20.83</v>
      </c>
      <c r="C730">
        <v>24.200001</v>
      </c>
      <c r="D730">
        <v>23.98</v>
      </c>
      <c r="E730">
        <v>19.489999999999998</v>
      </c>
      <c r="F730">
        <v>19.489999999999998</v>
      </c>
      <c r="G730" t="s">
        <v>15</v>
      </c>
      <c r="H730" t="s">
        <v>15</v>
      </c>
      <c r="I730">
        <v>-28</v>
      </c>
      <c r="J730">
        <v>-583.24</v>
      </c>
      <c r="K730">
        <v>3.0800279999999698</v>
      </c>
      <c r="L730" t="s">
        <v>15</v>
      </c>
      <c r="M730">
        <v>9905.1897880000033</v>
      </c>
    </row>
    <row r="731" spans="1:13" x14ac:dyDescent="0.25">
      <c r="A731" s="2">
        <v>42978</v>
      </c>
      <c r="B731">
        <v>20.77</v>
      </c>
      <c r="C731">
        <v>24.200001</v>
      </c>
      <c r="D731">
        <v>23.98</v>
      </c>
      <c r="E731">
        <v>19.489999999999998</v>
      </c>
      <c r="F731">
        <v>19.489999999999998</v>
      </c>
      <c r="G731" t="s">
        <v>15</v>
      </c>
      <c r="H731" t="s">
        <v>15</v>
      </c>
      <c r="I731">
        <v>-28</v>
      </c>
      <c r="J731">
        <v>-581.55999999999995</v>
      </c>
      <c r="K731">
        <v>1.6800000000000641</v>
      </c>
      <c r="L731" t="s">
        <v>15</v>
      </c>
      <c r="M731">
        <v>9906.8697880000036</v>
      </c>
    </row>
    <row r="732" spans="1:13" x14ac:dyDescent="0.25">
      <c r="A732" s="2">
        <v>42979</v>
      </c>
      <c r="B732">
        <v>21.41</v>
      </c>
      <c r="C732">
        <v>24.200001</v>
      </c>
      <c r="D732">
        <v>23.59</v>
      </c>
      <c r="E732">
        <v>19.489999999999998</v>
      </c>
      <c r="F732">
        <v>19.489999999999998</v>
      </c>
      <c r="G732" t="s">
        <v>15</v>
      </c>
      <c r="H732" t="s">
        <v>15</v>
      </c>
      <c r="I732">
        <v>-28</v>
      </c>
      <c r="J732">
        <v>-599.48</v>
      </c>
      <c r="K732">
        <v>-17.920000000000069</v>
      </c>
      <c r="L732" t="s">
        <v>15</v>
      </c>
      <c r="M732">
        <v>9888.9497880000035</v>
      </c>
    </row>
    <row r="733" spans="1:13" x14ac:dyDescent="0.25">
      <c r="A733" s="2">
        <v>42983</v>
      </c>
      <c r="B733">
        <v>21.01</v>
      </c>
      <c r="C733">
        <v>24.200001</v>
      </c>
      <c r="D733">
        <v>23.59</v>
      </c>
      <c r="E733">
        <v>19.489999999999998</v>
      </c>
      <c r="F733">
        <v>19.489999999999998</v>
      </c>
      <c r="G733" t="s">
        <v>15</v>
      </c>
      <c r="H733" t="s">
        <v>15</v>
      </c>
      <c r="I733">
        <v>-28</v>
      </c>
      <c r="J733">
        <v>-588.28000000000009</v>
      </c>
      <c r="K733">
        <v>11.19999999999993</v>
      </c>
      <c r="L733" t="s">
        <v>15</v>
      </c>
      <c r="M733">
        <v>9900.1497880000043</v>
      </c>
    </row>
    <row r="734" spans="1:13" x14ac:dyDescent="0.25">
      <c r="A734" s="2">
        <v>42984</v>
      </c>
      <c r="B734">
        <v>22.17</v>
      </c>
      <c r="C734">
        <v>24.200001</v>
      </c>
      <c r="D734">
        <v>23.559999000000001</v>
      </c>
      <c r="E734">
        <v>19.489999999999998</v>
      </c>
      <c r="F734">
        <v>19.489999999999998</v>
      </c>
      <c r="G734" t="s">
        <v>15</v>
      </c>
      <c r="H734" t="s">
        <v>15</v>
      </c>
      <c r="I734">
        <v>-28</v>
      </c>
      <c r="J734">
        <v>-620.76</v>
      </c>
      <c r="K734">
        <v>-32.479999999999897</v>
      </c>
      <c r="L734" t="s">
        <v>15</v>
      </c>
      <c r="M734">
        <v>9867.6697880000047</v>
      </c>
    </row>
    <row r="735" spans="1:13" x14ac:dyDescent="0.25">
      <c r="A735" s="2">
        <v>42985</v>
      </c>
      <c r="B735">
        <v>21.719999000000001</v>
      </c>
      <c r="C735">
        <v>24.200001</v>
      </c>
      <c r="D735">
        <v>23.52</v>
      </c>
      <c r="E735">
        <v>19.489999999999998</v>
      </c>
      <c r="F735">
        <v>19.489999999999998</v>
      </c>
      <c r="G735" t="s">
        <v>15</v>
      </c>
      <c r="H735" t="s">
        <v>15</v>
      </c>
      <c r="I735">
        <v>-28</v>
      </c>
      <c r="J735">
        <v>-608.15997200000004</v>
      </c>
      <c r="K735">
        <v>12.60002799999995</v>
      </c>
      <c r="L735" t="s">
        <v>15</v>
      </c>
      <c r="M735">
        <v>9880.2698160000054</v>
      </c>
    </row>
    <row r="736" spans="1:13" x14ac:dyDescent="0.25">
      <c r="A736" s="2">
        <v>42986</v>
      </c>
      <c r="B736">
        <v>21.32</v>
      </c>
      <c r="C736">
        <v>24.200001</v>
      </c>
      <c r="D736">
        <v>23.030000999999999</v>
      </c>
      <c r="E736">
        <v>19.489999999999998</v>
      </c>
      <c r="F736">
        <v>19.489999999999998</v>
      </c>
      <c r="G736" t="s">
        <v>15</v>
      </c>
      <c r="H736" t="s">
        <v>15</v>
      </c>
      <c r="I736">
        <v>-28</v>
      </c>
      <c r="J736">
        <v>-596.96</v>
      </c>
      <c r="K736">
        <v>11.199972000000001</v>
      </c>
      <c r="L736" t="s">
        <v>15</v>
      </c>
      <c r="M736">
        <v>9891.4697880000058</v>
      </c>
    </row>
    <row r="737" spans="1:13" x14ac:dyDescent="0.25">
      <c r="A737" s="2">
        <v>42989</v>
      </c>
      <c r="B737">
        <v>21.48</v>
      </c>
      <c r="C737">
        <v>24.200001</v>
      </c>
      <c r="D737">
        <v>22.17</v>
      </c>
      <c r="E737">
        <v>19.489999999999998</v>
      </c>
      <c r="F737">
        <v>19.489999999999998</v>
      </c>
      <c r="G737" t="s">
        <v>15</v>
      </c>
      <c r="H737" t="s">
        <v>15</v>
      </c>
      <c r="I737">
        <v>-28</v>
      </c>
      <c r="J737">
        <v>-601.44000000000005</v>
      </c>
      <c r="K737">
        <v>-4.4800000000000182</v>
      </c>
      <c r="L737" t="s">
        <v>15</v>
      </c>
      <c r="M737">
        <v>9886.9897880000062</v>
      </c>
    </row>
    <row r="738" spans="1:13" x14ac:dyDescent="0.25">
      <c r="A738" s="2">
        <v>42990</v>
      </c>
      <c r="B738">
        <v>22.219999000000001</v>
      </c>
      <c r="C738">
        <v>24.200001</v>
      </c>
      <c r="D738">
        <v>22.17</v>
      </c>
      <c r="E738">
        <v>19.489999999999998</v>
      </c>
      <c r="F738">
        <v>19.489999999999998</v>
      </c>
      <c r="G738" t="s">
        <v>15</v>
      </c>
      <c r="H738" t="s">
        <v>14</v>
      </c>
      <c r="I738">
        <v>-28</v>
      </c>
      <c r="J738">
        <v>-622.15997200000004</v>
      </c>
      <c r="K738">
        <v>-20.719971999999981</v>
      </c>
      <c r="L738">
        <v>-43.399972000000048</v>
      </c>
      <c r="M738">
        <v>9866.2698160000054</v>
      </c>
    </row>
    <row r="739" spans="1:13" x14ac:dyDescent="0.25">
      <c r="A739" s="2">
        <v>42991</v>
      </c>
      <c r="B739">
        <v>22.65</v>
      </c>
      <c r="C739">
        <v>24.200001</v>
      </c>
      <c r="D739">
        <v>22.219999000000001</v>
      </c>
      <c r="E739">
        <v>19.489999999999998</v>
      </c>
      <c r="F739">
        <v>19.489999999999998</v>
      </c>
      <c r="G739" t="s">
        <v>13</v>
      </c>
      <c r="H739" t="s">
        <v>15</v>
      </c>
      <c r="I739" t="s">
        <v>15</v>
      </c>
      <c r="J739" t="s">
        <v>15</v>
      </c>
      <c r="K739" t="s">
        <v>15</v>
      </c>
      <c r="L739" t="s">
        <v>15</v>
      </c>
      <c r="M739">
        <v>9866.2698160000054</v>
      </c>
    </row>
    <row r="740" spans="1:13" x14ac:dyDescent="0.25">
      <c r="A740" s="2">
        <v>42992</v>
      </c>
      <c r="B740">
        <v>22</v>
      </c>
      <c r="C740">
        <v>24.200001</v>
      </c>
      <c r="D740">
        <v>22.65</v>
      </c>
      <c r="E740">
        <v>19.489999999999998</v>
      </c>
      <c r="F740">
        <v>19.489999999999998</v>
      </c>
      <c r="G740" t="s">
        <v>13</v>
      </c>
      <c r="H740" t="s">
        <v>15</v>
      </c>
      <c r="I740" t="s">
        <v>15</v>
      </c>
      <c r="J740" t="s">
        <v>15</v>
      </c>
      <c r="K740" t="s">
        <v>15</v>
      </c>
      <c r="L740" t="s">
        <v>15</v>
      </c>
      <c r="M740">
        <v>9866.2698160000054</v>
      </c>
    </row>
    <row r="741" spans="1:13" x14ac:dyDescent="0.25">
      <c r="A741" s="2">
        <v>42993</v>
      </c>
      <c r="B741">
        <v>22.58</v>
      </c>
      <c r="C741">
        <v>24.200001</v>
      </c>
      <c r="D741">
        <v>22.65</v>
      </c>
      <c r="E741">
        <v>19.489999999999998</v>
      </c>
      <c r="F741">
        <v>19.489999999999998</v>
      </c>
      <c r="G741" t="s">
        <v>13</v>
      </c>
      <c r="H741" t="s">
        <v>15</v>
      </c>
      <c r="I741" t="s">
        <v>15</v>
      </c>
      <c r="J741" t="s">
        <v>15</v>
      </c>
      <c r="K741" t="s">
        <v>15</v>
      </c>
      <c r="L741" t="s">
        <v>15</v>
      </c>
      <c r="M741">
        <v>9866.2698160000054</v>
      </c>
    </row>
    <row r="742" spans="1:13" x14ac:dyDescent="0.25">
      <c r="A742" s="2">
        <v>42996</v>
      </c>
      <c r="B742">
        <v>22.1</v>
      </c>
      <c r="C742">
        <v>24.200001</v>
      </c>
      <c r="D742">
        <v>22.65</v>
      </c>
      <c r="E742">
        <v>19.489999999999998</v>
      </c>
      <c r="F742">
        <v>19.489999999999998</v>
      </c>
      <c r="G742" t="s">
        <v>13</v>
      </c>
      <c r="H742" t="s">
        <v>15</v>
      </c>
      <c r="I742" t="s">
        <v>15</v>
      </c>
      <c r="J742" t="s">
        <v>15</v>
      </c>
      <c r="K742" t="s">
        <v>15</v>
      </c>
      <c r="L742" t="s">
        <v>15</v>
      </c>
      <c r="M742">
        <v>9866.2698160000054</v>
      </c>
    </row>
    <row r="743" spans="1:13" x14ac:dyDescent="0.25">
      <c r="A743" s="2">
        <v>42997</v>
      </c>
      <c r="B743">
        <v>21.780000999999999</v>
      </c>
      <c r="C743">
        <v>24.200001</v>
      </c>
      <c r="D743">
        <v>22.65</v>
      </c>
      <c r="E743">
        <v>19.489999999999998</v>
      </c>
      <c r="F743">
        <v>19.530000999999999</v>
      </c>
      <c r="G743" t="s">
        <v>13</v>
      </c>
      <c r="H743" t="s">
        <v>15</v>
      </c>
      <c r="I743" t="s">
        <v>15</v>
      </c>
      <c r="J743" t="s">
        <v>15</v>
      </c>
      <c r="K743" t="s">
        <v>15</v>
      </c>
      <c r="L743" t="s">
        <v>15</v>
      </c>
      <c r="M743">
        <v>9866.2698160000054</v>
      </c>
    </row>
    <row r="744" spans="1:13" x14ac:dyDescent="0.25">
      <c r="A744" s="2">
        <v>42998</v>
      </c>
      <c r="B744">
        <v>21.48</v>
      </c>
      <c r="C744">
        <v>24.200001</v>
      </c>
      <c r="D744">
        <v>22.65</v>
      </c>
      <c r="E744">
        <v>19.489999999999998</v>
      </c>
      <c r="F744">
        <v>19.530000999999999</v>
      </c>
      <c r="G744" t="s">
        <v>13</v>
      </c>
      <c r="H744" t="s">
        <v>15</v>
      </c>
      <c r="I744" t="s">
        <v>15</v>
      </c>
      <c r="J744" t="s">
        <v>15</v>
      </c>
      <c r="K744" t="s">
        <v>15</v>
      </c>
      <c r="L744" t="s">
        <v>15</v>
      </c>
      <c r="M744">
        <v>9866.2698160000054</v>
      </c>
    </row>
    <row r="745" spans="1:13" x14ac:dyDescent="0.25">
      <c r="A745" s="2">
        <v>42999</v>
      </c>
      <c r="B745">
        <v>21.16</v>
      </c>
      <c r="C745">
        <v>24.200001</v>
      </c>
      <c r="D745">
        <v>22.65</v>
      </c>
      <c r="E745">
        <v>19.489999999999998</v>
      </c>
      <c r="F745">
        <v>20.420000000000002</v>
      </c>
      <c r="G745" t="s">
        <v>13</v>
      </c>
      <c r="H745" t="s">
        <v>15</v>
      </c>
      <c r="I745" t="s">
        <v>15</v>
      </c>
      <c r="J745" t="s">
        <v>15</v>
      </c>
      <c r="K745" t="s">
        <v>15</v>
      </c>
      <c r="L745" t="s">
        <v>15</v>
      </c>
      <c r="M745">
        <v>9866.2698160000054</v>
      </c>
    </row>
    <row r="746" spans="1:13" x14ac:dyDescent="0.25">
      <c r="A746" s="2">
        <v>43000</v>
      </c>
      <c r="B746">
        <v>21.530000999999999</v>
      </c>
      <c r="C746">
        <v>24.200001</v>
      </c>
      <c r="D746">
        <v>22.65</v>
      </c>
      <c r="E746">
        <v>19.489999999999998</v>
      </c>
      <c r="F746">
        <v>20.5</v>
      </c>
      <c r="G746" t="s">
        <v>13</v>
      </c>
      <c r="H746" t="s">
        <v>15</v>
      </c>
      <c r="I746" t="s">
        <v>15</v>
      </c>
      <c r="J746" t="s">
        <v>15</v>
      </c>
      <c r="K746" t="s">
        <v>15</v>
      </c>
      <c r="L746" t="s">
        <v>15</v>
      </c>
      <c r="M746">
        <v>9866.2698160000054</v>
      </c>
    </row>
    <row r="747" spans="1:13" x14ac:dyDescent="0.25">
      <c r="A747" s="2">
        <v>43003</v>
      </c>
      <c r="B747">
        <v>21.809999000000001</v>
      </c>
      <c r="C747">
        <v>24.200001</v>
      </c>
      <c r="D747">
        <v>22.65</v>
      </c>
      <c r="E747">
        <v>19.489999999999998</v>
      </c>
      <c r="F747">
        <v>20.690000999999999</v>
      </c>
      <c r="G747" t="s">
        <v>13</v>
      </c>
      <c r="H747" t="s">
        <v>15</v>
      </c>
      <c r="I747" t="s">
        <v>15</v>
      </c>
      <c r="J747" t="s">
        <v>15</v>
      </c>
      <c r="K747" t="s">
        <v>15</v>
      </c>
      <c r="L747" t="s">
        <v>15</v>
      </c>
      <c r="M747">
        <v>9866.2698160000054</v>
      </c>
    </row>
    <row r="748" spans="1:13" x14ac:dyDescent="0.25">
      <c r="A748" s="2">
        <v>43004</v>
      </c>
      <c r="B748">
        <v>21.870000999999998</v>
      </c>
      <c r="C748">
        <v>24.200001</v>
      </c>
      <c r="D748">
        <v>22.65</v>
      </c>
      <c r="E748">
        <v>19.489999999999998</v>
      </c>
      <c r="F748">
        <v>20.77</v>
      </c>
      <c r="G748" t="s">
        <v>13</v>
      </c>
      <c r="H748" t="s">
        <v>15</v>
      </c>
      <c r="I748" t="s">
        <v>15</v>
      </c>
      <c r="J748" t="s">
        <v>15</v>
      </c>
      <c r="K748" t="s">
        <v>15</v>
      </c>
      <c r="L748" t="s">
        <v>15</v>
      </c>
      <c r="M748">
        <v>9866.2698160000054</v>
      </c>
    </row>
    <row r="749" spans="1:13" x14ac:dyDescent="0.25">
      <c r="A749" s="2">
        <v>43005</v>
      </c>
      <c r="B749">
        <v>22.139999</v>
      </c>
      <c r="C749">
        <v>24.200001</v>
      </c>
      <c r="D749">
        <v>22.65</v>
      </c>
      <c r="E749">
        <v>19.489999999999998</v>
      </c>
      <c r="F749">
        <v>20.77</v>
      </c>
      <c r="G749" t="s">
        <v>13</v>
      </c>
      <c r="H749" t="s">
        <v>15</v>
      </c>
      <c r="I749" t="s">
        <v>15</v>
      </c>
      <c r="J749" t="s">
        <v>15</v>
      </c>
      <c r="K749" t="s">
        <v>15</v>
      </c>
      <c r="L749" t="s">
        <v>15</v>
      </c>
      <c r="M749">
        <v>9866.2698160000054</v>
      </c>
    </row>
    <row r="750" spans="1:13" x14ac:dyDescent="0.25">
      <c r="A750" s="2">
        <v>43006</v>
      </c>
      <c r="B750">
        <v>22.02</v>
      </c>
      <c r="C750">
        <v>24.200001</v>
      </c>
      <c r="D750">
        <v>22.65</v>
      </c>
      <c r="E750">
        <v>19.489999999999998</v>
      </c>
      <c r="F750">
        <v>20.77</v>
      </c>
      <c r="G750" t="s">
        <v>13</v>
      </c>
      <c r="H750" t="s">
        <v>15</v>
      </c>
      <c r="I750" t="s">
        <v>15</v>
      </c>
      <c r="J750" t="s">
        <v>15</v>
      </c>
      <c r="K750" t="s">
        <v>15</v>
      </c>
      <c r="L750" t="s">
        <v>15</v>
      </c>
      <c r="M750">
        <v>9866.2698160000054</v>
      </c>
    </row>
    <row r="751" spans="1:13" x14ac:dyDescent="0.25">
      <c r="A751" s="2">
        <v>43007</v>
      </c>
      <c r="B751">
        <v>21.82</v>
      </c>
      <c r="C751">
        <v>24.200001</v>
      </c>
      <c r="D751">
        <v>22.65</v>
      </c>
      <c r="E751">
        <v>19.489999999999998</v>
      </c>
      <c r="F751">
        <v>20.77</v>
      </c>
      <c r="G751" t="s">
        <v>13</v>
      </c>
      <c r="H751" t="s">
        <v>15</v>
      </c>
      <c r="I751" t="s">
        <v>15</v>
      </c>
      <c r="J751" t="s">
        <v>15</v>
      </c>
      <c r="K751" t="s">
        <v>15</v>
      </c>
      <c r="L751" t="s">
        <v>15</v>
      </c>
      <c r="M751">
        <v>9866.2698160000054</v>
      </c>
    </row>
    <row r="752" spans="1:13" x14ac:dyDescent="0.25">
      <c r="A752" s="2">
        <v>43010</v>
      </c>
      <c r="B752">
        <v>20.889999</v>
      </c>
      <c r="C752">
        <v>24.200001</v>
      </c>
      <c r="D752">
        <v>22.65</v>
      </c>
      <c r="E752">
        <v>19.489999999999998</v>
      </c>
      <c r="F752">
        <v>20.77</v>
      </c>
      <c r="G752" t="s">
        <v>13</v>
      </c>
      <c r="H752" t="s">
        <v>15</v>
      </c>
      <c r="I752" t="s">
        <v>15</v>
      </c>
      <c r="J752" t="s">
        <v>15</v>
      </c>
      <c r="K752" t="s">
        <v>15</v>
      </c>
      <c r="L752" t="s">
        <v>15</v>
      </c>
      <c r="M752">
        <v>9866.2698160000054</v>
      </c>
    </row>
    <row r="753" spans="1:13" x14ac:dyDescent="0.25">
      <c r="A753" s="2">
        <v>43011</v>
      </c>
      <c r="B753">
        <v>21.049999</v>
      </c>
      <c r="C753">
        <v>24.200001</v>
      </c>
      <c r="D753">
        <v>22.65</v>
      </c>
      <c r="E753">
        <v>19.489999999999998</v>
      </c>
      <c r="F753">
        <v>20.889999</v>
      </c>
      <c r="G753" t="s">
        <v>13</v>
      </c>
      <c r="H753" t="s">
        <v>15</v>
      </c>
      <c r="I753" t="s">
        <v>15</v>
      </c>
      <c r="J753" t="s">
        <v>15</v>
      </c>
      <c r="K753" t="s">
        <v>15</v>
      </c>
      <c r="L753" t="s">
        <v>15</v>
      </c>
      <c r="M753">
        <v>9866.2698160000054</v>
      </c>
    </row>
    <row r="754" spans="1:13" x14ac:dyDescent="0.25">
      <c r="A754" s="2">
        <v>43012</v>
      </c>
      <c r="B754">
        <v>20.629999000000002</v>
      </c>
      <c r="C754">
        <v>24.200001</v>
      </c>
      <c r="D754">
        <v>22.65</v>
      </c>
      <c r="E754">
        <v>19.489999999999998</v>
      </c>
      <c r="F754">
        <v>20.889999</v>
      </c>
      <c r="G754" t="s">
        <v>13</v>
      </c>
      <c r="H754" t="s">
        <v>15</v>
      </c>
      <c r="I754" t="s">
        <v>15</v>
      </c>
      <c r="J754" t="s">
        <v>15</v>
      </c>
      <c r="K754" t="s">
        <v>15</v>
      </c>
      <c r="L754" t="s">
        <v>15</v>
      </c>
      <c r="M754">
        <v>9866.2698160000054</v>
      </c>
    </row>
    <row r="755" spans="1:13" x14ac:dyDescent="0.25">
      <c r="A755" s="2">
        <v>43013</v>
      </c>
      <c r="B755">
        <v>21.030000999999999</v>
      </c>
      <c r="C755">
        <v>24.200001</v>
      </c>
      <c r="D755">
        <v>22.65</v>
      </c>
      <c r="E755">
        <v>19.489999999999998</v>
      </c>
      <c r="F755">
        <v>20.629999000000002</v>
      </c>
      <c r="G755" t="s">
        <v>13</v>
      </c>
      <c r="H755" t="s">
        <v>15</v>
      </c>
      <c r="I755" t="s">
        <v>15</v>
      </c>
      <c r="J755" t="s">
        <v>15</v>
      </c>
      <c r="K755" t="s">
        <v>15</v>
      </c>
      <c r="L755" t="s">
        <v>15</v>
      </c>
      <c r="M755">
        <v>9866.2698160000054</v>
      </c>
    </row>
    <row r="756" spans="1:13" x14ac:dyDescent="0.25">
      <c r="A756" s="2">
        <v>43014</v>
      </c>
      <c r="B756">
        <v>20.809999000000001</v>
      </c>
      <c r="C756">
        <v>24.200001</v>
      </c>
      <c r="D756">
        <v>22.65</v>
      </c>
      <c r="E756">
        <v>19.489999999999998</v>
      </c>
      <c r="F756">
        <v>20.629999000000002</v>
      </c>
      <c r="G756" t="s">
        <v>13</v>
      </c>
      <c r="H756" t="s">
        <v>15</v>
      </c>
      <c r="I756" t="s">
        <v>15</v>
      </c>
      <c r="J756" t="s">
        <v>15</v>
      </c>
      <c r="K756" t="s">
        <v>15</v>
      </c>
      <c r="L756" t="s">
        <v>15</v>
      </c>
      <c r="M756">
        <v>9866.2698160000054</v>
      </c>
    </row>
    <row r="757" spans="1:13" x14ac:dyDescent="0.25">
      <c r="A757" s="2">
        <v>43017</v>
      </c>
      <c r="B757">
        <v>20.350000000000001</v>
      </c>
      <c r="C757">
        <v>24.200001</v>
      </c>
      <c r="D757">
        <v>22.65</v>
      </c>
      <c r="E757">
        <v>19.489999999999998</v>
      </c>
      <c r="F757">
        <v>20.629999000000002</v>
      </c>
      <c r="G757" t="s">
        <v>13</v>
      </c>
      <c r="H757" t="s">
        <v>15</v>
      </c>
      <c r="I757" t="s">
        <v>15</v>
      </c>
      <c r="J757" t="s">
        <v>15</v>
      </c>
      <c r="K757" t="s">
        <v>15</v>
      </c>
      <c r="L757" t="s">
        <v>15</v>
      </c>
      <c r="M757">
        <v>9866.2698160000054</v>
      </c>
    </row>
    <row r="758" spans="1:13" x14ac:dyDescent="0.25">
      <c r="A758" s="2">
        <v>43018</v>
      </c>
      <c r="B758">
        <v>20.66</v>
      </c>
      <c r="C758">
        <v>24.200001</v>
      </c>
      <c r="D758">
        <v>22.65</v>
      </c>
      <c r="E758">
        <v>19.489999999999998</v>
      </c>
      <c r="F758">
        <v>20.350000000000001</v>
      </c>
      <c r="G758" t="s">
        <v>13</v>
      </c>
      <c r="H758" t="s">
        <v>15</v>
      </c>
      <c r="I758" t="s">
        <v>15</v>
      </c>
      <c r="J758" t="s">
        <v>15</v>
      </c>
      <c r="K758" t="s">
        <v>15</v>
      </c>
      <c r="L758" t="s">
        <v>15</v>
      </c>
      <c r="M758">
        <v>9866.2698160000054</v>
      </c>
    </row>
    <row r="759" spans="1:13" x14ac:dyDescent="0.25">
      <c r="A759" s="2">
        <v>43019</v>
      </c>
      <c r="B759">
        <v>20.469999000000001</v>
      </c>
      <c r="C759">
        <v>24.200001</v>
      </c>
      <c r="D759">
        <v>22.65</v>
      </c>
      <c r="E759">
        <v>19.489999999999998</v>
      </c>
      <c r="F759">
        <v>20.350000000000001</v>
      </c>
      <c r="G759" t="s">
        <v>13</v>
      </c>
      <c r="H759" t="s">
        <v>15</v>
      </c>
      <c r="I759" t="s">
        <v>15</v>
      </c>
      <c r="J759" t="s">
        <v>15</v>
      </c>
      <c r="K759" t="s">
        <v>15</v>
      </c>
      <c r="L759" t="s">
        <v>15</v>
      </c>
      <c r="M759">
        <v>9866.2698160000054</v>
      </c>
    </row>
    <row r="760" spans="1:13" x14ac:dyDescent="0.25">
      <c r="A760" s="2">
        <v>43020</v>
      </c>
      <c r="B760">
        <v>20.239999999999998</v>
      </c>
      <c r="C760">
        <v>24.200001</v>
      </c>
      <c r="D760">
        <v>22.65</v>
      </c>
      <c r="E760">
        <v>19.489999999999998</v>
      </c>
      <c r="F760">
        <v>20.350000000000001</v>
      </c>
      <c r="G760" t="s">
        <v>13</v>
      </c>
      <c r="H760" t="s">
        <v>15</v>
      </c>
      <c r="I760" t="s">
        <v>15</v>
      </c>
      <c r="J760" t="s">
        <v>15</v>
      </c>
      <c r="K760" t="s">
        <v>15</v>
      </c>
      <c r="L760" t="s">
        <v>15</v>
      </c>
      <c r="M760">
        <v>9866.2698160000054</v>
      </c>
    </row>
    <row r="761" spans="1:13" x14ac:dyDescent="0.25">
      <c r="A761" s="2">
        <v>43021</v>
      </c>
      <c r="B761">
        <v>20.200001</v>
      </c>
      <c r="C761">
        <v>24.200001</v>
      </c>
      <c r="D761">
        <v>22.65</v>
      </c>
      <c r="E761">
        <v>19.489999999999998</v>
      </c>
      <c r="F761">
        <v>20.239999999999998</v>
      </c>
      <c r="G761" t="s">
        <v>13</v>
      </c>
      <c r="H761" t="s">
        <v>15</v>
      </c>
      <c r="I761" t="s">
        <v>15</v>
      </c>
      <c r="J761" t="s">
        <v>15</v>
      </c>
      <c r="K761" t="s">
        <v>15</v>
      </c>
      <c r="L761" t="s">
        <v>15</v>
      </c>
      <c r="M761">
        <v>9866.2698160000054</v>
      </c>
    </row>
    <row r="762" spans="1:13" x14ac:dyDescent="0.25">
      <c r="A762" s="2">
        <v>43024</v>
      </c>
      <c r="B762">
        <v>19.889999</v>
      </c>
      <c r="C762">
        <v>24.200001</v>
      </c>
      <c r="D762">
        <v>22.58</v>
      </c>
      <c r="E762">
        <v>19.489999999999998</v>
      </c>
      <c r="F762">
        <v>20.200001</v>
      </c>
      <c r="G762" t="s">
        <v>13</v>
      </c>
      <c r="H762" t="s">
        <v>15</v>
      </c>
      <c r="I762" t="s">
        <v>15</v>
      </c>
      <c r="J762" t="s">
        <v>15</v>
      </c>
      <c r="K762" t="s">
        <v>15</v>
      </c>
      <c r="L762" t="s">
        <v>15</v>
      </c>
      <c r="M762">
        <v>9866.2698160000054</v>
      </c>
    </row>
    <row r="763" spans="1:13" x14ac:dyDescent="0.25">
      <c r="A763" s="2">
        <v>43025</v>
      </c>
      <c r="B763">
        <v>19.950001</v>
      </c>
      <c r="C763">
        <v>24.200001</v>
      </c>
      <c r="D763">
        <v>22.139999</v>
      </c>
      <c r="E763">
        <v>19.489999999999998</v>
      </c>
      <c r="F763">
        <v>19.889999</v>
      </c>
      <c r="G763" t="s">
        <v>13</v>
      </c>
      <c r="H763" t="s">
        <v>15</v>
      </c>
      <c r="I763" t="s">
        <v>15</v>
      </c>
      <c r="J763" t="s">
        <v>15</v>
      </c>
      <c r="K763" t="s">
        <v>15</v>
      </c>
      <c r="L763" t="s">
        <v>15</v>
      </c>
      <c r="M763">
        <v>9866.2698160000054</v>
      </c>
    </row>
    <row r="764" spans="1:13" x14ac:dyDescent="0.25">
      <c r="A764" s="2">
        <v>43026</v>
      </c>
      <c r="B764">
        <v>20.149999999999999</v>
      </c>
      <c r="C764">
        <v>24.200001</v>
      </c>
      <c r="D764">
        <v>22.139999</v>
      </c>
      <c r="E764">
        <v>19.489999999999998</v>
      </c>
      <c r="F764">
        <v>19.889999</v>
      </c>
      <c r="G764" t="s">
        <v>13</v>
      </c>
      <c r="H764" t="s">
        <v>15</v>
      </c>
      <c r="I764" t="s">
        <v>15</v>
      </c>
      <c r="J764" t="s">
        <v>15</v>
      </c>
      <c r="K764" t="s">
        <v>15</v>
      </c>
      <c r="L764" t="s">
        <v>15</v>
      </c>
      <c r="M764">
        <v>9866.2698160000054</v>
      </c>
    </row>
    <row r="765" spans="1:13" x14ac:dyDescent="0.25">
      <c r="A765" s="2">
        <v>43027</v>
      </c>
      <c r="B765">
        <v>20.190000999999999</v>
      </c>
      <c r="C765">
        <v>24.200001</v>
      </c>
      <c r="D765">
        <v>22.139999</v>
      </c>
      <c r="E765">
        <v>19.489999999999998</v>
      </c>
      <c r="F765">
        <v>19.889999</v>
      </c>
      <c r="G765" t="s">
        <v>13</v>
      </c>
      <c r="H765" t="s">
        <v>15</v>
      </c>
      <c r="I765" t="s">
        <v>15</v>
      </c>
      <c r="J765" t="s">
        <v>15</v>
      </c>
      <c r="K765" t="s">
        <v>15</v>
      </c>
      <c r="L765" t="s">
        <v>15</v>
      </c>
      <c r="M765">
        <v>9866.2698160000054</v>
      </c>
    </row>
    <row r="766" spans="1:13" x14ac:dyDescent="0.25">
      <c r="A766" s="2">
        <v>43028</v>
      </c>
      <c r="B766">
        <v>21.17</v>
      </c>
      <c r="C766">
        <v>24.200001</v>
      </c>
      <c r="D766">
        <v>22.139999</v>
      </c>
      <c r="E766">
        <v>19.489999999999998</v>
      </c>
      <c r="F766">
        <v>19.889999</v>
      </c>
      <c r="G766" t="s">
        <v>13</v>
      </c>
      <c r="H766" t="s">
        <v>15</v>
      </c>
      <c r="I766" t="s">
        <v>15</v>
      </c>
      <c r="J766" t="s">
        <v>15</v>
      </c>
      <c r="K766" t="s">
        <v>15</v>
      </c>
      <c r="L766" t="s">
        <v>15</v>
      </c>
      <c r="M766">
        <v>9866.2698160000054</v>
      </c>
    </row>
    <row r="767" spans="1:13" x14ac:dyDescent="0.25">
      <c r="A767" s="2">
        <v>43031</v>
      </c>
      <c r="B767">
        <v>21.33</v>
      </c>
      <c r="C767">
        <v>24.200001</v>
      </c>
      <c r="D767">
        <v>22.139999</v>
      </c>
      <c r="E767">
        <v>19.489999999999998</v>
      </c>
      <c r="F767">
        <v>19.889999</v>
      </c>
      <c r="G767" t="s">
        <v>13</v>
      </c>
      <c r="H767" t="s">
        <v>15</v>
      </c>
      <c r="I767" t="s">
        <v>15</v>
      </c>
      <c r="J767" t="s">
        <v>15</v>
      </c>
      <c r="K767" t="s">
        <v>15</v>
      </c>
      <c r="L767" t="s">
        <v>15</v>
      </c>
      <c r="M767">
        <v>9866.2698160000054</v>
      </c>
    </row>
    <row r="768" spans="1:13" x14ac:dyDescent="0.25">
      <c r="A768" s="2">
        <v>43032</v>
      </c>
      <c r="B768">
        <v>21.4</v>
      </c>
      <c r="C768">
        <v>24.200001</v>
      </c>
      <c r="D768">
        <v>22.139999</v>
      </c>
      <c r="E768">
        <v>19.489999999999998</v>
      </c>
      <c r="F768">
        <v>19.889999</v>
      </c>
      <c r="G768" t="s">
        <v>13</v>
      </c>
      <c r="H768" t="s">
        <v>15</v>
      </c>
      <c r="I768" t="s">
        <v>15</v>
      </c>
      <c r="J768" t="s">
        <v>15</v>
      </c>
      <c r="K768" t="s">
        <v>15</v>
      </c>
      <c r="L768" t="s">
        <v>15</v>
      </c>
      <c r="M768">
        <v>9866.2698160000054</v>
      </c>
    </row>
    <row r="769" spans="1:13" x14ac:dyDescent="0.25">
      <c r="A769" s="2">
        <v>43033</v>
      </c>
      <c r="B769">
        <v>21.24</v>
      </c>
      <c r="C769">
        <v>24.200001</v>
      </c>
      <c r="D769">
        <v>22.139999</v>
      </c>
      <c r="E769">
        <v>19.489999999999998</v>
      </c>
      <c r="F769">
        <v>19.889999</v>
      </c>
      <c r="G769" t="s">
        <v>13</v>
      </c>
      <c r="H769" t="s">
        <v>15</v>
      </c>
      <c r="I769" t="s">
        <v>15</v>
      </c>
      <c r="J769" t="s">
        <v>15</v>
      </c>
      <c r="K769" t="s">
        <v>15</v>
      </c>
      <c r="L769" t="s">
        <v>15</v>
      </c>
      <c r="M769">
        <v>9866.2698160000054</v>
      </c>
    </row>
    <row r="770" spans="1:13" x14ac:dyDescent="0.25">
      <c r="A770" s="2">
        <v>43034</v>
      </c>
      <c r="B770">
        <v>21.34</v>
      </c>
      <c r="C770">
        <v>23.98</v>
      </c>
      <c r="D770">
        <v>22.139999</v>
      </c>
      <c r="E770">
        <v>19.489999999999998</v>
      </c>
      <c r="F770">
        <v>19.889999</v>
      </c>
      <c r="G770" t="s">
        <v>13</v>
      </c>
      <c r="H770" t="s">
        <v>15</v>
      </c>
      <c r="I770" t="s">
        <v>15</v>
      </c>
      <c r="J770" t="s">
        <v>15</v>
      </c>
      <c r="K770" t="s">
        <v>15</v>
      </c>
      <c r="L770" t="s">
        <v>15</v>
      </c>
      <c r="M770">
        <v>9866.2698160000054</v>
      </c>
    </row>
    <row r="771" spans="1:13" x14ac:dyDescent="0.25">
      <c r="A771" s="2">
        <v>43035</v>
      </c>
      <c r="B771">
        <v>19.690000999999999</v>
      </c>
      <c r="C771">
        <v>23.98</v>
      </c>
      <c r="D771">
        <v>22.139999</v>
      </c>
      <c r="E771">
        <v>19.489999999999998</v>
      </c>
      <c r="F771">
        <v>19.889999</v>
      </c>
      <c r="G771" t="s">
        <v>13</v>
      </c>
      <c r="H771" t="s">
        <v>15</v>
      </c>
      <c r="I771" t="s">
        <v>15</v>
      </c>
      <c r="J771" t="s">
        <v>15</v>
      </c>
      <c r="K771" t="s">
        <v>15</v>
      </c>
      <c r="L771" t="s">
        <v>15</v>
      </c>
      <c r="M771">
        <v>9866.2698160000054</v>
      </c>
    </row>
    <row r="772" spans="1:13" x14ac:dyDescent="0.25">
      <c r="A772" s="2">
        <v>43038</v>
      </c>
      <c r="B772">
        <v>18.84</v>
      </c>
      <c r="C772">
        <v>23.98</v>
      </c>
      <c r="D772">
        <v>22.02</v>
      </c>
      <c r="E772">
        <v>19.489999999999998</v>
      </c>
      <c r="F772">
        <v>19.690000999999999</v>
      </c>
      <c r="G772" t="s">
        <v>16</v>
      </c>
      <c r="H772" t="s">
        <v>15</v>
      </c>
      <c r="I772">
        <v>-31</v>
      </c>
      <c r="J772">
        <v>-584.04</v>
      </c>
      <c r="K772" t="s">
        <v>15</v>
      </c>
      <c r="L772" t="s">
        <v>15</v>
      </c>
      <c r="M772">
        <v>9866.2698160000054</v>
      </c>
    </row>
    <row r="773" spans="1:13" x14ac:dyDescent="0.25">
      <c r="A773" s="2">
        <v>43039</v>
      </c>
      <c r="B773">
        <v>18.760000000000002</v>
      </c>
      <c r="C773">
        <v>23.59</v>
      </c>
      <c r="D773">
        <v>21.4</v>
      </c>
      <c r="E773">
        <v>18.84</v>
      </c>
      <c r="F773">
        <v>18.84</v>
      </c>
      <c r="G773" t="s">
        <v>15</v>
      </c>
      <c r="H773" t="s">
        <v>15</v>
      </c>
      <c r="I773">
        <v>-31</v>
      </c>
      <c r="J773">
        <v>-581.56000000000006</v>
      </c>
      <c r="K773">
        <v>2.4799999999999049</v>
      </c>
      <c r="L773" t="s">
        <v>15</v>
      </c>
      <c r="M773">
        <v>9868.749816000005</v>
      </c>
    </row>
    <row r="774" spans="1:13" x14ac:dyDescent="0.25">
      <c r="A774" s="2">
        <v>43040</v>
      </c>
      <c r="B774">
        <v>18.950001</v>
      </c>
      <c r="C774">
        <v>23.59</v>
      </c>
      <c r="D774">
        <v>21.4</v>
      </c>
      <c r="E774">
        <v>18.760000000000002</v>
      </c>
      <c r="F774">
        <v>18.760000000000002</v>
      </c>
      <c r="G774" t="s">
        <v>15</v>
      </c>
      <c r="H774" t="s">
        <v>15</v>
      </c>
      <c r="I774">
        <v>-31</v>
      </c>
      <c r="J774">
        <v>-587.45003099999997</v>
      </c>
      <c r="K774">
        <v>-5.8900309999999081</v>
      </c>
      <c r="L774" t="s">
        <v>15</v>
      </c>
      <c r="M774">
        <v>9862.8597850000042</v>
      </c>
    </row>
    <row r="775" spans="1:13" x14ac:dyDescent="0.25">
      <c r="A775" s="2">
        <v>43041</v>
      </c>
      <c r="B775">
        <v>18.780000999999999</v>
      </c>
      <c r="C775">
        <v>23.559999000000001</v>
      </c>
      <c r="D775">
        <v>21.4</v>
      </c>
      <c r="E775">
        <v>18.760000000000002</v>
      </c>
      <c r="F775">
        <v>18.760000000000002</v>
      </c>
      <c r="G775" t="s">
        <v>15</v>
      </c>
      <c r="H775" t="s">
        <v>15</v>
      </c>
      <c r="I775">
        <v>-31</v>
      </c>
      <c r="J775">
        <v>-582.18003099999999</v>
      </c>
      <c r="K775">
        <v>5.2699999999999818</v>
      </c>
      <c r="L775" t="s">
        <v>15</v>
      </c>
      <c r="M775">
        <v>9868.1297850000046</v>
      </c>
    </row>
    <row r="776" spans="1:13" x14ac:dyDescent="0.25">
      <c r="A776" s="2">
        <v>43042</v>
      </c>
      <c r="B776">
        <v>18.360001</v>
      </c>
      <c r="C776">
        <v>23.559999000000001</v>
      </c>
      <c r="D776">
        <v>21.4</v>
      </c>
      <c r="E776">
        <v>18.760000000000002</v>
      </c>
      <c r="F776">
        <v>18.760000000000002</v>
      </c>
      <c r="G776" t="s">
        <v>15</v>
      </c>
      <c r="H776" t="s">
        <v>15</v>
      </c>
      <c r="I776">
        <v>-31</v>
      </c>
      <c r="J776">
        <v>-569.160031</v>
      </c>
      <c r="K776">
        <v>13.01999999999998</v>
      </c>
      <c r="L776" t="s">
        <v>15</v>
      </c>
      <c r="M776">
        <v>9881.1497850000051</v>
      </c>
    </row>
    <row r="777" spans="1:13" x14ac:dyDescent="0.25">
      <c r="A777" s="2">
        <v>43045</v>
      </c>
      <c r="B777">
        <v>18.16</v>
      </c>
      <c r="C777">
        <v>23.559999000000001</v>
      </c>
      <c r="D777">
        <v>21.4</v>
      </c>
      <c r="E777">
        <v>18.360001</v>
      </c>
      <c r="F777">
        <v>18.360001</v>
      </c>
      <c r="G777" t="s">
        <v>15</v>
      </c>
      <c r="H777" t="s">
        <v>15</v>
      </c>
      <c r="I777">
        <v>-31</v>
      </c>
      <c r="J777">
        <v>-562.96</v>
      </c>
      <c r="K777">
        <v>6.2000309999999672</v>
      </c>
      <c r="L777" t="s">
        <v>15</v>
      </c>
      <c r="M777">
        <v>9887.3498160000054</v>
      </c>
    </row>
    <row r="778" spans="1:13" x14ac:dyDescent="0.25">
      <c r="A778" s="2">
        <v>43046</v>
      </c>
      <c r="B778">
        <v>17.530000999999999</v>
      </c>
      <c r="C778">
        <v>23.030000999999999</v>
      </c>
      <c r="D778">
        <v>21.4</v>
      </c>
      <c r="E778">
        <v>18.16</v>
      </c>
      <c r="F778">
        <v>18.16</v>
      </c>
      <c r="G778" t="s">
        <v>15</v>
      </c>
      <c r="H778" t="s">
        <v>15</v>
      </c>
      <c r="I778">
        <v>-31</v>
      </c>
      <c r="J778">
        <v>-543.43003099999999</v>
      </c>
      <c r="K778">
        <v>19.529969000000051</v>
      </c>
      <c r="L778" t="s">
        <v>15</v>
      </c>
      <c r="M778">
        <v>9906.8797850000046</v>
      </c>
    </row>
    <row r="779" spans="1:13" x14ac:dyDescent="0.25">
      <c r="A779" s="2">
        <v>43047</v>
      </c>
      <c r="B779">
        <v>17.57</v>
      </c>
      <c r="C779">
        <v>22.65</v>
      </c>
      <c r="D779">
        <v>21.4</v>
      </c>
      <c r="E779">
        <v>17.530000999999999</v>
      </c>
      <c r="F779">
        <v>17.530000999999999</v>
      </c>
      <c r="G779" t="s">
        <v>15</v>
      </c>
      <c r="H779" t="s">
        <v>15</v>
      </c>
      <c r="I779">
        <v>-31</v>
      </c>
      <c r="J779">
        <v>-544.66999999999996</v>
      </c>
      <c r="K779">
        <v>-1.2399689999999739</v>
      </c>
      <c r="L779" t="s">
        <v>15</v>
      </c>
      <c r="M779">
        <v>9905.6398160000044</v>
      </c>
    </row>
    <row r="780" spans="1:13" x14ac:dyDescent="0.25">
      <c r="A780" s="2">
        <v>43048</v>
      </c>
      <c r="B780">
        <v>19.5</v>
      </c>
      <c r="C780">
        <v>22.65</v>
      </c>
      <c r="D780">
        <v>21.4</v>
      </c>
      <c r="E780">
        <v>17.530000999999999</v>
      </c>
      <c r="F780">
        <v>17.530000999999999</v>
      </c>
      <c r="G780" t="s">
        <v>15</v>
      </c>
      <c r="H780" t="s">
        <v>15</v>
      </c>
      <c r="I780">
        <v>-31</v>
      </c>
      <c r="J780">
        <v>-604.5</v>
      </c>
      <c r="K780">
        <v>-59.830000000000041</v>
      </c>
      <c r="L780" t="s">
        <v>15</v>
      </c>
      <c r="M780">
        <v>9845.8098160000045</v>
      </c>
    </row>
    <row r="781" spans="1:13" x14ac:dyDescent="0.25">
      <c r="A781" s="2">
        <v>43049</v>
      </c>
      <c r="B781">
        <v>19.98</v>
      </c>
      <c r="C781">
        <v>22.65</v>
      </c>
      <c r="D781">
        <v>21.4</v>
      </c>
      <c r="E781">
        <v>17.530000999999999</v>
      </c>
      <c r="F781">
        <v>17.530000999999999</v>
      </c>
      <c r="G781" t="s">
        <v>15</v>
      </c>
      <c r="H781" t="s">
        <v>15</v>
      </c>
      <c r="I781">
        <v>-31</v>
      </c>
      <c r="J781">
        <v>-619.38</v>
      </c>
      <c r="K781">
        <v>-14.88</v>
      </c>
      <c r="L781" t="s">
        <v>15</v>
      </c>
      <c r="M781">
        <v>9830.9298160000053</v>
      </c>
    </row>
    <row r="782" spans="1:13" x14ac:dyDescent="0.25">
      <c r="A782" s="2">
        <v>43052</v>
      </c>
      <c r="B782">
        <v>19.329999999999998</v>
      </c>
      <c r="C782">
        <v>22.65</v>
      </c>
      <c r="D782">
        <v>21.4</v>
      </c>
      <c r="E782">
        <v>17.530000999999999</v>
      </c>
      <c r="F782">
        <v>17.530000999999999</v>
      </c>
      <c r="G782" t="s">
        <v>15</v>
      </c>
      <c r="H782" t="s">
        <v>15</v>
      </c>
      <c r="I782">
        <v>-31</v>
      </c>
      <c r="J782">
        <v>-599.2299999999999</v>
      </c>
      <c r="K782">
        <v>20.150000000000091</v>
      </c>
      <c r="L782" t="s">
        <v>15</v>
      </c>
      <c r="M782">
        <v>9851.0798160000049</v>
      </c>
    </row>
    <row r="783" spans="1:13" x14ac:dyDescent="0.25">
      <c r="A783" s="2">
        <v>43053</v>
      </c>
      <c r="B783">
        <v>19.700001</v>
      </c>
      <c r="C783">
        <v>22.65</v>
      </c>
      <c r="D783">
        <v>21.4</v>
      </c>
      <c r="E783">
        <v>17.530000999999999</v>
      </c>
      <c r="F783">
        <v>17.530000999999999</v>
      </c>
      <c r="G783" t="s">
        <v>15</v>
      </c>
      <c r="H783" t="s">
        <v>15</v>
      </c>
      <c r="I783">
        <v>-31</v>
      </c>
      <c r="J783">
        <v>-610.70003099999997</v>
      </c>
      <c r="K783">
        <v>-11.470031000000059</v>
      </c>
      <c r="L783" t="s">
        <v>15</v>
      </c>
      <c r="M783">
        <v>9839.6097850000042</v>
      </c>
    </row>
    <row r="784" spans="1:13" x14ac:dyDescent="0.25">
      <c r="A784" s="2">
        <v>43054</v>
      </c>
      <c r="B784">
        <v>19.98</v>
      </c>
      <c r="C784">
        <v>22.65</v>
      </c>
      <c r="D784">
        <v>21.4</v>
      </c>
      <c r="E784">
        <v>17.530000999999999</v>
      </c>
      <c r="F784">
        <v>17.530000999999999</v>
      </c>
      <c r="G784" t="s">
        <v>15</v>
      </c>
      <c r="H784" t="s">
        <v>15</v>
      </c>
      <c r="I784">
        <v>-31</v>
      </c>
      <c r="J784">
        <v>-619.38</v>
      </c>
      <c r="K784">
        <v>-8.6799690000000282</v>
      </c>
      <c r="L784" t="s">
        <v>15</v>
      </c>
      <c r="M784">
        <v>9830.9298160000035</v>
      </c>
    </row>
    <row r="785" spans="1:13" x14ac:dyDescent="0.25">
      <c r="A785" s="2">
        <v>43055</v>
      </c>
      <c r="B785">
        <v>20.25</v>
      </c>
      <c r="C785">
        <v>22.65</v>
      </c>
      <c r="D785">
        <v>21.4</v>
      </c>
      <c r="E785">
        <v>17.530000999999999</v>
      </c>
      <c r="F785">
        <v>17.530000999999999</v>
      </c>
      <c r="G785" t="s">
        <v>15</v>
      </c>
      <c r="H785" t="s">
        <v>15</v>
      </c>
      <c r="I785">
        <v>-31</v>
      </c>
      <c r="J785">
        <v>-627.75</v>
      </c>
      <c r="K785">
        <v>-8.3700000000000045</v>
      </c>
      <c r="L785" t="s">
        <v>15</v>
      </c>
      <c r="M785">
        <v>9822.5598160000027</v>
      </c>
    </row>
    <row r="786" spans="1:13" x14ac:dyDescent="0.25">
      <c r="A786" s="2">
        <v>43056</v>
      </c>
      <c r="B786">
        <v>20.350000000000001</v>
      </c>
      <c r="C786">
        <v>22.65</v>
      </c>
      <c r="D786">
        <v>21.4</v>
      </c>
      <c r="E786">
        <v>17.530000999999999</v>
      </c>
      <c r="F786">
        <v>17.530000999999999</v>
      </c>
      <c r="G786" t="s">
        <v>15</v>
      </c>
      <c r="H786" t="s">
        <v>15</v>
      </c>
      <c r="I786">
        <v>-31</v>
      </c>
      <c r="J786">
        <v>-630.85</v>
      </c>
      <c r="K786">
        <v>-3.1000000000000232</v>
      </c>
      <c r="L786" t="s">
        <v>15</v>
      </c>
      <c r="M786">
        <v>9819.4598160000023</v>
      </c>
    </row>
    <row r="787" spans="1:13" x14ac:dyDescent="0.25">
      <c r="A787" s="2">
        <v>43059</v>
      </c>
      <c r="B787">
        <v>20.799999</v>
      </c>
      <c r="C787">
        <v>22.65</v>
      </c>
      <c r="D787">
        <v>21.4</v>
      </c>
      <c r="E787">
        <v>17.530000999999999</v>
      </c>
      <c r="F787">
        <v>17.530000999999999</v>
      </c>
      <c r="G787" t="s">
        <v>15</v>
      </c>
      <c r="H787" t="s">
        <v>15</v>
      </c>
      <c r="I787">
        <v>-31</v>
      </c>
      <c r="J787">
        <v>-644.79996900000003</v>
      </c>
      <c r="K787">
        <v>-13.94996900000001</v>
      </c>
      <c r="L787" t="s">
        <v>15</v>
      </c>
      <c r="M787">
        <v>9805.509847000003</v>
      </c>
    </row>
    <row r="788" spans="1:13" x14ac:dyDescent="0.25">
      <c r="A788" s="2">
        <v>43060</v>
      </c>
      <c r="B788">
        <v>20.420000000000002</v>
      </c>
      <c r="C788">
        <v>22.65</v>
      </c>
      <c r="D788">
        <v>21.4</v>
      </c>
      <c r="E788">
        <v>17.530000999999999</v>
      </c>
      <c r="F788">
        <v>17.530000999999999</v>
      </c>
      <c r="G788" t="s">
        <v>15</v>
      </c>
      <c r="H788" t="s">
        <v>15</v>
      </c>
      <c r="I788">
        <v>-31</v>
      </c>
      <c r="J788">
        <v>-633.0200000000001</v>
      </c>
      <c r="K788">
        <v>11.779968999999941</v>
      </c>
      <c r="L788" t="s">
        <v>15</v>
      </c>
      <c r="M788">
        <v>9817.2898160000022</v>
      </c>
    </row>
    <row r="789" spans="1:13" x14ac:dyDescent="0.25">
      <c r="A789" s="2">
        <v>43061</v>
      </c>
      <c r="B789">
        <v>20.629999000000002</v>
      </c>
      <c r="C789">
        <v>22.65</v>
      </c>
      <c r="D789">
        <v>21.4</v>
      </c>
      <c r="E789">
        <v>17.530000999999999</v>
      </c>
      <c r="F789">
        <v>17.530000999999999</v>
      </c>
      <c r="G789" t="s">
        <v>15</v>
      </c>
      <c r="H789" t="s">
        <v>15</v>
      </c>
      <c r="I789">
        <v>-31</v>
      </c>
      <c r="J789">
        <v>-639.52996900000005</v>
      </c>
      <c r="K789">
        <v>-6.5099689999999546</v>
      </c>
      <c r="L789" t="s">
        <v>15</v>
      </c>
      <c r="M789">
        <v>9810.7798470000016</v>
      </c>
    </row>
    <row r="790" spans="1:13" x14ac:dyDescent="0.25">
      <c r="A790" s="2">
        <v>43063</v>
      </c>
      <c r="B790">
        <v>21.07</v>
      </c>
      <c r="C790">
        <v>22.65</v>
      </c>
      <c r="D790">
        <v>21.4</v>
      </c>
      <c r="E790">
        <v>17.530000999999999</v>
      </c>
      <c r="F790">
        <v>17.530000999999999</v>
      </c>
      <c r="G790" t="s">
        <v>15</v>
      </c>
      <c r="H790" t="s">
        <v>15</v>
      </c>
      <c r="I790">
        <v>-31</v>
      </c>
      <c r="J790">
        <v>-653.16999999999996</v>
      </c>
      <c r="K790">
        <v>-13.64003099999991</v>
      </c>
      <c r="L790" t="s">
        <v>15</v>
      </c>
      <c r="M790">
        <v>9797.1398160000026</v>
      </c>
    </row>
    <row r="791" spans="1:13" x14ac:dyDescent="0.25">
      <c r="A791" s="2">
        <v>43066</v>
      </c>
      <c r="B791">
        <v>21.209999</v>
      </c>
      <c r="C791">
        <v>22.65</v>
      </c>
      <c r="D791">
        <v>21.34</v>
      </c>
      <c r="E791">
        <v>17.530000999999999</v>
      </c>
      <c r="F791">
        <v>17.530000999999999</v>
      </c>
      <c r="G791" t="s">
        <v>15</v>
      </c>
      <c r="H791" t="s">
        <v>15</v>
      </c>
      <c r="I791">
        <v>-31</v>
      </c>
      <c r="J791">
        <v>-657.50996899999996</v>
      </c>
      <c r="K791">
        <v>-4.3399689999999964</v>
      </c>
      <c r="L791" t="s">
        <v>15</v>
      </c>
      <c r="M791">
        <v>9792.799847000002</v>
      </c>
    </row>
    <row r="792" spans="1:13" x14ac:dyDescent="0.25">
      <c r="A792" s="2">
        <v>43067</v>
      </c>
      <c r="B792">
        <v>22.17</v>
      </c>
      <c r="C792">
        <v>22.65</v>
      </c>
      <c r="D792">
        <v>21.209999</v>
      </c>
      <c r="E792">
        <v>17.530000999999999</v>
      </c>
      <c r="F792">
        <v>17.530000999999999</v>
      </c>
      <c r="G792" t="s">
        <v>15</v>
      </c>
      <c r="H792" t="s">
        <v>14</v>
      </c>
      <c r="I792">
        <v>-31</v>
      </c>
      <c r="J792">
        <v>-687.2700000000001</v>
      </c>
      <c r="K792">
        <v>-29.76003100000014</v>
      </c>
      <c r="L792">
        <v>-103.2300000000001</v>
      </c>
      <c r="M792">
        <v>9763.0398160000022</v>
      </c>
    </row>
    <row r="793" spans="1:13" x14ac:dyDescent="0.25">
      <c r="A793" s="2">
        <v>43068</v>
      </c>
      <c r="B793">
        <v>23.98</v>
      </c>
      <c r="C793">
        <v>22.65</v>
      </c>
      <c r="D793">
        <v>22.17</v>
      </c>
      <c r="E793">
        <v>17.530000999999999</v>
      </c>
      <c r="F793">
        <v>17.530000999999999</v>
      </c>
      <c r="G793" t="s">
        <v>14</v>
      </c>
      <c r="H793" t="s">
        <v>15</v>
      </c>
      <c r="I793">
        <v>15</v>
      </c>
      <c r="J793">
        <v>359.7</v>
      </c>
      <c r="K793" t="s">
        <v>15</v>
      </c>
      <c r="L793" t="s">
        <v>15</v>
      </c>
      <c r="M793">
        <v>9763.0398160000022</v>
      </c>
    </row>
    <row r="794" spans="1:13" x14ac:dyDescent="0.25">
      <c r="A794" s="2">
        <v>43069</v>
      </c>
      <c r="B794">
        <v>23.799999</v>
      </c>
      <c r="C794">
        <v>23.98</v>
      </c>
      <c r="D794">
        <v>23.98</v>
      </c>
      <c r="E794">
        <v>17.530000999999999</v>
      </c>
      <c r="F794">
        <v>17.530000999999999</v>
      </c>
      <c r="G794" t="s">
        <v>15</v>
      </c>
      <c r="H794" t="s">
        <v>15</v>
      </c>
      <c r="I794">
        <v>15</v>
      </c>
      <c r="J794">
        <v>356.99998499999998</v>
      </c>
      <c r="K794">
        <v>-2.700015000000008</v>
      </c>
      <c r="L794" t="s">
        <v>15</v>
      </c>
      <c r="M794">
        <v>9760.3398010000019</v>
      </c>
    </row>
    <row r="795" spans="1:13" x14ac:dyDescent="0.25">
      <c r="A795" s="2">
        <v>43070</v>
      </c>
      <c r="B795">
        <v>24.190000999999999</v>
      </c>
      <c r="C795">
        <v>23.98</v>
      </c>
      <c r="D795">
        <v>23.98</v>
      </c>
      <c r="E795">
        <v>17.530000999999999</v>
      </c>
      <c r="F795">
        <v>17.530000999999999</v>
      </c>
      <c r="G795" t="s">
        <v>15</v>
      </c>
      <c r="H795" t="s">
        <v>15</v>
      </c>
      <c r="I795">
        <v>15</v>
      </c>
      <c r="J795">
        <v>362.85001499999998</v>
      </c>
      <c r="K795">
        <v>5.8500300000000038</v>
      </c>
      <c r="L795" t="s">
        <v>15</v>
      </c>
      <c r="M795">
        <v>9766.1898310000015</v>
      </c>
    </row>
    <row r="796" spans="1:13" x14ac:dyDescent="0.25">
      <c r="A796" s="2">
        <v>43073</v>
      </c>
      <c r="B796">
        <v>25.799999</v>
      </c>
      <c r="C796">
        <v>24.190000999999999</v>
      </c>
      <c r="D796">
        <v>24.190000999999999</v>
      </c>
      <c r="E796">
        <v>17.530000999999999</v>
      </c>
      <c r="F796">
        <v>17.530000999999999</v>
      </c>
      <c r="G796" t="s">
        <v>15</v>
      </c>
      <c r="H796" t="s">
        <v>15</v>
      </c>
      <c r="I796">
        <v>15</v>
      </c>
      <c r="J796">
        <v>386.99998499999998</v>
      </c>
      <c r="K796">
        <v>24.14997</v>
      </c>
      <c r="L796" t="s">
        <v>15</v>
      </c>
      <c r="M796">
        <v>9790.3398010000019</v>
      </c>
    </row>
    <row r="797" spans="1:13" x14ac:dyDescent="0.25">
      <c r="A797" s="2">
        <v>43074</v>
      </c>
      <c r="B797">
        <v>25.219999000000001</v>
      </c>
      <c r="C797">
        <v>25.799999</v>
      </c>
      <c r="D797">
        <v>25.799999</v>
      </c>
      <c r="E797">
        <v>17.530000999999999</v>
      </c>
      <c r="F797">
        <v>17.530000999999999</v>
      </c>
      <c r="G797" t="s">
        <v>15</v>
      </c>
      <c r="H797" t="s">
        <v>15</v>
      </c>
      <c r="I797">
        <v>15</v>
      </c>
      <c r="J797">
        <v>378.29998499999999</v>
      </c>
      <c r="K797">
        <v>-8.6999999999999886</v>
      </c>
      <c r="L797" t="s">
        <v>15</v>
      </c>
      <c r="M797">
        <v>9781.6398010000012</v>
      </c>
    </row>
    <row r="798" spans="1:13" x14ac:dyDescent="0.25">
      <c r="A798" s="2">
        <v>43075</v>
      </c>
      <c r="B798">
        <v>25.09</v>
      </c>
      <c r="C798">
        <v>25.799999</v>
      </c>
      <c r="D798">
        <v>25.799999</v>
      </c>
      <c r="E798">
        <v>17.530000999999999</v>
      </c>
      <c r="F798">
        <v>17.530000999999999</v>
      </c>
      <c r="G798" t="s">
        <v>15</v>
      </c>
      <c r="H798" t="s">
        <v>15</v>
      </c>
      <c r="I798">
        <v>15</v>
      </c>
      <c r="J798">
        <v>376.35</v>
      </c>
      <c r="K798">
        <v>-1.9499849999999701</v>
      </c>
      <c r="L798" t="s">
        <v>15</v>
      </c>
      <c r="M798">
        <v>9779.6898160000019</v>
      </c>
    </row>
    <row r="799" spans="1:13" x14ac:dyDescent="0.25">
      <c r="A799" s="2">
        <v>43076</v>
      </c>
      <c r="B799">
        <v>25.280000999999999</v>
      </c>
      <c r="C799">
        <v>25.799999</v>
      </c>
      <c r="D799">
        <v>25.799999</v>
      </c>
      <c r="E799">
        <v>17.530000999999999</v>
      </c>
      <c r="F799">
        <v>17.530000999999999</v>
      </c>
      <c r="G799" t="s">
        <v>15</v>
      </c>
      <c r="H799" t="s">
        <v>15</v>
      </c>
      <c r="I799">
        <v>15</v>
      </c>
      <c r="J799">
        <v>379.20001500000001</v>
      </c>
      <c r="K799">
        <v>2.8500149999999849</v>
      </c>
      <c r="L799" t="s">
        <v>15</v>
      </c>
      <c r="M799">
        <v>9782.5398310000019</v>
      </c>
    </row>
    <row r="800" spans="1:13" x14ac:dyDescent="0.25">
      <c r="A800" s="2">
        <v>43077</v>
      </c>
      <c r="B800">
        <v>25.799999</v>
      </c>
      <c r="C800">
        <v>25.799999</v>
      </c>
      <c r="D800">
        <v>25.799999</v>
      </c>
      <c r="E800">
        <v>17.530000999999999</v>
      </c>
      <c r="F800">
        <v>17.57</v>
      </c>
      <c r="G800" t="s">
        <v>15</v>
      </c>
      <c r="H800" t="s">
        <v>15</v>
      </c>
      <c r="I800">
        <v>15</v>
      </c>
      <c r="J800">
        <v>386.99998499999998</v>
      </c>
      <c r="K800">
        <v>7.7999699999999734</v>
      </c>
      <c r="L800" t="s">
        <v>15</v>
      </c>
      <c r="M800">
        <v>9790.3398010000019</v>
      </c>
    </row>
    <row r="801" spans="1:13" x14ac:dyDescent="0.25">
      <c r="A801" s="2">
        <v>43080</v>
      </c>
      <c r="B801">
        <v>25.889999</v>
      </c>
      <c r="C801">
        <v>25.799999</v>
      </c>
      <c r="D801">
        <v>25.799999</v>
      </c>
      <c r="E801">
        <v>17.530000999999999</v>
      </c>
      <c r="F801">
        <v>19.329999999999998</v>
      </c>
      <c r="G801" t="s">
        <v>15</v>
      </c>
      <c r="H801" t="s">
        <v>15</v>
      </c>
      <c r="I801">
        <v>15</v>
      </c>
      <c r="J801">
        <v>388.349985</v>
      </c>
      <c r="K801">
        <v>1.350000000000023</v>
      </c>
      <c r="L801" t="s">
        <v>15</v>
      </c>
      <c r="M801">
        <v>9791.6898010000023</v>
      </c>
    </row>
    <row r="802" spans="1:13" x14ac:dyDescent="0.25">
      <c r="A802" s="2">
        <v>43081</v>
      </c>
      <c r="B802">
        <v>25.690000999999999</v>
      </c>
      <c r="C802">
        <v>25.889999</v>
      </c>
      <c r="D802">
        <v>25.889999</v>
      </c>
      <c r="E802">
        <v>17.530000999999999</v>
      </c>
      <c r="F802">
        <v>19.329999999999998</v>
      </c>
      <c r="G802" t="s">
        <v>15</v>
      </c>
      <c r="H802" t="s">
        <v>15</v>
      </c>
      <c r="I802">
        <v>15</v>
      </c>
      <c r="J802">
        <v>385.35001499999998</v>
      </c>
      <c r="K802">
        <v>-2.9999700000000189</v>
      </c>
      <c r="L802" t="s">
        <v>15</v>
      </c>
      <c r="M802">
        <v>9788.6898310000015</v>
      </c>
    </row>
    <row r="803" spans="1:13" x14ac:dyDescent="0.25">
      <c r="A803" s="2">
        <v>43082</v>
      </c>
      <c r="B803">
        <v>25.83</v>
      </c>
      <c r="C803">
        <v>25.889999</v>
      </c>
      <c r="D803">
        <v>25.889999</v>
      </c>
      <c r="E803">
        <v>17.530000999999999</v>
      </c>
      <c r="F803">
        <v>19.329999999999998</v>
      </c>
      <c r="G803" t="s">
        <v>15</v>
      </c>
      <c r="H803" t="s">
        <v>15</v>
      </c>
      <c r="I803">
        <v>15</v>
      </c>
      <c r="J803">
        <v>387.45</v>
      </c>
      <c r="K803">
        <v>2.0999850000000042</v>
      </c>
      <c r="L803" t="s">
        <v>15</v>
      </c>
      <c r="M803">
        <v>9790.7898160000022</v>
      </c>
    </row>
    <row r="804" spans="1:13" x14ac:dyDescent="0.25">
      <c r="A804" s="2">
        <v>43083</v>
      </c>
      <c r="B804">
        <v>24.799999</v>
      </c>
      <c r="C804">
        <v>25.889999</v>
      </c>
      <c r="D804">
        <v>25.889999</v>
      </c>
      <c r="E804">
        <v>17.530000999999999</v>
      </c>
      <c r="F804">
        <v>19.700001</v>
      </c>
      <c r="G804" t="s">
        <v>15</v>
      </c>
      <c r="H804" t="s">
        <v>15</v>
      </c>
      <c r="I804">
        <v>15</v>
      </c>
      <c r="J804">
        <v>371.99998499999998</v>
      </c>
      <c r="K804">
        <v>-15.450015000000009</v>
      </c>
      <c r="L804" t="s">
        <v>15</v>
      </c>
      <c r="M804">
        <v>9775.3398010000019</v>
      </c>
    </row>
    <row r="805" spans="1:13" x14ac:dyDescent="0.25">
      <c r="A805" s="2">
        <v>43084</v>
      </c>
      <c r="B805">
        <v>24.59</v>
      </c>
      <c r="C805">
        <v>25.889999</v>
      </c>
      <c r="D805">
        <v>25.889999</v>
      </c>
      <c r="E805">
        <v>17.530000999999999</v>
      </c>
      <c r="F805">
        <v>19.98</v>
      </c>
      <c r="G805" t="s">
        <v>15</v>
      </c>
      <c r="H805" t="s">
        <v>15</v>
      </c>
      <c r="I805">
        <v>15</v>
      </c>
      <c r="J805">
        <v>368.85</v>
      </c>
      <c r="K805">
        <v>-3.1499849999999578</v>
      </c>
      <c r="L805" t="s">
        <v>15</v>
      </c>
      <c r="M805">
        <v>9772.1898160000019</v>
      </c>
    </row>
    <row r="806" spans="1:13" x14ac:dyDescent="0.25">
      <c r="A806" s="2">
        <v>43087</v>
      </c>
      <c r="B806">
        <v>25.85</v>
      </c>
      <c r="C806">
        <v>25.889999</v>
      </c>
      <c r="D806">
        <v>25.889999</v>
      </c>
      <c r="E806">
        <v>17.530000999999999</v>
      </c>
      <c r="F806">
        <v>20.25</v>
      </c>
      <c r="G806" t="s">
        <v>15</v>
      </c>
      <c r="H806" t="s">
        <v>15</v>
      </c>
      <c r="I806">
        <v>15</v>
      </c>
      <c r="J806">
        <v>387.75</v>
      </c>
      <c r="K806">
        <v>18.899999999999981</v>
      </c>
      <c r="L806" t="s">
        <v>15</v>
      </c>
      <c r="M806">
        <v>9791.0898160000015</v>
      </c>
    </row>
    <row r="807" spans="1:13" x14ac:dyDescent="0.25">
      <c r="A807" s="2">
        <v>43088</v>
      </c>
      <c r="B807">
        <v>25.25</v>
      </c>
      <c r="C807">
        <v>25.889999</v>
      </c>
      <c r="D807">
        <v>25.889999</v>
      </c>
      <c r="E807">
        <v>17.530000999999999</v>
      </c>
      <c r="F807">
        <v>20.420000000000002</v>
      </c>
      <c r="G807" t="s">
        <v>15</v>
      </c>
      <c r="H807" t="s">
        <v>15</v>
      </c>
      <c r="I807">
        <v>15</v>
      </c>
      <c r="J807">
        <v>378.75</v>
      </c>
      <c r="K807">
        <v>-9</v>
      </c>
      <c r="L807" t="s">
        <v>15</v>
      </c>
      <c r="M807">
        <v>9782.0898160000015</v>
      </c>
    </row>
    <row r="808" spans="1:13" x14ac:dyDescent="0.25">
      <c r="A808" s="2">
        <v>43089</v>
      </c>
      <c r="B808">
        <v>25.33</v>
      </c>
      <c r="C808">
        <v>25.889999</v>
      </c>
      <c r="D808">
        <v>25.889999</v>
      </c>
      <c r="E808">
        <v>17.530000999999999</v>
      </c>
      <c r="F808">
        <v>20.420000000000002</v>
      </c>
      <c r="G808" t="s">
        <v>15</v>
      </c>
      <c r="H808" t="s">
        <v>15</v>
      </c>
      <c r="I808">
        <v>15</v>
      </c>
      <c r="J808">
        <v>379.95</v>
      </c>
      <c r="K808">
        <v>1.1999999999999891</v>
      </c>
      <c r="L808" t="s">
        <v>15</v>
      </c>
      <c r="M808">
        <v>9783.2898160000022</v>
      </c>
    </row>
    <row r="809" spans="1:13" x14ac:dyDescent="0.25">
      <c r="A809" s="2">
        <v>43090</v>
      </c>
      <c r="B809">
        <v>25.57</v>
      </c>
      <c r="C809">
        <v>25.889999</v>
      </c>
      <c r="D809">
        <v>25.889999</v>
      </c>
      <c r="E809">
        <v>17.530000999999999</v>
      </c>
      <c r="F809">
        <v>20.420000000000002</v>
      </c>
      <c r="G809" t="s">
        <v>15</v>
      </c>
      <c r="H809" t="s">
        <v>15</v>
      </c>
      <c r="I809">
        <v>15</v>
      </c>
      <c r="J809">
        <v>383.55</v>
      </c>
      <c r="K809">
        <v>3.6000000000000232</v>
      </c>
      <c r="L809" t="s">
        <v>15</v>
      </c>
      <c r="M809">
        <v>9786.8898160000026</v>
      </c>
    </row>
    <row r="810" spans="1:13" x14ac:dyDescent="0.25">
      <c r="A810" s="2">
        <v>43091</v>
      </c>
      <c r="B810">
        <v>25.67</v>
      </c>
      <c r="C810">
        <v>25.889999</v>
      </c>
      <c r="D810">
        <v>25.889999</v>
      </c>
      <c r="E810">
        <v>17.530000999999999</v>
      </c>
      <c r="F810">
        <v>20.629999000000002</v>
      </c>
      <c r="G810" t="s">
        <v>15</v>
      </c>
      <c r="H810" t="s">
        <v>15</v>
      </c>
      <c r="I810">
        <v>15</v>
      </c>
      <c r="J810">
        <v>385.05</v>
      </c>
      <c r="K810">
        <v>1.5</v>
      </c>
      <c r="L810" t="s">
        <v>15</v>
      </c>
      <c r="M810">
        <v>9788.3898160000026</v>
      </c>
    </row>
    <row r="811" spans="1:13" x14ac:dyDescent="0.25">
      <c r="A811" s="2">
        <v>43095</v>
      </c>
      <c r="B811">
        <v>26.85</v>
      </c>
      <c r="C811">
        <v>25.889999</v>
      </c>
      <c r="D811">
        <v>25.889999</v>
      </c>
      <c r="E811">
        <v>17.530000999999999</v>
      </c>
      <c r="F811">
        <v>21.07</v>
      </c>
      <c r="G811" t="s">
        <v>15</v>
      </c>
      <c r="H811" t="s">
        <v>15</v>
      </c>
      <c r="I811">
        <v>15</v>
      </c>
      <c r="J811">
        <v>402.75</v>
      </c>
      <c r="K811">
        <v>17.699999999999989</v>
      </c>
      <c r="L811" t="s">
        <v>15</v>
      </c>
      <c r="M811">
        <v>9806.0898160000033</v>
      </c>
    </row>
    <row r="812" spans="1:13" x14ac:dyDescent="0.25">
      <c r="A812" s="2">
        <v>43096</v>
      </c>
      <c r="B812">
        <v>25.639999</v>
      </c>
      <c r="C812">
        <v>26.85</v>
      </c>
      <c r="D812">
        <v>26.85</v>
      </c>
      <c r="E812">
        <v>17.530000999999999</v>
      </c>
      <c r="F812">
        <v>21.209999</v>
      </c>
      <c r="G812" t="s">
        <v>15</v>
      </c>
      <c r="H812" t="s">
        <v>15</v>
      </c>
      <c r="I812">
        <v>15</v>
      </c>
      <c r="J812">
        <v>384.599985</v>
      </c>
      <c r="K812">
        <v>-18.150015</v>
      </c>
      <c r="L812" t="s">
        <v>15</v>
      </c>
      <c r="M812">
        <v>9787.9398010000041</v>
      </c>
    </row>
    <row r="813" spans="1:13" x14ac:dyDescent="0.25">
      <c r="A813" s="2">
        <v>43097</v>
      </c>
      <c r="B813">
        <v>25.719999000000001</v>
      </c>
      <c r="C813">
        <v>26.85</v>
      </c>
      <c r="D813">
        <v>26.85</v>
      </c>
      <c r="E813">
        <v>17.530000999999999</v>
      </c>
      <c r="F813">
        <v>22.17</v>
      </c>
      <c r="G813" t="s">
        <v>15</v>
      </c>
      <c r="H813" t="s">
        <v>15</v>
      </c>
      <c r="I813">
        <v>15</v>
      </c>
      <c r="J813">
        <v>385.79998499999999</v>
      </c>
      <c r="K813">
        <v>1.1999999999999891</v>
      </c>
      <c r="L813" t="s">
        <v>15</v>
      </c>
      <c r="M813">
        <v>9789.1398010000048</v>
      </c>
    </row>
    <row r="814" spans="1:13" x14ac:dyDescent="0.25">
      <c r="A814" s="2">
        <v>43098</v>
      </c>
      <c r="B814">
        <v>25.190000999999999</v>
      </c>
      <c r="C814">
        <v>26.85</v>
      </c>
      <c r="D814">
        <v>26.85</v>
      </c>
      <c r="E814">
        <v>17.530000999999999</v>
      </c>
      <c r="F814">
        <v>23.799999</v>
      </c>
      <c r="G814" t="s">
        <v>15</v>
      </c>
      <c r="H814" t="s">
        <v>15</v>
      </c>
      <c r="I814">
        <v>15</v>
      </c>
      <c r="J814">
        <v>377.85001499999998</v>
      </c>
      <c r="K814">
        <v>-7.9499700000000084</v>
      </c>
      <c r="L814" t="s">
        <v>15</v>
      </c>
      <c r="M814">
        <v>9781.1898310000051</v>
      </c>
    </row>
    <row r="815" spans="1:13" x14ac:dyDescent="0.25">
      <c r="A815" s="2">
        <v>43102</v>
      </c>
      <c r="B815">
        <v>26.309999000000001</v>
      </c>
      <c r="C815">
        <v>26.85</v>
      </c>
      <c r="D815">
        <v>26.85</v>
      </c>
      <c r="E815">
        <v>17.530000999999999</v>
      </c>
      <c r="F815">
        <v>23.799999</v>
      </c>
      <c r="G815" t="s">
        <v>15</v>
      </c>
      <c r="H815" t="s">
        <v>15</v>
      </c>
      <c r="I815">
        <v>15</v>
      </c>
      <c r="J815">
        <v>394.64998500000002</v>
      </c>
      <c r="K815">
        <v>16.79997000000003</v>
      </c>
      <c r="L815" t="s">
        <v>15</v>
      </c>
      <c r="M815">
        <v>9797.9898010000052</v>
      </c>
    </row>
    <row r="816" spans="1:13" x14ac:dyDescent="0.25">
      <c r="A816" s="2">
        <v>43103</v>
      </c>
      <c r="B816">
        <v>25.33</v>
      </c>
      <c r="C816">
        <v>26.85</v>
      </c>
      <c r="D816">
        <v>26.85</v>
      </c>
      <c r="E816">
        <v>17.530000999999999</v>
      </c>
      <c r="F816">
        <v>24.59</v>
      </c>
      <c r="G816" t="s">
        <v>15</v>
      </c>
      <c r="H816" t="s">
        <v>15</v>
      </c>
      <c r="I816">
        <v>15</v>
      </c>
      <c r="J816">
        <v>379.95</v>
      </c>
      <c r="K816">
        <v>-14.69998500000003</v>
      </c>
      <c r="L816" t="s">
        <v>15</v>
      </c>
      <c r="M816">
        <v>9783.2898160000059</v>
      </c>
    </row>
    <row r="817" spans="1:13" x14ac:dyDescent="0.25">
      <c r="A817" s="2">
        <v>43104</v>
      </c>
      <c r="B817">
        <v>24.49</v>
      </c>
      <c r="C817">
        <v>26.85</v>
      </c>
      <c r="D817">
        <v>26.85</v>
      </c>
      <c r="E817">
        <v>17.530000999999999</v>
      </c>
      <c r="F817">
        <v>24.59</v>
      </c>
      <c r="G817" t="s">
        <v>15</v>
      </c>
      <c r="H817" t="s">
        <v>16</v>
      </c>
      <c r="I817">
        <v>15</v>
      </c>
      <c r="J817">
        <v>367.35</v>
      </c>
      <c r="K817">
        <v>-12.600000000000019</v>
      </c>
      <c r="L817">
        <v>7.6499999999999773</v>
      </c>
      <c r="M817">
        <v>9770.6898160000055</v>
      </c>
    </row>
    <row r="818" spans="1:13" x14ac:dyDescent="0.25">
      <c r="A818" s="2">
        <v>43105</v>
      </c>
      <c r="B818">
        <v>24.48</v>
      </c>
      <c r="C818">
        <v>26.85</v>
      </c>
      <c r="D818">
        <v>26.85</v>
      </c>
      <c r="E818">
        <v>17.530000999999999</v>
      </c>
      <c r="F818">
        <v>24.49</v>
      </c>
      <c r="G818" t="s">
        <v>13</v>
      </c>
      <c r="H818" t="s">
        <v>15</v>
      </c>
      <c r="I818" t="s">
        <v>15</v>
      </c>
      <c r="J818" t="s">
        <v>15</v>
      </c>
      <c r="K818" t="s">
        <v>15</v>
      </c>
      <c r="L818" t="s">
        <v>15</v>
      </c>
      <c r="M818">
        <v>9770.6898160000055</v>
      </c>
    </row>
    <row r="819" spans="1:13" x14ac:dyDescent="0.25">
      <c r="A819" s="2">
        <v>43108</v>
      </c>
      <c r="B819">
        <v>24.440000999999999</v>
      </c>
      <c r="C819">
        <v>26.85</v>
      </c>
      <c r="D819">
        <v>26.85</v>
      </c>
      <c r="E819">
        <v>17.530000999999999</v>
      </c>
      <c r="F819">
        <v>24.48</v>
      </c>
      <c r="G819" t="s">
        <v>13</v>
      </c>
      <c r="H819" t="s">
        <v>15</v>
      </c>
      <c r="I819" t="s">
        <v>15</v>
      </c>
      <c r="J819" t="s">
        <v>15</v>
      </c>
      <c r="K819" t="s">
        <v>15</v>
      </c>
      <c r="L819" t="s">
        <v>15</v>
      </c>
      <c r="M819">
        <v>9770.6898160000055</v>
      </c>
    </row>
    <row r="820" spans="1:13" x14ac:dyDescent="0.25">
      <c r="A820" s="2">
        <v>43109</v>
      </c>
      <c r="B820">
        <v>24.690000999999999</v>
      </c>
      <c r="C820">
        <v>26.85</v>
      </c>
      <c r="D820">
        <v>26.85</v>
      </c>
      <c r="E820">
        <v>17.530000999999999</v>
      </c>
      <c r="F820">
        <v>24.440000999999999</v>
      </c>
      <c r="G820" t="s">
        <v>13</v>
      </c>
      <c r="H820" t="s">
        <v>15</v>
      </c>
      <c r="I820" t="s">
        <v>15</v>
      </c>
      <c r="J820" t="s">
        <v>15</v>
      </c>
      <c r="K820" t="s">
        <v>15</v>
      </c>
      <c r="L820" t="s">
        <v>15</v>
      </c>
      <c r="M820">
        <v>9770.6898160000055</v>
      </c>
    </row>
    <row r="821" spans="1:13" x14ac:dyDescent="0.25">
      <c r="A821" s="2">
        <v>43110</v>
      </c>
      <c r="B821">
        <v>25.6</v>
      </c>
      <c r="C821">
        <v>26.85</v>
      </c>
      <c r="D821">
        <v>26.85</v>
      </c>
      <c r="E821">
        <v>17.530000999999999</v>
      </c>
      <c r="F821">
        <v>24.440000999999999</v>
      </c>
      <c r="G821" t="s">
        <v>13</v>
      </c>
      <c r="H821" t="s">
        <v>15</v>
      </c>
      <c r="I821" t="s">
        <v>15</v>
      </c>
      <c r="J821" t="s">
        <v>15</v>
      </c>
      <c r="K821" t="s">
        <v>15</v>
      </c>
      <c r="L821" t="s">
        <v>15</v>
      </c>
      <c r="M821">
        <v>9770.6898160000055</v>
      </c>
    </row>
    <row r="822" spans="1:13" x14ac:dyDescent="0.25">
      <c r="A822" s="2">
        <v>43111</v>
      </c>
      <c r="B822">
        <v>26.299999</v>
      </c>
      <c r="C822">
        <v>26.85</v>
      </c>
      <c r="D822">
        <v>26.85</v>
      </c>
      <c r="E822">
        <v>17.530000999999999</v>
      </c>
      <c r="F822">
        <v>24.440000999999999</v>
      </c>
      <c r="G822" t="s">
        <v>13</v>
      </c>
      <c r="H822" t="s">
        <v>15</v>
      </c>
      <c r="I822" t="s">
        <v>15</v>
      </c>
      <c r="J822" t="s">
        <v>15</v>
      </c>
      <c r="K822" t="s">
        <v>15</v>
      </c>
      <c r="L822" t="s">
        <v>15</v>
      </c>
      <c r="M822">
        <v>9770.6898160000055</v>
      </c>
    </row>
    <row r="823" spans="1:13" x14ac:dyDescent="0.25">
      <c r="A823" s="2">
        <v>43112</v>
      </c>
      <c r="B823">
        <v>26.889999</v>
      </c>
      <c r="C823">
        <v>26.85</v>
      </c>
      <c r="D823">
        <v>26.85</v>
      </c>
      <c r="E823">
        <v>17.530000999999999</v>
      </c>
      <c r="F823">
        <v>24.440000999999999</v>
      </c>
      <c r="G823" t="s">
        <v>14</v>
      </c>
      <c r="H823" t="s">
        <v>15</v>
      </c>
      <c r="I823">
        <v>40</v>
      </c>
      <c r="J823">
        <v>1075.59996</v>
      </c>
      <c r="K823" t="s">
        <v>15</v>
      </c>
      <c r="L823" t="s">
        <v>15</v>
      </c>
      <c r="M823">
        <v>9770.6898160000055</v>
      </c>
    </row>
    <row r="824" spans="1:13" x14ac:dyDescent="0.25">
      <c r="A824" s="2">
        <v>43116</v>
      </c>
      <c r="B824">
        <v>25.92</v>
      </c>
      <c r="C824">
        <v>26.889999</v>
      </c>
      <c r="D824">
        <v>26.889999</v>
      </c>
      <c r="E824">
        <v>17.530000999999999</v>
      </c>
      <c r="F824">
        <v>24.440000999999999</v>
      </c>
      <c r="G824" t="s">
        <v>15</v>
      </c>
      <c r="H824" t="s">
        <v>15</v>
      </c>
      <c r="I824">
        <v>40</v>
      </c>
      <c r="J824">
        <v>1036.8</v>
      </c>
      <c r="K824">
        <v>-38.799959999999828</v>
      </c>
      <c r="L824" t="s">
        <v>15</v>
      </c>
      <c r="M824">
        <v>9731.8898560000052</v>
      </c>
    </row>
    <row r="825" spans="1:13" x14ac:dyDescent="0.25">
      <c r="A825" s="2">
        <v>43117</v>
      </c>
      <c r="B825">
        <v>26.24</v>
      </c>
      <c r="C825">
        <v>26.889999</v>
      </c>
      <c r="D825">
        <v>26.889999</v>
      </c>
      <c r="E825">
        <v>17.530000999999999</v>
      </c>
      <c r="F825">
        <v>24.440000999999999</v>
      </c>
      <c r="G825" t="s">
        <v>15</v>
      </c>
      <c r="H825" t="s">
        <v>15</v>
      </c>
      <c r="I825">
        <v>40</v>
      </c>
      <c r="J825">
        <v>1049.5999999999999</v>
      </c>
      <c r="K825">
        <v>12.799999999999731</v>
      </c>
      <c r="L825" t="s">
        <v>15</v>
      </c>
      <c r="M825">
        <v>9744.6898560000045</v>
      </c>
    </row>
    <row r="826" spans="1:13" x14ac:dyDescent="0.25">
      <c r="A826" s="2">
        <v>43118</v>
      </c>
      <c r="B826">
        <v>26.6</v>
      </c>
      <c r="C826">
        <v>26.889999</v>
      </c>
      <c r="D826">
        <v>26.889999</v>
      </c>
      <c r="E826">
        <v>17.530000999999999</v>
      </c>
      <c r="F826">
        <v>24.440000999999999</v>
      </c>
      <c r="G826" t="s">
        <v>15</v>
      </c>
      <c r="H826" t="s">
        <v>15</v>
      </c>
      <c r="I826">
        <v>40</v>
      </c>
      <c r="J826">
        <v>1064</v>
      </c>
      <c r="K826">
        <v>14.400000000000089</v>
      </c>
      <c r="L826" t="s">
        <v>15</v>
      </c>
      <c r="M826">
        <v>9759.0898560000041</v>
      </c>
    </row>
    <row r="827" spans="1:13" x14ac:dyDescent="0.25">
      <c r="A827" s="2">
        <v>43119</v>
      </c>
      <c r="B827">
        <v>27.01</v>
      </c>
      <c r="C827">
        <v>26.889999</v>
      </c>
      <c r="D827">
        <v>26.889999</v>
      </c>
      <c r="E827">
        <v>17.530000999999999</v>
      </c>
      <c r="F827">
        <v>24.440000999999999</v>
      </c>
      <c r="G827" t="s">
        <v>15</v>
      </c>
      <c r="H827" t="s">
        <v>15</v>
      </c>
      <c r="I827">
        <v>40</v>
      </c>
      <c r="J827">
        <v>1080.4000000000001</v>
      </c>
      <c r="K827">
        <v>16.400000000000091</v>
      </c>
      <c r="L827" t="s">
        <v>15</v>
      </c>
      <c r="M827">
        <v>9775.4898560000038</v>
      </c>
    </row>
    <row r="828" spans="1:13" x14ac:dyDescent="0.25">
      <c r="A828" s="2">
        <v>43122</v>
      </c>
      <c r="B828">
        <v>27.25</v>
      </c>
      <c r="C828">
        <v>27.01</v>
      </c>
      <c r="D828">
        <v>27.01</v>
      </c>
      <c r="E828">
        <v>17.530000999999999</v>
      </c>
      <c r="F828">
        <v>24.440000999999999</v>
      </c>
      <c r="G828" t="s">
        <v>15</v>
      </c>
      <c r="H828" t="s">
        <v>15</v>
      </c>
      <c r="I828">
        <v>40</v>
      </c>
      <c r="J828">
        <v>1090</v>
      </c>
      <c r="K828">
        <v>9.5999999999999091</v>
      </c>
      <c r="L828" t="s">
        <v>15</v>
      </c>
      <c r="M828">
        <v>9785.0898560000041</v>
      </c>
    </row>
    <row r="829" spans="1:13" x14ac:dyDescent="0.25">
      <c r="A829" s="2">
        <v>43123</v>
      </c>
      <c r="B829">
        <v>27.360001</v>
      </c>
      <c r="C829">
        <v>27.25</v>
      </c>
      <c r="D829">
        <v>27.25</v>
      </c>
      <c r="E829">
        <v>17.530000999999999</v>
      </c>
      <c r="F829">
        <v>24.440000999999999</v>
      </c>
      <c r="G829" t="s">
        <v>15</v>
      </c>
      <c r="H829" t="s">
        <v>15</v>
      </c>
      <c r="I829">
        <v>40</v>
      </c>
      <c r="J829">
        <v>1094.40004</v>
      </c>
      <c r="K829">
        <v>4.40003999999999</v>
      </c>
      <c r="L829" t="s">
        <v>15</v>
      </c>
      <c r="M829">
        <v>9789.4898960000046</v>
      </c>
    </row>
    <row r="830" spans="1:13" x14ac:dyDescent="0.25">
      <c r="A830" s="2">
        <v>43124</v>
      </c>
      <c r="B830">
        <v>27.25</v>
      </c>
      <c r="C830">
        <v>27.360001</v>
      </c>
      <c r="D830">
        <v>27.360001</v>
      </c>
      <c r="E830">
        <v>17.530000999999999</v>
      </c>
      <c r="F830">
        <v>24.440000999999999</v>
      </c>
      <c r="G830" t="s">
        <v>15</v>
      </c>
      <c r="H830" t="s">
        <v>15</v>
      </c>
      <c r="I830">
        <v>40</v>
      </c>
      <c r="J830">
        <v>1090</v>
      </c>
      <c r="K830">
        <v>-4.40003999999999</v>
      </c>
      <c r="L830" t="s">
        <v>15</v>
      </c>
      <c r="M830">
        <v>9785.0898560000041</v>
      </c>
    </row>
    <row r="831" spans="1:13" x14ac:dyDescent="0.25">
      <c r="A831" s="2">
        <v>43125</v>
      </c>
      <c r="B831">
        <v>26.639999</v>
      </c>
      <c r="C831">
        <v>27.360001</v>
      </c>
      <c r="D831">
        <v>27.360001</v>
      </c>
      <c r="E831">
        <v>17.530000999999999</v>
      </c>
      <c r="F831">
        <v>24.440000999999999</v>
      </c>
      <c r="G831" t="s">
        <v>15</v>
      </c>
      <c r="H831" t="s">
        <v>15</v>
      </c>
      <c r="I831">
        <v>40</v>
      </c>
      <c r="J831">
        <v>1065.59996</v>
      </c>
      <c r="K831">
        <v>-24.40003999999999</v>
      </c>
      <c r="L831" t="s">
        <v>15</v>
      </c>
      <c r="M831">
        <v>9760.6898160000037</v>
      </c>
    </row>
    <row r="832" spans="1:13" x14ac:dyDescent="0.25">
      <c r="A832" s="2">
        <v>43126</v>
      </c>
      <c r="B832">
        <v>27.4</v>
      </c>
      <c r="C832">
        <v>27.360001</v>
      </c>
      <c r="D832">
        <v>27.360001</v>
      </c>
      <c r="E832">
        <v>17.530000999999999</v>
      </c>
      <c r="F832">
        <v>24.440000999999999</v>
      </c>
      <c r="G832" t="s">
        <v>15</v>
      </c>
      <c r="H832" t="s">
        <v>15</v>
      </c>
      <c r="I832">
        <v>40</v>
      </c>
      <c r="J832">
        <v>1096</v>
      </c>
      <c r="K832">
        <v>30.40003999999999</v>
      </c>
      <c r="L832" t="s">
        <v>15</v>
      </c>
      <c r="M832">
        <v>9791.0898560000041</v>
      </c>
    </row>
    <row r="833" spans="1:13" x14ac:dyDescent="0.25">
      <c r="A833" s="2">
        <v>43129</v>
      </c>
      <c r="B833">
        <v>27.309999000000001</v>
      </c>
      <c r="C833">
        <v>27.4</v>
      </c>
      <c r="D833">
        <v>27.4</v>
      </c>
      <c r="E833">
        <v>17.530000999999999</v>
      </c>
      <c r="F833">
        <v>24.440000999999999</v>
      </c>
      <c r="G833" t="s">
        <v>15</v>
      </c>
      <c r="H833" t="s">
        <v>15</v>
      </c>
      <c r="I833">
        <v>40</v>
      </c>
      <c r="J833">
        <v>1092.39996</v>
      </c>
      <c r="K833">
        <v>-3.600040000000035</v>
      </c>
      <c r="L833" t="s">
        <v>15</v>
      </c>
      <c r="M833">
        <v>9787.4898160000048</v>
      </c>
    </row>
    <row r="834" spans="1:13" x14ac:dyDescent="0.25">
      <c r="A834" s="2">
        <v>43130</v>
      </c>
      <c r="B834">
        <v>26.25</v>
      </c>
      <c r="C834">
        <v>27.4</v>
      </c>
      <c r="D834">
        <v>27.4</v>
      </c>
      <c r="E834">
        <v>17.530000999999999</v>
      </c>
      <c r="F834">
        <v>24.440000999999999</v>
      </c>
      <c r="G834" t="s">
        <v>15</v>
      </c>
      <c r="H834" t="s">
        <v>15</v>
      </c>
      <c r="I834">
        <v>40</v>
      </c>
      <c r="J834">
        <v>1050</v>
      </c>
      <c r="K834">
        <v>-42.399959999999957</v>
      </c>
      <c r="L834" t="s">
        <v>15</v>
      </c>
      <c r="M834">
        <v>9745.0898560000041</v>
      </c>
    </row>
    <row r="835" spans="1:13" x14ac:dyDescent="0.25">
      <c r="A835" s="2">
        <v>43131</v>
      </c>
      <c r="B835">
        <v>25.950001</v>
      </c>
      <c r="C835">
        <v>27.4</v>
      </c>
      <c r="D835">
        <v>27.4</v>
      </c>
      <c r="E835">
        <v>17.530000999999999</v>
      </c>
      <c r="F835">
        <v>24.440000999999999</v>
      </c>
      <c r="G835" t="s">
        <v>15</v>
      </c>
      <c r="H835" t="s">
        <v>15</v>
      </c>
      <c r="I835">
        <v>40</v>
      </c>
      <c r="J835">
        <v>1038.0000399999999</v>
      </c>
      <c r="K835">
        <v>-11.999960000000099</v>
      </c>
      <c r="L835" t="s">
        <v>15</v>
      </c>
      <c r="M835">
        <v>9733.089896000005</v>
      </c>
    </row>
    <row r="836" spans="1:13" x14ac:dyDescent="0.25">
      <c r="A836" s="2">
        <v>43132</v>
      </c>
      <c r="B836">
        <v>25.620000999999998</v>
      </c>
      <c r="C836">
        <v>27.4</v>
      </c>
      <c r="D836">
        <v>27.4</v>
      </c>
      <c r="E836">
        <v>17.530000999999999</v>
      </c>
      <c r="F836">
        <v>24.440000999999999</v>
      </c>
      <c r="G836" t="s">
        <v>15</v>
      </c>
      <c r="H836" t="s">
        <v>15</v>
      </c>
      <c r="I836">
        <v>40</v>
      </c>
      <c r="J836">
        <v>1024.8000400000001</v>
      </c>
      <c r="K836">
        <v>-13.200000000000051</v>
      </c>
      <c r="L836" t="s">
        <v>15</v>
      </c>
      <c r="M836">
        <v>9719.8898960000042</v>
      </c>
    </row>
    <row r="837" spans="1:13" x14ac:dyDescent="0.25">
      <c r="A837" s="2">
        <v>43133</v>
      </c>
      <c r="B837">
        <v>24.889999</v>
      </c>
      <c r="C837">
        <v>27.4</v>
      </c>
      <c r="D837">
        <v>27.4</v>
      </c>
      <c r="E837">
        <v>17.530000999999999</v>
      </c>
      <c r="F837">
        <v>24.440000999999999</v>
      </c>
      <c r="G837" t="s">
        <v>15</v>
      </c>
      <c r="H837" t="s">
        <v>15</v>
      </c>
      <c r="I837">
        <v>40</v>
      </c>
      <c r="J837">
        <v>995.59996000000001</v>
      </c>
      <c r="K837">
        <v>-29.20007999999984</v>
      </c>
      <c r="L837" t="s">
        <v>15</v>
      </c>
      <c r="M837">
        <v>9690.6898160000037</v>
      </c>
    </row>
    <row r="838" spans="1:13" x14ac:dyDescent="0.25">
      <c r="A838" s="2">
        <v>43136</v>
      </c>
      <c r="B838">
        <v>23.469999000000001</v>
      </c>
      <c r="C838">
        <v>27.4</v>
      </c>
      <c r="D838">
        <v>27.4</v>
      </c>
      <c r="E838">
        <v>17.530000999999999</v>
      </c>
      <c r="F838">
        <v>24.440000999999999</v>
      </c>
      <c r="G838" t="s">
        <v>15</v>
      </c>
      <c r="H838" t="s">
        <v>16</v>
      </c>
      <c r="I838">
        <v>40</v>
      </c>
      <c r="J838">
        <v>938.79996000000006</v>
      </c>
      <c r="K838">
        <v>-56.799999999999947</v>
      </c>
      <c r="L838">
        <v>-136.80000000000001</v>
      </c>
      <c r="M838">
        <v>9633.8898160000044</v>
      </c>
    </row>
    <row r="839" spans="1:13" x14ac:dyDescent="0.25">
      <c r="A839" s="2">
        <v>43137</v>
      </c>
      <c r="B839">
        <v>24.16</v>
      </c>
      <c r="C839">
        <v>27.4</v>
      </c>
      <c r="D839">
        <v>27.4</v>
      </c>
      <c r="E839">
        <v>17.57</v>
      </c>
      <c r="F839">
        <v>23.469999000000001</v>
      </c>
      <c r="G839" t="s">
        <v>13</v>
      </c>
      <c r="H839" t="s">
        <v>15</v>
      </c>
      <c r="I839" t="s">
        <v>15</v>
      </c>
      <c r="J839" t="s">
        <v>15</v>
      </c>
      <c r="K839" t="s">
        <v>15</v>
      </c>
      <c r="L839" t="s">
        <v>15</v>
      </c>
      <c r="M839">
        <v>9633.8898160000044</v>
      </c>
    </row>
    <row r="840" spans="1:13" x14ac:dyDescent="0.25">
      <c r="A840" s="2">
        <v>43138</v>
      </c>
      <c r="B840">
        <v>24.76</v>
      </c>
      <c r="C840">
        <v>27.4</v>
      </c>
      <c r="D840">
        <v>27.4</v>
      </c>
      <c r="E840">
        <v>19.329999999999998</v>
      </c>
      <c r="F840">
        <v>23.469999000000001</v>
      </c>
      <c r="G840" t="s">
        <v>13</v>
      </c>
      <c r="H840" t="s">
        <v>15</v>
      </c>
      <c r="I840" t="s">
        <v>15</v>
      </c>
      <c r="J840" t="s">
        <v>15</v>
      </c>
      <c r="K840" t="s">
        <v>15</v>
      </c>
      <c r="L840" t="s">
        <v>15</v>
      </c>
      <c r="M840">
        <v>9633.8898160000044</v>
      </c>
    </row>
    <row r="841" spans="1:13" x14ac:dyDescent="0.25">
      <c r="A841" s="2">
        <v>43139</v>
      </c>
      <c r="B841">
        <v>24</v>
      </c>
      <c r="C841">
        <v>27.4</v>
      </c>
      <c r="D841">
        <v>27.4</v>
      </c>
      <c r="E841">
        <v>19.329999999999998</v>
      </c>
      <c r="F841">
        <v>23.469999000000001</v>
      </c>
      <c r="G841" t="s">
        <v>13</v>
      </c>
      <c r="H841" t="s">
        <v>15</v>
      </c>
      <c r="I841" t="s">
        <v>15</v>
      </c>
      <c r="J841" t="s">
        <v>15</v>
      </c>
      <c r="K841" t="s">
        <v>15</v>
      </c>
      <c r="L841" t="s">
        <v>15</v>
      </c>
      <c r="M841">
        <v>9633.8898160000044</v>
      </c>
    </row>
    <row r="842" spans="1:13" x14ac:dyDescent="0.25">
      <c r="A842" s="2">
        <v>43140</v>
      </c>
      <c r="B842">
        <v>24.15</v>
      </c>
      <c r="C842">
        <v>27.4</v>
      </c>
      <c r="D842">
        <v>27.4</v>
      </c>
      <c r="E842">
        <v>19.329999999999998</v>
      </c>
      <c r="F842">
        <v>23.469999000000001</v>
      </c>
      <c r="G842" t="s">
        <v>13</v>
      </c>
      <c r="H842" t="s">
        <v>15</v>
      </c>
      <c r="I842" t="s">
        <v>15</v>
      </c>
      <c r="J842" t="s">
        <v>15</v>
      </c>
      <c r="K842" t="s">
        <v>15</v>
      </c>
      <c r="L842" t="s">
        <v>15</v>
      </c>
      <c r="M842">
        <v>9633.8898160000044</v>
      </c>
    </row>
    <row r="843" spans="1:13" x14ac:dyDescent="0.25">
      <c r="A843" s="2">
        <v>43143</v>
      </c>
      <c r="B843">
        <v>24.190000999999999</v>
      </c>
      <c r="C843">
        <v>27.4</v>
      </c>
      <c r="D843">
        <v>27.4</v>
      </c>
      <c r="E843">
        <v>19.329999999999998</v>
      </c>
      <c r="F843">
        <v>23.469999000000001</v>
      </c>
      <c r="G843" t="s">
        <v>13</v>
      </c>
      <c r="H843" t="s">
        <v>15</v>
      </c>
      <c r="I843" t="s">
        <v>15</v>
      </c>
      <c r="J843" t="s">
        <v>15</v>
      </c>
      <c r="K843" t="s">
        <v>15</v>
      </c>
      <c r="L843" t="s">
        <v>15</v>
      </c>
      <c r="M843">
        <v>9633.8898160000044</v>
      </c>
    </row>
    <row r="844" spans="1:13" x14ac:dyDescent="0.25">
      <c r="A844" s="2">
        <v>43144</v>
      </c>
      <c r="B844">
        <v>24.879999000000002</v>
      </c>
      <c r="C844">
        <v>27.4</v>
      </c>
      <c r="D844">
        <v>27.4</v>
      </c>
      <c r="E844">
        <v>19.98</v>
      </c>
      <c r="F844">
        <v>23.469999000000001</v>
      </c>
      <c r="G844" t="s">
        <v>13</v>
      </c>
      <c r="H844" t="s">
        <v>15</v>
      </c>
      <c r="I844" t="s">
        <v>15</v>
      </c>
      <c r="J844" t="s">
        <v>15</v>
      </c>
      <c r="K844" t="s">
        <v>15</v>
      </c>
      <c r="L844" t="s">
        <v>15</v>
      </c>
      <c r="M844">
        <v>9633.8898160000044</v>
      </c>
    </row>
    <row r="845" spans="1:13" x14ac:dyDescent="0.25">
      <c r="A845" s="2">
        <v>43145</v>
      </c>
      <c r="B845">
        <v>25.639999</v>
      </c>
      <c r="C845">
        <v>27.4</v>
      </c>
      <c r="D845">
        <v>27.4</v>
      </c>
      <c r="E845">
        <v>20.25</v>
      </c>
      <c r="F845">
        <v>23.469999000000001</v>
      </c>
      <c r="G845" t="s">
        <v>13</v>
      </c>
      <c r="H845" t="s">
        <v>15</v>
      </c>
      <c r="I845" t="s">
        <v>15</v>
      </c>
      <c r="J845" t="s">
        <v>15</v>
      </c>
      <c r="K845" t="s">
        <v>15</v>
      </c>
      <c r="L845" t="s">
        <v>15</v>
      </c>
      <c r="M845">
        <v>9633.8898160000044</v>
      </c>
    </row>
    <row r="846" spans="1:13" x14ac:dyDescent="0.25">
      <c r="A846" s="2">
        <v>43146</v>
      </c>
      <c r="B846">
        <v>26.459999</v>
      </c>
      <c r="C846">
        <v>27.4</v>
      </c>
      <c r="D846">
        <v>27.4</v>
      </c>
      <c r="E846">
        <v>20.350000000000001</v>
      </c>
      <c r="F846">
        <v>23.469999000000001</v>
      </c>
      <c r="G846" t="s">
        <v>13</v>
      </c>
      <c r="H846" t="s">
        <v>15</v>
      </c>
      <c r="I846" t="s">
        <v>15</v>
      </c>
      <c r="J846" t="s">
        <v>15</v>
      </c>
      <c r="K846" t="s">
        <v>15</v>
      </c>
      <c r="L846" t="s">
        <v>15</v>
      </c>
      <c r="M846">
        <v>9633.8898160000044</v>
      </c>
    </row>
    <row r="847" spans="1:13" x14ac:dyDescent="0.25">
      <c r="A847" s="2">
        <v>43147</v>
      </c>
      <c r="B847">
        <v>26.26</v>
      </c>
      <c r="C847">
        <v>27.4</v>
      </c>
      <c r="D847">
        <v>27.4</v>
      </c>
      <c r="E847">
        <v>20.420000000000002</v>
      </c>
      <c r="F847">
        <v>23.469999000000001</v>
      </c>
      <c r="G847" t="s">
        <v>13</v>
      </c>
      <c r="H847" t="s">
        <v>15</v>
      </c>
      <c r="I847" t="s">
        <v>15</v>
      </c>
      <c r="J847" t="s">
        <v>15</v>
      </c>
      <c r="K847" t="s">
        <v>15</v>
      </c>
      <c r="L847" t="s">
        <v>15</v>
      </c>
      <c r="M847">
        <v>9633.8898160000044</v>
      </c>
    </row>
    <row r="848" spans="1:13" x14ac:dyDescent="0.25">
      <c r="A848" s="2">
        <v>43151</v>
      </c>
      <c r="B848">
        <v>25.65</v>
      </c>
      <c r="C848">
        <v>27.4</v>
      </c>
      <c r="D848">
        <v>27.4</v>
      </c>
      <c r="E848">
        <v>20.420000000000002</v>
      </c>
      <c r="F848">
        <v>23.469999000000001</v>
      </c>
      <c r="G848" t="s">
        <v>13</v>
      </c>
      <c r="H848" t="s">
        <v>15</v>
      </c>
      <c r="I848" t="s">
        <v>15</v>
      </c>
      <c r="J848" t="s">
        <v>15</v>
      </c>
      <c r="K848" t="s">
        <v>15</v>
      </c>
      <c r="L848" t="s">
        <v>15</v>
      </c>
      <c r="M848">
        <v>9633.8898160000044</v>
      </c>
    </row>
    <row r="849" spans="1:13" x14ac:dyDescent="0.25">
      <c r="A849" s="2">
        <v>43152</v>
      </c>
      <c r="B849">
        <v>25.59</v>
      </c>
      <c r="C849">
        <v>27.4</v>
      </c>
      <c r="D849">
        <v>27.4</v>
      </c>
      <c r="E849">
        <v>21.07</v>
      </c>
      <c r="F849">
        <v>23.469999000000001</v>
      </c>
      <c r="G849" t="s">
        <v>13</v>
      </c>
      <c r="H849" t="s">
        <v>15</v>
      </c>
      <c r="I849" t="s">
        <v>15</v>
      </c>
      <c r="J849" t="s">
        <v>15</v>
      </c>
      <c r="K849" t="s">
        <v>15</v>
      </c>
      <c r="L849" t="s">
        <v>15</v>
      </c>
      <c r="M849">
        <v>9633.8898160000044</v>
      </c>
    </row>
    <row r="850" spans="1:13" x14ac:dyDescent="0.25">
      <c r="A850" s="2">
        <v>43153</v>
      </c>
      <c r="B850">
        <v>26.17</v>
      </c>
      <c r="C850">
        <v>27.4</v>
      </c>
      <c r="D850">
        <v>27.4</v>
      </c>
      <c r="E850">
        <v>21.07</v>
      </c>
      <c r="F850">
        <v>23.469999000000001</v>
      </c>
      <c r="G850" t="s">
        <v>13</v>
      </c>
      <c r="H850" t="s">
        <v>15</v>
      </c>
      <c r="I850" t="s">
        <v>15</v>
      </c>
      <c r="J850" t="s">
        <v>15</v>
      </c>
      <c r="K850" t="s">
        <v>15</v>
      </c>
      <c r="L850" t="s">
        <v>15</v>
      </c>
      <c r="M850">
        <v>9633.8898160000044</v>
      </c>
    </row>
    <row r="851" spans="1:13" x14ac:dyDescent="0.25">
      <c r="A851" s="2">
        <v>43154</v>
      </c>
      <c r="B851">
        <v>26.74</v>
      </c>
      <c r="C851">
        <v>27.4</v>
      </c>
      <c r="D851">
        <v>27.4</v>
      </c>
      <c r="E851">
        <v>21.209999</v>
      </c>
      <c r="F851">
        <v>23.469999000000001</v>
      </c>
      <c r="G851" t="s">
        <v>13</v>
      </c>
      <c r="H851" t="s">
        <v>15</v>
      </c>
      <c r="I851" t="s">
        <v>15</v>
      </c>
      <c r="J851" t="s">
        <v>15</v>
      </c>
      <c r="K851" t="s">
        <v>15</v>
      </c>
      <c r="L851" t="s">
        <v>15</v>
      </c>
      <c r="M851">
        <v>9633.8898160000044</v>
      </c>
    </row>
    <row r="852" spans="1:13" x14ac:dyDescent="0.25">
      <c r="A852" s="2">
        <v>43157</v>
      </c>
      <c r="B852">
        <v>27.450001</v>
      </c>
      <c r="C852">
        <v>27.4</v>
      </c>
      <c r="D852">
        <v>27.4</v>
      </c>
      <c r="E852">
        <v>21.209999</v>
      </c>
      <c r="F852">
        <v>23.469999000000001</v>
      </c>
      <c r="G852" t="s">
        <v>14</v>
      </c>
      <c r="H852" t="s">
        <v>15</v>
      </c>
      <c r="I852">
        <v>25</v>
      </c>
      <c r="J852">
        <v>686.25002500000005</v>
      </c>
      <c r="K852" t="s">
        <v>15</v>
      </c>
      <c r="L852" t="s">
        <v>15</v>
      </c>
      <c r="M852">
        <v>9633.8898160000044</v>
      </c>
    </row>
    <row r="853" spans="1:13" x14ac:dyDescent="0.25">
      <c r="A853" s="2">
        <v>43158</v>
      </c>
      <c r="B853">
        <v>28.4</v>
      </c>
      <c r="C853">
        <v>27.450001</v>
      </c>
      <c r="D853">
        <v>27.450001</v>
      </c>
      <c r="E853">
        <v>23.469999000000001</v>
      </c>
      <c r="F853">
        <v>23.469999000000001</v>
      </c>
      <c r="G853" t="s">
        <v>15</v>
      </c>
      <c r="H853" t="s">
        <v>15</v>
      </c>
      <c r="I853">
        <v>25</v>
      </c>
      <c r="J853">
        <v>710</v>
      </c>
      <c r="K853">
        <v>23.749974999999949</v>
      </c>
      <c r="L853" t="s">
        <v>15</v>
      </c>
      <c r="M853">
        <v>9657.6397910000051</v>
      </c>
    </row>
    <row r="854" spans="1:13" x14ac:dyDescent="0.25">
      <c r="A854" s="2">
        <v>43159</v>
      </c>
      <c r="B854">
        <v>29.41</v>
      </c>
      <c r="C854">
        <v>28.4</v>
      </c>
      <c r="D854">
        <v>28.4</v>
      </c>
      <c r="E854">
        <v>23.469999000000001</v>
      </c>
      <c r="F854">
        <v>23.469999000000001</v>
      </c>
      <c r="G854" t="s">
        <v>15</v>
      </c>
      <c r="H854" t="s">
        <v>15</v>
      </c>
      <c r="I854">
        <v>25</v>
      </c>
      <c r="J854">
        <v>735.25</v>
      </c>
      <c r="K854">
        <v>25.25</v>
      </c>
      <c r="L854" t="s">
        <v>15</v>
      </c>
      <c r="M854">
        <v>9682.8897910000051</v>
      </c>
    </row>
    <row r="855" spans="1:13" x14ac:dyDescent="0.25">
      <c r="A855" s="2">
        <v>43160</v>
      </c>
      <c r="B855">
        <v>29.25</v>
      </c>
      <c r="C855">
        <v>29.41</v>
      </c>
      <c r="D855">
        <v>29.41</v>
      </c>
      <c r="E855">
        <v>23.469999000000001</v>
      </c>
      <c r="F855">
        <v>23.469999000000001</v>
      </c>
      <c r="G855" t="s">
        <v>15</v>
      </c>
      <c r="H855" t="s">
        <v>15</v>
      </c>
      <c r="I855">
        <v>25</v>
      </c>
      <c r="J855">
        <v>731.25</v>
      </c>
      <c r="K855">
        <v>-4</v>
      </c>
      <c r="L855" t="s">
        <v>15</v>
      </c>
      <c r="M855">
        <v>9678.8897910000051</v>
      </c>
    </row>
    <row r="856" spans="1:13" x14ac:dyDescent="0.25">
      <c r="A856" s="2">
        <v>43161</v>
      </c>
      <c r="B856">
        <v>30.41</v>
      </c>
      <c r="C856">
        <v>29.41</v>
      </c>
      <c r="D856">
        <v>29.41</v>
      </c>
      <c r="E856">
        <v>23.469999000000001</v>
      </c>
      <c r="F856">
        <v>23.469999000000001</v>
      </c>
      <c r="G856" t="s">
        <v>15</v>
      </c>
      <c r="H856" t="s">
        <v>15</v>
      </c>
      <c r="I856">
        <v>25</v>
      </c>
      <c r="J856">
        <v>760.25</v>
      </c>
      <c r="K856">
        <v>29</v>
      </c>
      <c r="L856" t="s">
        <v>15</v>
      </c>
      <c r="M856">
        <v>9707.8897910000051</v>
      </c>
    </row>
    <row r="857" spans="1:13" x14ac:dyDescent="0.25">
      <c r="A857" s="2">
        <v>43164</v>
      </c>
      <c r="B857">
        <v>30.35</v>
      </c>
      <c r="C857">
        <v>30.41</v>
      </c>
      <c r="D857">
        <v>30.41</v>
      </c>
      <c r="E857">
        <v>23.469999000000001</v>
      </c>
      <c r="F857">
        <v>23.469999000000001</v>
      </c>
      <c r="G857" t="s">
        <v>15</v>
      </c>
      <c r="H857" t="s">
        <v>15</v>
      </c>
      <c r="I857">
        <v>25</v>
      </c>
      <c r="J857">
        <v>758.75</v>
      </c>
      <c r="K857">
        <v>-1.5</v>
      </c>
      <c r="L857" t="s">
        <v>15</v>
      </c>
      <c r="M857">
        <v>9706.3897910000051</v>
      </c>
    </row>
    <row r="858" spans="1:13" x14ac:dyDescent="0.25">
      <c r="A858" s="2">
        <v>43165</v>
      </c>
      <c r="B858">
        <v>30.360001</v>
      </c>
      <c r="C858">
        <v>30.41</v>
      </c>
      <c r="D858">
        <v>30.41</v>
      </c>
      <c r="E858">
        <v>23.469999000000001</v>
      </c>
      <c r="F858">
        <v>23.469999000000001</v>
      </c>
      <c r="G858" t="s">
        <v>15</v>
      </c>
      <c r="H858" t="s">
        <v>15</v>
      </c>
      <c r="I858">
        <v>25</v>
      </c>
      <c r="J858">
        <v>759.00002500000005</v>
      </c>
      <c r="K858">
        <v>0.25002500000005062</v>
      </c>
      <c r="L858" t="s">
        <v>15</v>
      </c>
      <c r="M858">
        <v>9706.6398160000044</v>
      </c>
    </row>
    <row r="859" spans="1:13" x14ac:dyDescent="0.25">
      <c r="A859" s="2">
        <v>43166</v>
      </c>
      <c r="B859">
        <v>29.92</v>
      </c>
      <c r="C859">
        <v>30.41</v>
      </c>
      <c r="D859">
        <v>30.41</v>
      </c>
      <c r="E859">
        <v>23.469999000000001</v>
      </c>
      <c r="F859">
        <v>23.469999000000001</v>
      </c>
      <c r="G859" t="s">
        <v>15</v>
      </c>
      <c r="H859" t="s">
        <v>15</v>
      </c>
      <c r="I859">
        <v>25</v>
      </c>
      <c r="J859">
        <v>748</v>
      </c>
      <c r="K859">
        <v>-11.000025000000051</v>
      </c>
      <c r="L859" t="s">
        <v>15</v>
      </c>
      <c r="M859">
        <v>9695.6397910000051</v>
      </c>
    </row>
    <row r="860" spans="1:13" x14ac:dyDescent="0.25">
      <c r="A860" s="2">
        <v>43167</v>
      </c>
      <c r="B860">
        <v>28.92</v>
      </c>
      <c r="C860">
        <v>30.41</v>
      </c>
      <c r="D860">
        <v>30.41</v>
      </c>
      <c r="E860">
        <v>23.469999000000001</v>
      </c>
      <c r="F860">
        <v>24</v>
      </c>
      <c r="G860" t="s">
        <v>15</v>
      </c>
      <c r="H860" t="s">
        <v>15</v>
      </c>
      <c r="I860">
        <v>25</v>
      </c>
      <c r="J860">
        <v>723</v>
      </c>
      <c r="K860">
        <v>-25</v>
      </c>
      <c r="L860" t="s">
        <v>15</v>
      </c>
      <c r="M860">
        <v>9670.6397910000051</v>
      </c>
    </row>
    <row r="861" spans="1:13" x14ac:dyDescent="0.25">
      <c r="A861" s="2">
        <v>43168</v>
      </c>
      <c r="B861">
        <v>28.879999000000002</v>
      </c>
      <c r="C861">
        <v>30.41</v>
      </c>
      <c r="D861">
        <v>30.41</v>
      </c>
      <c r="E861">
        <v>23.469999000000001</v>
      </c>
      <c r="F861">
        <v>24</v>
      </c>
      <c r="G861" t="s">
        <v>15</v>
      </c>
      <c r="H861" t="s">
        <v>15</v>
      </c>
      <c r="I861">
        <v>25</v>
      </c>
      <c r="J861">
        <v>721.99997500000006</v>
      </c>
      <c r="K861">
        <v>-1.0000249999999371</v>
      </c>
      <c r="L861" t="s">
        <v>15</v>
      </c>
      <c r="M861">
        <v>9669.6397660000057</v>
      </c>
    </row>
    <row r="862" spans="1:13" x14ac:dyDescent="0.25">
      <c r="A862" s="2">
        <v>43171</v>
      </c>
      <c r="B862">
        <v>28.76</v>
      </c>
      <c r="C862">
        <v>30.41</v>
      </c>
      <c r="D862">
        <v>30.41</v>
      </c>
      <c r="E862">
        <v>23.469999000000001</v>
      </c>
      <c r="F862">
        <v>24</v>
      </c>
      <c r="G862" t="s">
        <v>15</v>
      </c>
      <c r="H862" t="s">
        <v>15</v>
      </c>
      <c r="I862">
        <v>25</v>
      </c>
      <c r="J862">
        <v>719</v>
      </c>
      <c r="K862">
        <v>-2.9999750000000631</v>
      </c>
      <c r="L862" t="s">
        <v>15</v>
      </c>
      <c r="M862">
        <v>9666.6397910000051</v>
      </c>
    </row>
    <row r="863" spans="1:13" x14ac:dyDescent="0.25">
      <c r="A863" s="2">
        <v>43172</v>
      </c>
      <c r="B863">
        <v>29.82</v>
      </c>
      <c r="C863">
        <v>30.41</v>
      </c>
      <c r="D863">
        <v>30.41</v>
      </c>
      <c r="E863">
        <v>23.469999000000001</v>
      </c>
      <c r="F863">
        <v>24.190000999999999</v>
      </c>
      <c r="G863" t="s">
        <v>15</v>
      </c>
      <c r="H863" t="s">
        <v>15</v>
      </c>
      <c r="I863">
        <v>25</v>
      </c>
      <c r="J863">
        <v>745.5</v>
      </c>
      <c r="K863">
        <v>26.5</v>
      </c>
      <c r="L863" t="s">
        <v>15</v>
      </c>
      <c r="M863">
        <v>9693.1397910000051</v>
      </c>
    </row>
    <row r="864" spans="1:13" x14ac:dyDescent="0.25">
      <c r="A864" s="2">
        <v>43173</v>
      </c>
      <c r="B864">
        <v>29.23</v>
      </c>
      <c r="C864">
        <v>30.41</v>
      </c>
      <c r="D864">
        <v>30.41</v>
      </c>
      <c r="E864">
        <v>23.469999000000001</v>
      </c>
      <c r="F864">
        <v>24.190000999999999</v>
      </c>
      <c r="G864" t="s">
        <v>15</v>
      </c>
      <c r="H864" t="s">
        <v>15</v>
      </c>
      <c r="I864">
        <v>25</v>
      </c>
      <c r="J864">
        <v>730.75</v>
      </c>
      <c r="K864">
        <v>-14.75</v>
      </c>
      <c r="L864" t="s">
        <v>15</v>
      </c>
      <c r="M864">
        <v>9678.3897910000051</v>
      </c>
    </row>
    <row r="865" spans="1:13" x14ac:dyDescent="0.25">
      <c r="A865" s="2">
        <v>43174</v>
      </c>
      <c r="B865">
        <v>28.799999</v>
      </c>
      <c r="C865">
        <v>30.41</v>
      </c>
      <c r="D865">
        <v>30.41</v>
      </c>
      <c r="E865">
        <v>23.469999000000001</v>
      </c>
      <c r="F865">
        <v>24.879999000000002</v>
      </c>
      <c r="G865" t="s">
        <v>15</v>
      </c>
      <c r="H865" t="s">
        <v>15</v>
      </c>
      <c r="I865">
        <v>25</v>
      </c>
      <c r="J865">
        <v>719.99997499999995</v>
      </c>
      <c r="K865">
        <v>-10.750025000000051</v>
      </c>
      <c r="L865" t="s">
        <v>15</v>
      </c>
      <c r="M865">
        <v>9667.6397660000057</v>
      </c>
    </row>
    <row r="866" spans="1:13" x14ac:dyDescent="0.25">
      <c r="A866" s="2">
        <v>43175</v>
      </c>
      <c r="B866">
        <v>28.9</v>
      </c>
      <c r="C866">
        <v>30.41</v>
      </c>
      <c r="D866">
        <v>30.41</v>
      </c>
      <c r="E866">
        <v>23.469999000000001</v>
      </c>
      <c r="F866">
        <v>25.59</v>
      </c>
      <c r="G866" t="s">
        <v>15</v>
      </c>
      <c r="H866" t="s">
        <v>15</v>
      </c>
      <c r="I866">
        <v>25</v>
      </c>
      <c r="J866">
        <v>722.5</v>
      </c>
      <c r="K866">
        <v>2.500025000000051</v>
      </c>
      <c r="L866" t="s">
        <v>15</v>
      </c>
      <c r="M866">
        <v>9670.1397910000051</v>
      </c>
    </row>
    <row r="867" spans="1:13" x14ac:dyDescent="0.25">
      <c r="A867" s="2">
        <v>43178</v>
      </c>
      <c r="B867">
        <v>29.299999</v>
      </c>
      <c r="C867">
        <v>30.41</v>
      </c>
      <c r="D867">
        <v>30.41</v>
      </c>
      <c r="E867">
        <v>23.469999000000001</v>
      </c>
      <c r="F867">
        <v>25.59</v>
      </c>
      <c r="G867" t="s">
        <v>15</v>
      </c>
      <c r="H867" t="s">
        <v>15</v>
      </c>
      <c r="I867">
        <v>25</v>
      </c>
      <c r="J867">
        <v>732.49997499999995</v>
      </c>
      <c r="K867">
        <v>9.9999749999999494</v>
      </c>
      <c r="L867" t="s">
        <v>15</v>
      </c>
      <c r="M867">
        <v>9680.1397660000057</v>
      </c>
    </row>
    <row r="868" spans="1:13" x14ac:dyDescent="0.25">
      <c r="A868" s="2">
        <v>43179</v>
      </c>
      <c r="B868">
        <v>28.93</v>
      </c>
      <c r="C868">
        <v>30.41</v>
      </c>
      <c r="D868">
        <v>30.41</v>
      </c>
      <c r="E868">
        <v>23.469999000000001</v>
      </c>
      <c r="F868">
        <v>25.59</v>
      </c>
      <c r="G868" t="s">
        <v>15</v>
      </c>
      <c r="H868" t="s">
        <v>15</v>
      </c>
      <c r="I868">
        <v>25</v>
      </c>
      <c r="J868">
        <v>723.25</v>
      </c>
      <c r="K868">
        <v>-9.2499749999999494</v>
      </c>
      <c r="L868" t="s">
        <v>15</v>
      </c>
      <c r="M868">
        <v>9670.8897910000051</v>
      </c>
    </row>
    <row r="869" spans="1:13" x14ac:dyDescent="0.25">
      <c r="A869" s="2">
        <v>43180</v>
      </c>
      <c r="B869">
        <v>28.68</v>
      </c>
      <c r="C869">
        <v>30.41</v>
      </c>
      <c r="D869">
        <v>30.41</v>
      </c>
      <c r="E869">
        <v>23.469999000000001</v>
      </c>
      <c r="F869">
        <v>25.59</v>
      </c>
      <c r="G869" t="s">
        <v>15</v>
      </c>
      <c r="H869" t="s">
        <v>15</v>
      </c>
      <c r="I869">
        <v>25</v>
      </c>
      <c r="J869">
        <v>717</v>
      </c>
      <c r="K869">
        <v>-6.25</v>
      </c>
      <c r="L869" t="s">
        <v>15</v>
      </c>
      <c r="M869">
        <v>9664.6397910000051</v>
      </c>
    </row>
    <row r="870" spans="1:13" x14ac:dyDescent="0.25">
      <c r="A870" s="2">
        <v>43181</v>
      </c>
      <c r="B870">
        <v>28.27</v>
      </c>
      <c r="C870">
        <v>30.41</v>
      </c>
      <c r="D870">
        <v>30.41</v>
      </c>
      <c r="E870">
        <v>23.469999000000001</v>
      </c>
      <c r="F870">
        <v>25.59</v>
      </c>
      <c r="G870" t="s">
        <v>15</v>
      </c>
      <c r="H870" t="s">
        <v>15</v>
      </c>
      <c r="I870">
        <v>25</v>
      </c>
      <c r="J870">
        <v>706.75</v>
      </c>
      <c r="K870">
        <v>-10.25</v>
      </c>
      <c r="L870" t="s">
        <v>15</v>
      </c>
      <c r="M870">
        <v>9654.3897910000051</v>
      </c>
    </row>
    <row r="871" spans="1:13" x14ac:dyDescent="0.25">
      <c r="A871" s="2">
        <v>43182</v>
      </c>
      <c r="B871">
        <v>27.209999</v>
      </c>
      <c r="C871">
        <v>30.41</v>
      </c>
      <c r="D871">
        <v>30.41</v>
      </c>
      <c r="E871">
        <v>23.469999000000001</v>
      </c>
      <c r="F871">
        <v>25.59</v>
      </c>
      <c r="G871" t="s">
        <v>15</v>
      </c>
      <c r="H871" t="s">
        <v>15</v>
      </c>
      <c r="I871">
        <v>25</v>
      </c>
      <c r="J871">
        <v>680.24997499999995</v>
      </c>
      <c r="K871">
        <v>-26.500025000000051</v>
      </c>
      <c r="L871" t="s">
        <v>15</v>
      </c>
      <c r="M871">
        <v>9627.8897660000057</v>
      </c>
    </row>
    <row r="872" spans="1:13" x14ac:dyDescent="0.25">
      <c r="A872" s="2">
        <v>43185</v>
      </c>
      <c r="B872">
        <v>27.9</v>
      </c>
      <c r="C872">
        <v>30.41</v>
      </c>
      <c r="D872">
        <v>30.41</v>
      </c>
      <c r="E872">
        <v>23.469999000000001</v>
      </c>
      <c r="F872">
        <v>26.17</v>
      </c>
      <c r="G872" t="s">
        <v>15</v>
      </c>
      <c r="H872" t="s">
        <v>15</v>
      </c>
      <c r="I872">
        <v>25</v>
      </c>
      <c r="J872">
        <v>697.5</v>
      </c>
      <c r="K872">
        <v>17.250025000000051</v>
      </c>
      <c r="L872" t="s">
        <v>15</v>
      </c>
      <c r="M872">
        <v>9645.1397910000051</v>
      </c>
    </row>
    <row r="873" spans="1:13" x14ac:dyDescent="0.25">
      <c r="A873" s="2">
        <v>43186</v>
      </c>
      <c r="B873">
        <v>27.860001</v>
      </c>
      <c r="C873">
        <v>30.41</v>
      </c>
      <c r="D873">
        <v>30.41</v>
      </c>
      <c r="E873">
        <v>23.469999000000001</v>
      </c>
      <c r="F873">
        <v>27.209999</v>
      </c>
      <c r="G873" t="s">
        <v>15</v>
      </c>
      <c r="H873" t="s">
        <v>15</v>
      </c>
      <c r="I873">
        <v>25</v>
      </c>
      <c r="J873">
        <v>696.50002500000005</v>
      </c>
      <c r="K873">
        <v>-0.99997499999994943</v>
      </c>
      <c r="L873" t="s">
        <v>15</v>
      </c>
      <c r="M873">
        <v>9644.1398160000044</v>
      </c>
    </row>
    <row r="874" spans="1:13" x14ac:dyDescent="0.25">
      <c r="A874" s="2">
        <v>43187</v>
      </c>
      <c r="B874">
        <v>29.07</v>
      </c>
      <c r="C874">
        <v>30.41</v>
      </c>
      <c r="D874">
        <v>30.41</v>
      </c>
      <c r="E874">
        <v>23.469999000000001</v>
      </c>
      <c r="F874">
        <v>27.209999</v>
      </c>
      <c r="G874" t="s">
        <v>15</v>
      </c>
      <c r="H874" t="s">
        <v>15</v>
      </c>
      <c r="I874">
        <v>25</v>
      </c>
      <c r="J874">
        <v>726.75</v>
      </c>
      <c r="K874">
        <v>30.249974999999949</v>
      </c>
      <c r="L874" t="s">
        <v>15</v>
      </c>
      <c r="M874">
        <v>9674.3897910000051</v>
      </c>
    </row>
    <row r="875" spans="1:13" x14ac:dyDescent="0.25">
      <c r="A875" s="2">
        <v>43188</v>
      </c>
      <c r="B875">
        <v>29.74</v>
      </c>
      <c r="C875">
        <v>30.41</v>
      </c>
      <c r="D875">
        <v>30.41</v>
      </c>
      <c r="E875">
        <v>23.469999000000001</v>
      </c>
      <c r="F875">
        <v>27.209999</v>
      </c>
      <c r="G875" t="s">
        <v>15</v>
      </c>
      <c r="H875" t="s">
        <v>15</v>
      </c>
      <c r="I875">
        <v>25</v>
      </c>
      <c r="J875">
        <v>743.5</v>
      </c>
      <c r="K875">
        <v>16.75</v>
      </c>
      <c r="L875" t="s">
        <v>15</v>
      </c>
      <c r="M875">
        <v>9691.1397910000051</v>
      </c>
    </row>
    <row r="876" spans="1:13" x14ac:dyDescent="0.25">
      <c r="A876" s="2">
        <v>43192</v>
      </c>
      <c r="B876">
        <v>29.07</v>
      </c>
      <c r="C876">
        <v>30.41</v>
      </c>
      <c r="D876">
        <v>30.41</v>
      </c>
      <c r="E876">
        <v>23.469999000000001</v>
      </c>
      <c r="F876">
        <v>27.209999</v>
      </c>
      <c r="G876" t="s">
        <v>15</v>
      </c>
      <c r="H876" t="s">
        <v>15</v>
      </c>
      <c r="I876">
        <v>25</v>
      </c>
      <c r="J876">
        <v>726.75</v>
      </c>
      <c r="K876">
        <v>-16.75</v>
      </c>
      <c r="L876" t="s">
        <v>15</v>
      </c>
      <c r="M876">
        <v>9674.3897910000051</v>
      </c>
    </row>
    <row r="877" spans="1:13" x14ac:dyDescent="0.25">
      <c r="A877" s="2">
        <v>43193</v>
      </c>
      <c r="B877">
        <v>28.99</v>
      </c>
      <c r="C877">
        <v>30.41</v>
      </c>
      <c r="D877">
        <v>30.360001</v>
      </c>
      <c r="E877">
        <v>23.469999000000001</v>
      </c>
      <c r="F877">
        <v>27.209999</v>
      </c>
      <c r="G877" t="s">
        <v>15</v>
      </c>
      <c r="H877" t="s">
        <v>15</v>
      </c>
      <c r="I877">
        <v>25</v>
      </c>
      <c r="J877">
        <v>724.75</v>
      </c>
      <c r="K877">
        <v>-2</v>
      </c>
      <c r="L877" t="s">
        <v>15</v>
      </c>
      <c r="M877">
        <v>9672.3897910000051</v>
      </c>
    </row>
    <row r="878" spans="1:13" x14ac:dyDescent="0.25">
      <c r="A878" s="2">
        <v>43194</v>
      </c>
      <c r="B878">
        <v>30.09</v>
      </c>
      <c r="C878">
        <v>30.41</v>
      </c>
      <c r="D878">
        <v>30.360001</v>
      </c>
      <c r="E878">
        <v>23.469999000000001</v>
      </c>
      <c r="F878">
        <v>27.209999</v>
      </c>
      <c r="G878" t="s">
        <v>15</v>
      </c>
      <c r="H878" t="s">
        <v>15</v>
      </c>
      <c r="I878">
        <v>25</v>
      </c>
      <c r="J878">
        <v>752.25</v>
      </c>
      <c r="K878">
        <v>27.5</v>
      </c>
      <c r="L878" t="s">
        <v>15</v>
      </c>
      <c r="M878">
        <v>9699.8897910000051</v>
      </c>
    </row>
    <row r="879" spans="1:13" x14ac:dyDescent="0.25">
      <c r="A879" s="2">
        <v>43195</v>
      </c>
      <c r="B879">
        <v>30.93</v>
      </c>
      <c r="C879">
        <v>30.41</v>
      </c>
      <c r="D879">
        <v>30.360001</v>
      </c>
      <c r="E879">
        <v>23.469999000000001</v>
      </c>
      <c r="F879">
        <v>27.209999</v>
      </c>
      <c r="G879" t="s">
        <v>15</v>
      </c>
      <c r="H879" t="s">
        <v>15</v>
      </c>
      <c r="I879">
        <v>25</v>
      </c>
      <c r="J879">
        <v>773.25</v>
      </c>
      <c r="K879">
        <v>21</v>
      </c>
      <c r="L879" t="s">
        <v>15</v>
      </c>
      <c r="M879">
        <v>9720.8897910000051</v>
      </c>
    </row>
    <row r="880" spans="1:13" x14ac:dyDescent="0.25">
      <c r="A880" s="2">
        <v>43196</v>
      </c>
      <c r="B880">
        <v>29.799999</v>
      </c>
      <c r="C880">
        <v>30.93</v>
      </c>
      <c r="D880">
        <v>30.93</v>
      </c>
      <c r="E880">
        <v>23.469999000000001</v>
      </c>
      <c r="F880">
        <v>27.209999</v>
      </c>
      <c r="G880" t="s">
        <v>15</v>
      </c>
      <c r="H880" t="s">
        <v>15</v>
      </c>
      <c r="I880">
        <v>25</v>
      </c>
      <c r="J880">
        <v>744.99997499999995</v>
      </c>
      <c r="K880">
        <v>-28.250025000000051</v>
      </c>
      <c r="L880" t="s">
        <v>15</v>
      </c>
      <c r="M880">
        <v>9692.6397660000057</v>
      </c>
    </row>
    <row r="881" spans="1:13" x14ac:dyDescent="0.25">
      <c r="A881" s="2">
        <v>43199</v>
      </c>
      <c r="B881">
        <v>29.15</v>
      </c>
      <c r="C881">
        <v>30.93</v>
      </c>
      <c r="D881">
        <v>30.93</v>
      </c>
      <c r="E881">
        <v>23.469999000000001</v>
      </c>
      <c r="F881">
        <v>27.209999</v>
      </c>
      <c r="G881" t="s">
        <v>15</v>
      </c>
      <c r="H881" t="s">
        <v>15</v>
      </c>
      <c r="I881">
        <v>25</v>
      </c>
      <c r="J881">
        <v>728.75</v>
      </c>
      <c r="K881">
        <v>-16.249974999999949</v>
      </c>
      <c r="L881" t="s">
        <v>15</v>
      </c>
      <c r="M881">
        <v>9676.3897910000051</v>
      </c>
    </row>
    <row r="882" spans="1:13" x14ac:dyDescent="0.25">
      <c r="A882" s="2">
        <v>43200</v>
      </c>
      <c r="B882">
        <v>29.299999</v>
      </c>
      <c r="C882">
        <v>30.93</v>
      </c>
      <c r="D882">
        <v>30.93</v>
      </c>
      <c r="E882">
        <v>23.469999000000001</v>
      </c>
      <c r="F882">
        <v>27.209999</v>
      </c>
      <c r="G882" t="s">
        <v>15</v>
      </c>
      <c r="H882" t="s">
        <v>15</v>
      </c>
      <c r="I882">
        <v>25</v>
      </c>
      <c r="J882">
        <v>732.49997499999995</v>
      </c>
      <c r="K882">
        <v>3.749974999999949</v>
      </c>
      <c r="L882" t="s">
        <v>15</v>
      </c>
      <c r="M882">
        <v>9680.1397660000057</v>
      </c>
    </row>
    <row r="883" spans="1:13" x14ac:dyDescent="0.25">
      <c r="A883" s="2">
        <v>43201</v>
      </c>
      <c r="B883">
        <v>29.07</v>
      </c>
      <c r="C883">
        <v>30.93</v>
      </c>
      <c r="D883">
        <v>30.93</v>
      </c>
      <c r="E883">
        <v>23.469999000000001</v>
      </c>
      <c r="F883">
        <v>27.209999</v>
      </c>
      <c r="G883" t="s">
        <v>15</v>
      </c>
      <c r="H883" t="s">
        <v>15</v>
      </c>
      <c r="I883">
        <v>25</v>
      </c>
      <c r="J883">
        <v>726.75</v>
      </c>
      <c r="K883">
        <v>-5.7499749999999494</v>
      </c>
      <c r="L883" t="s">
        <v>15</v>
      </c>
      <c r="M883">
        <v>9674.3897910000051</v>
      </c>
    </row>
    <row r="884" spans="1:13" x14ac:dyDescent="0.25">
      <c r="A884" s="2">
        <v>43202</v>
      </c>
      <c r="B884">
        <v>28.9</v>
      </c>
      <c r="C884">
        <v>30.93</v>
      </c>
      <c r="D884">
        <v>30.93</v>
      </c>
      <c r="E884">
        <v>23.469999000000001</v>
      </c>
      <c r="F884">
        <v>27.209999</v>
      </c>
      <c r="G884" t="s">
        <v>15</v>
      </c>
      <c r="H884" t="s">
        <v>15</v>
      </c>
      <c r="I884">
        <v>25</v>
      </c>
      <c r="J884">
        <v>722.5</v>
      </c>
      <c r="K884">
        <v>-4.25</v>
      </c>
      <c r="L884" t="s">
        <v>15</v>
      </c>
      <c r="M884">
        <v>9670.1397910000051</v>
      </c>
    </row>
    <row r="885" spans="1:13" x14ac:dyDescent="0.25">
      <c r="A885" s="2">
        <v>43203</v>
      </c>
      <c r="B885">
        <v>28.26</v>
      </c>
      <c r="C885">
        <v>30.93</v>
      </c>
      <c r="D885">
        <v>30.93</v>
      </c>
      <c r="E885">
        <v>23.469999000000001</v>
      </c>
      <c r="F885">
        <v>27.209999</v>
      </c>
      <c r="G885" t="s">
        <v>15</v>
      </c>
      <c r="H885" t="s">
        <v>15</v>
      </c>
      <c r="I885">
        <v>25</v>
      </c>
      <c r="J885">
        <v>706.5</v>
      </c>
      <c r="K885">
        <v>-16</v>
      </c>
      <c r="L885" t="s">
        <v>15</v>
      </c>
      <c r="M885">
        <v>9654.1397910000051</v>
      </c>
    </row>
    <row r="886" spans="1:13" x14ac:dyDescent="0.25">
      <c r="A886" s="2">
        <v>43206</v>
      </c>
      <c r="B886">
        <v>28.74</v>
      </c>
      <c r="C886">
        <v>30.93</v>
      </c>
      <c r="D886">
        <v>30.93</v>
      </c>
      <c r="E886">
        <v>23.469999000000001</v>
      </c>
      <c r="F886">
        <v>27.209999</v>
      </c>
      <c r="G886" t="s">
        <v>15</v>
      </c>
      <c r="H886" t="s">
        <v>15</v>
      </c>
      <c r="I886">
        <v>25</v>
      </c>
      <c r="J886">
        <v>718.5</v>
      </c>
      <c r="K886">
        <v>12</v>
      </c>
      <c r="L886" t="s">
        <v>15</v>
      </c>
      <c r="M886">
        <v>9666.1397910000051</v>
      </c>
    </row>
    <row r="887" spans="1:13" x14ac:dyDescent="0.25">
      <c r="A887" s="2">
        <v>43207</v>
      </c>
      <c r="B887">
        <v>28.940000999999999</v>
      </c>
      <c r="C887">
        <v>30.93</v>
      </c>
      <c r="D887">
        <v>30.93</v>
      </c>
      <c r="E887">
        <v>23.469999000000001</v>
      </c>
      <c r="F887">
        <v>27.209999</v>
      </c>
      <c r="G887" t="s">
        <v>15</v>
      </c>
      <c r="H887" t="s">
        <v>15</v>
      </c>
      <c r="I887">
        <v>25</v>
      </c>
      <c r="J887">
        <v>723.50002499999994</v>
      </c>
      <c r="K887">
        <v>5.0000249999999369</v>
      </c>
      <c r="L887" t="s">
        <v>15</v>
      </c>
      <c r="M887">
        <v>9671.1398160000044</v>
      </c>
    </row>
    <row r="888" spans="1:13" x14ac:dyDescent="0.25">
      <c r="A888" s="2">
        <v>43208</v>
      </c>
      <c r="B888">
        <v>29.4</v>
      </c>
      <c r="C888">
        <v>30.93</v>
      </c>
      <c r="D888">
        <v>30.93</v>
      </c>
      <c r="E888">
        <v>23.469999000000001</v>
      </c>
      <c r="F888">
        <v>27.209999</v>
      </c>
      <c r="G888" t="s">
        <v>15</v>
      </c>
      <c r="H888" t="s">
        <v>15</v>
      </c>
      <c r="I888">
        <v>25</v>
      </c>
      <c r="J888">
        <v>735</v>
      </c>
      <c r="K888">
        <v>11.49997500000006</v>
      </c>
      <c r="L888" t="s">
        <v>15</v>
      </c>
      <c r="M888">
        <v>9682.6397910000051</v>
      </c>
    </row>
    <row r="889" spans="1:13" x14ac:dyDescent="0.25">
      <c r="A889" s="2">
        <v>43209</v>
      </c>
      <c r="B889">
        <v>29.41</v>
      </c>
      <c r="C889">
        <v>30.93</v>
      </c>
      <c r="D889">
        <v>30.93</v>
      </c>
      <c r="E889">
        <v>23.469999000000001</v>
      </c>
      <c r="F889">
        <v>27.209999</v>
      </c>
      <c r="G889" t="s">
        <v>15</v>
      </c>
      <c r="H889" t="s">
        <v>15</v>
      </c>
      <c r="I889">
        <v>25</v>
      </c>
      <c r="J889">
        <v>735.25</v>
      </c>
      <c r="K889">
        <v>0.25</v>
      </c>
      <c r="L889" t="s">
        <v>15</v>
      </c>
      <c r="M889">
        <v>9682.8897910000051</v>
      </c>
    </row>
    <row r="890" spans="1:13" x14ac:dyDescent="0.25">
      <c r="A890" s="2">
        <v>43210</v>
      </c>
      <c r="B890">
        <v>29.959999</v>
      </c>
      <c r="C890">
        <v>30.93</v>
      </c>
      <c r="D890">
        <v>30.93</v>
      </c>
      <c r="E890">
        <v>23.469999000000001</v>
      </c>
      <c r="F890">
        <v>27.209999</v>
      </c>
      <c r="G890" t="s">
        <v>15</v>
      </c>
      <c r="H890" t="s">
        <v>15</v>
      </c>
      <c r="I890">
        <v>25</v>
      </c>
      <c r="J890">
        <v>748.99997499999995</v>
      </c>
      <c r="K890">
        <v>13.749974999999949</v>
      </c>
      <c r="L890" t="s">
        <v>15</v>
      </c>
      <c r="M890">
        <v>9696.6397660000057</v>
      </c>
    </row>
    <row r="891" spans="1:13" x14ac:dyDescent="0.25">
      <c r="A891" s="2">
        <v>43213</v>
      </c>
      <c r="B891">
        <v>30.459999</v>
      </c>
      <c r="C891">
        <v>30.93</v>
      </c>
      <c r="D891">
        <v>30.93</v>
      </c>
      <c r="E891">
        <v>23.469999000000001</v>
      </c>
      <c r="F891">
        <v>27.209999</v>
      </c>
      <c r="G891" t="s">
        <v>15</v>
      </c>
      <c r="H891" t="s">
        <v>15</v>
      </c>
      <c r="I891">
        <v>25</v>
      </c>
      <c r="J891">
        <v>761.49997499999995</v>
      </c>
      <c r="K891">
        <v>12.5</v>
      </c>
      <c r="L891" t="s">
        <v>15</v>
      </c>
      <c r="M891">
        <v>9709.1397660000057</v>
      </c>
    </row>
    <row r="892" spans="1:13" x14ac:dyDescent="0.25">
      <c r="A892" s="2">
        <v>43214</v>
      </c>
      <c r="B892">
        <v>30.5</v>
      </c>
      <c r="C892">
        <v>30.93</v>
      </c>
      <c r="D892">
        <v>30.93</v>
      </c>
      <c r="E892">
        <v>23.469999000000001</v>
      </c>
      <c r="F892">
        <v>27.860001</v>
      </c>
      <c r="G892" t="s">
        <v>15</v>
      </c>
      <c r="H892" t="s">
        <v>15</v>
      </c>
      <c r="I892">
        <v>25</v>
      </c>
      <c r="J892">
        <v>762.5</v>
      </c>
      <c r="K892">
        <v>1.000025000000051</v>
      </c>
      <c r="L892" t="s">
        <v>15</v>
      </c>
      <c r="M892">
        <v>9710.1397910000051</v>
      </c>
    </row>
    <row r="893" spans="1:13" x14ac:dyDescent="0.25">
      <c r="A893" s="2">
        <v>43215</v>
      </c>
      <c r="B893">
        <v>30.719999000000001</v>
      </c>
      <c r="C893">
        <v>30.93</v>
      </c>
      <c r="D893">
        <v>30.93</v>
      </c>
      <c r="E893">
        <v>23.469999000000001</v>
      </c>
      <c r="F893">
        <v>27.860001</v>
      </c>
      <c r="G893" t="s">
        <v>15</v>
      </c>
      <c r="H893" t="s">
        <v>15</v>
      </c>
      <c r="I893">
        <v>25</v>
      </c>
      <c r="J893">
        <v>767.99997500000006</v>
      </c>
      <c r="K893">
        <v>5.4999750000000631</v>
      </c>
      <c r="L893" t="s">
        <v>15</v>
      </c>
      <c r="M893">
        <v>9715.6397660000057</v>
      </c>
    </row>
    <row r="894" spans="1:13" x14ac:dyDescent="0.25">
      <c r="A894" s="2">
        <v>43216</v>
      </c>
      <c r="B894">
        <v>31.75</v>
      </c>
      <c r="C894">
        <v>30.93</v>
      </c>
      <c r="D894">
        <v>30.93</v>
      </c>
      <c r="E894">
        <v>23.469999000000001</v>
      </c>
      <c r="F894">
        <v>27.860001</v>
      </c>
      <c r="G894" t="s">
        <v>15</v>
      </c>
      <c r="H894" t="s">
        <v>15</v>
      </c>
      <c r="I894">
        <v>25</v>
      </c>
      <c r="J894">
        <v>793.75</v>
      </c>
      <c r="K894">
        <v>25.75002499999994</v>
      </c>
      <c r="L894" t="s">
        <v>15</v>
      </c>
      <c r="M894">
        <v>9741.3897910000051</v>
      </c>
    </row>
    <row r="895" spans="1:13" x14ac:dyDescent="0.25">
      <c r="A895" s="2">
        <v>43217</v>
      </c>
      <c r="B895">
        <v>32.189999</v>
      </c>
      <c r="C895">
        <v>31.75</v>
      </c>
      <c r="D895">
        <v>31.75</v>
      </c>
      <c r="E895">
        <v>23.469999000000001</v>
      </c>
      <c r="F895">
        <v>28.26</v>
      </c>
      <c r="G895" t="s">
        <v>15</v>
      </c>
      <c r="H895" t="s">
        <v>15</v>
      </c>
      <c r="I895">
        <v>25</v>
      </c>
      <c r="J895">
        <v>804.74997499999995</v>
      </c>
      <c r="K895">
        <v>10.999974999999949</v>
      </c>
      <c r="L895" t="s">
        <v>15</v>
      </c>
      <c r="M895">
        <v>9752.3897660000057</v>
      </c>
    </row>
    <row r="896" spans="1:13" x14ac:dyDescent="0.25">
      <c r="A896" s="2">
        <v>43220</v>
      </c>
      <c r="B896">
        <v>31.07</v>
      </c>
      <c r="C896">
        <v>32.189999</v>
      </c>
      <c r="D896">
        <v>32.189999</v>
      </c>
      <c r="E896">
        <v>23.469999000000001</v>
      </c>
      <c r="F896">
        <v>28.26</v>
      </c>
      <c r="G896" t="s">
        <v>15</v>
      </c>
      <c r="H896" t="s">
        <v>15</v>
      </c>
      <c r="I896">
        <v>25</v>
      </c>
      <c r="J896">
        <v>776.75</v>
      </c>
      <c r="K896">
        <v>-27.999974999999949</v>
      </c>
      <c r="L896" t="s">
        <v>15</v>
      </c>
      <c r="M896">
        <v>9724.3897910000051</v>
      </c>
    </row>
    <row r="897" spans="1:13" x14ac:dyDescent="0.25">
      <c r="A897" s="2">
        <v>43221</v>
      </c>
      <c r="B897">
        <v>30.74</v>
      </c>
      <c r="C897">
        <v>32.189999</v>
      </c>
      <c r="D897">
        <v>32.189999</v>
      </c>
      <c r="E897">
        <v>23.469999000000001</v>
      </c>
      <c r="F897">
        <v>28.26</v>
      </c>
      <c r="G897" t="s">
        <v>15</v>
      </c>
      <c r="H897" t="s">
        <v>15</v>
      </c>
      <c r="I897">
        <v>25</v>
      </c>
      <c r="J897">
        <v>768.5</v>
      </c>
      <c r="K897">
        <v>-8.25</v>
      </c>
      <c r="L897" t="s">
        <v>15</v>
      </c>
      <c r="M897">
        <v>9716.1397910000051</v>
      </c>
    </row>
    <row r="898" spans="1:13" x14ac:dyDescent="0.25">
      <c r="A898" s="2">
        <v>43222</v>
      </c>
      <c r="B898">
        <v>31.34</v>
      </c>
      <c r="C898">
        <v>32.189999</v>
      </c>
      <c r="D898">
        <v>32.189999</v>
      </c>
      <c r="E898">
        <v>23.469999000000001</v>
      </c>
      <c r="F898">
        <v>28.26</v>
      </c>
      <c r="G898" t="s">
        <v>15</v>
      </c>
      <c r="H898" t="s">
        <v>15</v>
      </c>
      <c r="I898">
        <v>25</v>
      </c>
      <c r="J898">
        <v>783.5</v>
      </c>
      <c r="K898">
        <v>15</v>
      </c>
      <c r="L898" t="s">
        <v>15</v>
      </c>
      <c r="M898">
        <v>9731.1397910000051</v>
      </c>
    </row>
    <row r="899" spans="1:13" x14ac:dyDescent="0.25">
      <c r="A899" s="2">
        <v>43223</v>
      </c>
      <c r="B899">
        <v>31.450001</v>
      </c>
      <c r="C899">
        <v>32.189999</v>
      </c>
      <c r="D899">
        <v>32.189999</v>
      </c>
      <c r="E899">
        <v>23.469999000000001</v>
      </c>
      <c r="F899">
        <v>28.26</v>
      </c>
      <c r="G899" t="s">
        <v>15</v>
      </c>
      <c r="H899" t="s">
        <v>15</v>
      </c>
      <c r="I899">
        <v>25</v>
      </c>
      <c r="J899">
        <v>786.25002500000005</v>
      </c>
      <c r="K899">
        <v>2.750025000000051</v>
      </c>
      <c r="L899" t="s">
        <v>15</v>
      </c>
      <c r="M899">
        <v>9733.8898160000044</v>
      </c>
    </row>
    <row r="900" spans="1:13" x14ac:dyDescent="0.25">
      <c r="A900" s="2">
        <v>43224</v>
      </c>
      <c r="B900">
        <v>31.24</v>
      </c>
      <c r="C900">
        <v>32.189999</v>
      </c>
      <c r="D900">
        <v>32.189999</v>
      </c>
      <c r="E900">
        <v>23.469999000000001</v>
      </c>
      <c r="F900">
        <v>28.26</v>
      </c>
      <c r="G900" t="s">
        <v>15</v>
      </c>
      <c r="H900" t="s">
        <v>15</v>
      </c>
      <c r="I900">
        <v>25</v>
      </c>
      <c r="J900">
        <v>781</v>
      </c>
      <c r="K900">
        <v>-5.2500250000000506</v>
      </c>
      <c r="L900" t="s">
        <v>15</v>
      </c>
      <c r="M900">
        <v>9728.6397910000051</v>
      </c>
    </row>
    <row r="901" spans="1:13" x14ac:dyDescent="0.25">
      <c r="A901" s="2">
        <v>43227</v>
      </c>
      <c r="B901">
        <v>30.049999</v>
      </c>
      <c r="C901">
        <v>32.189999</v>
      </c>
      <c r="D901">
        <v>32.189999</v>
      </c>
      <c r="E901">
        <v>23.469999000000001</v>
      </c>
      <c r="F901">
        <v>28.26</v>
      </c>
      <c r="G901" t="s">
        <v>15</v>
      </c>
      <c r="H901" t="s">
        <v>15</v>
      </c>
      <c r="I901">
        <v>25</v>
      </c>
      <c r="J901">
        <v>751.24997499999995</v>
      </c>
      <c r="K901">
        <v>-29.750025000000051</v>
      </c>
      <c r="L901" t="s">
        <v>15</v>
      </c>
      <c r="M901">
        <v>9698.8897660000057</v>
      </c>
    </row>
    <row r="902" spans="1:13" x14ac:dyDescent="0.25">
      <c r="A902" s="2">
        <v>43228</v>
      </c>
      <c r="B902">
        <v>29.780000999999999</v>
      </c>
      <c r="C902">
        <v>32.189999</v>
      </c>
      <c r="D902">
        <v>32.189999</v>
      </c>
      <c r="E902">
        <v>24</v>
      </c>
      <c r="F902">
        <v>28.26</v>
      </c>
      <c r="G902" t="s">
        <v>15</v>
      </c>
      <c r="H902" t="s">
        <v>15</v>
      </c>
      <c r="I902">
        <v>25</v>
      </c>
      <c r="J902">
        <v>744.50002499999994</v>
      </c>
      <c r="K902">
        <v>-6.7499500000000134</v>
      </c>
      <c r="L902" t="s">
        <v>15</v>
      </c>
      <c r="M902">
        <v>9692.1398160000062</v>
      </c>
    </row>
    <row r="903" spans="1:13" x14ac:dyDescent="0.25">
      <c r="A903" s="2">
        <v>43229</v>
      </c>
      <c r="B903">
        <v>30.139999</v>
      </c>
      <c r="C903">
        <v>32.189999</v>
      </c>
      <c r="D903">
        <v>32.189999</v>
      </c>
      <c r="E903">
        <v>24</v>
      </c>
      <c r="F903">
        <v>28.26</v>
      </c>
      <c r="G903" t="s">
        <v>15</v>
      </c>
      <c r="H903" t="s">
        <v>15</v>
      </c>
      <c r="I903">
        <v>25</v>
      </c>
      <c r="J903">
        <v>753.49997499999995</v>
      </c>
      <c r="K903">
        <v>8.9999500000000126</v>
      </c>
      <c r="L903" t="s">
        <v>15</v>
      </c>
      <c r="M903">
        <v>9701.1397660000057</v>
      </c>
    </row>
    <row r="904" spans="1:13" x14ac:dyDescent="0.25">
      <c r="A904" s="2">
        <v>43230</v>
      </c>
      <c r="B904">
        <v>29.42</v>
      </c>
      <c r="C904">
        <v>32.189999</v>
      </c>
      <c r="D904">
        <v>32.189999</v>
      </c>
      <c r="E904">
        <v>24.15</v>
      </c>
      <c r="F904">
        <v>28.26</v>
      </c>
      <c r="G904" t="s">
        <v>15</v>
      </c>
      <c r="H904" t="s">
        <v>15</v>
      </c>
      <c r="I904">
        <v>25</v>
      </c>
      <c r="J904">
        <v>735.5</v>
      </c>
      <c r="K904">
        <v>-17.999974999999949</v>
      </c>
      <c r="L904" t="s">
        <v>15</v>
      </c>
      <c r="M904">
        <v>9683.1397910000051</v>
      </c>
    </row>
    <row r="905" spans="1:13" x14ac:dyDescent="0.25">
      <c r="A905" s="2">
        <v>43231</v>
      </c>
      <c r="B905">
        <v>29.639999</v>
      </c>
      <c r="C905">
        <v>32.189999</v>
      </c>
      <c r="D905">
        <v>32.189999</v>
      </c>
      <c r="E905">
        <v>24.190000999999999</v>
      </c>
      <c r="F905">
        <v>28.26</v>
      </c>
      <c r="G905" t="s">
        <v>15</v>
      </c>
      <c r="H905" t="s">
        <v>15</v>
      </c>
      <c r="I905">
        <v>25</v>
      </c>
      <c r="J905">
        <v>740.99997499999995</v>
      </c>
      <c r="K905">
        <v>5.4999749999999494</v>
      </c>
      <c r="L905" t="s">
        <v>15</v>
      </c>
      <c r="M905">
        <v>9688.6397660000057</v>
      </c>
    </row>
    <row r="906" spans="1:13" x14ac:dyDescent="0.25">
      <c r="A906" s="2">
        <v>43234</v>
      </c>
      <c r="B906">
        <v>29.629999000000002</v>
      </c>
      <c r="C906">
        <v>32.189999</v>
      </c>
      <c r="D906">
        <v>32.189999</v>
      </c>
      <c r="E906">
        <v>24.190000999999999</v>
      </c>
      <c r="F906">
        <v>28.26</v>
      </c>
      <c r="G906" t="s">
        <v>15</v>
      </c>
      <c r="H906" t="s">
        <v>15</v>
      </c>
      <c r="I906">
        <v>25</v>
      </c>
      <c r="J906">
        <v>740.74997500000006</v>
      </c>
      <c r="K906">
        <v>-0.24999999999988631</v>
      </c>
      <c r="L906" t="s">
        <v>15</v>
      </c>
      <c r="M906">
        <v>9688.3897660000057</v>
      </c>
    </row>
    <row r="907" spans="1:13" x14ac:dyDescent="0.25">
      <c r="A907" s="2">
        <v>43235</v>
      </c>
      <c r="B907">
        <v>29.93</v>
      </c>
      <c r="C907">
        <v>32.189999</v>
      </c>
      <c r="D907">
        <v>32.189999</v>
      </c>
      <c r="E907">
        <v>25.59</v>
      </c>
      <c r="F907">
        <v>28.74</v>
      </c>
      <c r="G907" t="s">
        <v>15</v>
      </c>
      <c r="H907" t="s">
        <v>15</v>
      </c>
      <c r="I907">
        <v>25</v>
      </c>
      <c r="J907">
        <v>748.25</v>
      </c>
      <c r="K907">
        <v>7.5000249999999369</v>
      </c>
      <c r="L907" t="s">
        <v>15</v>
      </c>
      <c r="M907">
        <v>9695.8897910000051</v>
      </c>
    </row>
    <row r="908" spans="1:13" x14ac:dyDescent="0.25">
      <c r="A908" s="2">
        <v>43236</v>
      </c>
      <c r="B908">
        <v>33.169998</v>
      </c>
      <c r="C908">
        <v>32.189999</v>
      </c>
      <c r="D908">
        <v>32.189999</v>
      </c>
      <c r="E908">
        <v>25.59</v>
      </c>
      <c r="F908">
        <v>28.74</v>
      </c>
      <c r="G908" t="s">
        <v>15</v>
      </c>
      <c r="H908" t="s">
        <v>15</v>
      </c>
      <c r="I908">
        <v>25</v>
      </c>
      <c r="J908">
        <v>829.24995000000001</v>
      </c>
      <c r="K908">
        <v>80.999950000000013</v>
      </c>
      <c r="L908" t="s">
        <v>15</v>
      </c>
      <c r="M908">
        <v>9776.8897410000045</v>
      </c>
    </row>
    <row r="909" spans="1:13" x14ac:dyDescent="0.25">
      <c r="A909" s="2">
        <v>43237</v>
      </c>
      <c r="B909">
        <v>33.840000000000003</v>
      </c>
      <c r="C909">
        <v>33.169998</v>
      </c>
      <c r="D909">
        <v>33.169998</v>
      </c>
      <c r="E909">
        <v>25.59</v>
      </c>
      <c r="F909">
        <v>28.940000999999999</v>
      </c>
      <c r="G909" t="s">
        <v>15</v>
      </c>
      <c r="H909" t="s">
        <v>15</v>
      </c>
      <c r="I909">
        <v>25</v>
      </c>
      <c r="J909">
        <v>846.00000000000011</v>
      </c>
      <c r="K909">
        <v>16.750050000000101</v>
      </c>
      <c r="L909" t="s">
        <v>15</v>
      </c>
      <c r="M909">
        <v>9793.6397910000051</v>
      </c>
    </row>
    <row r="910" spans="1:13" x14ac:dyDescent="0.25">
      <c r="A910" s="2">
        <v>43238</v>
      </c>
      <c r="B910">
        <v>33.959999000000003</v>
      </c>
      <c r="C910">
        <v>33.840000000000003</v>
      </c>
      <c r="D910">
        <v>33.840000000000003</v>
      </c>
      <c r="E910">
        <v>25.59</v>
      </c>
      <c r="F910">
        <v>29.4</v>
      </c>
      <c r="G910" t="s">
        <v>15</v>
      </c>
      <c r="H910" t="s">
        <v>15</v>
      </c>
      <c r="I910">
        <v>25</v>
      </c>
      <c r="J910">
        <v>848.99997500000006</v>
      </c>
      <c r="K910">
        <v>2.999974999999949</v>
      </c>
      <c r="L910" t="s">
        <v>15</v>
      </c>
      <c r="M910">
        <v>9796.6397660000057</v>
      </c>
    </row>
    <row r="911" spans="1:13" x14ac:dyDescent="0.25">
      <c r="A911" s="2">
        <v>43241</v>
      </c>
      <c r="B911">
        <v>34.610000999999997</v>
      </c>
      <c r="C911">
        <v>33.959999000000003</v>
      </c>
      <c r="D911">
        <v>33.959999000000003</v>
      </c>
      <c r="E911">
        <v>25.59</v>
      </c>
      <c r="F911">
        <v>29.41</v>
      </c>
      <c r="G911" t="s">
        <v>15</v>
      </c>
      <c r="H911" t="s">
        <v>15</v>
      </c>
      <c r="I911">
        <v>25</v>
      </c>
      <c r="J911">
        <v>865.25002499999994</v>
      </c>
      <c r="K911">
        <v>16.25004999999987</v>
      </c>
      <c r="L911" t="s">
        <v>15</v>
      </c>
      <c r="M911">
        <v>9812.8898160000062</v>
      </c>
    </row>
    <row r="912" spans="1:13" x14ac:dyDescent="0.25">
      <c r="A912" s="2">
        <v>43242</v>
      </c>
      <c r="B912">
        <v>33.119999</v>
      </c>
      <c r="C912">
        <v>34.610000999999997</v>
      </c>
      <c r="D912">
        <v>34.610000999999997</v>
      </c>
      <c r="E912">
        <v>25.59</v>
      </c>
      <c r="F912">
        <v>29.42</v>
      </c>
      <c r="G912" t="s">
        <v>15</v>
      </c>
      <c r="H912" t="s">
        <v>15</v>
      </c>
      <c r="I912">
        <v>25</v>
      </c>
      <c r="J912">
        <v>827.99997499999995</v>
      </c>
      <c r="K912">
        <v>-37.250049999999987</v>
      </c>
      <c r="L912" t="s">
        <v>15</v>
      </c>
      <c r="M912">
        <v>9775.6397660000057</v>
      </c>
    </row>
    <row r="913" spans="1:13" x14ac:dyDescent="0.25">
      <c r="A913" s="2">
        <v>43243</v>
      </c>
      <c r="B913">
        <v>33.479999999999997</v>
      </c>
      <c r="C913">
        <v>34.610000999999997</v>
      </c>
      <c r="D913">
        <v>34.610000999999997</v>
      </c>
      <c r="E913">
        <v>26.17</v>
      </c>
      <c r="F913">
        <v>29.42</v>
      </c>
      <c r="G913" t="s">
        <v>15</v>
      </c>
      <c r="H913" t="s">
        <v>15</v>
      </c>
      <c r="I913">
        <v>25</v>
      </c>
      <c r="J913">
        <v>836.99999999999989</v>
      </c>
      <c r="K913">
        <v>9.0000249999999369</v>
      </c>
      <c r="L913" t="s">
        <v>15</v>
      </c>
      <c r="M913">
        <v>9784.6397910000051</v>
      </c>
    </row>
    <row r="914" spans="1:13" x14ac:dyDescent="0.25">
      <c r="A914" s="2">
        <v>43244</v>
      </c>
      <c r="B914">
        <v>34.029998999999997</v>
      </c>
      <c r="C914">
        <v>34.610000999999997</v>
      </c>
      <c r="D914">
        <v>34.610000999999997</v>
      </c>
      <c r="E914">
        <v>26.74</v>
      </c>
      <c r="F914">
        <v>29.42</v>
      </c>
      <c r="G914" t="s">
        <v>15</v>
      </c>
      <c r="H914" t="s">
        <v>15</v>
      </c>
      <c r="I914">
        <v>25</v>
      </c>
      <c r="J914">
        <v>850.74997499999995</v>
      </c>
      <c r="K914">
        <v>13.74997500000006</v>
      </c>
      <c r="L914" t="s">
        <v>15</v>
      </c>
      <c r="M914">
        <v>9798.3897660000057</v>
      </c>
    </row>
    <row r="915" spans="1:13" x14ac:dyDescent="0.25">
      <c r="A915" s="2">
        <v>43245</v>
      </c>
      <c r="B915">
        <v>34.130001</v>
      </c>
      <c r="C915">
        <v>34.610000999999997</v>
      </c>
      <c r="D915">
        <v>34.610000999999997</v>
      </c>
      <c r="E915">
        <v>27.209999</v>
      </c>
      <c r="F915">
        <v>29.42</v>
      </c>
      <c r="G915" t="s">
        <v>15</v>
      </c>
      <c r="H915" t="s">
        <v>15</v>
      </c>
      <c r="I915">
        <v>25</v>
      </c>
      <c r="J915">
        <v>853.25002500000005</v>
      </c>
      <c r="K915">
        <v>2.5000500000001011</v>
      </c>
      <c r="L915" t="s">
        <v>15</v>
      </c>
      <c r="M915">
        <v>9800.8898160000062</v>
      </c>
    </row>
    <row r="916" spans="1:13" x14ac:dyDescent="0.25">
      <c r="A916" s="2">
        <v>43249</v>
      </c>
      <c r="B916">
        <v>34.830002</v>
      </c>
      <c r="C916">
        <v>34.610000999999997</v>
      </c>
      <c r="D916">
        <v>34.610000999999997</v>
      </c>
      <c r="E916">
        <v>27.209999</v>
      </c>
      <c r="F916">
        <v>29.42</v>
      </c>
      <c r="G916" t="s">
        <v>15</v>
      </c>
      <c r="H916" t="s">
        <v>15</v>
      </c>
      <c r="I916">
        <v>25</v>
      </c>
      <c r="J916">
        <v>870.75004999999999</v>
      </c>
      <c r="K916">
        <v>17.50002499999994</v>
      </c>
      <c r="L916" t="s">
        <v>15</v>
      </c>
      <c r="M916">
        <v>9818.3898410000056</v>
      </c>
    </row>
    <row r="917" spans="1:13" x14ac:dyDescent="0.25">
      <c r="A917" s="2">
        <v>43250</v>
      </c>
      <c r="B917">
        <v>35.580002</v>
      </c>
      <c r="C917">
        <v>34.830002</v>
      </c>
      <c r="D917">
        <v>34.830002</v>
      </c>
      <c r="E917">
        <v>27.209999</v>
      </c>
      <c r="F917">
        <v>29.42</v>
      </c>
      <c r="G917" t="s">
        <v>15</v>
      </c>
      <c r="H917" t="s">
        <v>15</v>
      </c>
      <c r="I917">
        <v>25</v>
      </c>
      <c r="J917">
        <v>889.50004999999999</v>
      </c>
      <c r="K917">
        <v>18.75</v>
      </c>
      <c r="L917" t="s">
        <v>15</v>
      </c>
      <c r="M917">
        <v>9837.1398410000056</v>
      </c>
    </row>
    <row r="918" spans="1:13" x14ac:dyDescent="0.25">
      <c r="A918" s="2">
        <v>43251</v>
      </c>
      <c r="B918">
        <v>34.909999999999997</v>
      </c>
      <c r="C918">
        <v>35.580002</v>
      </c>
      <c r="D918">
        <v>35.580002</v>
      </c>
      <c r="E918">
        <v>27.209999</v>
      </c>
      <c r="F918">
        <v>29.42</v>
      </c>
      <c r="G918" t="s">
        <v>15</v>
      </c>
      <c r="H918" t="s">
        <v>15</v>
      </c>
      <c r="I918">
        <v>25</v>
      </c>
      <c r="J918">
        <v>872.74999999999989</v>
      </c>
      <c r="K918">
        <v>-16.750050000000101</v>
      </c>
      <c r="L918" t="s">
        <v>15</v>
      </c>
      <c r="M918">
        <v>9820.3897910000051</v>
      </c>
    </row>
    <row r="919" spans="1:13" x14ac:dyDescent="0.25">
      <c r="A919" s="2">
        <v>43252</v>
      </c>
      <c r="B919">
        <v>35.560001</v>
      </c>
      <c r="C919">
        <v>35.580002</v>
      </c>
      <c r="D919">
        <v>35.580002</v>
      </c>
      <c r="E919">
        <v>27.209999</v>
      </c>
      <c r="F919">
        <v>29.42</v>
      </c>
      <c r="G919" t="s">
        <v>15</v>
      </c>
      <c r="H919" t="s">
        <v>15</v>
      </c>
      <c r="I919">
        <v>25</v>
      </c>
      <c r="J919">
        <v>889.00002500000005</v>
      </c>
      <c r="K919">
        <v>16.250025000000161</v>
      </c>
      <c r="L919" t="s">
        <v>15</v>
      </c>
      <c r="M919">
        <v>9836.6398160000044</v>
      </c>
    </row>
    <row r="920" spans="1:13" x14ac:dyDescent="0.25">
      <c r="A920" s="2">
        <v>43255</v>
      </c>
      <c r="B920">
        <v>37.099997999999999</v>
      </c>
      <c r="C920">
        <v>35.580002</v>
      </c>
      <c r="D920">
        <v>35.580002</v>
      </c>
      <c r="E920">
        <v>27.209999</v>
      </c>
      <c r="F920">
        <v>29.42</v>
      </c>
      <c r="G920" t="s">
        <v>15</v>
      </c>
      <c r="H920" t="s">
        <v>15</v>
      </c>
      <c r="I920">
        <v>25</v>
      </c>
      <c r="J920">
        <v>927.49995000000001</v>
      </c>
      <c r="K920">
        <v>38.499924999999962</v>
      </c>
      <c r="L920" t="s">
        <v>15</v>
      </c>
      <c r="M920">
        <v>9875.1397410000045</v>
      </c>
    </row>
    <row r="921" spans="1:13" x14ac:dyDescent="0.25">
      <c r="A921" s="2">
        <v>43256</v>
      </c>
      <c r="B921">
        <v>40.049999</v>
      </c>
      <c r="C921">
        <v>37.099997999999999</v>
      </c>
      <c r="D921">
        <v>37.099997999999999</v>
      </c>
      <c r="E921">
        <v>27.209999</v>
      </c>
      <c r="F921">
        <v>29.42</v>
      </c>
      <c r="G921" t="s">
        <v>15</v>
      </c>
      <c r="H921" t="s">
        <v>15</v>
      </c>
      <c r="I921">
        <v>25</v>
      </c>
      <c r="J921">
        <v>1001.2499749999999</v>
      </c>
      <c r="K921">
        <v>73.750024999999937</v>
      </c>
      <c r="L921" t="s">
        <v>15</v>
      </c>
      <c r="M921">
        <v>9948.8897660000039</v>
      </c>
    </row>
    <row r="922" spans="1:13" x14ac:dyDescent="0.25">
      <c r="A922" s="2">
        <v>43257</v>
      </c>
      <c r="B922">
        <v>40.099997999999999</v>
      </c>
      <c r="C922">
        <v>40.049999</v>
      </c>
      <c r="D922">
        <v>40.049999</v>
      </c>
      <c r="E922">
        <v>27.209999</v>
      </c>
      <c r="F922">
        <v>29.42</v>
      </c>
      <c r="G922" t="s">
        <v>15</v>
      </c>
      <c r="H922" t="s">
        <v>15</v>
      </c>
      <c r="I922">
        <v>25</v>
      </c>
      <c r="J922">
        <v>1002.49995</v>
      </c>
      <c r="K922">
        <v>1.2499750000000629</v>
      </c>
      <c r="L922" t="s">
        <v>15</v>
      </c>
      <c r="M922">
        <v>9950.1397410000045</v>
      </c>
    </row>
    <row r="923" spans="1:13" x14ac:dyDescent="0.25">
      <c r="A923" s="2">
        <v>43258</v>
      </c>
      <c r="B923">
        <v>40.209999000000003</v>
      </c>
      <c r="C923">
        <v>40.099997999999999</v>
      </c>
      <c r="D923">
        <v>40.099997999999999</v>
      </c>
      <c r="E923">
        <v>27.209999</v>
      </c>
      <c r="F923">
        <v>29.42</v>
      </c>
      <c r="G923" t="s">
        <v>15</v>
      </c>
      <c r="H923" t="s">
        <v>15</v>
      </c>
      <c r="I923">
        <v>25</v>
      </c>
      <c r="J923">
        <v>1005.2499749999999</v>
      </c>
      <c r="K923">
        <v>2.750025000000051</v>
      </c>
      <c r="L923" t="s">
        <v>15</v>
      </c>
      <c r="M923">
        <v>9952.8897660000039</v>
      </c>
    </row>
    <row r="924" spans="1:13" x14ac:dyDescent="0.25">
      <c r="A924" s="2">
        <v>43259</v>
      </c>
      <c r="B924">
        <v>39.880001</v>
      </c>
      <c r="C924">
        <v>40.209999000000003</v>
      </c>
      <c r="D924">
        <v>40.209999000000003</v>
      </c>
      <c r="E924">
        <v>27.209999</v>
      </c>
      <c r="F924">
        <v>29.42</v>
      </c>
      <c r="G924" t="s">
        <v>15</v>
      </c>
      <c r="H924" t="s">
        <v>15</v>
      </c>
      <c r="I924">
        <v>25</v>
      </c>
      <c r="J924">
        <v>997.00002500000005</v>
      </c>
      <c r="K924">
        <v>-8.2499500000000126</v>
      </c>
      <c r="L924" t="s">
        <v>15</v>
      </c>
      <c r="M924">
        <v>9944.6398160000044</v>
      </c>
    </row>
    <row r="925" spans="1:13" x14ac:dyDescent="0.25">
      <c r="A925" s="2">
        <v>43262</v>
      </c>
      <c r="B925">
        <v>39.75</v>
      </c>
      <c r="C925">
        <v>40.209999000000003</v>
      </c>
      <c r="D925">
        <v>40.209999000000003</v>
      </c>
      <c r="E925">
        <v>27.209999</v>
      </c>
      <c r="F925">
        <v>29.42</v>
      </c>
      <c r="G925" t="s">
        <v>15</v>
      </c>
      <c r="H925" t="s">
        <v>15</v>
      </c>
      <c r="I925">
        <v>25</v>
      </c>
      <c r="J925">
        <v>993.75</v>
      </c>
      <c r="K925">
        <v>-3.250025000000051</v>
      </c>
      <c r="L925" t="s">
        <v>15</v>
      </c>
      <c r="M925">
        <v>9941.3897910000051</v>
      </c>
    </row>
    <row r="926" spans="1:13" x14ac:dyDescent="0.25">
      <c r="A926" s="2">
        <v>43263</v>
      </c>
      <c r="B926">
        <v>39.970001000000003</v>
      </c>
      <c r="C926">
        <v>40.209999000000003</v>
      </c>
      <c r="D926">
        <v>40.209999000000003</v>
      </c>
      <c r="E926">
        <v>27.209999</v>
      </c>
      <c r="F926">
        <v>29.629999000000002</v>
      </c>
      <c r="G926" t="s">
        <v>15</v>
      </c>
      <c r="H926" t="s">
        <v>15</v>
      </c>
      <c r="I926">
        <v>25</v>
      </c>
      <c r="J926">
        <v>999.25002500000005</v>
      </c>
      <c r="K926">
        <v>5.5000250000000506</v>
      </c>
      <c r="L926" t="s">
        <v>15</v>
      </c>
      <c r="M926">
        <v>9946.8898160000044</v>
      </c>
    </row>
    <row r="927" spans="1:13" x14ac:dyDescent="0.25">
      <c r="A927" s="2">
        <v>43264</v>
      </c>
      <c r="B927">
        <v>38.369999</v>
      </c>
      <c r="C927">
        <v>40.209999000000003</v>
      </c>
      <c r="D927">
        <v>40.209999000000003</v>
      </c>
      <c r="E927">
        <v>27.209999</v>
      </c>
      <c r="F927">
        <v>29.629999000000002</v>
      </c>
      <c r="G927" t="s">
        <v>15</v>
      </c>
      <c r="H927" t="s">
        <v>15</v>
      </c>
      <c r="I927">
        <v>25</v>
      </c>
      <c r="J927">
        <v>959.24997499999995</v>
      </c>
      <c r="K927">
        <v>-40.000050000000101</v>
      </c>
      <c r="L927" t="s">
        <v>15</v>
      </c>
      <c r="M927">
        <v>9906.8897660000039</v>
      </c>
    </row>
    <row r="928" spans="1:13" x14ac:dyDescent="0.25">
      <c r="A928" s="2">
        <v>43265</v>
      </c>
      <c r="B928">
        <v>37.560001</v>
      </c>
      <c r="C928">
        <v>40.209999000000003</v>
      </c>
      <c r="D928">
        <v>40.209999000000003</v>
      </c>
      <c r="E928">
        <v>27.209999</v>
      </c>
      <c r="F928">
        <v>29.93</v>
      </c>
      <c r="G928" t="s">
        <v>15</v>
      </c>
      <c r="H928" t="s">
        <v>15</v>
      </c>
      <c r="I928">
        <v>25</v>
      </c>
      <c r="J928">
        <v>939.00002500000005</v>
      </c>
      <c r="K928">
        <v>-20.249949999999899</v>
      </c>
      <c r="L928" t="s">
        <v>15</v>
      </c>
      <c r="M928">
        <v>9886.6398160000044</v>
      </c>
    </row>
    <row r="929" spans="1:13" x14ac:dyDescent="0.25">
      <c r="A929" s="2">
        <v>43266</v>
      </c>
      <c r="B929">
        <v>38.270000000000003</v>
      </c>
      <c r="C929">
        <v>40.209999000000003</v>
      </c>
      <c r="D929">
        <v>40.209999000000003</v>
      </c>
      <c r="E929">
        <v>27.209999</v>
      </c>
      <c r="F929">
        <v>33.119999</v>
      </c>
      <c r="G929" t="s">
        <v>15</v>
      </c>
      <c r="H929" t="s">
        <v>15</v>
      </c>
      <c r="I929">
        <v>25</v>
      </c>
      <c r="J929">
        <v>956.75000000000011</v>
      </c>
      <c r="K929">
        <v>17.74997500000006</v>
      </c>
      <c r="L929" t="s">
        <v>15</v>
      </c>
      <c r="M929">
        <v>9904.3897910000051</v>
      </c>
    </row>
    <row r="930" spans="1:13" x14ac:dyDescent="0.25">
      <c r="A930" s="2">
        <v>43269</v>
      </c>
      <c r="B930">
        <v>38.729999999999997</v>
      </c>
      <c r="C930">
        <v>40.209999000000003</v>
      </c>
      <c r="D930">
        <v>40.209999000000003</v>
      </c>
      <c r="E930">
        <v>27.209999</v>
      </c>
      <c r="F930">
        <v>33.119999</v>
      </c>
      <c r="G930" t="s">
        <v>15</v>
      </c>
      <c r="H930" t="s">
        <v>15</v>
      </c>
      <c r="I930">
        <v>25</v>
      </c>
      <c r="J930">
        <v>968.24999999999989</v>
      </c>
      <c r="K930">
        <v>11.499999999999771</v>
      </c>
      <c r="L930" t="s">
        <v>15</v>
      </c>
      <c r="M930">
        <v>9915.8897910000051</v>
      </c>
    </row>
    <row r="931" spans="1:13" x14ac:dyDescent="0.25">
      <c r="A931" s="2">
        <v>43270</v>
      </c>
      <c r="B931">
        <v>38.880001</v>
      </c>
      <c r="C931">
        <v>40.209999000000003</v>
      </c>
      <c r="D931">
        <v>40.209999000000003</v>
      </c>
      <c r="E931">
        <v>27.209999</v>
      </c>
      <c r="F931">
        <v>33.119999</v>
      </c>
      <c r="G931" t="s">
        <v>15</v>
      </c>
      <c r="H931" t="s">
        <v>15</v>
      </c>
      <c r="I931">
        <v>25</v>
      </c>
      <c r="J931">
        <v>972.00002500000005</v>
      </c>
      <c r="K931">
        <v>3.7500250000001638</v>
      </c>
      <c r="L931" t="s">
        <v>15</v>
      </c>
      <c r="M931">
        <v>9919.6398160000044</v>
      </c>
    </row>
    <row r="932" spans="1:13" x14ac:dyDescent="0.25">
      <c r="A932" s="2">
        <v>43271</v>
      </c>
      <c r="B932">
        <v>39.619999</v>
      </c>
      <c r="C932">
        <v>40.209999000000003</v>
      </c>
      <c r="D932">
        <v>40.209999000000003</v>
      </c>
      <c r="E932">
        <v>27.209999</v>
      </c>
      <c r="F932">
        <v>33.119999</v>
      </c>
      <c r="G932" t="s">
        <v>15</v>
      </c>
      <c r="H932" t="s">
        <v>15</v>
      </c>
      <c r="I932">
        <v>25</v>
      </c>
      <c r="J932">
        <v>990.49997499999995</v>
      </c>
      <c r="K932">
        <v>18.499949999999899</v>
      </c>
      <c r="L932" t="s">
        <v>15</v>
      </c>
      <c r="M932">
        <v>9938.1397660000039</v>
      </c>
    </row>
    <row r="933" spans="1:13" x14ac:dyDescent="0.25">
      <c r="A933" s="2">
        <v>43272</v>
      </c>
      <c r="B933">
        <v>39.32</v>
      </c>
      <c r="C933">
        <v>40.209999000000003</v>
      </c>
      <c r="D933">
        <v>40.209999000000003</v>
      </c>
      <c r="E933">
        <v>27.209999</v>
      </c>
      <c r="F933">
        <v>33.119999</v>
      </c>
      <c r="G933" t="s">
        <v>15</v>
      </c>
      <c r="H933" t="s">
        <v>15</v>
      </c>
      <c r="I933">
        <v>25</v>
      </c>
      <c r="J933">
        <v>983</v>
      </c>
      <c r="K933">
        <v>-7.4999749999999494</v>
      </c>
      <c r="L933" t="s">
        <v>15</v>
      </c>
      <c r="M933">
        <v>9930.6397910000032</v>
      </c>
    </row>
    <row r="934" spans="1:13" x14ac:dyDescent="0.25">
      <c r="A934" s="2">
        <v>43273</v>
      </c>
      <c r="B934">
        <v>37.43</v>
      </c>
      <c r="C934">
        <v>40.209999000000003</v>
      </c>
      <c r="D934">
        <v>40.209999000000003</v>
      </c>
      <c r="E934">
        <v>27.860001</v>
      </c>
      <c r="F934">
        <v>33.479999999999997</v>
      </c>
      <c r="G934" t="s">
        <v>15</v>
      </c>
      <c r="H934" t="s">
        <v>15</v>
      </c>
      <c r="I934">
        <v>25</v>
      </c>
      <c r="J934">
        <v>935.75</v>
      </c>
      <c r="K934">
        <v>-47.25</v>
      </c>
      <c r="L934" t="s">
        <v>15</v>
      </c>
      <c r="M934">
        <v>9883.3897910000032</v>
      </c>
    </row>
    <row r="935" spans="1:13" x14ac:dyDescent="0.25">
      <c r="A935" s="2">
        <v>43276</v>
      </c>
      <c r="B935">
        <v>36.970001000000003</v>
      </c>
      <c r="C935">
        <v>40.209999000000003</v>
      </c>
      <c r="D935">
        <v>40.209999000000003</v>
      </c>
      <c r="E935">
        <v>27.860001</v>
      </c>
      <c r="F935">
        <v>34.029998999999997</v>
      </c>
      <c r="G935" t="s">
        <v>15</v>
      </c>
      <c r="H935" t="s">
        <v>15</v>
      </c>
      <c r="I935">
        <v>25</v>
      </c>
      <c r="J935">
        <v>924.25002500000005</v>
      </c>
      <c r="K935">
        <v>-11.499974999999949</v>
      </c>
      <c r="L935" t="s">
        <v>15</v>
      </c>
      <c r="M935">
        <v>9871.8898160000026</v>
      </c>
    </row>
    <row r="936" spans="1:13" x14ac:dyDescent="0.25">
      <c r="A936" s="2">
        <v>43277</v>
      </c>
      <c r="B936">
        <v>37.860000999999997</v>
      </c>
      <c r="C936">
        <v>40.209999000000003</v>
      </c>
      <c r="D936">
        <v>40.209999000000003</v>
      </c>
      <c r="E936">
        <v>28.26</v>
      </c>
      <c r="F936">
        <v>34.830002</v>
      </c>
      <c r="G936" t="s">
        <v>15</v>
      </c>
      <c r="H936" t="s">
        <v>15</v>
      </c>
      <c r="I936">
        <v>25</v>
      </c>
      <c r="J936">
        <v>946.50002499999994</v>
      </c>
      <c r="K936">
        <v>22.24999999999989</v>
      </c>
      <c r="L936" t="s">
        <v>15</v>
      </c>
      <c r="M936">
        <v>9894.1398160000026</v>
      </c>
    </row>
    <row r="937" spans="1:13" x14ac:dyDescent="0.25">
      <c r="A937" s="2">
        <v>43278</v>
      </c>
      <c r="B937">
        <v>37.880001</v>
      </c>
      <c r="C937">
        <v>40.209999000000003</v>
      </c>
      <c r="D937">
        <v>40.209999000000003</v>
      </c>
      <c r="E937">
        <v>28.26</v>
      </c>
      <c r="F937">
        <v>34.830002</v>
      </c>
      <c r="G937" t="s">
        <v>15</v>
      </c>
      <c r="H937" t="s">
        <v>15</v>
      </c>
      <c r="I937">
        <v>25</v>
      </c>
      <c r="J937">
        <v>947.00002500000005</v>
      </c>
      <c r="K937">
        <v>0.50000000000011369</v>
      </c>
      <c r="L937" t="s">
        <v>15</v>
      </c>
      <c r="M937">
        <v>9894.6398160000026</v>
      </c>
    </row>
    <row r="938" spans="1:13" x14ac:dyDescent="0.25">
      <c r="A938" s="2">
        <v>43279</v>
      </c>
      <c r="B938">
        <v>38.479999999999997</v>
      </c>
      <c r="C938">
        <v>40.209999000000003</v>
      </c>
      <c r="D938">
        <v>40.209999000000003</v>
      </c>
      <c r="E938">
        <v>28.26</v>
      </c>
      <c r="F938">
        <v>34.830002</v>
      </c>
      <c r="G938" t="s">
        <v>15</v>
      </c>
      <c r="H938" t="s">
        <v>15</v>
      </c>
      <c r="I938">
        <v>25</v>
      </c>
      <c r="J938">
        <v>961.99999999999989</v>
      </c>
      <c r="K938">
        <v>14.999974999999839</v>
      </c>
      <c r="L938" t="s">
        <v>15</v>
      </c>
      <c r="M938">
        <v>9909.6397910000032</v>
      </c>
    </row>
    <row r="939" spans="1:13" x14ac:dyDescent="0.25">
      <c r="A939" s="2">
        <v>43280</v>
      </c>
      <c r="B939">
        <v>37.43</v>
      </c>
      <c r="C939">
        <v>40.209999000000003</v>
      </c>
      <c r="D939">
        <v>40.209999000000003</v>
      </c>
      <c r="E939">
        <v>28.26</v>
      </c>
      <c r="F939">
        <v>34.909999999999997</v>
      </c>
      <c r="G939" t="s">
        <v>15</v>
      </c>
      <c r="H939" t="s">
        <v>15</v>
      </c>
      <c r="I939">
        <v>25</v>
      </c>
      <c r="J939">
        <v>935.75</v>
      </c>
      <c r="K939">
        <v>-26.24999999999989</v>
      </c>
      <c r="L939" t="s">
        <v>15</v>
      </c>
      <c r="M939">
        <v>9883.3897910000032</v>
      </c>
    </row>
    <row r="940" spans="1:13" x14ac:dyDescent="0.25">
      <c r="A940" s="2">
        <v>43283</v>
      </c>
      <c r="B940">
        <v>36.540000999999997</v>
      </c>
      <c r="C940">
        <v>40.209999000000003</v>
      </c>
      <c r="D940">
        <v>40.209999000000003</v>
      </c>
      <c r="E940">
        <v>28.26</v>
      </c>
      <c r="F940">
        <v>34.909999999999997</v>
      </c>
      <c r="G940" t="s">
        <v>15</v>
      </c>
      <c r="H940" t="s">
        <v>15</v>
      </c>
      <c r="I940">
        <v>25</v>
      </c>
      <c r="J940">
        <v>913.50002499999994</v>
      </c>
      <c r="K940">
        <v>-22.24997500000006</v>
      </c>
      <c r="L940" t="s">
        <v>15</v>
      </c>
      <c r="M940">
        <v>9861.1398160000026</v>
      </c>
    </row>
    <row r="941" spans="1:13" x14ac:dyDescent="0.25">
      <c r="A941" s="2">
        <v>43284</v>
      </c>
      <c r="B941">
        <v>37.130001</v>
      </c>
      <c r="C941">
        <v>40.209999000000003</v>
      </c>
      <c r="D941">
        <v>40.209999000000003</v>
      </c>
      <c r="E941">
        <v>28.26</v>
      </c>
      <c r="F941">
        <v>36.540000999999997</v>
      </c>
      <c r="G941" t="s">
        <v>15</v>
      </c>
      <c r="H941" t="s">
        <v>15</v>
      </c>
      <c r="I941">
        <v>25</v>
      </c>
      <c r="J941">
        <v>928.25002500000005</v>
      </c>
      <c r="K941">
        <v>14.75000000000011</v>
      </c>
      <c r="L941" t="s">
        <v>15</v>
      </c>
      <c r="M941">
        <v>9875.8898160000026</v>
      </c>
    </row>
    <row r="942" spans="1:13" x14ac:dyDescent="0.25">
      <c r="A942" s="2">
        <v>43286</v>
      </c>
      <c r="B942">
        <v>36.889999000000003</v>
      </c>
      <c r="C942">
        <v>40.209999000000003</v>
      </c>
      <c r="D942">
        <v>40.209999000000003</v>
      </c>
      <c r="E942">
        <v>28.26</v>
      </c>
      <c r="F942">
        <v>36.540000999999997</v>
      </c>
      <c r="G942" t="s">
        <v>15</v>
      </c>
      <c r="H942" t="s">
        <v>15</v>
      </c>
      <c r="I942">
        <v>25</v>
      </c>
      <c r="J942">
        <v>922.24997500000006</v>
      </c>
      <c r="K942">
        <v>-6.0000499999999866</v>
      </c>
      <c r="L942" t="s">
        <v>15</v>
      </c>
      <c r="M942">
        <v>9869.8897660000021</v>
      </c>
    </row>
    <row r="943" spans="1:13" x14ac:dyDescent="0.25">
      <c r="A943" s="2">
        <v>43287</v>
      </c>
      <c r="B943">
        <v>36.889999000000003</v>
      </c>
      <c r="C943">
        <v>40.209999000000003</v>
      </c>
      <c r="D943">
        <v>40.209999000000003</v>
      </c>
      <c r="E943">
        <v>28.26</v>
      </c>
      <c r="F943">
        <v>36.540000999999997</v>
      </c>
      <c r="G943" t="s">
        <v>15</v>
      </c>
      <c r="H943" t="s">
        <v>15</v>
      </c>
      <c r="I943">
        <v>25</v>
      </c>
      <c r="J943">
        <v>922.24997500000006</v>
      </c>
      <c r="K943">
        <v>0</v>
      </c>
      <c r="L943" t="s">
        <v>15</v>
      </c>
      <c r="M943">
        <v>9869.8897660000021</v>
      </c>
    </row>
    <row r="944" spans="1:13" x14ac:dyDescent="0.25">
      <c r="A944" s="2">
        <v>43290</v>
      </c>
      <c r="B944">
        <v>36.459999000000003</v>
      </c>
      <c r="C944">
        <v>40.209999000000003</v>
      </c>
      <c r="D944">
        <v>40.209999000000003</v>
      </c>
      <c r="E944">
        <v>28.26</v>
      </c>
      <c r="F944">
        <v>36.540000999999997</v>
      </c>
      <c r="G944" t="s">
        <v>15</v>
      </c>
      <c r="H944" t="s">
        <v>16</v>
      </c>
      <c r="I944">
        <v>25</v>
      </c>
      <c r="J944">
        <v>911.49997500000006</v>
      </c>
      <c r="K944">
        <v>-10.75</v>
      </c>
      <c r="L944">
        <v>225.24995000000001</v>
      </c>
      <c r="M944">
        <v>9859.1397660000021</v>
      </c>
    </row>
    <row r="945" spans="1:13" x14ac:dyDescent="0.25">
      <c r="A945" s="2">
        <v>43291</v>
      </c>
      <c r="B945">
        <v>36.720001000000003</v>
      </c>
      <c r="C945">
        <v>40.209999000000003</v>
      </c>
      <c r="D945">
        <v>39.970001000000003</v>
      </c>
      <c r="E945">
        <v>28.26</v>
      </c>
      <c r="F945">
        <v>36.459999000000003</v>
      </c>
      <c r="G945" t="s">
        <v>13</v>
      </c>
      <c r="H945" t="s">
        <v>15</v>
      </c>
      <c r="I945" t="s">
        <v>15</v>
      </c>
      <c r="J945" t="s">
        <v>15</v>
      </c>
      <c r="K945" t="s">
        <v>15</v>
      </c>
      <c r="L945" t="s">
        <v>15</v>
      </c>
      <c r="M945">
        <v>9859.1397660000021</v>
      </c>
    </row>
    <row r="946" spans="1:13" x14ac:dyDescent="0.25">
      <c r="A946" s="2">
        <v>43292</v>
      </c>
      <c r="B946">
        <v>36.439999</v>
      </c>
      <c r="C946">
        <v>40.209999000000003</v>
      </c>
      <c r="D946">
        <v>39.970001000000003</v>
      </c>
      <c r="E946">
        <v>28.26</v>
      </c>
      <c r="F946">
        <v>36.459999000000003</v>
      </c>
      <c r="G946" t="s">
        <v>13</v>
      </c>
      <c r="H946" t="s">
        <v>15</v>
      </c>
      <c r="I946" t="s">
        <v>15</v>
      </c>
      <c r="J946" t="s">
        <v>15</v>
      </c>
      <c r="K946" t="s">
        <v>15</v>
      </c>
      <c r="L946" t="s">
        <v>15</v>
      </c>
      <c r="M946">
        <v>9859.1397660000021</v>
      </c>
    </row>
    <row r="947" spans="1:13" x14ac:dyDescent="0.25">
      <c r="A947" s="2">
        <v>43293</v>
      </c>
      <c r="B947">
        <v>36.119999</v>
      </c>
      <c r="C947">
        <v>40.209999000000003</v>
      </c>
      <c r="D947">
        <v>39.970001000000003</v>
      </c>
      <c r="E947">
        <v>28.26</v>
      </c>
      <c r="F947">
        <v>36.439999</v>
      </c>
      <c r="G947" t="s">
        <v>13</v>
      </c>
      <c r="H947" t="s">
        <v>15</v>
      </c>
      <c r="I947" t="s">
        <v>15</v>
      </c>
      <c r="J947" t="s">
        <v>15</v>
      </c>
      <c r="K947" t="s">
        <v>15</v>
      </c>
      <c r="L947" t="s">
        <v>15</v>
      </c>
      <c r="M947">
        <v>9859.1397660000021</v>
      </c>
    </row>
    <row r="948" spans="1:13" x14ac:dyDescent="0.25">
      <c r="A948" s="2">
        <v>43294</v>
      </c>
      <c r="B948">
        <v>36.389999000000003</v>
      </c>
      <c r="C948">
        <v>40.209999000000003</v>
      </c>
      <c r="D948">
        <v>39.619999</v>
      </c>
      <c r="E948">
        <v>28.74</v>
      </c>
      <c r="F948">
        <v>36.119999</v>
      </c>
      <c r="G948" t="s">
        <v>13</v>
      </c>
      <c r="H948" t="s">
        <v>15</v>
      </c>
      <c r="I948" t="s">
        <v>15</v>
      </c>
      <c r="J948" t="s">
        <v>15</v>
      </c>
      <c r="K948" t="s">
        <v>15</v>
      </c>
      <c r="L948" t="s">
        <v>15</v>
      </c>
      <c r="M948">
        <v>9859.1397660000021</v>
      </c>
    </row>
    <row r="949" spans="1:13" x14ac:dyDescent="0.25">
      <c r="A949" s="2">
        <v>43297</v>
      </c>
      <c r="B949">
        <v>36.990001999999997</v>
      </c>
      <c r="C949">
        <v>40.209999000000003</v>
      </c>
      <c r="D949">
        <v>39.619999</v>
      </c>
      <c r="E949">
        <v>28.74</v>
      </c>
      <c r="F949">
        <v>36.119999</v>
      </c>
      <c r="G949" t="s">
        <v>13</v>
      </c>
      <c r="H949" t="s">
        <v>15</v>
      </c>
      <c r="I949" t="s">
        <v>15</v>
      </c>
      <c r="J949" t="s">
        <v>15</v>
      </c>
      <c r="K949" t="s">
        <v>15</v>
      </c>
      <c r="L949" t="s">
        <v>15</v>
      </c>
      <c r="M949">
        <v>9859.1397660000021</v>
      </c>
    </row>
    <row r="950" spans="1:13" x14ac:dyDescent="0.25">
      <c r="A950" s="2">
        <v>43298</v>
      </c>
      <c r="B950">
        <v>37.07</v>
      </c>
      <c r="C950">
        <v>40.209999000000003</v>
      </c>
      <c r="D950">
        <v>39.619999</v>
      </c>
      <c r="E950">
        <v>29.4</v>
      </c>
      <c r="F950">
        <v>36.119999</v>
      </c>
      <c r="G950" t="s">
        <v>13</v>
      </c>
      <c r="H950" t="s">
        <v>15</v>
      </c>
      <c r="I950" t="s">
        <v>15</v>
      </c>
      <c r="J950" t="s">
        <v>15</v>
      </c>
      <c r="K950" t="s">
        <v>15</v>
      </c>
      <c r="L950" t="s">
        <v>15</v>
      </c>
      <c r="M950">
        <v>9859.1397660000021</v>
      </c>
    </row>
    <row r="951" spans="1:13" x14ac:dyDescent="0.25">
      <c r="A951" s="2">
        <v>43299</v>
      </c>
      <c r="B951">
        <v>37.700001</v>
      </c>
      <c r="C951">
        <v>40.209999000000003</v>
      </c>
      <c r="D951">
        <v>39.619999</v>
      </c>
      <c r="E951">
        <v>29.41</v>
      </c>
      <c r="F951">
        <v>36.119999</v>
      </c>
      <c r="G951" t="s">
        <v>13</v>
      </c>
      <c r="H951" t="s">
        <v>15</v>
      </c>
      <c r="I951" t="s">
        <v>15</v>
      </c>
      <c r="J951" t="s">
        <v>15</v>
      </c>
      <c r="K951" t="s">
        <v>15</v>
      </c>
      <c r="L951" t="s">
        <v>15</v>
      </c>
      <c r="M951">
        <v>9859.1397660000021</v>
      </c>
    </row>
    <row r="952" spans="1:13" x14ac:dyDescent="0.25">
      <c r="A952" s="2">
        <v>43300</v>
      </c>
      <c r="B952">
        <v>38.959999000000003</v>
      </c>
      <c r="C952">
        <v>40.209999000000003</v>
      </c>
      <c r="D952">
        <v>39.619999</v>
      </c>
      <c r="E952">
        <v>29.42</v>
      </c>
      <c r="F952">
        <v>36.119999</v>
      </c>
      <c r="G952" t="s">
        <v>13</v>
      </c>
      <c r="H952" t="s">
        <v>15</v>
      </c>
      <c r="I952" t="s">
        <v>15</v>
      </c>
      <c r="J952" t="s">
        <v>15</v>
      </c>
      <c r="K952" t="s">
        <v>15</v>
      </c>
      <c r="L952" t="s">
        <v>15</v>
      </c>
      <c r="M952">
        <v>9859.1397660000021</v>
      </c>
    </row>
    <row r="953" spans="1:13" x14ac:dyDescent="0.25">
      <c r="A953" s="2">
        <v>43301</v>
      </c>
      <c r="B953">
        <v>38.650002000000001</v>
      </c>
      <c r="C953">
        <v>40.209999000000003</v>
      </c>
      <c r="D953">
        <v>39.619999</v>
      </c>
      <c r="E953">
        <v>29.42</v>
      </c>
      <c r="F953">
        <v>36.119999</v>
      </c>
      <c r="G953" t="s">
        <v>13</v>
      </c>
      <c r="H953" t="s">
        <v>15</v>
      </c>
      <c r="I953" t="s">
        <v>15</v>
      </c>
      <c r="J953" t="s">
        <v>15</v>
      </c>
      <c r="K953" t="s">
        <v>15</v>
      </c>
      <c r="L953" t="s">
        <v>15</v>
      </c>
      <c r="M953">
        <v>9859.1397660000021</v>
      </c>
    </row>
    <row r="954" spans="1:13" x14ac:dyDescent="0.25">
      <c r="A954" s="2">
        <v>43304</v>
      </c>
      <c r="B954">
        <v>39.409999999999997</v>
      </c>
      <c r="C954">
        <v>40.209999000000003</v>
      </c>
      <c r="D954">
        <v>39.32</v>
      </c>
      <c r="E954">
        <v>29.42</v>
      </c>
      <c r="F954">
        <v>36.119999</v>
      </c>
      <c r="G954" t="s">
        <v>13</v>
      </c>
      <c r="H954" t="s">
        <v>15</v>
      </c>
      <c r="I954" t="s">
        <v>15</v>
      </c>
      <c r="J954" t="s">
        <v>15</v>
      </c>
      <c r="K954" t="s">
        <v>15</v>
      </c>
      <c r="L954" t="s">
        <v>15</v>
      </c>
      <c r="M954">
        <v>9859.1397660000021</v>
      </c>
    </row>
    <row r="955" spans="1:13" x14ac:dyDescent="0.25">
      <c r="A955" s="2">
        <v>43305</v>
      </c>
      <c r="B955">
        <v>39.360000999999997</v>
      </c>
      <c r="C955">
        <v>40.209999000000003</v>
      </c>
      <c r="D955">
        <v>39.409999999999997</v>
      </c>
      <c r="E955">
        <v>29.42</v>
      </c>
      <c r="F955">
        <v>36.119999</v>
      </c>
      <c r="G955" t="s">
        <v>13</v>
      </c>
      <c r="H955" t="s">
        <v>15</v>
      </c>
      <c r="I955" t="s">
        <v>15</v>
      </c>
      <c r="J955" t="s">
        <v>15</v>
      </c>
      <c r="K955" t="s">
        <v>15</v>
      </c>
      <c r="L955" t="s">
        <v>15</v>
      </c>
      <c r="M955">
        <v>9859.1397660000021</v>
      </c>
    </row>
    <row r="956" spans="1:13" x14ac:dyDescent="0.25">
      <c r="A956" s="2">
        <v>43306</v>
      </c>
      <c r="B956">
        <v>40.169998</v>
      </c>
      <c r="C956">
        <v>40.209999000000003</v>
      </c>
      <c r="D956">
        <v>39.409999999999997</v>
      </c>
      <c r="E956">
        <v>29.42</v>
      </c>
      <c r="F956">
        <v>36.119999</v>
      </c>
      <c r="G956" t="s">
        <v>13</v>
      </c>
      <c r="H956" t="s">
        <v>15</v>
      </c>
      <c r="I956" t="s">
        <v>15</v>
      </c>
      <c r="J956" t="s">
        <v>15</v>
      </c>
      <c r="K956" t="s">
        <v>15</v>
      </c>
      <c r="L956" t="s">
        <v>15</v>
      </c>
      <c r="M956">
        <v>9859.1397660000021</v>
      </c>
    </row>
    <row r="957" spans="1:13" x14ac:dyDescent="0.25">
      <c r="A957" s="2">
        <v>43307</v>
      </c>
      <c r="B957">
        <v>39.479999999999997</v>
      </c>
      <c r="C957">
        <v>40.209999000000003</v>
      </c>
      <c r="D957">
        <v>40.169998</v>
      </c>
      <c r="E957">
        <v>29.42</v>
      </c>
      <c r="F957">
        <v>36.119999</v>
      </c>
      <c r="G957" t="s">
        <v>13</v>
      </c>
      <c r="H957" t="s">
        <v>15</v>
      </c>
      <c r="I957" t="s">
        <v>15</v>
      </c>
      <c r="J957" t="s">
        <v>15</v>
      </c>
      <c r="K957" t="s">
        <v>15</v>
      </c>
      <c r="L957" t="s">
        <v>15</v>
      </c>
      <c r="M957">
        <v>9859.1397660000021</v>
      </c>
    </row>
    <row r="958" spans="1:13" x14ac:dyDescent="0.25">
      <c r="A958" s="2">
        <v>43308</v>
      </c>
      <c r="B958">
        <v>39.479999999999997</v>
      </c>
      <c r="C958">
        <v>40.209999000000003</v>
      </c>
      <c r="D958">
        <v>40.169998</v>
      </c>
      <c r="E958">
        <v>29.42</v>
      </c>
      <c r="F958">
        <v>36.119999</v>
      </c>
      <c r="G958" t="s">
        <v>13</v>
      </c>
      <c r="H958" t="s">
        <v>15</v>
      </c>
      <c r="I958" t="s">
        <v>15</v>
      </c>
      <c r="J958" t="s">
        <v>15</v>
      </c>
      <c r="K958" t="s">
        <v>15</v>
      </c>
      <c r="L958" t="s">
        <v>15</v>
      </c>
      <c r="M958">
        <v>9859.1397660000021</v>
      </c>
    </row>
    <row r="959" spans="1:13" x14ac:dyDescent="0.25">
      <c r="A959" s="2">
        <v>43311</v>
      </c>
      <c r="B959">
        <v>40.270000000000003</v>
      </c>
      <c r="C959">
        <v>40.209999000000003</v>
      </c>
      <c r="D959">
        <v>40.169998</v>
      </c>
      <c r="E959">
        <v>29.42</v>
      </c>
      <c r="F959">
        <v>36.119999</v>
      </c>
      <c r="G959" t="s">
        <v>14</v>
      </c>
      <c r="H959" t="s">
        <v>15</v>
      </c>
      <c r="I959">
        <v>24</v>
      </c>
      <c r="J959">
        <v>966.48</v>
      </c>
      <c r="K959" t="s">
        <v>15</v>
      </c>
      <c r="L959" t="s">
        <v>15</v>
      </c>
      <c r="M959">
        <v>9859.1397660000021</v>
      </c>
    </row>
    <row r="960" spans="1:13" x14ac:dyDescent="0.25">
      <c r="A960" s="2">
        <v>43312</v>
      </c>
      <c r="B960">
        <v>39.729999999999997</v>
      </c>
      <c r="C960">
        <v>40.270000000000003</v>
      </c>
      <c r="D960">
        <v>40.270000000000003</v>
      </c>
      <c r="E960">
        <v>29.42</v>
      </c>
      <c r="F960">
        <v>36.119999</v>
      </c>
      <c r="G960" t="s">
        <v>15</v>
      </c>
      <c r="H960" t="s">
        <v>15</v>
      </c>
      <c r="I960">
        <v>24</v>
      </c>
      <c r="J960">
        <v>953.52</v>
      </c>
      <c r="K960">
        <v>-12.96000000000004</v>
      </c>
      <c r="L960" t="s">
        <v>15</v>
      </c>
      <c r="M960">
        <v>9846.1797660000011</v>
      </c>
    </row>
    <row r="961" spans="1:13" x14ac:dyDescent="0.25">
      <c r="A961" s="2">
        <v>43313</v>
      </c>
      <c r="B961">
        <v>37.939999</v>
      </c>
      <c r="C961">
        <v>40.270000000000003</v>
      </c>
      <c r="D961">
        <v>40.270000000000003</v>
      </c>
      <c r="E961">
        <v>29.42</v>
      </c>
      <c r="F961">
        <v>36.119999</v>
      </c>
      <c r="G961" t="s">
        <v>15</v>
      </c>
      <c r="H961" t="s">
        <v>15</v>
      </c>
      <c r="I961">
        <v>24</v>
      </c>
      <c r="J961">
        <v>910.55997600000001</v>
      </c>
      <c r="K961">
        <v>-42.960023999999983</v>
      </c>
      <c r="L961" t="s">
        <v>15</v>
      </c>
      <c r="M961">
        <v>9803.2197420000011</v>
      </c>
    </row>
    <row r="962" spans="1:13" x14ac:dyDescent="0.25">
      <c r="A962" s="2">
        <v>43314</v>
      </c>
      <c r="B962">
        <v>38.729999999999997</v>
      </c>
      <c r="C962">
        <v>40.270000000000003</v>
      </c>
      <c r="D962">
        <v>40.270000000000003</v>
      </c>
      <c r="E962">
        <v>29.42</v>
      </c>
      <c r="F962">
        <v>36.119999</v>
      </c>
      <c r="G962" t="s">
        <v>15</v>
      </c>
      <c r="H962" t="s">
        <v>15</v>
      </c>
      <c r="I962">
        <v>24</v>
      </c>
      <c r="J962">
        <v>929.52</v>
      </c>
      <c r="K962">
        <v>18.960023999999979</v>
      </c>
      <c r="L962" t="s">
        <v>15</v>
      </c>
      <c r="M962">
        <v>9822.1797660000011</v>
      </c>
    </row>
    <row r="963" spans="1:13" x14ac:dyDescent="0.25">
      <c r="A963" s="2">
        <v>43315</v>
      </c>
      <c r="B963">
        <v>38.950001</v>
      </c>
      <c r="C963">
        <v>40.270000000000003</v>
      </c>
      <c r="D963">
        <v>40.270000000000003</v>
      </c>
      <c r="E963">
        <v>29.42</v>
      </c>
      <c r="F963">
        <v>36.119999</v>
      </c>
      <c r="G963" t="s">
        <v>15</v>
      </c>
      <c r="H963" t="s">
        <v>15</v>
      </c>
      <c r="I963">
        <v>24</v>
      </c>
      <c r="J963">
        <v>934.80002400000001</v>
      </c>
      <c r="K963">
        <v>5.2800240000000258</v>
      </c>
      <c r="L963" t="s">
        <v>15</v>
      </c>
      <c r="M963">
        <v>9827.4597900000008</v>
      </c>
    </row>
    <row r="964" spans="1:13" x14ac:dyDescent="0.25">
      <c r="A964" s="2">
        <v>43318</v>
      </c>
      <c r="B964">
        <v>38.779998999999997</v>
      </c>
      <c r="C964">
        <v>40.270000000000003</v>
      </c>
      <c r="D964">
        <v>40.270000000000003</v>
      </c>
      <c r="E964">
        <v>29.42</v>
      </c>
      <c r="F964">
        <v>36.119999</v>
      </c>
      <c r="G964" t="s">
        <v>15</v>
      </c>
      <c r="H964" t="s">
        <v>15</v>
      </c>
      <c r="I964">
        <v>24</v>
      </c>
      <c r="J964">
        <v>930.71997599999986</v>
      </c>
      <c r="K964">
        <v>-4.0800480000001471</v>
      </c>
      <c r="L964" t="s">
        <v>15</v>
      </c>
      <c r="M964">
        <v>9823.379742000001</v>
      </c>
    </row>
    <row r="965" spans="1:13" x14ac:dyDescent="0.25">
      <c r="A965" s="2">
        <v>43319</v>
      </c>
      <c r="B965">
        <v>39.470001000000003</v>
      </c>
      <c r="C965">
        <v>40.270000000000003</v>
      </c>
      <c r="D965">
        <v>40.270000000000003</v>
      </c>
      <c r="E965">
        <v>29.42</v>
      </c>
      <c r="F965">
        <v>36.119999</v>
      </c>
      <c r="G965" t="s">
        <v>15</v>
      </c>
      <c r="H965" t="s">
        <v>15</v>
      </c>
      <c r="I965">
        <v>24</v>
      </c>
      <c r="J965">
        <v>947.28002400000014</v>
      </c>
      <c r="K965">
        <v>16.560048000000279</v>
      </c>
      <c r="L965" t="s">
        <v>15</v>
      </c>
      <c r="M965">
        <v>9839.9397900000004</v>
      </c>
    </row>
    <row r="966" spans="1:13" x14ac:dyDescent="0.25">
      <c r="A966" s="2">
        <v>43320</v>
      </c>
      <c r="B966">
        <v>39.889999000000003</v>
      </c>
      <c r="C966">
        <v>40.270000000000003</v>
      </c>
      <c r="D966">
        <v>40.270000000000003</v>
      </c>
      <c r="E966">
        <v>29.42</v>
      </c>
      <c r="F966">
        <v>36.119999</v>
      </c>
      <c r="G966" t="s">
        <v>15</v>
      </c>
      <c r="H966" t="s">
        <v>15</v>
      </c>
      <c r="I966">
        <v>24</v>
      </c>
      <c r="J966">
        <v>957.35997600000007</v>
      </c>
      <c r="K966">
        <v>10.079951999999929</v>
      </c>
      <c r="L966" t="s">
        <v>15</v>
      </c>
      <c r="M966">
        <v>9850.0197420000004</v>
      </c>
    </row>
    <row r="967" spans="1:13" x14ac:dyDescent="0.25">
      <c r="A967" s="2">
        <v>43321</v>
      </c>
      <c r="B967">
        <v>40.560001</v>
      </c>
      <c r="C967">
        <v>40.270000000000003</v>
      </c>
      <c r="D967">
        <v>40.270000000000003</v>
      </c>
      <c r="E967">
        <v>29.629999000000002</v>
      </c>
      <c r="F967">
        <v>36.119999</v>
      </c>
      <c r="G967" t="s">
        <v>15</v>
      </c>
      <c r="H967" t="s">
        <v>15</v>
      </c>
      <c r="I967">
        <v>24</v>
      </c>
      <c r="J967">
        <v>973.44002399999999</v>
      </c>
      <c r="K967">
        <v>16.08004799999992</v>
      </c>
      <c r="L967" t="s">
        <v>15</v>
      </c>
      <c r="M967">
        <v>9866.0997900000002</v>
      </c>
    </row>
    <row r="968" spans="1:13" x14ac:dyDescent="0.25">
      <c r="A968" s="2">
        <v>43322</v>
      </c>
      <c r="B968">
        <v>39.970001000000003</v>
      </c>
      <c r="C968">
        <v>40.560001</v>
      </c>
      <c r="D968">
        <v>40.560001</v>
      </c>
      <c r="E968">
        <v>29.629999000000002</v>
      </c>
      <c r="F968">
        <v>36.119999</v>
      </c>
      <c r="G968" t="s">
        <v>15</v>
      </c>
      <c r="H968" t="s">
        <v>15</v>
      </c>
      <c r="I968">
        <v>24</v>
      </c>
      <c r="J968">
        <v>959.28002400000014</v>
      </c>
      <c r="K968">
        <v>-14.159999999999849</v>
      </c>
      <c r="L968" t="s">
        <v>15</v>
      </c>
      <c r="M968">
        <v>9851.9397900000004</v>
      </c>
    </row>
    <row r="969" spans="1:13" x14ac:dyDescent="0.25">
      <c r="A969" s="2">
        <v>43325</v>
      </c>
      <c r="B969">
        <v>40.080002</v>
      </c>
      <c r="C969">
        <v>40.560001</v>
      </c>
      <c r="D969">
        <v>40.560001</v>
      </c>
      <c r="E969">
        <v>29.629999000000002</v>
      </c>
      <c r="F969">
        <v>36.119999</v>
      </c>
      <c r="G969" t="s">
        <v>15</v>
      </c>
      <c r="H969" t="s">
        <v>15</v>
      </c>
      <c r="I969">
        <v>24</v>
      </c>
      <c r="J969">
        <v>961.92004799999995</v>
      </c>
      <c r="K969">
        <v>2.6400239999998121</v>
      </c>
      <c r="L969" t="s">
        <v>15</v>
      </c>
      <c r="M969">
        <v>9854.5798140000006</v>
      </c>
    </row>
    <row r="970" spans="1:13" x14ac:dyDescent="0.25">
      <c r="A970" s="2">
        <v>43326</v>
      </c>
      <c r="B970">
        <v>41.82</v>
      </c>
      <c r="C970">
        <v>40.560001</v>
      </c>
      <c r="D970">
        <v>40.560001</v>
      </c>
      <c r="E970">
        <v>33.119999</v>
      </c>
      <c r="F970">
        <v>36.990001999999997</v>
      </c>
      <c r="G970" t="s">
        <v>15</v>
      </c>
      <c r="H970" t="s">
        <v>15</v>
      </c>
      <c r="I970">
        <v>24</v>
      </c>
      <c r="J970">
        <v>1003.68</v>
      </c>
      <c r="K970">
        <v>41.759952000000112</v>
      </c>
      <c r="L970" t="s">
        <v>15</v>
      </c>
      <c r="M970">
        <v>9896.339766000001</v>
      </c>
    </row>
    <row r="971" spans="1:13" x14ac:dyDescent="0.25">
      <c r="A971" s="2">
        <v>43327</v>
      </c>
      <c r="B971">
        <v>35.150002000000001</v>
      </c>
      <c r="C971">
        <v>41.82</v>
      </c>
      <c r="D971">
        <v>41.82</v>
      </c>
      <c r="E971">
        <v>33.119999</v>
      </c>
      <c r="F971">
        <v>36.990001999999997</v>
      </c>
      <c r="G971" t="s">
        <v>15</v>
      </c>
      <c r="H971" t="s">
        <v>16</v>
      </c>
      <c r="I971">
        <v>24</v>
      </c>
      <c r="J971">
        <v>843.60004800000002</v>
      </c>
      <c r="K971">
        <v>-160.07995199999999</v>
      </c>
      <c r="L971">
        <v>-122.879952</v>
      </c>
      <c r="M971">
        <v>9736.2598140000009</v>
      </c>
    </row>
    <row r="972" spans="1:13" x14ac:dyDescent="0.25">
      <c r="A972" s="2">
        <v>43328</v>
      </c>
      <c r="B972">
        <v>35.810001</v>
      </c>
      <c r="C972">
        <v>41.82</v>
      </c>
      <c r="D972">
        <v>41.82</v>
      </c>
      <c r="E972">
        <v>33.119999</v>
      </c>
      <c r="F972">
        <v>35.150002000000001</v>
      </c>
      <c r="G972" t="s">
        <v>13</v>
      </c>
      <c r="H972" t="s">
        <v>15</v>
      </c>
      <c r="I972" t="s">
        <v>15</v>
      </c>
      <c r="J972" t="s">
        <v>15</v>
      </c>
      <c r="K972" t="s">
        <v>15</v>
      </c>
      <c r="L972" t="s">
        <v>15</v>
      </c>
      <c r="M972">
        <v>9736.2598140000009</v>
      </c>
    </row>
    <row r="973" spans="1:13" x14ac:dyDescent="0.25">
      <c r="A973" s="2">
        <v>43329</v>
      </c>
      <c r="B973">
        <v>36.029998999999997</v>
      </c>
      <c r="C973">
        <v>41.82</v>
      </c>
      <c r="D973">
        <v>41.82</v>
      </c>
      <c r="E973">
        <v>33.119999</v>
      </c>
      <c r="F973">
        <v>35.150002000000001</v>
      </c>
      <c r="G973" t="s">
        <v>13</v>
      </c>
      <c r="H973" t="s">
        <v>15</v>
      </c>
      <c r="I973" t="s">
        <v>15</v>
      </c>
      <c r="J973" t="s">
        <v>15</v>
      </c>
      <c r="K973" t="s">
        <v>15</v>
      </c>
      <c r="L973" t="s">
        <v>15</v>
      </c>
      <c r="M973">
        <v>9736.2598140000009</v>
      </c>
    </row>
    <row r="974" spans="1:13" x14ac:dyDescent="0.25">
      <c r="A974" s="2">
        <v>43332</v>
      </c>
      <c r="B974">
        <v>38.209999000000003</v>
      </c>
      <c r="C974">
        <v>41.82</v>
      </c>
      <c r="D974">
        <v>41.82</v>
      </c>
      <c r="E974">
        <v>33.119999</v>
      </c>
      <c r="F974">
        <v>35.150002000000001</v>
      </c>
      <c r="G974" t="s">
        <v>13</v>
      </c>
      <c r="H974" t="s">
        <v>15</v>
      </c>
      <c r="I974" t="s">
        <v>15</v>
      </c>
      <c r="J974" t="s">
        <v>15</v>
      </c>
      <c r="K974" t="s">
        <v>15</v>
      </c>
      <c r="L974" t="s">
        <v>15</v>
      </c>
      <c r="M974">
        <v>9736.2598140000009</v>
      </c>
    </row>
    <row r="975" spans="1:13" x14ac:dyDescent="0.25">
      <c r="A975" s="2">
        <v>43333</v>
      </c>
      <c r="B975">
        <v>38.240001999999997</v>
      </c>
      <c r="C975">
        <v>41.82</v>
      </c>
      <c r="D975">
        <v>41.82</v>
      </c>
      <c r="E975">
        <v>33.479999999999997</v>
      </c>
      <c r="F975">
        <v>35.150002000000001</v>
      </c>
      <c r="G975" t="s">
        <v>13</v>
      </c>
      <c r="H975" t="s">
        <v>15</v>
      </c>
      <c r="I975" t="s">
        <v>15</v>
      </c>
      <c r="J975" t="s">
        <v>15</v>
      </c>
      <c r="K975" t="s">
        <v>15</v>
      </c>
      <c r="L975" t="s">
        <v>15</v>
      </c>
      <c r="M975">
        <v>9736.2598140000009</v>
      </c>
    </row>
    <row r="976" spans="1:13" x14ac:dyDescent="0.25">
      <c r="A976" s="2">
        <v>43334</v>
      </c>
      <c r="B976">
        <v>37.549999</v>
      </c>
      <c r="C976">
        <v>41.82</v>
      </c>
      <c r="D976">
        <v>41.82</v>
      </c>
      <c r="E976">
        <v>34.029998999999997</v>
      </c>
      <c r="F976">
        <v>35.150002000000001</v>
      </c>
      <c r="G976" t="s">
        <v>13</v>
      </c>
      <c r="H976" t="s">
        <v>15</v>
      </c>
      <c r="I976" t="s">
        <v>15</v>
      </c>
      <c r="J976" t="s">
        <v>15</v>
      </c>
      <c r="K976" t="s">
        <v>15</v>
      </c>
      <c r="L976" t="s">
        <v>15</v>
      </c>
      <c r="M976">
        <v>9736.2598140000009</v>
      </c>
    </row>
    <row r="977" spans="1:13" x14ac:dyDescent="0.25">
      <c r="A977" s="2">
        <v>43335</v>
      </c>
      <c r="B977">
        <v>38.130001</v>
      </c>
      <c r="C977">
        <v>41.82</v>
      </c>
      <c r="D977">
        <v>41.82</v>
      </c>
      <c r="E977">
        <v>34.130001</v>
      </c>
      <c r="F977">
        <v>35.150002000000001</v>
      </c>
      <c r="G977" t="s">
        <v>13</v>
      </c>
      <c r="H977" t="s">
        <v>15</v>
      </c>
      <c r="I977" t="s">
        <v>15</v>
      </c>
      <c r="J977" t="s">
        <v>15</v>
      </c>
      <c r="K977" t="s">
        <v>15</v>
      </c>
      <c r="L977" t="s">
        <v>15</v>
      </c>
      <c r="M977">
        <v>9736.2598140000009</v>
      </c>
    </row>
    <row r="978" spans="1:13" x14ac:dyDescent="0.25">
      <c r="A978" s="2">
        <v>43336</v>
      </c>
      <c r="B978">
        <v>36.509998000000003</v>
      </c>
      <c r="C978">
        <v>41.82</v>
      </c>
      <c r="D978">
        <v>41.82</v>
      </c>
      <c r="E978">
        <v>34.830002</v>
      </c>
      <c r="F978">
        <v>35.150002000000001</v>
      </c>
      <c r="G978" t="s">
        <v>13</v>
      </c>
      <c r="H978" t="s">
        <v>15</v>
      </c>
      <c r="I978" t="s">
        <v>15</v>
      </c>
      <c r="J978" t="s">
        <v>15</v>
      </c>
      <c r="K978" t="s">
        <v>15</v>
      </c>
      <c r="L978" t="s">
        <v>15</v>
      </c>
      <c r="M978">
        <v>9736.2598140000009</v>
      </c>
    </row>
    <row r="979" spans="1:13" x14ac:dyDescent="0.25">
      <c r="A979" s="2">
        <v>43339</v>
      </c>
      <c r="B979">
        <v>36.279998999999997</v>
      </c>
      <c r="C979">
        <v>41.82</v>
      </c>
      <c r="D979">
        <v>41.82</v>
      </c>
      <c r="E979">
        <v>34.830002</v>
      </c>
      <c r="F979">
        <v>35.150002000000001</v>
      </c>
      <c r="G979" t="s">
        <v>13</v>
      </c>
      <c r="H979" t="s">
        <v>15</v>
      </c>
      <c r="I979" t="s">
        <v>15</v>
      </c>
      <c r="J979" t="s">
        <v>15</v>
      </c>
      <c r="K979" t="s">
        <v>15</v>
      </c>
      <c r="L979" t="s">
        <v>15</v>
      </c>
      <c r="M979">
        <v>9736.2598140000009</v>
      </c>
    </row>
    <row r="980" spans="1:13" x14ac:dyDescent="0.25">
      <c r="A980" s="2">
        <v>43340</v>
      </c>
      <c r="B980">
        <v>36.340000000000003</v>
      </c>
      <c r="C980">
        <v>41.82</v>
      </c>
      <c r="D980">
        <v>41.82</v>
      </c>
      <c r="E980">
        <v>34.909999999999997</v>
      </c>
      <c r="F980">
        <v>35.150002000000001</v>
      </c>
      <c r="G980" t="s">
        <v>13</v>
      </c>
      <c r="H980" t="s">
        <v>15</v>
      </c>
      <c r="I980" t="s">
        <v>15</v>
      </c>
      <c r="J980" t="s">
        <v>15</v>
      </c>
      <c r="K980" t="s">
        <v>15</v>
      </c>
      <c r="L980" t="s">
        <v>15</v>
      </c>
      <c r="M980">
        <v>9736.2598140000009</v>
      </c>
    </row>
    <row r="981" spans="1:13" x14ac:dyDescent="0.25">
      <c r="A981" s="2">
        <v>43341</v>
      </c>
      <c r="B981">
        <v>36.209999000000003</v>
      </c>
      <c r="C981">
        <v>41.82</v>
      </c>
      <c r="D981">
        <v>41.82</v>
      </c>
      <c r="E981">
        <v>34.909999999999997</v>
      </c>
      <c r="F981">
        <v>35.150002000000001</v>
      </c>
      <c r="G981" t="s">
        <v>13</v>
      </c>
      <c r="H981" t="s">
        <v>15</v>
      </c>
      <c r="I981" t="s">
        <v>15</v>
      </c>
      <c r="J981" t="s">
        <v>15</v>
      </c>
      <c r="K981" t="s">
        <v>15</v>
      </c>
      <c r="L981" t="s">
        <v>15</v>
      </c>
      <c r="M981">
        <v>9736.2598140000009</v>
      </c>
    </row>
    <row r="982" spans="1:13" x14ac:dyDescent="0.25">
      <c r="A982" s="2">
        <v>43342</v>
      </c>
      <c r="B982">
        <v>35.970001000000003</v>
      </c>
      <c r="C982">
        <v>41.82</v>
      </c>
      <c r="D982">
        <v>41.82</v>
      </c>
      <c r="E982">
        <v>35.150002000000001</v>
      </c>
      <c r="F982">
        <v>35.150002000000001</v>
      </c>
      <c r="G982" t="s">
        <v>13</v>
      </c>
      <c r="H982" t="s">
        <v>15</v>
      </c>
      <c r="I982" t="s">
        <v>15</v>
      </c>
      <c r="J982" t="s">
        <v>15</v>
      </c>
      <c r="K982" t="s">
        <v>15</v>
      </c>
      <c r="L982" t="s">
        <v>15</v>
      </c>
      <c r="M982">
        <v>9736.2598140000009</v>
      </c>
    </row>
    <row r="983" spans="1:13" x14ac:dyDescent="0.25">
      <c r="A983" s="2">
        <v>43343</v>
      </c>
      <c r="B983">
        <v>36.549999</v>
      </c>
      <c r="C983">
        <v>41.82</v>
      </c>
      <c r="D983">
        <v>41.82</v>
      </c>
      <c r="E983">
        <v>35.150002000000001</v>
      </c>
      <c r="F983">
        <v>35.150002000000001</v>
      </c>
      <c r="G983" t="s">
        <v>13</v>
      </c>
      <c r="H983" t="s">
        <v>15</v>
      </c>
      <c r="I983" t="s">
        <v>15</v>
      </c>
      <c r="J983" t="s">
        <v>15</v>
      </c>
      <c r="K983" t="s">
        <v>15</v>
      </c>
      <c r="L983" t="s">
        <v>15</v>
      </c>
      <c r="M983">
        <v>9736.2598140000009</v>
      </c>
    </row>
    <row r="984" spans="1:13" x14ac:dyDescent="0.25">
      <c r="A984" s="2">
        <v>43347</v>
      </c>
      <c r="B984">
        <v>36.389999000000003</v>
      </c>
      <c r="C984">
        <v>41.82</v>
      </c>
      <c r="D984">
        <v>41.82</v>
      </c>
      <c r="E984">
        <v>35.150002000000001</v>
      </c>
      <c r="F984">
        <v>35.150002000000001</v>
      </c>
      <c r="G984" t="s">
        <v>13</v>
      </c>
      <c r="H984" t="s">
        <v>15</v>
      </c>
      <c r="I984" t="s">
        <v>15</v>
      </c>
      <c r="J984" t="s">
        <v>15</v>
      </c>
      <c r="K984" t="s">
        <v>15</v>
      </c>
      <c r="L984" t="s">
        <v>15</v>
      </c>
      <c r="M984">
        <v>9736.2598140000009</v>
      </c>
    </row>
    <row r="985" spans="1:13" x14ac:dyDescent="0.25">
      <c r="A985" s="2">
        <v>43348</v>
      </c>
      <c r="B985">
        <v>35.799999</v>
      </c>
      <c r="C985">
        <v>41.82</v>
      </c>
      <c r="D985">
        <v>41.82</v>
      </c>
      <c r="E985">
        <v>35.150002000000001</v>
      </c>
      <c r="F985">
        <v>35.150002000000001</v>
      </c>
      <c r="G985" t="s">
        <v>13</v>
      </c>
      <c r="H985" t="s">
        <v>15</v>
      </c>
      <c r="I985" t="s">
        <v>15</v>
      </c>
      <c r="J985" t="s">
        <v>15</v>
      </c>
      <c r="K985" t="s">
        <v>15</v>
      </c>
      <c r="L985" t="s">
        <v>15</v>
      </c>
      <c r="M985">
        <v>9736.2598140000009</v>
      </c>
    </row>
    <row r="986" spans="1:13" x14ac:dyDescent="0.25">
      <c r="A986" s="2">
        <v>43349</v>
      </c>
      <c r="B986">
        <v>35.360000999999997</v>
      </c>
      <c r="C986">
        <v>41.82</v>
      </c>
      <c r="D986">
        <v>41.82</v>
      </c>
      <c r="E986">
        <v>35.150002000000001</v>
      </c>
      <c r="F986">
        <v>35.150002000000001</v>
      </c>
      <c r="G986" t="s">
        <v>13</v>
      </c>
      <c r="H986" t="s">
        <v>15</v>
      </c>
      <c r="I986" t="s">
        <v>15</v>
      </c>
      <c r="J986" t="s">
        <v>15</v>
      </c>
      <c r="K986" t="s">
        <v>15</v>
      </c>
      <c r="L986" t="s">
        <v>15</v>
      </c>
      <c r="M986">
        <v>9736.2598140000009</v>
      </c>
    </row>
    <row r="987" spans="1:13" x14ac:dyDescent="0.25">
      <c r="A987" s="2">
        <v>43350</v>
      </c>
      <c r="B987">
        <v>35.509998000000003</v>
      </c>
      <c r="C987">
        <v>41.82</v>
      </c>
      <c r="D987">
        <v>41.82</v>
      </c>
      <c r="E987">
        <v>35.150002000000001</v>
      </c>
      <c r="F987">
        <v>35.150002000000001</v>
      </c>
      <c r="G987" t="s">
        <v>13</v>
      </c>
      <c r="H987" t="s">
        <v>15</v>
      </c>
      <c r="I987" t="s">
        <v>15</v>
      </c>
      <c r="J987" t="s">
        <v>15</v>
      </c>
      <c r="K987" t="s">
        <v>15</v>
      </c>
      <c r="L987" t="s">
        <v>15</v>
      </c>
      <c r="M987">
        <v>9736.2598140000009</v>
      </c>
    </row>
    <row r="988" spans="1:13" x14ac:dyDescent="0.25">
      <c r="A988" s="2">
        <v>43353</v>
      </c>
      <c r="B988">
        <v>35.979999999999997</v>
      </c>
      <c r="C988">
        <v>41.82</v>
      </c>
      <c r="D988">
        <v>41.82</v>
      </c>
      <c r="E988">
        <v>35.150002000000001</v>
      </c>
      <c r="F988">
        <v>35.150002000000001</v>
      </c>
      <c r="G988" t="s">
        <v>13</v>
      </c>
      <c r="H988" t="s">
        <v>15</v>
      </c>
      <c r="I988" t="s">
        <v>15</v>
      </c>
      <c r="J988" t="s">
        <v>15</v>
      </c>
      <c r="K988" t="s">
        <v>15</v>
      </c>
      <c r="L988" t="s">
        <v>15</v>
      </c>
      <c r="M988">
        <v>9736.2598140000009</v>
      </c>
    </row>
    <row r="989" spans="1:13" x14ac:dyDescent="0.25">
      <c r="A989" s="2">
        <v>43354</v>
      </c>
      <c r="B989">
        <v>36.389999000000003</v>
      </c>
      <c r="C989">
        <v>41.82</v>
      </c>
      <c r="D989">
        <v>41.82</v>
      </c>
      <c r="E989">
        <v>35.150002000000001</v>
      </c>
      <c r="F989">
        <v>35.150002000000001</v>
      </c>
      <c r="G989" t="s">
        <v>13</v>
      </c>
      <c r="H989" t="s">
        <v>15</v>
      </c>
      <c r="I989" t="s">
        <v>15</v>
      </c>
      <c r="J989" t="s">
        <v>15</v>
      </c>
      <c r="K989" t="s">
        <v>15</v>
      </c>
      <c r="L989" t="s">
        <v>15</v>
      </c>
      <c r="M989">
        <v>9736.2598140000009</v>
      </c>
    </row>
    <row r="990" spans="1:13" x14ac:dyDescent="0.25">
      <c r="A990" s="2">
        <v>43355</v>
      </c>
      <c r="B990">
        <v>36.389999000000003</v>
      </c>
      <c r="C990">
        <v>41.82</v>
      </c>
      <c r="D990">
        <v>41.82</v>
      </c>
      <c r="E990">
        <v>35.150002000000001</v>
      </c>
      <c r="F990">
        <v>35.150002000000001</v>
      </c>
      <c r="G990" t="s">
        <v>13</v>
      </c>
      <c r="H990" t="s">
        <v>15</v>
      </c>
      <c r="I990" t="s">
        <v>15</v>
      </c>
      <c r="J990" t="s">
        <v>15</v>
      </c>
      <c r="K990" t="s">
        <v>15</v>
      </c>
      <c r="L990" t="s">
        <v>15</v>
      </c>
      <c r="M990">
        <v>9736.2598140000009</v>
      </c>
    </row>
    <row r="991" spans="1:13" x14ac:dyDescent="0.25">
      <c r="A991" s="2">
        <v>43356</v>
      </c>
      <c r="B991">
        <v>35.740001999999997</v>
      </c>
      <c r="C991">
        <v>41.82</v>
      </c>
      <c r="D991">
        <v>41.82</v>
      </c>
      <c r="E991">
        <v>35.150002000000001</v>
      </c>
      <c r="F991">
        <v>35.150002000000001</v>
      </c>
      <c r="G991" t="s">
        <v>13</v>
      </c>
      <c r="H991" t="s">
        <v>15</v>
      </c>
      <c r="I991" t="s">
        <v>15</v>
      </c>
      <c r="J991" t="s">
        <v>15</v>
      </c>
      <c r="K991" t="s">
        <v>15</v>
      </c>
      <c r="L991" t="s">
        <v>15</v>
      </c>
      <c r="M991">
        <v>9736.2598140000009</v>
      </c>
    </row>
    <row r="992" spans="1:13" x14ac:dyDescent="0.25">
      <c r="A992" s="2">
        <v>43357</v>
      </c>
      <c r="B992">
        <v>36.270000000000003</v>
      </c>
      <c r="C992">
        <v>41.82</v>
      </c>
      <c r="D992">
        <v>38.240001999999997</v>
      </c>
      <c r="E992">
        <v>35.150002000000001</v>
      </c>
      <c r="F992">
        <v>35.150002000000001</v>
      </c>
      <c r="G992" t="s">
        <v>13</v>
      </c>
      <c r="H992" t="s">
        <v>15</v>
      </c>
      <c r="I992" t="s">
        <v>15</v>
      </c>
      <c r="J992" t="s">
        <v>15</v>
      </c>
      <c r="K992" t="s">
        <v>15</v>
      </c>
      <c r="L992" t="s">
        <v>15</v>
      </c>
      <c r="M992">
        <v>9736.2598140000009</v>
      </c>
    </row>
    <row r="993" spans="1:13" x14ac:dyDescent="0.25">
      <c r="A993" s="2">
        <v>43360</v>
      </c>
      <c r="B993">
        <v>35.159999999999997</v>
      </c>
      <c r="C993">
        <v>41.82</v>
      </c>
      <c r="D993">
        <v>38.240001999999997</v>
      </c>
      <c r="E993">
        <v>35.150002000000001</v>
      </c>
      <c r="F993">
        <v>35.360000999999997</v>
      </c>
      <c r="G993" t="s">
        <v>13</v>
      </c>
      <c r="H993" t="s">
        <v>15</v>
      </c>
      <c r="I993" t="s">
        <v>15</v>
      </c>
      <c r="J993" t="s">
        <v>15</v>
      </c>
      <c r="K993" t="s">
        <v>15</v>
      </c>
      <c r="L993" t="s">
        <v>15</v>
      </c>
      <c r="M993">
        <v>9736.2598140000009</v>
      </c>
    </row>
    <row r="994" spans="1:13" x14ac:dyDescent="0.25">
      <c r="A994" s="2">
        <v>43361</v>
      </c>
      <c r="B994">
        <v>35.529998999999997</v>
      </c>
      <c r="C994">
        <v>41.82</v>
      </c>
      <c r="D994">
        <v>38.240001999999997</v>
      </c>
      <c r="E994">
        <v>35.150002000000001</v>
      </c>
      <c r="F994">
        <v>35.159999999999997</v>
      </c>
      <c r="G994" t="s">
        <v>13</v>
      </c>
      <c r="H994" t="s">
        <v>15</v>
      </c>
      <c r="I994" t="s">
        <v>15</v>
      </c>
      <c r="J994" t="s">
        <v>15</v>
      </c>
      <c r="K994" t="s">
        <v>15</v>
      </c>
      <c r="L994" t="s">
        <v>15</v>
      </c>
      <c r="M994">
        <v>9736.2598140000009</v>
      </c>
    </row>
    <row r="995" spans="1:13" x14ac:dyDescent="0.25">
      <c r="A995" s="2">
        <v>43362</v>
      </c>
      <c r="B995">
        <v>35.549999</v>
      </c>
      <c r="C995">
        <v>41.82</v>
      </c>
      <c r="D995">
        <v>38.240001999999997</v>
      </c>
      <c r="E995">
        <v>35.150002000000001</v>
      </c>
      <c r="F995">
        <v>35.159999999999997</v>
      </c>
      <c r="G995" t="s">
        <v>13</v>
      </c>
      <c r="H995" t="s">
        <v>15</v>
      </c>
      <c r="I995" t="s">
        <v>15</v>
      </c>
      <c r="J995" t="s">
        <v>15</v>
      </c>
      <c r="K995" t="s">
        <v>15</v>
      </c>
      <c r="L995" t="s">
        <v>15</v>
      </c>
      <c r="M995">
        <v>9736.2598140000009</v>
      </c>
    </row>
    <row r="996" spans="1:13" x14ac:dyDescent="0.25">
      <c r="A996" s="2">
        <v>43363</v>
      </c>
      <c r="B996">
        <v>35.18</v>
      </c>
      <c r="C996">
        <v>41.82</v>
      </c>
      <c r="D996">
        <v>38.240001999999997</v>
      </c>
      <c r="E996">
        <v>35.150002000000001</v>
      </c>
      <c r="F996">
        <v>35.159999999999997</v>
      </c>
      <c r="G996" t="s">
        <v>13</v>
      </c>
      <c r="H996" t="s">
        <v>15</v>
      </c>
      <c r="I996" t="s">
        <v>15</v>
      </c>
      <c r="J996" t="s">
        <v>15</v>
      </c>
      <c r="K996" t="s">
        <v>15</v>
      </c>
      <c r="L996" t="s">
        <v>15</v>
      </c>
      <c r="M996">
        <v>9736.2598140000009</v>
      </c>
    </row>
    <row r="997" spans="1:13" x14ac:dyDescent="0.25">
      <c r="A997" s="2">
        <v>43364</v>
      </c>
      <c r="B997">
        <v>35.689999</v>
      </c>
      <c r="C997">
        <v>41.82</v>
      </c>
      <c r="D997">
        <v>38.130001</v>
      </c>
      <c r="E997">
        <v>35.150002000000001</v>
      </c>
      <c r="F997">
        <v>35.159999999999997</v>
      </c>
      <c r="G997" t="s">
        <v>13</v>
      </c>
      <c r="H997" t="s">
        <v>15</v>
      </c>
      <c r="I997" t="s">
        <v>15</v>
      </c>
      <c r="J997" t="s">
        <v>15</v>
      </c>
      <c r="K997" t="s">
        <v>15</v>
      </c>
      <c r="L997" t="s">
        <v>15</v>
      </c>
      <c r="M997">
        <v>9736.2598140000009</v>
      </c>
    </row>
    <row r="998" spans="1:13" x14ac:dyDescent="0.25">
      <c r="A998" s="2">
        <v>43367</v>
      </c>
      <c r="B998">
        <v>34.75</v>
      </c>
      <c r="C998">
        <v>41.82</v>
      </c>
      <c r="D998">
        <v>38.130001</v>
      </c>
      <c r="E998">
        <v>35.150002000000001</v>
      </c>
      <c r="F998">
        <v>35.159999999999997</v>
      </c>
      <c r="G998" t="s">
        <v>16</v>
      </c>
      <c r="H998" t="s">
        <v>15</v>
      </c>
      <c r="I998">
        <v>-29</v>
      </c>
      <c r="J998">
        <v>-1007.75</v>
      </c>
      <c r="K998" t="s">
        <v>15</v>
      </c>
      <c r="L998" t="s">
        <v>15</v>
      </c>
      <c r="M998">
        <v>9736.2598140000009</v>
      </c>
    </row>
    <row r="999" spans="1:13" x14ac:dyDescent="0.25">
      <c r="A999" s="2">
        <v>43368</v>
      </c>
      <c r="B999">
        <v>34.380001</v>
      </c>
      <c r="C999">
        <v>41.82</v>
      </c>
      <c r="D999">
        <v>36.549999</v>
      </c>
      <c r="E999">
        <v>34.75</v>
      </c>
      <c r="F999">
        <v>34.75</v>
      </c>
      <c r="G999" t="s">
        <v>15</v>
      </c>
      <c r="H999" t="s">
        <v>15</v>
      </c>
      <c r="I999">
        <v>-29</v>
      </c>
      <c r="J999">
        <v>-997.02002900000002</v>
      </c>
      <c r="K999">
        <v>10.729970999999979</v>
      </c>
      <c r="L999" t="s">
        <v>15</v>
      </c>
      <c r="M999">
        <v>9746.9897850000016</v>
      </c>
    </row>
    <row r="1000" spans="1:13" x14ac:dyDescent="0.25">
      <c r="A1000" s="2">
        <v>43369</v>
      </c>
      <c r="B1000">
        <v>34.889999000000003</v>
      </c>
      <c r="C1000">
        <v>41.82</v>
      </c>
      <c r="D1000">
        <v>36.549999</v>
      </c>
      <c r="E1000">
        <v>34.380001</v>
      </c>
      <c r="F1000">
        <v>34.380001</v>
      </c>
      <c r="G1000" t="s">
        <v>15</v>
      </c>
      <c r="H1000" t="s">
        <v>15</v>
      </c>
      <c r="I1000">
        <v>-29</v>
      </c>
      <c r="J1000">
        <v>-1011.809971</v>
      </c>
      <c r="K1000">
        <v>-14.78994200000011</v>
      </c>
      <c r="L1000" t="s">
        <v>15</v>
      </c>
      <c r="M1000">
        <v>9732.1998430000021</v>
      </c>
    </row>
    <row r="1001" spans="1:13" x14ac:dyDescent="0.25">
      <c r="A1001" s="2">
        <v>43370</v>
      </c>
      <c r="B1001">
        <v>34.590000000000003</v>
      </c>
      <c r="C1001">
        <v>41.82</v>
      </c>
      <c r="D1001">
        <v>36.549999</v>
      </c>
      <c r="E1001">
        <v>34.380001</v>
      </c>
      <c r="F1001">
        <v>34.380001</v>
      </c>
      <c r="G1001" t="s">
        <v>15</v>
      </c>
      <c r="H1001" t="s">
        <v>15</v>
      </c>
      <c r="I1001">
        <v>-29</v>
      </c>
      <c r="J1001">
        <v>-1003.11</v>
      </c>
      <c r="K1001">
        <v>8.699971000000005</v>
      </c>
      <c r="L1001" t="s">
        <v>15</v>
      </c>
      <c r="M1001">
        <v>9740.8998140000022</v>
      </c>
    </row>
    <row r="1002" spans="1:13" x14ac:dyDescent="0.25">
      <c r="A1002" s="2">
        <v>43371</v>
      </c>
      <c r="B1002">
        <v>34.729999999999997</v>
      </c>
      <c r="C1002">
        <v>41.82</v>
      </c>
      <c r="D1002">
        <v>36.549999</v>
      </c>
      <c r="E1002">
        <v>34.380001</v>
      </c>
      <c r="F1002">
        <v>34.380001</v>
      </c>
      <c r="G1002" t="s">
        <v>15</v>
      </c>
      <c r="H1002" t="s">
        <v>15</v>
      </c>
      <c r="I1002">
        <v>-29</v>
      </c>
      <c r="J1002">
        <v>-1007.17</v>
      </c>
      <c r="K1002">
        <v>-4.0599999999998317</v>
      </c>
      <c r="L1002" t="s">
        <v>15</v>
      </c>
      <c r="M1002">
        <v>9736.8398140000027</v>
      </c>
    </row>
    <row r="1003" spans="1:13" x14ac:dyDescent="0.25">
      <c r="A1003" s="2">
        <v>43374</v>
      </c>
      <c r="B1003">
        <v>34.709999000000003</v>
      </c>
      <c r="C1003">
        <v>41.82</v>
      </c>
      <c r="D1003">
        <v>36.549999</v>
      </c>
      <c r="E1003">
        <v>34.380001</v>
      </c>
      <c r="F1003">
        <v>34.380001</v>
      </c>
      <c r="G1003" t="s">
        <v>15</v>
      </c>
      <c r="H1003" t="s">
        <v>15</v>
      </c>
      <c r="I1003">
        <v>-29</v>
      </c>
      <c r="J1003">
        <v>-1006.589971</v>
      </c>
      <c r="K1003">
        <v>0.58002899999985402</v>
      </c>
      <c r="L1003" t="s">
        <v>15</v>
      </c>
      <c r="M1003">
        <v>9737.4198430000033</v>
      </c>
    </row>
    <row r="1004" spans="1:13" x14ac:dyDescent="0.25">
      <c r="A1004" s="2">
        <v>43375</v>
      </c>
      <c r="B1004">
        <v>33.029998999999997</v>
      </c>
      <c r="C1004">
        <v>41.82</v>
      </c>
      <c r="D1004">
        <v>36.389999000000003</v>
      </c>
      <c r="E1004">
        <v>34.380001</v>
      </c>
      <c r="F1004">
        <v>34.380001</v>
      </c>
      <c r="G1004" t="s">
        <v>15</v>
      </c>
      <c r="H1004" t="s">
        <v>15</v>
      </c>
      <c r="I1004">
        <v>-29</v>
      </c>
      <c r="J1004">
        <v>-957.86997099999985</v>
      </c>
      <c r="K1004">
        <v>48.720000000000248</v>
      </c>
      <c r="L1004" t="s">
        <v>15</v>
      </c>
      <c r="M1004">
        <v>9786.1398430000045</v>
      </c>
    </row>
    <row r="1005" spans="1:13" x14ac:dyDescent="0.25">
      <c r="A1005" s="2">
        <v>43376</v>
      </c>
      <c r="B1005">
        <v>33.400002000000001</v>
      </c>
      <c r="C1005">
        <v>41.82</v>
      </c>
      <c r="D1005">
        <v>36.389999000000003</v>
      </c>
      <c r="E1005">
        <v>33.029998999999997</v>
      </c>
      <c r="F1005">
        <v>33.029998999999997</v>
      </c>
      <c r="G1005" t="s">
        <v>15</v>
      </c>
      <c r="H1005" t="s">
        <v>15</v>
      </c>
      <c r="I1005">
        <v>-29</v>
      </c>
      <c r="J1005">
        <v>-968.60005799999999</v>
      </c>
      <c r="K1005">
        <v>-10.73008700000014</v>
      </c>
      <c r="L1005" t="s">
        <v>15</v>
      </c>
      <c r="M1005">
        <v>9775.4097560000046</v>
      </c>
    </row>
    <row r="1006" spans="1:13" x14ac:dyDescent="0.25">
      <c r="A1006" s="2">
        <v>43377</v>
      </c>
      <c r="B1006">
        <v>32.869999</v>
      </c>
      <c r="C1006">
        <v>41.82</v>
      </c>
      <c r="D1006">
        <v>36.389999000000003</v>
      </c>
      <c r="E1006">
        <v>33.029998999999997</v>
      </c>
      <c r="F1006">
        <v>33.029998999999997</v>
      </c>
      <c r="G1006" t="s">
        <v>15</v>
      </c>
      <c r="H1006" t="s">
        <v>15</v>
      </c>
      <c r="I1006">
        <v>-29</v>
      </c>
      <c r="J1006">
        <v>-953.22997099999998</v>
      </c>
      <c r="K1006">
        <v>15.37008700000001</v>
      </c>
      <c r="L1006" t="s">
        <v>15</v>
      </c>
      <c r="M1006">
        <v>9790.7798430000039</v>
      </c>
    </row>
    <row r="1007" spans="1:13" x14ac:dyDescent="0.25">
      <c r="A1007" s="2">
        <v>43378</v>
      </c>
      <c r="B1007">
        <v>32.830002</v>
      </c>
      <c r="C1007">
        <v>41.82</v>
      </c>
      <c r="D1007">
        <v>36.389999000000003</v>
      </c>
      <c r="E1007">
        <v>32.869999</v>
      </c>
      <c r="F1007">
        <v>32.869999</v>
      </c>
      <c r="G1007" t="s">
        <v>15</v>
      </c>
      <c r="H1007" t="s">
        <v>15</v>
      </c>
      <c r="I1007">
        <v>-29</v>
      </c>
      <c r="J1007">
        <v>-952.07005800000002</v>
      </c>
      <c r="K1007">
        <v>1.15991299999996</v>
      </c>
      <c r="L1007" t="s">
        <v>15</v>
      </c>
      <c r="M1007">
        <v>9791.9397560000034</v>
      </c>
    </row>
    <row r="1008" spans="1:13" x14ac:dyDescent="0.25">
      <c r="A1008" s="2">
        <v>43381</v>
      </c>
      <c r="B1008">
        <v>33.18</v>
      </c>
      <c r="C1008">
        <v>41.82</v>
      </c>
      <c r="D1008">
        <v>36.389999000000003</v>
      </c>
      <c r="E1008">
        <v>32.830002</v>
      </c>
      <c r="F1008">
        <v>32.830002</v>
      </c>
      <c r="G1008" t="s">
        <v>15</v>
      </c>
      <c r="H1008" t="s">
        <v>15</v>
      </c>
      <c r="I1008">
        <v>-29</v>
      </c>
      <c r="J1008">
        <v>-962.22</v>
      </c>
      <c r="K1008">
        <v>-10.14994200000001</v>
      </c>
      <c r="L1008" t="s">
        <v>15</v>
      </c>
      <c r="M1008">
        <v>9781.7898140000034</v>
      </c>
    </row>
    <row r="1009" spans="1:13" x14ac:dyDescent="0.25">
      <c r="A1009" s="2">
        <v>43382</v>
      </c>
      <c r="B1009">
        <v>33.049999</v>
      </c>
      <c r="C1009">
        <v>41.82</v>
      </c>
      <c r="D1009">
        <v>36.389999000000003</v>
      </c>
      <c r="E1009">
        <v>32.830002</v>
      </c>
      <c r="F1009">
        <v>32.830002</v>
      </c>
      <c r="G1009" t="s">
        <v>15</v>
      </c>
      <c r="H1009" t="s">
        <v>15</v>
      </c>
      <c r="I1009">
        <v>-29</v>
      </c>
      <c r="J1009">
        <v>-958.44997100000001</v>
      </c>
      <c r="K1009">
        <v>3.7700290000000218</v>
      </c>
      <c r="L1009" t="s">
        <v>15</v>
      </c>
      <c r="M1009">
        <v>9785.5598430000027</v>
      </c>
    </row>
    <row r="1010" spans="1:13" x14ac:dyDescent="0.25">
      <c r="A1010" s="2">
        <v>43383</v>
      </c>
      <c r="B1010">
        <v>32.759998000000003</v>
      </c>
      <c r="C1010">
        <v>41.82</v>
      </c>
      <c r="D1010">
        <v>36.389999000000003</v>
      </c>
      <c r="E1010">
        <v>32.830002</v>
      </c>
      <c r="F1010">
        <v>32.830002</v>
      </c>
      <c r="G1010" t="s">
        <v>15</v>
      </c>
      <c r="H1010" t="s">
        <v>15</v>
      </c>
      <c r="I1010">
        <v>-29</v>
      </c>
      <c r="J1010">
        <v>-950.03994200000011</v>
      </c>
      <c r="K1010">
        <v>8.4100289999998949</v>
      </c>
      <c r="L1010" t="s">
        <v>15</v>
      </c>
      <c r="M1010">
        <v>9793.9698720000033</v>
      </c>
    </row>
    <row r="1011" spans="1:13" x14ac:dyDescent="0.25">
      <c r="A1011" s="2">
        <v>43384</v>
      </c>
      <c r="B1011">
        <v>32.139999000000003</v>
      </c>
      <c r="C1011">
        <v>41.82</v>
      </c>
      <c r="D1011">
        <v>36.389999000000003</v>
      </c>
      <c r="E1011">
        <v>32.759998000000003</v>
      </c>
      <c r="F1011">
        <v>32.759998000000003</v>
      </c>
      <c r="G1011" t="s">
        <v>15</v>
      </c>
      <c r="H1011" t="s">
        <v>15</v>
      </c>
      <c r="I1011">
        <v>-29</v>
      </c>
      <c r="J1011">
        <v>-932.05997100000013</v>
      </c>
      <c r="K1011">
        <v>17.979970999999981</v>
      </c>
      <c r="L1011" t="s">
        <v>15</v>
      </c>
      <c r="M1011">
        <v>9811.949843000004</v>
      </c>
    </row>
    <row r="1012" spans="1:13" x14ac:dyDescent="0.25">
      <c r="A1012" s="2">
        <v>43385</v>
      </c>
      <c r="B1012">
        <v>33.380001</v>
      </c>
      <c r="C1012">
        <v>41.82</v>
      </c>
      <c r="D1012">
        <v>36.389999000000003</v>
      </c>
      <c r="E1012">
        <v>32.139999000000003</v>
      </c>
      <c r="F1012">
        <v>32.139999000000003</v>
      </c>
      <c r="G1012" t="s">
        <v>15</v>
      </c>
      <c r="H1012" t="s">
        <v>15</v>
      </c>
      <c r="I1012">
        <v>-29</v>
      </c>
      <c r="J1012">
        <v>-968.02002900000002</v>
      </c>
      <c r="K1012">
        <v>-35.96005799999989</v>
      </c>
      <c r="L1012" t="s">
        <v>15</v>
      </c>
      <c r="M1012">
        <v>9775.9897850000034</v>
      </c>
    </row>
    <row r="1013" spans="1:13" x14ac:dyDescent="0.25">
      <c r="A1013" s="2">
        <v>43388</v>
      </c>
      <c r="B1013">
        <v>33.389999000000003</v>
      </c>
      <c r="C1013">
        <v>41.82</v>
      </c>
      <c r="D1013">
        <v>36.270000000000003</v>
      </c>
      <c r="E1013">
        <v>32.139999000000003</v>
      </c>
      <c r="F1013">
        <v>32.139999000000003</v>
      </c>
      <c r="G1013" t="s">
        <v>15</v>
      </c>
      <c r="H1013" t="s">
        <v>15</v>
      </c>
      <c r="I1013">
        <v>-29</v>
      </c>
      <c r="J1013">
        <v>-968.30997100000013</v>
      </c>
      <c r="K1013">
        <v>-0.28994200000011011</v>
      </c>
      <c r="L1013" t="s">
        <v>15</v>
      </c>
      <c r="M1013">
        <v>9775.699843000004</v>
      </c>
    </row>
    <row r="1014" spans="1:13" x14ac:dyDescent="0.25">
      <c r="A1014" s="2">
        <v>43389</v>
      </c>
      <c r="B1014">
        <v>33.509998000000003</v>
      </c>
      <c r="C1014">
        <v>41.82</v>
      </c>
      <c r="D1014">
        <v>35.689999</v>
      </c>
      <c r="E1014">
        <v>32.139999000000003</v>
      </c>
      <c r="F1014">
        <v>32.139999000000003</v>
      </c>
      <c r="G1014" t="s">
        <v>15</v>
      </c>
      <c r="H1014" t="s">
        <v>15</v>
      </c>
      <c r="I1014">
        <v>-29</v>
      </c>
      <c r="J1014">
        <v>-971.78994200000011</v>
      </c>
      <c r="K1014">
        <v>-3.4799709999999782</v>
      </c>
      <c r="L1014" t="s">
        <v>15</v>
      </c>
      <c r="M1014">
        <v>9772.2198720000033</v>
      </c>
    </row>
    <row r="1015" spans="1:13" x14ac:dyDescent="0.25">
      <c r="A1015" s="2">
        <v>43390</v>
      </c>
      <c r="B1015">
        <v>31.84</v>
      </c>
      <c r="C1015">
        <v>41.82</v>
      </c>
      <c r="D1015">
        <v>35.689999</v>
      </c>
      <c r="E1015">
        <v>32.139999000000003</v>
      </c>
      <c r="F1015">
        <v>32.139999000000003</v>
      </c>
      <c r="G1015" t="s">
        <v>15</v>
      </c>
      <c r="H1015" t="s">
        <v>15</v>
      </c>
      <c r="I1015">
        <v>-29</v>
      </c>
      <c r="J1015">
        <v>-923.36</v>
      </c>
      <c r="K1015">
        <v>48.429942000000104</v>
      </c>
      <c r="L1015" t="s">
        <v>15</v>
      </c>
      <c r="M1015">
        <v>9820.649814000004</v>
      </c>
    </row>
    <row r="1016" spans="1:13" x14ac:dyDescent="0.25">
      <c r="A1016" s="2">
        <v>43391</v>
      </c>
      <c r="B1016">
        <v>32.409999999999997</v>
      </c>
      <c r="C1016">
        <v>41.82</v>
      </c>
      <c r="D1016">
        <v>35.689999</v>
      </c>
      <c r="E1016">
        <v>31.84</v>
      </c>
      <c r="F1016">
        <v>31.84</v>
      </c>
      <c r="G1016" t="s">
        <v>15</v>
      </c>
      <c r="H1016" t="s">
        <v>15</v>
      </c>
      <c r="I1016">
        <v>-29</v>
      </c>
      <c r="J1016">
        <v>-939.88999999999987</v>
      </c>
      <c r="K1016">
        <v>-16.529999999999859</v>
      </c>
      <c r="L1016" t="s">
        <v>15</v>
      </c>
      <c r="M1016">
        <v>9804.1198140000033</v>
      </c>
    </row>
    <row r="1017" spans="1:13" x14ac:dyDescent="0.25">
      <c r="A1017" s="2">
        <v>43392</v>
      </c>
      <c r="B1017">
        <v>32.340000000000003</v>
      </c>
      <c r="C1017">
        <v>41.82</v>
      </c>
      <c r="D1017">
        <v>35.689999</v>
      </c>
      <c r="E1017">
        <v>31.84</v>
      </c>
      <c r="F1017">
        <v>31.84</v>
      </c>
      <c r="G1017" t="s">
        <v>15</v>
      </c>
      <c r="H1017" t="s">
        <v>15</v>
      </c>
      <c r="I1017">
        <v>-29</v>
      </c>
      <c r="J1017">
        <v>-937.86000000000013</v>
      </c>
      <c r="K1017">
        <v>2.0299999999997449</v>
      </c>
      <c r="L1017" t="s">
        <v>15</v>
      </c>
      <c r="M1017">
        <v>9806.149814000004</v>
      </c>
    </row>
    <row r="1018" spans="1:13" x14ac:dyDescent="0.25">
      <c r="A1018" s="2">
        <v>43395</v>
      </c>
      <c r="B1018">
        <v>32.889999000000003</v>
      </c>
      <c r="C1018">
        <v>41.82</v>
      </c>
      <c r="D1018">
        <v>35.689999</v>
      </c>
      <c r="E1018">
        <v>31.84</v>
      </c>
      <c r="F1018">
        <v>31.84</v>
      </c>
      <c r="G1018" t="s">
        <v>15</v>
      </c>
      <c r="H1018" t="s">
        <v>15</v>
      </c>
      <c r="I1018">
        <v>-29</v>
      </c>
      <c r="J1018">
        <v>-953.80997100000013</v>
      </c>
      <c r="K1018">
        <v>-15.94997100000001</v>
      </c>
      <c r="L1018" t="s">
        <v>15</v>
      </c>
      <c r="M1018">
        <v>9790.199843000004</v>
      </c>
    </row>
    <row r="1019" spans="1:13" x14ac:dyDescent="0.25">
      <c r="A1019" s="2">
        <v>43396</v>
      </c>
      <c r="B1019">
        <v>32.540000999999997</v>
      </c>
      <c r="C1019">
        <v>41.82</v>
      </c>
      <c r="D1019">
        <v>34.889999000000003</v>
      </c>
      <c r="E1019">
        <v>31.84</v>
      </c>
      <c r="F1019">
        <v>31.84</v>
      </c>
      <c r="G1019" t="s">
        <v>15</v>
      </c>
      <c r="H1019" t="s">
        <v>15</v>
      </c>
      <c r="I1019">
        <v>-29</v>
      </c>
      <c r="J1019">
        <v>-943.66002899999989</v>
      </c>
      <c r="K1019">
        <v>10.149942000000239</v>
      </c>
      <c r="L1019" t="s">
        <v>15</v>
      </c>
      <c r="M1019">
        <v>9800.349785000004</v>
      </c>
    </row>
    <row r="1020" spans="1:13" x14ac:dyDescent="0.25">
      <c r="A1020" s="2">
        <v>43397</v>
      </c>
      <c r="B1020">
        <v>32.220001000000003</v>
      </c>
      <c r="C1020">
        <v>41.82</v>
      </c>
      <c r="D1020">
        <v>34.889999000000003</v>
      </c>
      <c r="E1020">
        <v>31.84</v>
      </c>
      <c r="F1020">
        <v>31.84</v>
      </c>
      <c r="G1020" t="s">
        <v>15</v>
      </c>
      <c r="H1020" t="s">
        <v>15</v>
      </c>
      <c r="I1020">
        <v>-29</v>
      </c>
      <c r="J1020">
        <v>-934.38002900000015</v>
      </c>
      <c r="K1020">
        <v>9.2799999999997453</v>
      </c>
      <c r="L1020" t="s">
        <v>15</v>
      </c>
      <c r="M1020">
        <v>9809.6297850000046</v>
      </c>
    </row>
    <row r="1021" spans="1:13" x14ac:dyDescent="0.25">
      <c r="A1021" s="2">
        <v>43398</v>
      </c>
      <c r="B1021">
        <v>33.090000000000003</v>
      </c>
      <c r="C1021">
        <v>41.82</v>
      </c>
      <c r="D1021">
        <v>34.889999000000003</v>
      </c>
      <c r="E1021">
        <v>31.84</v>
      </c>
      <c r="F1021">
        <v>31.84</v>
      </c>
      <c r="G1021" t="s">
        <v>15</v>
      </c>
      <c r="H1021" t="s">
        <v>15</v>
      </c>
      <c r="I1021">
        <v>-29</v>
      </c>
      <c r="J1021">
        <v>-959.61000000000013</v>
      </c>
      <c r="K1021">
        <v>-25.229970999999981</v>
      </c>
      <c r="L1021" t="s">
        <v>15</v>
      </c>
      <c r="M1021">
        <v>9784.399814000004</v>
      </c>
    </row>
    <row r="1022" spans="1:13" x14ac:dyDescent="0.25">
      <c r="A1022" s="2">
        <v>43399</v>
      </c>
      <c r="B1022">
        <v>32.369999</v>
      </c>
      <c r="C1022">
        <v>41.82</v>
      </c>
      <c r="D1022">
        <v>34.889999000000003</v>
      </c>
      <c r="E1022">
        <v>31.84</v>
      </c>
      <c r="F1022">
        <v>31.84</v>
      </c>
      <c r="G1022" t="s">
        <v>15</v>
      </c>
      <c r="H1022" t="s">
        <v>15</v>
      </c>
      <c r="I1022">
        <v>-29</v>
      </c>
      <c r="J1022">
        <v>-938.72997099999998</v>
      </c>
      <c r="K1022">
        <v>20.88002900000015</v>
      </c>
      <c r="L1022" t="s">
        <v>15</v>
      </c>
      <c r="M1022">
        <v>9805.2798430000039</v>
      </c>
    </row>
    <row r="1023" spans="1:13" x14ac:dyDescent="0.25">
      <c r="A1023" s="2">
        <v>43402</v>
      </c>
      <c r="B1023">
        <v>33.979999999999997</v>
      </c>
      <c r="C1023">
        <v>41.82</v>
      </c>
      <c r="D1023">
        <v>34.729999999999997</v>
      </c>
      <c r="E1023">
        <v>31.84</v>
      </c>
      <c r="F1023">
        <v>31.84</v>
      </c>
      <c r="G1023" t="s">
        <v>15</v>
      </c>
      <c r="H1023" t="s">
        <v>15</v>
      </c>
      <c r="I1023">
        <v>-29</v>
      </c>
      <c r="J1023">
        <v>-985.42</v>
      </c>
      <c r="K1023">
        <v>-46.690028999999981</v>
      </c>
      <c r="L1023" t="s">
        <v>15</v>
      </c>
      <c r="M1023">
        <v>9758.5898140000045</v>
      </c>
    </row>
    <row r="1024" spans="1:13" x14ac:dyDescent="0.25">
      <c r="A1024" s="2">
        <v>43403</v>
      </c>
      <c r="B1024">
        <v>35.720001000000003</v>
      </c>
      <c r="C1024">
        <v>41.82</v>
      </c>
      <c r="D1024">
        <v>34.709999000000003</v>
      </c>
      <c r="E1024">
        <v>31.84</v>
      </c>
      <c r="F1024">
        <v>31.84</v>
      </c>
      <c r="G1024" t="s">
        <v>15</v>
      </c>
      <c r="H1024" t="s">
        <v>14</v>
      </c>
      <c r="I1024">
        <v>-29</v>
      </c>
      <c r="J1024">
        <v>-1035.8800289999999</v>
      </c>
      <c r="K1024">
        <v>-50.460029000000191</v>
      </c>
      <c r="L1024">
        <v>-28.13002900000015</v>
      </c>
      <c r="M1024">
        <v>9708.1297850000046</v>
      </c>
    </row>
    <row r="1025" spans="1:13" x14ac:dyDescent="0.25">
      <c r="A1025" s="2">
        <v>43404</v>
      </c>
      <c r="B1025">
        <v>34.290000999999997</v>
      </c>
      <c r="C1025">
        <v>41.82</v>
      </c>
      <c r="D1025">
        <v>35.720001000000003</v>
      </c>
      <c r="E1025">
        <v>31.84</v>
      </c>
      <c r="F1025">
        <v>31.84</v>
      </c>
      <c r="G1025" t="s">
        <v>13</v>
      </c>
      <c r="H1025" t="s">
        <v>15</v>
      </c>
      <c r="I1025" t="s">
        <v>15</v>
      </c>
      <c r="J1025" t="s">
        <v>15</v>
      </c>
      <c r="K1025" t="s">
        <v>15</v>
      </c>
      <c r="L1025" t="s">
        <v>15</v>
      </c>
      <c r="M1025">
        <v>9708.1297850000046</v>
      </c>
    </row>
    <row r="1026" spans="1:13" x14ac:dyDescent="0.25">
      <c r="A1026" s="2">
        <v>43405</v>
      </c>
      <c r="B1026">
        <v>34.590000000000003</v>
      </c>
      <c r="C1026">
        <v>41.82</v>
      </c>
      <c r="D1026">
        <v>35.720001000000003</v>
      </c>
      <c r="E1026">
        <v>31.84</v>
      </c>
      <c r="F1026">
        <v>31.84</v>
      </c>
      <c r="G1026" t="s">
        <v>13</v>
      </c>
      <c r="H1026" t="s">
        <v>15</v>
      </c>
      <c r="I1026" t="s">
        <v>15</v>
      </c>
      <c r="J1026" t="s">
        <v>15</v>
      </c>
      <c r="K1026" t="s">
        <v>15</v>
      </c>
      <c r="L1026" t="s">
        <v>15</v>
      </c>
      <c r="M1026">
        <v>9708.1297850000046</v>
      </c>
    </row>
    <row r="1027" spans="1:13" x14ac:dyDescent="0.25">
      <c r="A1027" s="2">
        <v>43406</v>
      </c>
      <c r="B1027">
        <v>35.540000999999997</v>
      </c>
      <c r="C1027">
        <v>41.82</v>
      </c>
      <c r="D1027">
        <v>35.720001000000003</v>
      </c>
      <c r="E1027">
        <v>31.84</v>
      </c>
      <c r="F1027">
        <v>31.84</v>
      </c>
      <c r="G1027" t="s">
        <v>13</v>
      </c>
      <c r="H1027" t="s">
        <v>15</v>
      </c>
      <c r="I1027" t="s">
        <v>15</v>
      </c>
      <c r="J1027" t="s">
        <v>15</v>
      </c>
      <c r="K1027" t="s">
        <v>15</v>
      </c>
      <c r="L1027" t="s">
        <v>15</v>
      </c>
      <c r="M1027">
        <v>9708.1297850000046</v>
      </c>
    </row>
    <row r="1028" spans="1:13" x14ac:dyDescent="0.25">
      <c r="A1028" s="2">
        <v>43409</v>
      </c>
      <c r="B1028">
        <v>36.75</v>
      </c>
      <c r="C1028">
        <v>41.82</v>
      </c>
      <c r="D1028">
        <v>35.720001000000003</v>
      </c>
      <c r="E1028">
        <v>31.84</v>
      </c>
      <c r="F1028">
        <v>31.84</v>
      </c>
      <c r="G1028" t="s">
        <v>13</v>
      </c>
      <c r="H1028" t="s">
        <v>15</v>
      </c>
      <c r="I1028" t="s">
        <v>15</v>
      </c>
      <c r="J1028" t="s">
        <v>15</v>
      </c>
      <c r="K1028" t="s">
        <v>15</v>
      </c>
      <c r="L1028" t="s">
        <v>15</v>
      </c>
      <c r="M1028">
        <v>9708.1297850000046</v>
      </c>
    </row>
    <row r="1029" spans="1:13" x14ac:dyDescent="0.25">
      <c r="A1029" s="2">
        <v>43410</v>
      </c>
      <c r="B1029">
        <v>37.029998999999997</v>
      </c>
      <c r="C1029">
        <v>41.82</v>
      </c>
      <c r="D1029">
        <v>36.75</v>
      </c>
      <c r="E1029">
        <v>31.84</v>
      </c>
      <c r="F1029">
        <v>31.84</v>
      </c>
      <c r="G1029" t="s">
        <v>13</v>
      </c>
      <c r="H1029" t="s">
        <v>15</v>
      </c>
      <c r="I1029" t="s">
        <v>15</v>
      </c>
      <c r="J1029" t="s">
        <v>15</v>
      </c>
      <c r="K1029" t="s">
        <v>15</v>
      </c>
      <c r="L1029" t="s">
        <v>15</v>
      </c>
      <c r="M1029">
        <v>9708.1297850000046</v>
      </c>
    </row>
    <row r="1030" spans="1:13" x14ac:dyDescent="0.25">
      <c r="A1030" s="2">
        <v>43411</v>
      </c>
      <c r="B1030">
        <v>37.189999</v>
      </c>
      <c r="C1030">
        <v>41.82</v>
      </c>
      <c r="D1030">
        <v>37.029998999999997</v>
      </c>
      <c r="E1030">
        <v>31.84</v>
      </c>
      <c r="F1030">
        <v>31.84</v>
      </c>
      <c r="G1030" t="s">
        <v>13</v>
      </c>
      <c r="H1030" t="s">
        <v>15</v>
      </c>
      <c r="I1030" t="s">
        <v>15</v>
      </c>
      <c r="J1030" t="s">
        <v>15</v>
      </c>
      <c r="K1030" t="s">
        <v>15</v>
      </c>
      <c r="L1030" t="s">
        <v>15</v>
      </c>
      <c r="M1030">
        <v>9708.1297850000046</v>
      </c>
    </row>
    <row r="1031" spans="1:13" x14ac:dyDescent="0.25">
      <c r="A1031" s="2">
        <v>43412</v>
      </c>
      <c r="B1031">
        <v>37.790000999999997</v>
      </c>
      <c r="C1031">
        <v>41.82</v>
      </c>
      <c r="D1031">
        <v>37.189999</v>
      </c>
      <c r="E1031">
        <v>31.84</v>
      </c>
      <c r="F1031">
        <v>31.84</v>
      </c>
      <c r="G1031" t="s">
        <v>13</v>
      </c>
      <c r="H1031" t="s">
        <v>15</v>
      </c>
      <c r="I1031" t="s">
        <v>15</v>
      </c>
      <c r="J1031" t="s">
        <v>15</v>
      </c>
      <c r="K1031" t="s">
        <v>15</v>
      </c>
      <c r="L1031" t="s">
        <v>15</v>
      </c>
      <c r="M1031">
        <v>9708.1297850000046</v>
      </c>
    </row>
    <row r="1032" spans="1:13" x14ac:dyDescent="0.25">
      <c r="A1032" s="2">
        <v>43413</v>
      </c>
      <c r="B1032">
        <v>37.779998999999997</v>
      </c>
      <c r="C1032">
        <v>41.82</v>
      </c>
      <c r="D1032">
        <v>37.790000999999997</v>
      </c>
      <c r="E1032">
        <v>31.84</v>
      </c>
      <c r="F1032">
        <v>31.84</v>
      </c>
      <c r="G1032" t="s">
        <v>13</v>
      </c>
      <c r="H1032" t="s">
        <v>15</v>
      </c>
      <c r="I1032" t="s">
        <v>15</v>
      </c>
      <c r="J1032" t="s">
        <v>15</v>
      </c>
      <c r="K1032" t="s">
        <v>15</v>
      </c>
      <c r="L1032" t="s">
        <v>15</v>
      </c>
      <c r="M1032">
        <v>9708.1297850000046</v>
      </c>
    </row>
    <row r="1033" spans="1:13" x14ac:dyDescent="0.25">
      <c r="A1033" s="2">
        <v>43416</v>
      </c>
      <c r="B1033">
        <v>37.049999</v>
      </c>
      <c r="C1033">
        <v>41.82</v>
      </c>
      <c r="D1033">
        <v>37.790000999999997</v>
      </c>
      <c r="E1033">
        <v>31.84</v>
      </c>
      <c r="F1033">
        <v>31.84</v>
      </c>
      <c r="G1033" t="s">
        <v>13</v>
      </c>
      <c r="H1033" t="s">
        <v>15</v>
      </c>
      <c r="I1033" t="s">
        <v>15</v>
      </c>
      <c r="J1033" t="s">
        <v>15</v>
      </c>
      <c r="K1033" t="s">
        <v>15</v>
      </c>
      <c r="L1033" t="s">
        <v>15</v>
      </c>
      <c r="M1033">
        <v>9708.1297850000046</v>
      </c>
    </row>
    <row r="1034" spans="1:13" x14ac:dyDescent="0.25">
      <c r="A1034" s="2">
        <v>43417</v>
      </c>
      <c r="B1034">
        <v>35.790000999999997</v>
      </c>
      <c r="C1034">
        <v>38.240001999999997</v>
      </c>
      <c r="D1034">
        <v>37.790000999999997</v>
      </c>
      <c r="E1034">
        <v>31.84</v>
      </c>
      <c r="F1034">
        <v>31.84</v>
      </c>
      <c r="G1034" t="s">
        <v>13</v>
      </c>
      <c r="H1034" t="s">
        <v>15</v>
      </c>
      <c r="I1034" t="s">
        <v>15</v>
      </c>
      <c r="J1034" t="s">
        <v>15</v>
      </c>
      <c r="K1034" t="s">
        <v>15</v>
      </c>
      <c r="L1034" t="s">
        <v>15</v>
      </c>
      <c r="M1034">
        <v>9708.1297850000046</v>
      </c>
    </row>
    <row r="1035" spans="1:13" x14ac:dyDescent="0.25">
      <c r="A1035" s="2">
        <v>43418</v>
      </c>
      <c r="B1035">
        <v>33.220001000000003</v>
      </c>
      <c r="C1035">
        <v>38.240001999999997</v>
      </c>
      <c r="D1035">
        <v>37.790000999999997</v>
      </c>
      <c r="E1035">
        <v>31.84</v>
      </c>
      <c r="F1035">
        <v>31.84</v>
      </c>
      <c r="G1035" t="s">
        <v>13</v>
      </c>
      <c r="H1035" t="s">
        <v>15</v>
      </c>
      <c r="I1035" t="s">
        <v>15</v>
      </c>
      <c r="J1035" t="s">
        <v>15</v>
      </c>
      <c r="K1035" t="s">
        <v>15</v>
      </c>
      <c r="L1035" t="s">
        <v>15</v>
      </c>
      <c r="M1035">
        <v>9708.1297850000046</v>
      </c>
    </row>
    <row r="1036" spans="1:13" x14ac:dyDescent="0.25">
      <c r="A1036" s="2">
        <v>43419</v>
      </c>
      <c r="B1036">
        <v>32.270000000000003</v>
      </c>
      <c r="C1036">
        <v>38.240001999999997</v>
      </c>
      <c r="D1036">
        <v>37.790000999999997</v>
      </c>
      <c r="E1036">
        <v>31.84</v>
      </c>
      <c r="F1036">
        <v>31.84</v>
      </c>
      <c r="G1036" t="s">
        <v>13</v>
      </c>
      <c r="H1036" t="s">
        <v>15</v>
      </c>
      <c r="I1036" t="s">
        <v>15</v>
      </c>
      <c r="J1036" t="s">
        <v>15</v>
      </c>
      <c r="K1036" t="s">
        <v>15</v>
      </c>
      <c r="L1036" t="s">
        <v>15</v>
      </c>
      <c r="M1036">
        <v>9708.1297850000046</v>
      </c>
    </row>
    <row r="1037" spans="1:13" x14ac:dyDescent="0.25">
      <c r="A1037" s="2">
        <v>43420</v>
      </c>
      <c r="B1037">
        <v>33.299999</v>
      </c>
      <c r="C1037">
        <v>38.240001999999997</v>
      </c>
      <c r="D1037">
        <v>37.790000999999997</v>
      </c>
      <c r="E1037">
        <v>31.84</v>
      </c>
      <c r="F1037">
        <v>31.84</v>
      </c>
      <c r="G1037" t="s">
        <v>13</v>
      </c>
      <c r="H1037" t="s">
        <v>15</v>
      </c>
      <c r="I1037" t="s">
        <v>15</v>
      </c>
      <c r="J1037" t="s">
        <v>15</v>
      </c>
      <c r="K1037" t="s">
        <v>15</v>
      </c>
      <c r="L1037" t="s">
        <v>15</v>
      </c>
      <c r="M1037">
        <v>9708.1297850000046</v>
      </c>
    </row>
    <row r="1038" spans="1:13" x14ac:dyDescent="0.25">
      <c r="A1038" s="2">
        <v>43423</v>
      </c>
      <c r="B1038">
        <v>33.080002</v>
      </c>
      <c r="C1038">
        <v>38.240001999999997</v>
      </c>
      <c r="D1038">
        <v>37.790000999999997</v>
      </c>
      <c r="E1038">
        <v>31.84</v>
      </c>
      <c r="F1038">
        <v>32.220001000000003</v>
      </c>
      <c r="G1038" t="s">
        <v>13</v>
      </c>
      <c r="H1038" t="s">
        <v>15</v>
      </c>
      <c r="I1038" t="s">
        <v>15</v>
      </c>
      <c r="J1038" t="s">
        <v>15</v>
      </c>
      <c r="K1038" t="s">
        <v>15</v>
      </c>
      <c r="L1038" t="s">
        <v>15</v>
      </c>
      <c r="M1038">
        <v>9708.1297850000046</v>
      </c>
    </row>
    <row r="1039" spans="1:13" x14ac:dyDescent="0.25">
      <c r="A1039" s="2">
        <v>43424</v>
      </c>
      <c r="B1039">
        <v>31.950001</v>
      </c>
      <c r="C1039">
        <v>38.130001</v>
      </c>
      <c r="D1039">
        <v>37.790000999999997</v>
      </c>
      <c r="E1039">
        <v>31.84</v>
      </c>
      <c r="F1039">
        <v>32.220001000000003</v>
      </c>
      <c r="G1039" t="s">
        <v>13</v>
      </c>
      <c r="H1039" t="s">
        <v>15</v>
      </c>
      <c r="I1039" t="s">
        <v>15</v>
      </c>
      <c r="J1039" t="s">
        <v>15</v>
      </c>
      <c r="K1039" t="s">
        <v>15</v>
      </c>
      <c r="L1039" t="s">
        <v>15</v>
      </c>
      <c r="M1039">
        <v>9708.1297850000046</v>
      </c>
    </row>
    <row r="1040" spans="1:13" x14ac:dyDescent="0.25">
      <c r="A1040" s="2">
        <v>43425</v>
      </c>
      <c r="B1040">
        <v>32.590000000000003</v>
      </c>
      <c r="C1040">
        <v>38.130001</v>
      </c>
      <c r="D1040">
        <v>37.790000999999997</v>
      </c>
      <c r="E1040">
        <v>31.84</v>
      </c>
      <c r="F1040">
        <v>31.950001</v>
      </c>
      <c r="G1040" t="s">
        <v>13</v>
      </c>
      <c r="H1040" t="s">
        <v>15</v>
      </c>
      <c r="I1040" t="s">
        <v>15</v>
      </c>
      <c r="J1040" t="s">
        <v>15</v>
      </c>
      <c r="K1040" t="s">
        <v>15</v>
      </c>
      <c r="L1040" t="s">
        <v>15</v>
      </c>
      <c r="M1040">
        <v>9708.1297850000046</v>
      </c>
    </row>
    <row r="1041" spans="1:13" x14ac:dyDescent="0.25">
      <c r="A1041" s="2">
        <v>43427</v>
      </c>
      <c r="B1041">
        <v>32.009998000000003</v>
      </c>
      <c r="C1041">
        <v>37.790000999999997</v>
      </c>
      <c r="D1041">
        <v>37.790000999999997</v>
      </c>
      <c r="E1041">
        <v>31.84</v>
      </c>
      <c r="F1041">
        <v>31.950001</v>
      </c>
      <c r="G1041" t="s">
        <v>13</v>
      </c>
      <c r="H1041" t="s">
        <v>15</v>
      </c>
      <c r="I1041" t="s">
        <v>15</v>
      </c>
      <c r="J1041" t="s">
        <v>15</v>
      </c>
      <c r="K1041" t="s">
        <v>15</v>
      </c>
      <c r="L1041" t="s">
        <v>15</v>
      </c>
      <c r="M1041">
        <v>9708.1297850000046</v>
      </c>
    </row>
    <row r="1042" spans="1:13" x14ac:dyDescent="0.25">
      <c r="A1042" s="2">
        <v>43430</v>
      </c>
      <c r="B1042">
        <v>32.560001</v>
      </c>
      <c r="C1042">
        <v>37.790000999999997</v>
      </c>
      <c r="D1042">
        <v>37.790000999999997</v>
      </c>
      <c r="E1042">
        <v>31.84</v>
      </c>
      <c r="F1042">
        <v>31.950001</v>
      </c>
      <c r="G1042" t="s">
        <v>13</v>
      </c>
      <c r="H1042" t="s">
        <v>15</v>
      </c>
      <c r="I1042" t="s">
        <v>15</v>
      </c>
      <c r="J1042" t="s">
        <v>15</v>
      </c>
      <c r="K1042" t="s">
        <v>15</v>
      </c>
      <c r="L1042" t="s">
        <v>15</v>
      </c>
      <c r="M1042">
        <v>9708.1297850000046</v>
      </c>
    </row>
    <row r="1043" spans="1:13" x14ac:dyDescent="0.25">
      <c r="A1043" s="2">
        <v>43431</v>
      </c>
      <c r="B1043">
        <v>33.889999000000003</v>
      </c>
      <c r="C1043">
        <v>37.790000999999997</v>
      </c>
      <c r="D1043">
        <v>37.790000999999997</v>
      </c>
      <c r="E1043">
        <v>31.84</v>
      </c>
      <c r="F1043">
        <v>31.950001</v>
      </c>
      <c r="G1043" t="s">
        <v>13</v>
      </c>
      <c r="H1043" t="s">
        <v>15</v>
      </c>
      <c r="I1043" t="s">
        <v>15</v>
      </c>
      <c r="J1043" t="s">
        <v>15</v>
      </c>
      <c r="K1043" t="s">
        <v>15</v>
      </c>
      <c r="L1043" t="s">
        <v>15</v>
      </c>
      <c r="M1043">
        <v>9708.1297850000046</v>
      </c>
    </row>
    <row r="1044" spans="1:13" x14ac:dyDescent="0.25">
      <c r="A1044" s="2">
        <v>43432</v>
      </c>
      <c r="B1044">
        <v>34.419998</v>
      </c>
      <c r="C1044">
        <v>37.790000999999997</v>
      </c>
      <c r="D1044">
        <v>37.790000999999997</v>
      </c>
      <c r="E1044">
        <v>31.84</v>
      </c>
      <c r="F1044">
        <v>31.950001</v>
      </c>
      <c r="G1044" t="s">
        <v>13</v>
      </c>
      <c r="H1044" t="s">
        <v>15</v>
      </c>
      <c r="I1044" t="s">
        <v>15</v>
      </c>
      <c r="J1044" t="s">
        <v>15</v>
      </c>
      <c r="K1044" t="s">
        <v>15</v>
      </c>
      <c r="L1044" t="s">
        <v>15</v>
      </c>
      <c r="M1044">
        <v>9708.1297850000046</v>
      </c>
    </row>
    <row r="1045" spans="1:13" x14ac:dyDescent="0.25">
      <c r="A1045" s="2">
        <v>43433</v>
      </c>
      <c r="B1045">
        <v>33.740001999999997</v>
      </c>
      <c r="C1045">
        <v>37.790000999999997</v>
      </c>
      <c r="D1045">
        <v>37.790000999999997</v>
      </c>
      <c r="E1045">
        <v>31.84</v>
      </c>
      <c r="F1045">
        <v>31.950001</v>
      </c>
      <c r="G1045" t="s">
        <v>13</v>
      </c>
      <c r="H1045" t="s">
        <v>15</v>
      </c>
      <c r="I1045" t="s">
        <v>15</v>
      </c>
      <c r="J1045" t="s">
        <v>15</v>
      </c>
      <c r="K1045" t="s">
        <v>15</v>
      </c>
      <c r="L1045" t="s">
        <v>15</v>
      </c>
      <c r="M1045">
        <v>9708.1297850000046</v>
      </c>
    </row>
    <row r="1046" spans="1:13" x14ac:dyDescent="0.25">
      <c r="A1046" s="2">
        <v>43434</v>
      </c>
      <c r="B1046">
        <v>34.220001000000003</v>
      </c>
      <c r="C1046">
        <v>37.790000999999997</v>
      </c>
      <c r="D1046">
        <v>37.790000999999997</v>
      </c>
      <c r="E1046">
        <v>31.84</v>
      </c>
      <c r="F1046">
        <v>31.950001</v>
      </c>
      <c r="G1046" t="s">
        <v>13</v>
      </c>
      <c r="H1046" t="s">
        <v>15</v>
      </c>
      <c r="I1046" t="s">
        <v>15</v>
      </c>
      <c r="J1046" t="s">
        <v>15</v>
      </c>
      <c r="K1046" t="s">
        <v>15</v>
      </c>
      <c r="L1046" t="s">
        <v>15</v>
      </c>
      <c r="M1046">
        <v>9708.1297850000046</v>
      </c>
    </row>
    <row r="1047" spans="1:13" x14ac:dyDescent="0.25">
      <c r="A1047" s="2">
        <v>43437</v>
      </c>
      <c r="B1047">
        <v>34.349997999999999</v>
      </c>
      <c r="C1047">
        <v>37.790000999999997</v>
      </c>
      <c r="D1047">
        <v>37.790000999999997</v>
      </c>
      <c r="E1047">
        <v>31.84</v>
      </c>
      <c r="F1047">
        <v>31.950001</v>
      </c>
      <c r="G1047" t="s">
        <v>13</v>
      </c>
      <c r="H1047" t="s">
        <v>15</v>
      </c>
      <c r="I1047" t="s">
        <v>15</v>
      </c>
      <c r="J1047" t="s">
        <v>15</v>
      </c>
      <c r="K1047" t="s">
        <v>15</v>
      </c>
      <c r="L1047" t="s">
        <v>15</v>
      </c>
      <c r="M1047">
        <v>9708.1297850000046</v>
      </c>
    </row>
    <row r="1048" spans="1:13" x14ac:dyDescent="0.25">
      <c r="A1048" s="2">
        <v>43438</v>
      </c>
      <c r="B1048">
        <v>32.419998</v>
      </c>
      <c r="C1048">
        <v>37.790000999999997</v>
      </c>
      <c r="D1048">
        <v>37.790000999999997</v>
      </c>
      <c r="E1048">
        <v>31.84</v>
      </c>
      <c r="F1048">
        <v>31.950001</v>
      </c>
      <c r="G1048" t="s">
        <v>13</v>
      </c>
      <c r="H1048" t="s">
        <v>15</v>
      </c>
      <c r="I1048" t="s">
        <v>15</v>
      </c>
      <c r="J1048" t="s">
        <v>15</v>
      </c>
      <c r="K1048" t="s">
        <v>15</v>
      </c>
      <c r="L1048" t="s">
        <v>15</v>
      </c>
      <c r="M1048">
        <v>9708.1297850000046</v>
      </c>
    </row>
    <row r="1049" spans="1:13" x14ac:dyDescent="0.25">
      <c r="A1049" s="2">
        <v>43440</v>
      </c>
      <c r="B1049">
        <v>32.369999</v>
      </c>
      <c r="C1049">
        <v>37.790000999999997</v>
      </c>
      <c r="D1049">
        <v>37.790000999999997</v>
      </c>
      <c r="E1049">
        <v>31.84</v>
      </c>
      <c r="F1049">
        <v>31.950001</v>
      </c>
      <c r="G1049" t="s">
        <v>13</v>
      </c>
      <c r="H1049" t="s">
        <v>15</v>
      </c>
      <c r="I1049" t="s">
        <v>15</v>
      </c>
      <c r="J1049" t="s">
        <v>15</v>
      </c>
      <c r="K1049" t="s">
        <v>15</v>
      </c>
      <c r="L1049" t="s">
        <v>15</v>
      </c>
      <c r="M1049">
        <v>9708.1297850000046</v>
      </c>
    </row>
    <row r="1050" spans="1:13" x14ac:dyDescent="0.25">
      <c r="A1050" s="2">
        <v>43441</v>
      </c>
      <c r="B1050">
        <v>31.690000999999999</v>
      </c>
      <c r="C1050">
        <v>37.790000999999997</v>
      </c>
      <c r="D1050">
        <v>37.790000999999997</v>
      </c>
      <c r="E1050">
        <v>31.84</v>
      </c>
      <c r="F1050">
        <v>31.950001</v>
      </c>
      <c r="G1050" t="s">
        <v>16</v>
      </c>
      <c r="H1050" t="s">
        <v>15</v>
      </c>
      <c r="I1050">
        <v>-16</v>
      </c>
      <c r="J1050">
        <v>-507.04001599999998</v>
      </c>
      <c r="K1050" t="s">
        <v>15</v>
      </c>
      <c r="L1050" t="s">
        <v>15</v>
      </c>
      <c r="M1050">
        <v>9708.1297850000046</v>
      </c>
    </row>
    <row r="1051" spans="1:13" x14ac:dyDescent="0.25">
      <c r="A1051" s="2">
        <v>43444</v>
      </c>
      <c r="B1051">
        <v>31.889999</v>
      </c>
      <c r="C1051">
        <v>37.790000999999997</v>
      </c>
      <c r="D1051">
        <v>37.790000999999997</v>
      </c>
      <c r="E1051">
        <v>31.690000999999999</v>
      </c>
      <c r="F1051">
        <v>31.690000999999999</v>
      </c>
      <c r="G1051" t="s">
        <v>15</v>
      </c>
      <c r="H1051" t="s">
        <v>15</v>
      </c>
      <c r="I1051">
        <v>-16</v>
      </c>
      <c r="J1051">
        <v>-510.23998399999999</v>
      </c>
      <c r="K1051">
        <v>-3.199968000000013</v>
      </c>
      <c r="L1051" t="s">
        <v>15</v>
      </c>
      <c r="M1051">
        <v>9704.9298170000038</v>
      </c>
    </row>
    <row r="1052" spans="1:13" x14ac:dyDescent="0.25">
      <c r="A1052" s="2">
        <v>43445</v>
      </c>
      <c r="B1052">
        <v>31.84</v>
      </c>
      <c r="C1052">
        <v>37.790000999999997</v>
      </c>
      <c r="D1052">
        <v>37.049999</v>
      </c>
      <c r="E1052">
        <v>31.690000999999999</v>
      </c>
      <c r="F1052">
        <v>31.690000999999999</v>
      </c>
      <c r="G1052" t="s">
        <v>15</v>
      </c>
      <c r="H1052" t="s">
        <v>15</v>
      </c>
      <c r="I1052">
        <v>-16</v>
      </c>
      <c r="J1052">
        <v>-509.44</v>
      </c>
      <c r="K1052">
        <v>0.79998399999999492</v>
      </c>
      <c r="L1052" t="s">
        <v>15</v>
      </c>
      <c r="M1052">
        <v>9705.7298010000031</v>
      </c>
    </row>
    <row r="1053" spans="1:13" x14ac:dyDescent="0.25">
      <c r="A1053" s="2">
        <v>43446</v>
      </c>
      <c r="B1053">
        <v>32.220001000000003</v>
      </c>
      <c r="C1053">
        <v>37.790000999999997</v>
      </c>
      <c r="D1053">
        <v>37.049999</v>
      </c>
      <c r="E1053">
        <v>31.690000999999999</v>
      </c>
      <c r="F1053">
        <v>31.690000999999999</v>
      </c>
      <c r="G1053" t="s">
        <v>15</v>
      </c>
      <c r="H1053" t="s">
        <v>15</v>
      </c>
      <c r="I1053">
        <v>-16</v>
      </c>
      <c r="J1053">
        <v>-515.52001600000006</v>
      </c>
      <c r="K1053">
        <v>-6.0800160000000574</v>
      </c>
      <c r="L1053" t="s">
        <v>15</v>
      </c>
      <c r="M1053">
        <v>9699.6497850000032</v>
      </c>
    </row>
    <row r="1054" spans="1:13" x14ac:dyDescent="0.25">
      <c r="A1054" s="2">
        <v>43447</v>
      </c>
      <c r="B1054">
        <v>30.799999</v>
      </c>
      <c r="C1054">
        <v>37.790000999999997</v>
      </c>
      <c r="D1054">
        <v>35.790000999999997</v>
      </c>
      <c r="E1054">
        <v>31.690000999999999</v>
      </c>
      <c r="F1054">
        <v>31.690000999999999</v>
      </c>
      <c r="G1054" t="s">
        <v>15</v>
      </c>
      <c r="H1054" t="s">
        <v>15</v>
      </c>
      <c r="I1054">
        <v>-16</v>
      </c>
      <c r="J1054">
        <v>-492.79998399999999</v>
      </c>
      <c r="K1054">
        <v>22.72003200000006</v>
      </c>
      <c r="L1054" t="s">
        <v>15</v>
      </c>
      <c r="M1054">
        <v>9722.3698170000025</v>
      </c>
    </row>
    <row r="1055" spans="1:13" x14ac:dyDescent="0.25">
      <c r="A1055" s="2">
        <v>43448</v>
      </c>
      <c r="B1055">
        <v>30.610001</v>
      </c>
      <c r="C1055">
        <v>37.790000999999997</v>
      </c>
      <c r="D1055">
        <v>34.419998</v>
      </c>
      <c r="E1055">
        <v>30.799999</v>
      </c>
      <c r="F1055">
        <v>30.799999</v>
      </c>
      <c r="G1055" t="s">
        <v>15</v>
      </c>
      <c r="H1055" t="s">
        <v>15</v>
      </c>
      <c r="I1055">
        <v>-16</v>
      </c>
      <c r="J1055">
        <v>-489.76001600000001</v>
      </c>
      <c r="K1055">
        <v>3.039967999999988</v>
      </c>
      <c r="L1055" t="s">
        <v>15</v>
      </c>
      <c r="M1055">
        <v>9725.4097850000016</v>
      </c>
    </row>
    <row r="1056" spans="1:13" x14ac:dyDescent="0.25">
      <c r="A1056" s="2">
        <v>43451</v>
      </c>
      <c r="B1056">
        <v>30.280000999999999</v>
      </c>
      <c r="C1056">
        <v>37.790000999999997</v>
      </c>
      <c r="D1056">
        <v>34.419998</v>
      </c>
      <c r="E1056">
        <v>30.610001</v>
      </c>
      <c r="F1056">
        <v>30.610001</v>
      </c>
      <c r="G1056" t="s">
        <v>15</v>
      </c>
      <c r="H1056" t="s">
        <v>15</v>
      </c>
      <c r="I1056">
        <v>-16</v>
      </c>
      <c r="J1056">
        <v>-484.48001599999998</v>
      </c>
      <c r="K1056">
        <v>5.2800000000000296</v>
      </c>
      <c r="L1056" t="s">
        <v>15</v>
      </c>
      <c r="M1056">
        <v>9730.6897850000023</v>
      </c>
    </row>
    <row r="1057" spans="1:13" x14ac:dyDescent="0.25">
      <c r="A1057" s="2">
        <v>43452</v>
      </c>
      <c r="B1057">
        <v>31.049999</v>
      </c>
      <c r="C1057">
        <v>37.790000999999997</v>
      </c>
      <c r="D1057">
        <v>34.419998</v>
      </c>
      <c r="E1057">
        <v>30.280000999999999</v>
      </c>
      <c r="F1057">
        <v>30.280000999999999</v>
      </c>
      <c r="G1057" t="s">
        <v>15</v>
      </c>
      <c r="H1057" t="s">
        <v>15</v>
      </c>
      <c r="I1057">
        <v>-16</v>
      </c>
      <c r="J1057">
        <v>-496.79998399999999</v>
      </c>
      <c r="K1057">
        <v>-12.319968000000021</v>
      </c>
      <c r="L1057" t="s">
        <v>15</v>
      </c>
      <c r="M1057">
        <v>9718.3698170000025</v>
      </c>
    </row>
    <row r="1058" spans="1:13" x14ac:dyDescent="0.25">
      <c r="A1058" s="2">
        <v>43453</v>
      </c>
      <c r="B1058">
        <v>30.41</v>
      </c>
      <c r="C1058">
        <v>37.790000999999997</v>
      </c>
      <c r="D1058">
        <v>34.419998</v>
      </c>
      <c r="E1058">
        <v>30.280000999999999</v>
      </c>
      <c r="F1058">
        <v>30.280000999999999</v>
      </c>
      <c r="G1058" t="s">
        <v>15</v>
      </c>
      <c r="H1058" t="s">
        <v>15</v>
      </c>
      <c r="I1058">
        <v>-16</v>
      </c>
      <c r="J1058">
        <v>-486.56</v>
      </c>
      <c r="K1058">
        <v>10.239983999999991</v>
      </c>
      <c r="L1058" t="s">
        <v>15</v>
      </c>
      <c r="M1058">
        <v>9728.6098010000023</v>
      </c>
    </row>
    <row r="1059" spans="1:13" x14ac:dyDescent="0.25">
      <c r="A1059" s="2">
        <v>43454</v>
      </c>
      <c r="B1059">
        <v>29.120000999999998</v>
      </c>
      <c r="C1059">
        <v>37.790000999999997</v>
      </c>
      <c r="D1059">
        <v>34.419998</v>
      </c>
      <c r="E1059">
        <v>30.280000999999999</v>
      </c>
      <c r="F1059">
        <v>30.280000999999999</v>
      </c>
      <c r="G1059" t="s">
        <v>15</v>
      </c>
      <c r="H1059" t="s">
        <v>15</v>
      </c>
      <c r="I1059">
        <v>-16</v>
      </c>
      <c r="J1059">
        <v>-465.92001599999998</v>
      </c>
      <c r="K1059">
        <v>20.63998400000003</v>
      </c>
      <c r="L1059" t="s">
        <v>15</v>
      </c>
      <c r="M1059">
        <v>9749.2497850000018</v>
      </c>
    </row>
    <row r="1060" spans="1:13" x14ac:dyDescent="0.25">
      <c r="A1060" s="2">
        <v>43455</v>
      </c>
      <c r="B1060">
        <v>28.200001</v>
      </c>
      <c r="C1060">
        <v>37.790000999999997</v>
      </c>
      <c r="D1060">
        <v>34.419998</v>
      </c>
      <c r="E1060">
        <v>29.120000999999998</v>
      </c>
      <c r="F1060">
        <v>29.120000999999998</v>
      </c>
      <c r="G1060" t="s">
        <v>15</v>
      </c>
      <c r="H1060" t="s">
        <v>15</v>
      </c>
      <c r="I1060">
        <v>-16</v>
      </c>
      <c r="J1060">
        <v>-451.20001600000001</v>
      </c>
      <c r="K1060">
        <v>14.71999999999997</v>
      </c>
      <c r="L1060" t="s">
        <v>15</v>
      </c>
      <c r="M1060">
        <v>9763.9697850000011</v>
      </c>
    </row>
    <row r="1061" spans="1:13" x14ac:dyDescent="0.25">
      <c r="A1061" s="2">
        <v>43458</v>
      </c>
      <c r="B1061">
        <v>28.15</v>
      </c>
      <c r="C1061">
        <v>37.790000999999997</v>
      </c>
      <c r="D1061">
        <v>34.419998</v>
      </c>
      <c r="E1061">
        <v>28.200001</v>
      </c>
      <c r="F1061">
        <v>28.200001</v>
      </c>
      <c r="G1061" t="s">
        <v>15</v>
      </c>
      <c r="H1061" t="s">
        <v>15</v>
      </c>
      <c r="I1061">
        <v>-16</v>
      </c>
      <c r="J1061">
        <v>-450.4</v>
      </c>
      <c r="K1061">
        <v>0.80001600000002782</v>
      </c>
      <c r="L1061" t="s">
        <v>15</v>
      </c>
      <c r="M1061">
        <v>9764.7698010000004</v>
      </c>
    </row>
    <row r="1062" spans="1:13" x14ac:dyDescent="0.25">
      <c r="A1062" s="2">
        <v>43460</v>
      </c>
      <c r="B1062">
        <v>30.129999000000002</v>
      </c>
      <c r="C1062">
        <v>37.790000999999997</v>
      </c>
      <c r="D1062">
        <v>34.419998</v>
      </c>
      <c r="E1062">
        <v>28.15</v>
      </c>
      <c r="F1062">
        <v>28.15</v>
      </c>
      <c r="G1062" t="s">
        <v>15</v>
      </c>
      <c r="H1062" t="s">
        <v>15</v>
      </c>
      <c r="I1062">
        <v>-16</v>
      </c>
      <c r="J1062">
        <v>-482.07998400000002</v>
      </c>
      <c r="K1062">
        <v>-31.679984000000051</v>
      </c>
      <c r="L1062" t="s">
        <v>15</v>
      </c>
      <c r="M1062">
        <v>9733.089817</v>
      </c>
    </row>
    <row r="1063" spans="1:13" x14ac:dyDescent="0.25">
      <c r="A1063" s="2">
        <v>43461</v>
      </c>
      <c r="B1063">
        <v>30.040001</v>
      </c>
      <c r="C1063">
        <v>37.790000999999997</v>
      </c>
      <c r="D1063">
        <v>34.419998</v>
      </c>
      <c r="E1063">
        <v>28.15</v>
      </c>
      <c r="F1063">
        <v>28.15</v>
      </c>
      <c r="G1063" t="s">
        <v>15</v>
      </c>
      <c r="H1063" t="s">
        <v>15</v>
      </c>
      <c r="I1063">
        <v>-16</v>
      </c>
      <c r="J1063">
        <v>-480.640016</v>
      </c>
      <c r="K1063">
        <v>1.4399680000000219</v>
      </c>
      <c r="L1063" t="s">
        <v>15</v>
      </c>
      <c r="M1063">
        <v>9734.5297850000006</v>
      </c>
    </row>
    <row r="1064" spans="1:13" x14ac:dyDescent="0.25">
      <c r="A1064" s="2">
        <v>43462</v>
      </c>
      <c r="B1064">
        <v>30.02</v>
      </c>
      <c r="C1064">
        <v>37.790000999999997</v>
      </c>
      <c r="D1064">
        <v>34.419998</v>
      </c>
      <c r="E1064">
        <v>28.15</v>
      </c>
      <c r="F1064">
        <v>28.15</v>
      </c>
      <c r="G1064" t="s">
        <v>15</v>
      </c>
      <c r="H1064" t="s">
        <v>15</v>
      </c>
      <c r="I1064">
        <v>-16</v>
      </c>
      <c r="J1064">
        <v>-480.32</v>
      </c>
      <c r="K1064">
        <v>0.32001600000000963</v>
      </c>
      <c r="L1064" t="s">
        <v>15</v>
      </c>
      <c r="M1064">
        <v>9734.8498010000003</v>
      </c>
    </row>
    <row r="1065" spans="1:13" x14ac:dyDescent="0.25">
      <c r="A1065" s="2">
        <v>43465</v>
      </c>
      <c r="B1065">
        <v>29.780000999999999</v>
      </c>
      <c r="C1065">
        <v>37.790000999999997</v>
      </c>
      <c r="D1065">
        <v>34.349997999999999</v>
      </c>
      <c r="E1065">
        <v>28.15</v>
      </c>
      <c r="F1065">
        <v>28.15</v>
      </c>
      <c r="G1065" t="s">
        <v>15</v>
      </c>
      <c r="H1065" t="s">
        <v>15</v>
      </c>
      <c r="I1065">
        <v>-16</v>
      </c>
      <c r="J1065">
        <v>-476.48001599999998</v>
      </c>
      <c r="K1065">
        <v>3.8399840000000149</v>
      </c>
      <c r="L1065" t="s">
        <v>15</v>
      </c>
      <c r="M1065">
        <v>9738.6897850000005</v>
      </c>
    </row>
    <row r="1066" spans="1:13" x14ac:dyDescent="0.25">
      <c r="A1066" s="2">
        <v>43467</v>
      </c>
      <c r="B1066">
        <v>30.76</v>
      </c>
      <c r="C1066">
        <v>37.790000999999997</v>
      </c>
      <c r="D1066">
        <v>34.349997999999999</v>
      </c>
      <c r="E1066">
        <v>28.15</v>
      </c>
      <c r="F1066">
        <v>28.15</v>
      </c>
      <c r="G1066" t="s">
        <v>15</v>
      </c>
      <c r="H1066" t="s">
        <v>15</v>
      </c>
      <c r="I1066">
        <v>-16</v>
      </c>
      <c r="J1066">
        <v>-492.16</v>
      </c>
      <c r="K1066">
        <v>-15.679984000000051</v>
      </c>
      <c r="L1066" t="s">
        <v>15</v>
      </c>
      <c r="M1066">
        <v>9723.0098010000002</v>
      </c>
    </row>
    <row r="1067" spans="1:13" x14ac:dyDescent="0.25">
      <c r="A1067" s="2">
        <v>43468</v>
      </c>
      <c r="B1067">
        <v>29.76</v>
      </c>
      <c r="C1067">
        <v>37.790000999999997</v>
      </c>
      <c r="D1067">
        <v>32.419998</v>
      </c>
      <c r="E1067">
        <v>28.15</v>
      </c>
      <c r="F1067">
        <v>28.15</v>
      </c>
      <c r="G1067" t="s">
        <v>15</v>
      </c>
      <c r="H1067" t="s">
        <v>15</v>
      </c>
      <c r="I1067">
        <v>-16</v>
      </c>
      <c r="J1067">
        <v>-476.16</v>
      </c>
      <c r="K1067">
        <v>16</v>
      </c>
      <c r="L1067" t="s">
        <v>15</v>
      </c>
      <c r="M1067">
        <v>9739.0098010000002</v>
      </c>
    </row>
    <row r="1068" spans="1:13" x14ac:dyDescent="0.25">
      <c r="A1068" s="2">
        <v>43469</v>
      </c>
      <c r="B1068">
        <v>29.379999000000002</v>
      </c>
      <c r="C1068">
        <v>37.790000999999997</v>
      </c>
      <c r="D1068">
        <v>32.369999</v>
      </c>
      <c r="E1068">
        <v>28.15</v>
      </c>
      <c r="F1068">
        <v>28.15</v>
      </c>
      <c r="G1068" t="s">
        <v>15</v>
      </c>
      <c r="H1068" t="s">
        <v>15</v>
      </c>
      <c r="I1068">
        <v>-16</v>
      </c>
      <c r="J1068">
        <v>-470.07998400000002</v>
      </c>
      <c r="K1068">
        <v>6.0800160000000014</v>
      </c>
      <c r="L1068" t="s">
        <v>15</v>
      </c>
      <c r="M1068">
        <v>9745.089817</v>
      </c>
    </row>
    <row r="1069" spans="1:13" x14ac:dyDescent="0.25">
      <c r="A1069" s="2">
        <v>43472</v>
      </c>
      <c r="B1069">
        <v>29.91</v>
      </c>
      <c r="C1069">
        <v>37.790000999999997</v>
      </c>
      <c r="D1069">
        <v>32.369999</v>
      </c>
      <c r="E1069">
        <v>28.15</v>
      </c>
      <c r="F1069">
        <v>28.15</v>
      </c>
      <c r="G1069" t="s">
        <v>15</v>
      </c>
      <c r="H1069" t="s">
        <v>15</v>
      </c>
      <c r="I1069">
        <v>-16</v>
      </c>
      <c r="J1069">
        <v>-478.56</v>
      </c>
      <c r="K1069">
        <v>-8.4800159999999778</v>
      </c>
      <c r="L1069" t="s">
        <v>15</v>
      </c>
      <c r="M1069">
        <v>9736.6098010000005</v>
      </c>
    </row>
    <row r="1070" spans="1:13" x14ac:dyDescent="0.25">
      <c r="A1070" s="2">
        <v>43473</v>
      </c>
      <c r="B1070">
        <v>30.83</v>
      </c>
      <c r="C1070">
        <v>37.790000999999997</v>
      </c>
      <c r="D1070">
        <v>32.220001000000003</v>
      </c>
      <c r="E1070">
        <v>28.15</v>
      </c>
      <c r="F1070">
        <v>28.15</v>
      </c>
      <c r="G1070" t="s">
        <v>15</v>
      </c>
      <c r="H1070" t="s">
        <v>15</v>
      </c>
      <c r="I1070">
        <v>-16</v>
      </c>
      <c r="J1070">
        <v>-493.28</v>
      </c>
      <c r="K1070">
        <v>-14.71999999999997</v>
      </c>
      <c r="L1070" t="s">
        <v>15</v>
      </c>
      <c r="M1070">
        <v>9721.8898010000012</v>
      </c>
    </row>
    <row r="1071" spans="1:13" x14ac:dyDescent="0.25">
      <c r="A1071" s="2">
        <v>43474</v>
      </c>
      <c r="B1071">
        <v>31.719999000000001</v>
      </c>
      <c r="C1071">
        <v>37.790000999999997</v>
      </c>
      <c r="D1071">
        <v>32.220001000000003</v>
      </c>
      <c r="E1071">
        <v>28.15</v>
      </c>
      <c r="F1071">
        <v>28.15</v>
      </c>
      <c r="G1071" t="s">
        <v>15</v>
      </c>
      <c r="H1071" t="s">
        <v>15</v>
      </c>
      <c r="I1071">
        <v>-16</v>
      </c>
      <c r="J1071">
        <v>-507.51998400000002</v>
      </c>
      <c r="K1071">
        <v>-14.239984000000049</v>
      </c>
      <c r="L1071" t="s">
        <v>15</v>
      </c>
      <c r="M1071">
        <v>9707.6498170000013</v>
      </c>
    </row>
    <row r="1072" spans="1:13" x14ac:dyDescent="0.25">
      <c r="A1072" s="2">
        <v>43475</v>
      </c>
      <c r="B1072">
        <v>26.110001</v>
      </c>
      <c r="C1072">
        <v>37.790000999999997</v>
      </c>
      <c r="D1072">
        <v>32.220001000000003</v>
      </c>
      <c r="E1072">
        <v>28.15</v>
      </c>
      <c r="F1072">
        <v>28.15</v>
      </c>
      <c r="G1072" t="s">
        <v>15</v>
      </c>
      <c r="H1072" t="s">
        <v>15</v>
      </c>
      <c r="I1072">
        <v>-16</v>
      </c>
      <c r="J1072">
        <v>-417.76001600000001</v>
      </c>
      <c r="K1072">
        <v>89.759968000000015</v>
      </c>
      <c r="L1072" t="s">
        <v>15</v>
      </c>
      <c r="M1072">
        <v>9797.4097850000016</v>
      </c>
    </row>
    <row r="1073" spans="1:13" x14ac:dyDescent="0.25">
      <c r="A1073" s="2">
        <v>43476</v>
      </c>
      <c r="B1073">
        <v>25.42</v>
      </c>
      <c r="C1073">
        <v>37.790000999999997</v>
      </c>
      <c r="D1073">
        <v>32.220001000000003</v>
      </c>
      <c r="E1073">
        <v>26.110001</v>
      </c>
      <c r="F1073">
        <v>26.110001</v>
      </c>
      <c r="G1073" t="s">
        <v>15</v>
      </c>
      <c r="H1073" t="s">
        <v>15</v>
      </c>
      <c r="I1073">
        <v>-16</v>
      </c>
      <c r="J1073">
        <v>-406.72</v>
      </c>
      <c r="K1073">
        <v>11.04001599999998</v>
      </c>
      <c r="L1073" t="s">
        <v>15</v>
      </c>
      <c r="M1073">
        <v>9808.4498010000025</v>
      </c>
    </row>
    <row r="1074" spans="1:13" x14ac:dyDescent="0.25">
      <c r="A1074" s="2">
        <v>43479</v>
      </c>
      <c r="B1074">
        <v>25.08</v>
      </c>
      <c r="C1074">
        <v>37.790000999999997</v>
      </c>
      <c r="D1074">
        <v>31.719999000000001</v>
      </c>
      <c r="E1074">
        <v>25.42</v>
      </c>
      <c r="F1074">
        <v>25.42</v>
      </c>
      <c r="G1074" t="s">
        <v>15</v>
      </c>
      <c r="H1074" t="s">
        <v>15</v>
      </c>
      <c r="I1074">
        <v>-16</v>
      </c>
      <c r="J1074">
        <v>-401.28</v>
      </c>
      <c r="K1074">
        <v>5.4400000000000546</v>
      </c>
      <c r="L1074" t="s">
        <v>15</v>
      </c>
      <c r="M1074">
        <v>9813.889801000003</v>
      </c>
    </row>
    <row r="1075" spans="1:13" x14ac:dyDescent="0.25">
      <c r="A1075" s="2">
        <v>43480</v>
      </c>
      <c r="B1075">
        <v>24.98</v>
      </c>
      <c r="C1075">
        <v>37.790000999999997</v>
      </c>
      <c r="D1075">
        <v>31.719999000000001</v>
      </c>
      <c r="E1075">
        <v>25.08</v>
      </c>
      <c r="F1075">
        <v>25.08</v>
      </c>
      <c r="G1075" t="s">
        <v>15</v>
      </c>
      <c r="H1075" t="s">
        <v>15</v>
      </c>
      <c r="I1075">
        <v>-16</v>
      </c>
      <c r="J1075">
        <v>-399.68</v>
      </c>
      <c r="K1075">
        <v>1.5999999999999659</v>
      </c>
      <c r="L1075" t="s">
        <v>15</v>
      </c>
      <c r="M1075">
        <v>9815.4898010000034</v>
      </c>
    </row>
    <row r="1076" spans="1:13" x14ac:dyDescent="0.25">
      <c r="A1076" s="2">
        <v>43481</v>
      </c>
      <c r="B1076">
        <v>24.48</v>
      </c>
      <c r="C1076">
        <v>37.790000999999997</v>
      </c>
      <c r="D1076">
        <v>31.719999000000001</v>
      </c>
      <c r="E1076">
        <v>24.98</v>
      </c>
      <c r="F1076">
        <v>24.98</v>
      </c>
      <c r="G1076" t="s">
        <v>15</v>
      </c>
      <c r="H1076" t="s">
        <v>15</v>
      </c>
      <c r="I1076">
        <v>-16</v>
      </c>
      <c r="J1076">
        <v>-391.68</v>
      </c>
      <c r="K1076">
        <v>8</v>
      </c>
      <c r="L1076" t="s">
        <v>15</v>
      </c>
      <c r="M1076">
        <v>9823.4898010000034</v>
      </c>
    </row>
    <row r="1077" spans="1:13" x14ac:dyDescent="0.25">
      <c r="A1077" s="2">
        <v>43482</v>
      </c>
      <c r="B1077">
        <v>24.75</v>
      </c>
      <c r="C1077">
        <v>37.790000999999997</v>
      </c>
      <c r="D1077">
        <v>31.719999000000001</v>
      </c>
      <c r="E1077">
        <v>24.48</v>
      </c>
      <c r="F1077">
        <v>24.48</v>
      </c>
      <c r="G1077" t="s">
        <v>15</v>
      </c>
      <c r="H1077" t="s">
        <v>15</v>
      </c>
      <c r="I1077">
        <v>-16</v>
      </c>
      <c r="J1077">
        <v>-396</v>
      </c>
      <c r="K1077">
        <v>-4.3199999999999932</v>
      </c>
      <c r="L1077" t="s">
        <v>15</v>
      </c>
      <c r="M1077">
        <v>9819.1698010000036</v>
      </c>
    </row>
    <row r="1078" spans="1:13" x14ac:dyDescent="0.25">
      <c r="A1078" s="2">
        <v>43483</v>
      </c>
      <c r="B1078">
        <v>25.790001</v>
      </c>
      <c r="C1078">
        <v>37.790000999999997</v>
      </c>
      <c r="D1078">
        <v>31.719999000000001</v>
      </c>
      <c r="E1078">
        <v>24.48</v>
      </c>
      <c r="F1078">
        <v>24.48</v>
      </c>
      <c r="G1078" t="s">
        <v>15</v>
      </c>
      <c r="H1078" t="s">
        <v>15</v>
      </c>
      <c r="I1078">
        <v>-16</v>
      </c>
      <c r="J1078">
        <v>-412.640016</v>
      </c>
      <c r="K1078">
        <v>-16.640015999999999</v>
      </c>
      <c r="L1078" t="s">
        <v>15</v>
      </c>
      <c r="M1078">
        <v>9802.5297850000043</v>
      </c>
    </row>
    <row r="1079" spans="1:13" x14ac:dyDescent="0.25">
      <c r="A1079" s="2">
        <v>43487</v>
      </c>
      <c r="B1079">
        <v>24.9</v>
      </c>
      <c r="C1079">
        <v>37.790000999999997</v>
      </c>
      <c r="D1079">
        <v>31.719999000000001</v>
      </c>
      <c r="E1079">
        <v>24.48</v>
      </c>
      <c r="F1079">
        <v>24.48</v>
      </c>
      <c r="G1079" t="s">
        <v>15</v>
      </c>
      <c r="H1079" t="s">
        <v>15</v>
      </c>
      <c r="I1079">
        <v>-16</v>
      </c>
      <c r="J1079">
        <v>-398.4</v>
      </c>
      <c r="K1079">
        <v>14.240016000000031</v>
      </c>
      <c r="L1079" t="s">
        <v>15</v>
      </c>
      <c r="M1079">
        <v>9816.769801000004</v>
      </c>
    </row>
    <row r="1080" spans="1:13" x14ac:dyDescent="0.25">
      <c r="A1080" s="2">
        <v>43488</v>
      </c>
      <c r="B1080">
        <v>24.700001</v>
      </c>
      <c r="C1080">
        <v>37.790000999999997</v>
      </c>
      <c r="D1080">
        <v>31.719999000000001</v>
      </c>
      <c r="E1080">
        <v>24.48</v>
      </c>
      <c r="F1080">
        <v>24.48</v>
      </c>
      <c r="G1080" t="s">
        <v>15</v>
      </c>
      <c r="H1080" t="s">
        <v>15</v>
      </c>
      <c r="I1080">
        <v>-16</v>
      </c>
      <c r="J1080">
        <v>-395.20001600000001</v>
      </c>
      <c r="K1080">
        <v>3.1999839999999722</v>
      </c>
      <c r="L1080" t="s">
        <v>15</v>
      </c>
      <c r="M1080">
        <v>9819.9697850000048</v>
      </c>
    </row>
    <row r="1081" spans="1:13" x14ac:dyDescent="0.25">
      <c r="A1081" s="2">
        <v>43489</v>
      </c>
      <c r="B1081">
        <v>24.51</v>
      </c>
      <c r="C1081">
        <v>37.790000999999997</v>
      </c>
      <c r="D1081">
        <v>31.719999000000001</v>
      </c>
      <c r="E1081">
        <v>24.48</v>
      </c>
      <c r="F1081">
        <v>24.48</v>
      </c>
      <c r="G1081" t="s">
        <v>15</v>
      </c>
      <c r="H1081" t="s">
        <v>15</v>
      </c>
      <c r="I1081">
        <v>-16</v>
      </c>
      <c r="J1081">
        <v>-392.16</v>
      </c>
      <c r="K1081">
        <v>3.0400159999999801</v>
      </c>
      <c r="L1081" t="s">
        <v>15</v>
      </c>
      <c r="M1081">
        <v>9823.0098010000056</v>
      </c>
    </row>
    <row r="1082" spans="1:13" x14ac:dyDescent="0.25">
      <c r="A1082" s="2">
        <v>43490</v>
      </c>
      <c r="B1082">
        <v>25.51</v>
      </c>
      <c r="C1082">
        <v>37.790000999999997</v>
      </c>
      <c r="D1082">
        <v>31.719999000000001</v>
      </c>
      <c r="E1082">
        <v>24.48</v>
      </c>
      <c r="F1082">
        <v>24.48</v>
      </c>
      <c r="G1082" t="s">
        <v>15</v>
      </c>
      <c r="H1082" t="s">
        <v>15</v>
      </c>
      <c r="I1082">
        <v>-16</v>
      </c>
      <c r="J1082">
        <v>-408.16</v>
      </c>
      <c r="K1082">
        <v>-16</v>
      </c>
      <c r="L1082" t="s">
        <v>15</v>
      </c>
      <c r="M1082">
        <v>9807.0098010000056</v>
      </c>
    </row>
    <row r="1083" spans="1:13" x14ac:dyDescent="0.25">
      <c r="A1083" s="2">
        <v>43493</v>
      </c>
      <c r="B1083">
        <v>25.719999000000001</v>
      </c>
      <c r="C1083">
        <v>37.790000999999997</v>
      </c>
      <c r="D1083">
        <v>31.719999000000001</v>
      </c>
      <c r="E1083">
        <v>24.48</v>
      </c>
      <c r="F1083">
        <v>24.48</v>
      </c>
      <c r="G1083" t="s">
        <v>15</v>
      </c>
      <c r="H1083" t="s">
        <v>15</v>
      </c>
      <c r="I1083">
        <v>-16</v>
      </c>
      <c r="J1083">
        <v>-411.51998400000002</v>
      </c>
      <c r="K1083">
        <v>-3.3599839999999972</v>
      </c>
      <c r="L1083" t="s">
        <v>15</v>
      </c>
      <c r="M1083">
        <v>9803.649817000005</v>
      </c>
    </row>
    <row r="1084" spans="1:13" x14ac:dyDescent="0.25">
      <c r="A1084" s="2">
        <v>43494</v>
      </c>
      <c r="B1084">
        <v>25.719999000000001</v>
      </c>
      <c r="C1084">
        <v>37.790000999999997</v>
      </c>
      <c r="D1084">
        <v>31.719999000000001</v>
      </c>
      <c r="E1084">
        <v>24.48</v>
      </c>
      <c r="F1084">
        <v>24.48</v>
      </c>
      <c r="G1084" t="s">
        <v>15</v>
      </c>
      <c r="H1084" t="s">
        <v>15</v>
      </c>
      <c r="I1084">
        <v>-16</v>
      </c>
      <c r="J1084">
        <v>-411.51998400000002</v>
      </c>
      <c r="K1084">
        <v>0</v>
      </c>
      <c r="L1084" t="s">
        <v>15</v>
      </c>
      <c r="M1084">
        <v>9803.649817000005</v>
      </c>
    </row>
    <row r="1085" spans="1:13" x14ac:dyDescent="0.25">
      <c r="A1085" s="2">
        <v>43495</v>
      </c>
      <c r="B1085">
        <v>25.719999000000001</v>
      </c>
      <c r="C1085">
        <v>37.790000999999997</v>
      </c>
      <c r="D1085">
        <v>31.719999000000001</v>
      </c>
      <c r="E1085">
        <v>24.48</v>
      </c>
      <c r="F1085">
        <v>24.48</v>
      </c>
      <c r="G1085" t="s">
        <v>15</v>
      </c>
      <c r="H1085" t="s">
        <v>15</v>
      </c>
      <c r="I1085">
        <v>-16</v>
      </c>
      <c r="J1085">
        <v>-411.51998400000002</v>
      </c>
      <c r="K1085">
        <v>0</v>
      </c>
      <c r="L1085" t="s">
        <v>15</v>
      </c>
      <c r="M1085">
        <v>9803.649817000005</v>
      </c>
    </row>
    <row r="1086" spans="1:13" x14ac:dyDescent="0.25">
      <c r="A1086" s="2">
        <v>43496</v>
      </c>
      <c r="B1086">
        <v>26.299999</v>
      </c>
      <c r="C1086">
        <v>37.790000999999997</v>
      </c>
      <c r="D1086">
        <v>31.719999000000001</v>
      </c>
      <c r="E1086">
        <v>24.48</v>
      </c>
      <c r="F1086">
        <v>24.48</v>
      </c>
      <c r="G1086" t="s">
        <v>15</v>
      </c>
      <c r="H1086" t="s">
        <v>15</v>
      </c>
      <c r="I1086">
        <v>-16</v>
      </c>
      <c r="J1086">
        <v>-420.79998399999999</v>
      </c>
      <c r="K1086">
        <v>-9.2799999999999727</v>
      </c>
      <c r="L1086" t="s">
        <v>15</v>
      </c>
      <c r="M1086">
        <v>9794.3698170000043</v>
      </c>
    </row>
    <row r="1087" spans="1:13" x14ac:dyDescent="0.25">
      <c r="A1087" s="2">
        <v>43497</v>
      </c>
      <c r="B1087">
        <v>25.73</v>
      </c>
      <c r="C1087">
        <v>37.790000999999997</v>
      </c>
      <c r="D1087">
        <v>31.719999000000001</v>
      </c>
      <c r="E1087">
        <v>24.48</v>
      </c>
      <c r="F1087">
        <v>24.48</v>
      </c>
      <c r="G1087" t="s">
        <v>15</v>
      </c>
      <c r="H1087" t="s">
        <v>15</v>
      </c>
      <c r="I1087">
        <v>-16</v>
      </c>
      <c r="J1087">
        <v>-411.68</v>
      </c>
      <c r="K1087">
        <v>9.1199839999999881</v>
      </c>
      <c r="L1087" t="s">
        <v>15</v>
      </c>
      <c r="M1087">
        <v>9803.4898010000052</v>
      </c>
    </row>
    <row r="1088" spans="1:13" x14ac:dyDescent="0.25">
      <c r="A1088" s="2">
        <v>43500</v>
      </c>
      <c r="B1088">
        <v>25.870000999999998</v>
      </c>
      <c r="C1088">
        <v>37.790000999999997</v>
      </c>
      <c r="D1088">
        <v>31.719999000000001</v>
      </c>
      <c r="E1088">
        <v>24.48</v>
      </c>
      <c r="F1088">
        <v>24.48</v>
      </c>
      <c r="G1088" t="s">
        <v>15</v>
      </c>
      <c r="H1088" t="s">
        <v>15</v>
      </c>
      <c r="I1088">
        <v>-16</v>
      </c>
      <c r="J1088">
        <v>-413.92001599999998</v>
      </c>
      <c r="K1088">
        <v>-2.2400159999999691</v>
      </c>
      <c r="L1088" t="s">
        <v>15</v>
      </c>
      <c r="M1088">
        <v>9801.2497850000054</v>
      </c>
    </row>
    <row r="1089" spans="1:13" x14ac:dyDescent="0.25">
      <c r="A1089" s="2">
        <v>43501</v>
      </c>
      <c r="B1089">
        <v>25.959999</v>
      </c>
      <c r="C1089">
        <v>37.790000999999997</v>
      </c>
      <c r="D1089">
        <v>31.719999000000001</v>
      </c>
      <c r="E1089">
        <v>24.48</v>
      </c>
      <c r="F1089">
        <v>24.48</v>
      </c>
      <c r="G1089" t="s">
        <v>15</v>
      </c>
      <c r="H1089" t="s">
        <v>15</v>
      </c>
      <c r="I1089">
        <v>-16</v>
      </c>
      <c r="J1089">
        <v>-415.359984</v>
      </c>
      <c r="K1089">
        <v>-1.4399680000000219</v>
      </c>
      <c r="L1089" t="s">
        <v>15</v>
      </c>
      <c r="M1089">
        <v>9799.8098170000048</v>
      </c>
    </row>
    <row r="1090" spans="1:13" x14ac:dyDescent="0.25">
      <c r="A1090" s="2">
        <v>43502</v>
      </c>
      <c r="B1090">
        <v>25.370000999999998</v>
      </c>
      <c r="C1090">
        <v>37.790000999999997</v>
      </c>
      <c r="D1090">
        <v>31.719999000000001</v>
      </c>
      <c r="E1090">
        <v>24.48</v>
      </c>
      <c r="F1090">
        <v>24.48</v>
      </c>
      <c r="G1090" t="s">
        <v>15</v>
      </c>
      <c r="H1090" t="s">
        <v>15</v>
      </c>
      <c r="I1090">
        <v>-16</v>
      </c>
      <c r="J1090">
        <v>-405.92001599999998</v>
      </c>
      <c r="K1090">
        <v>9.4399680000000217</v>
      </c>
      <c r="L1090" t="s">
        <v>15</v>
      </c>
      <c r="M1090">
        <v>9809.2497850000054</v>
      </c>
    </row>
    <row r="1091" spans="1:13" x14ac:dyDescent="0.25">
      <c r="A1091" s="2">
        <v>43503</v>
      </c>
      <c r="B1091">
        <v>25.66</v>
      </c>
      <c r="C1091">
        <v>37.779998999999997</v>
      </c>
      <c r="D1091">
        <v>31.719999000000001</v>
      </c>
      <c r="E1091">
        <v>24.48</v>
      </c>
      <c r="F1091">
        <v>24.48</v>
      </c>
      <c r="G1091" t="s">
        <v>15</v>
      </c>
      <c r="H1091" t="s">
        <v>15</v>
      </c>
      <c r="I1091">
        <v>-16</v>
      </c>
      <c r="J1091">
        <v>-410.56</v>
      </c>
      <c r="K1091">
        <v>-4.6399840000000268</v>
      </c>
      <c r="L1091" t="s">
        <v>15</v>
      </c>
      <c r="M1091">
        <v>9804.609801000006</v>
      </c>
    </row>
    <row r="1092" spans="1:13" x14ac:dyDescent="0.25">
      <c r="A1092" s="2">
        <v>43504</v>
      </c>
      <c r="B1092">
        <v>25.139999</v>
      </c>
      <c r="C1092">
        <v>37.049999</v>
      </c>
      <c r="D1092">
        <v>31.719999000000001</v>
      </c>
      <c r="E1092">
        <v>24.48</v>
      </c>
      <c r="F1092">
        <v>24.48</v>
      </c>
      <c r="G1092" t="s">
        <v>15</v>
      </c>
      <c r="H1092" t="s">
        <v>15</v>
      </c>
      <c r="I1092">
        <v>-16</v>
      </c>
      <c r="J1092">
        <v>-402.23998399999999</v>
      </c>
      <c r="K1092">
        <v>8.3200160000000096</v>
      </c>
      <c r="L1092" t="s">
        <v>15</v>
      </c>
      <c r="M1092">
        <v>9812.9298170000056</v>
      </c>
    </row>
    <row r="1093" spans="1:13" x14ac:dyDescent="0.25">
      <c r="A1093" s="2">
        <v>43507</v>
      </c>
      <c r="B1093">
        <v>25.01</v>
      </c>
      <c r="C1093">
        <v>37.049999</v>
      </c>
      <c r="D1093">
        <v>26.299999</v>
      </c>
      <c r="E1093">
        <v>24.48</v>
      </c>
      <c r="F1093">
        <v>24.48</v>
      </c>
      <c r="G1093" t="s">
        <v>15</v>
      </c>
      <c r="H1093" t="s">
        <v>15</v>
      </c>
      <c r="I1093">
        <v>-16</v>
      </c>
      <c r="J1093">
        <v>-400.16</v>
      </c>
      <c r="K1093">
        <v>2.0799839999999681</v>
      </c>
      <c r="L1093" t="s">
        <v>15</v>
      </c>
      <c r="M1093">
        <v>9815.0098010000056</v>
      </c>
    </row>
    <row r="1094" spans="1:13" x14ac:dyDescent="0.25">
      <c r="A1094" s="2">
        <v>43508</v>
      </c>
      <c r="B1094">
        <v>24.790001</v>
      </c>
      <c r="C1094">
        <v>34.419998</v>
      </c>
      <c r="D1094">
        <v>26.299999</v>
      </c>
      <c r="E1094">
        <v>24.48</v>
      </c>
      <c r="F1094">
        <v>24.48</v>
      </c>
      <c r="G1094" t="s">
        <v>15</v>
      </c>
      <c r="H1094" t="s">
        <v>15</v>
      </c>
      <c r="I1094">
        <v>-16</v>
      </c>
      <c r="J1094">
        <v>-396.640016</v>
      </c>
      <c r="K1094">
        <v>3.5199840000000222</v>
      </c>
      <c r="L1094" t="s">
        <v>15</v>
      </c>
      <c r="M1094">
        <v>9818.5297850000061</v>
      </c>
    </row>
    <row r="1095" spans="1:13" x14ac:dyDescent="0.25">
      <c r="A1095" s="2">
        <v>43509</v>
      </c>
      <c r="B1095">
        <v>25.24</v>
      </c>
      <c r="C1095">
        <v>34.419998</v>
      </c>
      <c r="D1095">
        <v>26.299999</v>
      </c>
      <c r="E1095">
        <v>24.48</v>
      </c>
      <c r="F1095">
        <v>24.48</v>
      </c>
      <c r="G1095" t="s">
        <v>15</v>
      </c>
      <c r="H1095" t="s">
        <v>15</v>
      </c>
      <c r="I1095">
        <v>-16</v>
      </c>
      <c r="J1095">
        <v>-403.84</v>
      </c>
      <c r="K1095">
        <v>-7.1999839999999722</v>
      </c>
      <c r="L1095" t="s">
        <v>15</v>
      </c>
      <c r="M1095">
        <v>9811.3298010000053</v>
      </c>
    </row>
    <row r="1096" spans="1:13" x14ac:dyDescent="0.25">
      <c r="A1096" s="2">
        <v>43510</v>
      </c>
      <c r="B1096">
        <v>25.139999</v>
      </c>
      <c r="C1096">
        <v>34.419998</v>
      </c>
      <c r="D1096">
        <v>26.299999</v>
      </c>
      <c r="E1096">
        <v>24.48</v>
      </c>
      <c r="F1096">
        <v>24.48</v>
      </c>
      <c r="G1096" t="s">
        <v>15</v>
      </c>
      <c r="H1096" t="s">
        <v>15</v>
      </c>
      <c r="I1096">
        <v>-16</v>
      </c>
      <c r="J1096">
        <v>-402.23998399999999</v>
      </c>
      <c r="K1096">
        <v>1.6000159999999819</v>
      </c>
      <c r="L1096" t="s">
        <v>15</v>
      </c>
      <c r="M1096">
        <v>9812.9298170000056</v>
      </c>
    </row>
    <row r="1097" spans="1:13" x14ac:dyDescent="0.25">
      <c r="A1097" s="2">
        <v>43511</v>
      </c>
      <c r="B1097">
        <v>24.879999000000002</v>
      </c>
      <c r="C1097">
        <v>34.419998</v>
      </c>
      <c r="D1097">
        <v>26.299999</v>
      </c>
      <c r="E1097">
        <v>24.48</v>
      </c>
      <c r="F1097">
        <v>24.48</v>
      </c>
      <c r="G1097" t="s">
        <v>15</v>
      </c>
      <c r="H1097" t="s">
        <v>15</v>
      </c>
      <c r="I1097">
        <v>-16</v>
      </c>
      <c r="J1097">
        <v>-398.07998400000002</v>
      </c>
      <c r="K1097">
        <v>4.1599999999999682</v>
      </c>
      <c r="L1097" t="s">
        <v>15</v>
      </c>
      <c r="M1097">
        <v>9817.0898170000055</v>
      </c>
    </row>
    <row r="1098" spans="1:13" x14ac:dyDescent="0.25">
      <c r="A1098" s="2">
        <v>43515</v>
      </c>
      <c r="B1098">
        <v>25.33</v>
      </c>
      <c r="C1098">
        <v>34.419998</v>
      </c>
      <c r="D1098">
        <v>26.299999</v>
      </c>
      <c r="E1098">
        <v>24.48</v>
      </c>
      <c r="F1098">
        <v>24.51</v>
      </c>
      <c r="G1098" t="s">
        <v>15</v>
      </c>
      <c r="H1098" t="s">
        <v>15</v>
      </c>
      <c r="I1098">
        <v>-16</v>
      </c>
      <c r="J1098">
        <v>-405.28</v>
      </c>
      <c r="K1098">
        <v>-7.2000159999999482</v>
      </c>
      <c r="L1098" t="s">
        <v>15</v>
      </c>
      <c r="M1098">
        <v>9809.8898010000048</v>
      </c>
    </row>
    <row r="1099" spans="1:13" x14ac:dyDescent="0.25">
      <c r="A1099" s="2">
        <v>43516</v>
      </c>
      <c r="B1099">
        <v>25.02</v>
      </c>
      <c r="C1099">
        <v>34.419998</v>
      </c>
      <c r="D1099">
        <v>26.299999</v>
      </c>
      <c r="E1099">
        <v>24.48</v>
      </c>
      <c r="F1099">
        <v>24.51</v>
      </c>
      <c r="G1099" t="s">
        <v>15</v>
      </c>
      <c r="H1099" t="s">
        <v>15</v>
      </c>
      <c r="I1099">
        <v>-16</v>
      </c>
      <c r="J1099">
        <v>-400.32</v>
      </c>
      <c r="K1099">
        <v>4.9599999999999804</v>
      </c>
      <c r="L1099" t="s">
        <v>15</v>
      </c>
      <c r="M1099">
        <v>9814.8498010000039</v>
      </c>
    </row>
    <row r="1100" spans="1:13" x14ac:dyDescent="0.25">
      <c r="A1100" s="2">
        <v>43517</v>
      </c>
      <c r="B1100">
        <v>24.450001</v>
      </c>
      <c r="C1100">
        <v>34.419998</v>
      </c>
      <c r="D1100">
        <v>26.299999</v>
      </c>
      <c r="E1100">
        <v>24.48</v>
      </c>
      <c r="F1100">
        <v>24.51</v>
      </c>
      <c r="G1100" t="s">
        <v>15</v>
      </c>
      <c r="H1100" t="s">
        <v>15</v>
      </c>
      <c r="I1100">
        <v>-16</v>
      </c>
      <c r="J1100">
        <v>-391.20001600000001</v>
      </c>
      <c r="K1100">
        <v>9.1199839999999881</v>
      </c>
      <c r="L1100" t="s">
        <v>15</v>
      </c>
      <c r="M1100">
        <v>9823.9697850000048</v>
      </c>
    </row>
    <row r="1101" spans="1:13" x14ac:dyDescent="0.25">
      <c r="A1101" s="2">
        <v>43518</v>
      </c>
      <c r="B1101">
        <v>24.059999000000001</v>
      </c>
      <c r="C1101">
        <v>34.419998</v>
      </c>
      <c r="D1101">
        <v>26.299999</v>
      </c>
      <c r="E1101">
        <v>24.450001</v>
      </c>
      <c r="F1101">
        <v>24.450001</v>
      </c>
      <c r="G1101" t="s">
        <v>15</v>
      </c>
      <c r="H1101" t="s">
        <v>15</v>
      </c>
      <c r="I1101">
        <v>-16</v>
      </c>
      <c r="J1101">
        <v>-384.95998400000002</v>
      </c>
      <c r="K1101">
        <v>6.2400319999999851</v>
      </c>
      <c r="L1101" t="s">
        <v>15</v>
      </c>
      <c r="M1101">
        <v>9830.2098170000045</v>
      </c>
    </row>
    <row r="1102" spans="1:13" x14ac:dyDescent="0.25">
      <c r="A1102" s="2">
        <v>43521</v>
      </c>
      <c r="B1102">
        <v>24.360001</v>
      </c>
      <c r="C1102">
        <v>34.419998</v>
      </c>
      <c r="D1102">
        <v>26.299999</v>
      </c>
      <c r="E1102">
        <v>24.059999000000001</v>
      </c>
      <c r="F1102">
        <v>24.059999000000001</v>
      </c>
      <c r="G1102" t="s">
        <v>15</v>
      </c>
      <c r="H1102" t="s">
        <v>15</v>
      </c>
      <c r="I1102">
        <v>-16</v>
      </c>
      <c r="J1102">
        <v>-389.76001600000001</v>
      </c>
      <c r="K1102">
        <v>-4.8000319999999874</v>
      </c>
      <c r="L1102" t="s">
        <v>15</v>
      </c>
      <c r="M1102">
        <v>9825.4097850000053</v>
      </c>
    </row>
    <row r="1103" spans="1:13" x14ac:dyDescent="0.25">
      <c r="A1103" s="2">
        <v>43522</v>
      </c>
      <c r="B1103">
        <v>24.719999000000001</v>
      </c>
      <c r="C1103">
        <v>34.419998</v>
      </c>
      <c r="D1103">
        <v>26.299999</v>
      </c>
      <c r="E1103">
        <v>24.059999000000001</v>
      </c>
      <c r="F1103">
        <v>24.059999000000001</v>
      </c>
      <c r="G1103" t="s">
        <v>15</v>
      </c>
      <c r="H1103" t="s">
        <v>15</v>
      </c>
      <c r="I1103">
        <v>-16</v>
      </c>
      <c r="J1103">
        <v>-395.51998400000002</v>
      </c>
      <c r="K1103">
        <v>-5.7599680000000149</v>
      </c>
      <c r="L1103" t="s">
        <v>15</v>
      </c>
      <c r="M1103">
        <v>9819.649817000005</v>
      </c>
    </row>
    <row r="1104" spans="1:13" x14ac:dyDescent="0.25">
      <c r="A1104" s="2">
        <v>43523</v>
      </c>
      <c r="B1104">
        <v>25.32</v>
      </c>
      <c r="C1104">
        <v>34.349997999999999</v>
      </c>
      <c r="D1104">
        <v>26.299999</v>
      </c>
      <c r="E1104">
        <v>24.059999000000001</v>
      </c>
      <c r="F1104">
        <v>24.059999000000001</v>
      </c>
      <c r="G1104" t="s">
        <v>15</v>
      </c>
      <c r="H1104" t="s">
        <v>15</v>
      </c>
      <c r="I1104">
        <v>-16</v>
      </c>
      <c r="J1104">
        <v>-405.12</v>
      </c>
      <c r="K1104">
        <v>-9.6000159999999823</v>
      </c>
      <c r="L1104" t="s">
        <v>15</v>
      </c>
      <c r="M1104">
        <v>9810.0498010000047</v>
      </c>
    </row>
    <row r="1105" spans="1:13" x14ac:dyDescent="0.25">
      <c r="A1105" s="2">
        <v>43524</v>
      </c>
      <c r="B1105">
        <v>24.790001</v>
      </c>
      <c r="C1105">
        <v>34.349997999999999</v>
      </c>
      <c r="D1105">
        <v>26.299999</v>
      </c>
      <c r="E1105">
        <v>24.059999000000001</v>
      </c>
      <c r="F1105">
        <v>24.059999000000001</v>
      </c>
      <c r="G1105" t="s">
        <v>15</v>
      </c>
      <c r="H1105" t="s">
        <v>15</v>
      </c>
      <c r="I1105">
        <v>-16</v>
      </c>
      <c r="J1105">
        <v>-396.640016</v>
      </c>
      <c r="K1105">
        <v>8.4799840000000017</v>
      </c>
      <c r="L1105" t="s">
        <v>15</v>
      </c>
      <c r="M1105">
        <v>9818.5297850000043</v>
      </c>
    </row>
    <row r="1106" spans="1:13" x14ac:dyDescent="0.25">
      <c r="A1106" s="2">
        <v>43525</v>
      </c>
      <c r="B1106">
        <v>24.49</v>
      </c>
      <c r="C1106">
        <v>34.349997999999999</v>
      </c>
      <c r="D1106">
        <v>26.299999</v>
      </c>
      <c r="E1106">
        <v>24.059999000000001</v>
      </c>
      <c r="F1106">
        <v>24.059999000000001</v>
      </c>
      <c r="G1106" t="s">
        <v>15</v>
      </c>
      <c r="H1106" t="s">
        <v>15</v>
      </c>
      <c r="I1106">
        <v>-16</v>
      </c>
      <c r="J1106">
        <v>-391.84</v>
      </c>
      <c r="K1106">
        <v>4.8000160000000278</v>
      </c>
      <c r="L1106" t="s">
        <v>15</v>
      </c>
      <c r="M1106">
        <v>9823.3298010000035</v>
      </c>
    </row>
    <row r="1107" spans="1:13" x14ac:dyDescent="0.25">
      <c r="A1107" s="2">
        <v>43528</v>
      </c>
      <c r="B1107">
        <v>24.360001</v>
      </c>
      <c r="C1107">
        <v>34.349997999999999</v>
      </c>
      <c r="D1107">
        <v>26.299999</v>
      </c>
      <c r="E1107">
        <v>24.059999000000001</v>
      </c>
      <c r="F1107">
        <v>24.059999000000001</v>
      </c>
      <c r="G1107" t="s">
        <v>15</v>
      </c>
      <c r="H1107" t="s">
        <v>15</v>
      </c>
      <c r="I1107">
        <v>-16</v>
      </c>
      <c r="J1107">
        <v>-389.76001600000001</v>
      </c>
      <c r="K1107">
        <v>2.0799839999999681</v>
      </c>
      <c r="L1107" t="s">
        <v>15</v>
      </c>
      <c r="M1107">
        <v>9825.4097850000035</v>
      </c>
    </row>
    <row r="1108" spans="1:13" x14ac:dyDescent="0.25">
      <c r="A1108" s="2">
        <v>43529</v>
      </c>
      <c r="B1108">
        <v>24.370000999999998</v>
      </c>
      <c r="C1108">
        <v>32.369999</v>
      </c>
      <c r="D1108">
        <v>25.959999</v>
      </c>
      <c r="E1108">
        <v>24.059999000000001</v>
      </c>
      <c r="F1108">
        <v>24.059999000000001</v>
      </c>
      <c r="G1108" t="s">
        <v>15</v>
      </c>
      <c r="H1108" t="s">
        <v>15</v>
      </c>
      <c r="I1108">
        <v>-16</v>
      </c>
      <c r="J1108">
        <v>-389.92001599999998</v>
      </c>
      <c r="K1108">
        <v>-0.1599999999999682</v>
      </c>
      <c r="L1108" t="s">
        <v>15</v>
      </c>
      <c r="M1108">
        <v>9825.2497850000036</v>
      </c>
    </row>
    <row r="1109" spans="1:13" x14ac:dyDescent="0.25">
      <c r="A1109" s="2">
        <v>43530</v>
      </c>
      <c r="B1109">
        <v>24.040001</v>
      </c>
      <c r="C1109">
        <v>32.369999</v>
      </c>
      <c r="D1109">
        <v>25.959999</v>
      </c>
      <c r="E1109">
        <v>24.059999000000001</v>
      </c>
      <c r="F1109">
        <v>24.059999000000001</v>
      </c>
      <c r="G1109" t="s">
        <v>15</v>
      </c>
      <c r="H1109" t="s">
        <v>15</v>
      </c>
      <c r="I1109">
        <v>-16</v>
      </c>
      <c r="J1109">
        <v>-384.640016</v>
      </c>
      <c r="K1109">
        <v>5.2799999999999727</v>
      </c>
      <c r="L1109" t="s">
        <v>15</v>
      </c>
      <c r="M1109">
        <v>9830.5297850000043</v>
      </c>
    </row>
    <row r="1110" spans="1:13" x14ac:dyDescent="0.25">
      <c r="A1110" s="2">
        <v>43531</v>
      </c>
      <c r="B1110">
        <v>23.299999</v>
      </c>
      <c r="C1110">
        <v>32.220001000000003</v>
      </c>
      <c r="D1110">
        <v>25.959999</v>
      </c>
      <c r="E1110">
        <v>24.040001</v>
      </c>
      <c r="F1110">
        <v>24.040001</v>
      </c>
      <c r="G1110" t="s">
        <v>15</v>
      </c>
      <c r="H1110" t="s">
        <v>15</v>
      </c>
      <c r="I1110">
        <v>-16</v>
      </c>
      <c r="J1110">
        <v>-372.79998399999999</v>
      </c>
      <c r="K1110">
        <v>11.84003200000001</v>
      </c>
      <c r="L1110" t="s">
        <v>15</v>
      </c>
      <c r="M1110">
        <v>9842.3698170000043</v>
      </c>
    </row>
    <row r="1111" spans="1:13" x14ac:dyDescent="0.25">
      <c r="A1111" s="2">
        <v>43532</v>
      </c>
      <c r="B1111">
        <v>23.09</v>
      </c>
      <c r="C1111">
        <v>32.220001000000003</v>
      </c>
      <c r="D1111">
        <v>25.66</v>
      </c>
      <c r="E1111">
        <v>23.299999</v>
      </c>
      <c r="F1111">
        <v>23.299999</v>
      </c>
      <c r="G1111" t="s">
        <v>15</v>
      </c>
      <c r="H1111" t="s">
        <v>15</v>
      </c>
      <c r="I1111">
        <v>-16</v>
      </c>
      <c r="J1111">
        <v>-369.44</v>
      </c>
      <c r="K1111">
        <v>3.3599839999999972</v>
      </c>
      <c r="L1111" t="s">
        <v>15</v>
      </c>
      <c r="M1111">
        <v>9845.729801000005</v>
      </c>
    </row>
    <row r="1112" spans="1:13" x14ac:dyDescent="0.25">
      <c r="A1112" s="2">
        <v>43535</v>
      </c>
      <c r="B1112">
        <v>23.57</v>
      </c>
      <c r="C1112">
        <v>32.220001000000003</v>
      </c>
      <c r="D1112">
        <v>25.66</v>
      </c>
      <c r="E1112">
        <v>23.09</v>
      </c>
      <c r="F1112">
        <v>23.09</v>
      </c>
      <c r="G1112" t="s">
        <v>15</v>
      </c>
      <c r="H1112" t="s">
        <v>15</v>
      </c>
      <c r="I1112">
        <v>-16</v>
      </c>
      <c r="J1112">
        <v>-377.12</v>
      </c>
      <c r="K1112">
        <v>-7.6800000000000068</v>
      </c>
      <c r="L1112" t="s">
        <v>15</v>
      </c>
      <c r="M1112">
        <v>9838.0498010000047</v>
      </c>
    </row>
    <row r="1113" spans="1:13" x14ac:dyDescent="0.25">
      <c r="A1113" s="2">
        <v>43536</v>
      </c>
      <c r="B1113">
        <v>23.82</v>
      </c>
      <c r="C1113">
        <v>32.220001000000003</v>
      </c>
      <c r="D1113">
        <v>25.33</v>
      </c>
      <c r="E1113">
        <v>23.09</v>
      </c>
      <c r="F1113">
        <v>23.09</v>
      </c>
      <c r="G1113" t="s">
        <v>15</v>
      </c>
      <c r="H1113" t="s">
        <v>15</v>
      </c>
      <c r="I1113">
        <v>-16</v>
      </c>
      <c r="J1113">
        <v>-381.12</v>
      </c>
      <c r="K1113">
        <v>-4</v>
      </c>
      <c r="L1113" t="s">
        <v>15</v>
      </c>
      <c r="M1113">
        <v>9834.0498010000047</v>
      </c>
    </row>
    <row r="1114" spans="1:13" x14ac:dyDescent="0.25">
      <c r="A1114" s="2">
        <v>43537</v>
      </c>
      <c r="B1114">
        <v>24.02</v>
      </c>
      <c r="C1114">
        <v>31.719999000000001</v>
      </c>
      <c r="D1114">
        <v>25.33</v>
      </c>
      <c r="E1114">
        <v>23.09</v>
      </c>
      <c r="F1114">
        <v>23.09</v>
      </c>
      <c r="G1114" t="s">
        <v>15</v>
      </c>
      <c r="H1114" t="s">
        <v>15</v>
      </c>
      <c r="I1114">
        <v>-16</v>
      </c>
      <c r="J1114">
        <v>-384.32</v>
      </c>
      <c r="K1114">
        <v>-3.1999999999999891</v>
      </c>
      <c r="L1114" t="s">
        <v>15</v>
      </c>
      <c r="M1114">
        <v>9830.8498010000039</v>
      </c>
    </row>
    <row r="1115" spans="1:13" x14ac:dyDescent="0.25">
      <c r="A1115" s="2">
        <v>43538</v>
      </c>
      <c r="B1115">
        <v>23.629999000000002</v>
      </c>
      <c r="C1115">
        <v>31.719999000000001</v>
      </c>
      <c r="D1115">
        <v>25.33</v>
      </c>
      <c r="E1115">
        <v>23.09</v>
      </c>
      <c r="F1115">
        <v>23.09</v>
      </c>
      <c r="G1115" t="s">
        <v>15</v>
      </c>
      <c r="H1115" t="s">
        <v>15</v>
      </c>
      <c r="I1115">
        <v>-16</v>
      </c>
      <c r="J1115">
        <v>-378.07998400000002</v>
      </c>
      <c r="K1115">
        <v>6.2400159999999687</v>
      </c>
      <c r="L1115" t="s">
        <v>15</v>
      </c>
      <c r="M1115">
        <v>9837.0898170000037</v>
      </c>
    </row>
    <row r="1116" spans="1:13" x14ac:dyDescent="0.25">
      <c r="A1116" s="2">
        <v>43539</v>
      </c>
      <c r="B1116">
        <v>23.709999</v>
      </c>
      <c r="C1116">
        <v>31.719999000000001</v>
      </c>
      <c r="D1116">
        <v>25.33</v>
      </c>
      <c r="E1116">
        <v>23.09</v>
      </c>
      <c r="F1116">
        <v>23.09</v>
      </c>
      <c r="G1116" t="s">
        <v>15</v>
      </c>
      <c r="H1116" t="s">
        <v>15</v>
      </c>
      <c r="I1116">
        <v>-16</v>
      </c>
      <c r="J1116">
        <v>-379.359984</v>
      </c>
      <c r="K1116">
        <v>-1.2799999999999729</v>
      </c>
      <c r="L1116" t="s">
        <v>15</v>
      </c>
      <c r="M1116">
        <v>9835.809817000003</v>
      </c>
    </row>
    <row r="1117" spans="1:13" x14ac:dyDescent="0.25">
      <c r="A1117" s="2">
        <v>43542</v>
      </c>
      <c r="B1117">
        <v>23.889999</v>
      </c>
      <c r="C1117">
        <v>31.719999000000001</v>
      </c>
      <c r="D1117">
        <v>25.33</v>
      </c>
      <c r="E1117">
        <v>23.09</v>
      </c>
      <c r="F1117">
        <v>23.09</v>
      </c>
      <c r="G1117" t="s">
        <v>15</v>
      </c>
      <c r="H1117" t="s">
        <v>15</v>
      </c>
      <c r="I1117">
        <v>-16</v>
      </c>
      <c r="J1117">
        <v>-382.23998399999999</v>
      </c>
      <c r="K1117">
        <v>-2.879999999999995</v>
      </c>
      <c r="L1117" t="s">
        <v>15</v>
      </c>
      <c r="M1117">
        <v>9832.9298170000038</v>
      </c>
    </row>
    <row r="1118" spans="1:13" x14ac:dyDescent="0.25">
      <c r="A1118" s="2">
        <v>43543</v>
      </c>
      <c r="B1118">
        <v>23.950001</v>
      </c>
      <c r="C1118">
        <v>31.719999000000001</v>
      </c>
      <c r="D1118">
        <v>25.33</v>
      </c>
      <c r="E1118">
        <v>23.09</v>
      </c>
      <c r="F1118">
        <v>23.09</v>
      </c>
      <c r="G1118" t="s">
        <v>15</v>
      </c>
      <c r="H1118" t="s">
        <v>15</v>
      </c>
      <c r="I1118">
        <v>-16</v>
      </c>
      <c r="J1118">
        <v>-383.20001600000001</v>
      </c>
      <c r="K1118">
        <v>-0.96003200000001243</v>
      </c>
      <c r="L1118" t="s">
        <v>15</v>
      </c>
      <c r="M1118">
        <v>9831.969785000003</v>
      </c>
    </row>
    <row r="1119" spans="1:13" x14ac:dyDescent="0.25">
      <c r="A1119" s="2">
        <v>43544</v>
      </c>
      <c r="B1119">
        <v>23.629999000000002</v>
      </c>
      <c r="C1119">
        <v>31.719999000000001</v>
      </c>
      <c r="D1119">
        <v>25.33</v>
      </c>
      <c r="E1119">
        <v>23.09</v>
      </c>
      <c r="F1119">
        <v>23.09</v>
      </c>
      <c r="G1119" t="s">
        <v>15</v>
      </c>
      <c r="H1119" t="s">
        <v>15</v>
      </c>
      <c r="I1119">
        <v>-16</v>
      </c>
      <c r="J1119">
        <v>-378.07998400000002</v>
      </c>
      <c r="K1119">
        <v>5.1200319999999806</v>
      </c>
      <c r="L1119" t="s">
        <v>15</v>
      </c>
      <c r="M1119">
        <v>9837.0898170000037</v>
      </c>
    </row>
    <row r="1120" spans="1:13" x14ac:dyDescent="0.25">
      <c r="A1120" s="2">
        <v>43545</v>
      </c>
      <c r="B1120">
        <v>24.030000999999999</v>
      </c>
      <c r="C1120">
        <v>31.719999000000001</v>
      </c>
      <c r="D1120">
        <v>25.33</v>
      </c>
      <c r="E1120">
        <v>23.09</v>
      </c>
      <c r="F1120">
        <v>23.09</v>
      </c>
      <c r="G1120" t="s">
        <v>15</v>
      </c>
      <c r="H1120" t="s">
        <v>15</v>
      </c>
      <c r="I1120">
        <v>-16</v>
      </c>
      <c r="J1120">
        <v>-384.48001599999998</v>
      </c>
      <c r="K1120">
        <v>-6.4000319999999533</v>
      </c>
      <c r="L1120" t="s">
        <v>15</v>
      </c>
      <c r="M1120">
        <v>9830.6897850000041</v>
      </c>
    </row>
    <row r="1121" spans="1:13" x14ac:dyDescent="0.25">
      <c r="A1121" s="2">
        <v>43546</v>
      </c>
      <c r="B1121">
        <v>23.309999000000001</v>
      </c>
      <c r="C1121">
        <v>31.719999000000001</v>
      </c>
      <c r="D1121">
        <v>25.32</v>
      </c>
      <c r="E1121">
        <v>23.09</v>
      </c>
      <c r="F1121">
        <v>23.09</v>
      </c>
      <c r="G1121" t="s">
        <v>15</v>
      </c>
      <c r="H1121" t="s">
        <v>15</v>
      </c>
      <c r="I1121">
        <v>-16</v>
      </c>
      <c r="J1121">
        <v>-372.95998400000002</v>
      </c>
      <c r="K1121">
        <v>11.52003199999996</v>
      </c>
      <c r="L1121" t="s">
        <v>15</v>
      </c>
      <c r="M1121">
        <v>9842.2098170000045</v>
      </c>
    </row>
    <row r="1122" spans="1:13" x14ac:dyDescent="0.25">
      <c r="A1122" s="2">
        <v>43549</v>
      </c>
      <c r="B1122">
        <v>23.860001</v>
      </c>
      <c r="C1122">
        <v>31.719999000000001</v>
      </c>
      <c r="D1122">
        <v>25.32</v>
      </c>
      <c r="E1122">
        <v>23.09</v>
      </c>
      <c r="F1122">
        <v>23.09</v>
      </c>
      <c r="G1122" t="s">
        <v>15</v>
      </c>
      <c r="H1122" t="s">
        <v>15</v>
      </c>
      <c r="I1122">
        <v>-16</v>
      </c>
      <c r="J1122">
        <v>-381.76001600000001</v>
      </c>
      <c r="K1122">
        <v>-8.8000319999999874</v>
      </c>
      <c r="L1122" t="s">
        <v>15</v>
      </c>
      <c r="M1122">
        <v>9833.4097850000053</v>
      </c>
    </row>
    <row r="1123" spans="1:13" x14ac:dyDescent="0.25">
      <c r="A1123" s="2">
        <v>43550</v>
      </c>
      <c r="B1123">
        <v>23.93</v>
      </c>
      <c r="C1123">
        <v>31.719999000000001</v>
      </c>
      <c r="D1123">
        <v>25.32</v>
      </c>
      <c r="E1123">
        <v>23.09</v>
      </c>
      <c r="F1123">
        <v>23.09</v>
      </c>
      <c r="G1123" t="s">
        <v>15</v>
      </c>
      <c r="H1123" t="s">
        <v>15</v>
      </c>
      <c r="I1123">
        <v>-16</v>
      </c>
      <c r="J1123">
        <v>-382.88</v>
      </c>
      <c r="K1123">
        <v>-1.1199839999999881</v>
      </c>
      <c r="L1123" t="s">
        <v>15</v>
      </c>
      <c r="M1123">
        <v>9832.2898010000044</v>
      </c>
    </row>
    <row r="1124" spans="1:13" x14ac:dyDescent="0.25">
      <c r="A1124" s="2">
        <v>43551</v>
      </c>
      <c r="B1124">
        <v>24.33</v>
      </c>
      <c r="C1124">
        <v>31.719999000000001</v>
      </c>
      <c r="D1124">
        <v>25.32</v>
      </c>
      <c r="E1124">
        <v>23.09</v>
      </c>
      <c r="F1124">
        <v>23.09</v>
      </c>
      <c r="G1124" t="s">
        <v>15</v>
      </c>
      <c r="H1124" t="s">
        <v>15</v>
      </c>
      <c r="I1124">
        <v>-16</v>
      </c>
      <c r="J1124">
        <v>-389.28</v>
      </c>
      <c r="K1124">
        <v>-6.3999999999999773</v>
      </c>
      <c r="L1124" t="s">
        <v>15</v>
      </c>
      <c r="M1124">
        <v>9825.8898010000048</v>
      </c>
    </row>
    <row r="1125" spans="1:13" x14ac:dyDescent="0.25">
      <c r="A1125" s="2">
        <v>43552</v>
      </c>
      <c r="B1125">
        <v>24.190000999999999</v>
      </c>
      <c r="C1125">
        <v>31.719999000000001</v>
      </c>
      <c r="D1125">
        <v>25.32</v>
      </c>
      <c r="E1125">
        <v>23.09</v>
      </c>
      <c r="F1125">
        <v>23.09</v>
      </c>
      <c r="G1125" t="s">
        <v>15</v>
      </c>
      <c r="H1125" t="s">
        <v>15</v>
      </c>
      <c r="I1125">
        <v>-16</v>
      </c>
      <c r="J1125">
        <v>-387.04001599999998</v>
      </c>
      <c r="K1125">
        <v>2.2399839999999931</v>
      </c>
      <c r="L1125" t="s">
        <v>15</v>
      </c>
      <c r="M1125">
        <v>9828.1297850000046</v>
      </c>
    </row>
    <row r="1126" spans="1:13" x14ac:dyDescent="0.25">
      <c r="A1126" s="2">
        <v>43553</v>
      </c>
      <c r="B1126">
        <v>24.030000999999999</v>
      </c>
      <c r="C1126">
        <v>31.719999000000001</v>
      </c>
      <c r="D1126">
        <v>25.32</v>
      </c>
      <c r="E1126">
        <v>23.09</v>
      </c>
      <c r="F1126">
        <v>23.09</v>
      </c>
      <c r="G1126" t="s">
        <v>15</v>
      </c>
      <c r="H1126" t="s">
        <v>15</v>
      </c>
      <c r="I1126">
        <v>-16</v>
      </c>
      <c r="J1126">
        <v>-384.48001599999998</v>
      </c>
      <c r="K1126">
        <v>2.5600000000000018</v>
      </c>
      <c r="L1126" t="s">
        <v>15</v>
      </c>
      <c r="M1126">
        <v>9830.6897850000041</v>
      </c>
    </row>
    <row r="1127" spans="1:13" x14ac:dyDescent="0.25">
      <c r="A1127" s="2">
        <v>43556</v>
      </c>
      <c r="B1127">
        <v>24.469999000000001</v>
      </c>
      <c r="C1127">
        <v>31.719999000000001</v>
      </c>
      <c r="D1127">
        <v>24.790001</v>
      </c>
      <c r="E1127">
        <v>23.09</v>
      </c>
      <c r="F1127">
        <v>23.09</v>
      </c>
      <c r="G1127" t="s">
        <v>15</v>
      </c>
      <c r="H1127" t="s">
        <v>15</v>
      </c>
      <c r="I1127">
        <v>-16</v>
      </c>
      <c r="J1127">
        <v>-391.51998400000002</v>
      </c>
      <c r="K1127">
        <v>-7.0399680000000444</v>
      </c>
      <c r="L1127" t="s">
        <v>15</v>
      </c>
      <c r="M1127">
        <v>9823.649817000005</v>
      </c>
    </row>
    <row r="1128" spans="1:13" x14ac:dyDescent="0.25">
      <c r="A1128" s="2">
        <v>43557</v>
      </c>
      <c r="B1128">
        <v>24.67</v>
      </c>
      <c r="C1128">
        <v>31.719999000000001</v>
      </c>
      <c r="D1128">
        <v>24.469999000000001</v>
      </c>
      <c r="E1128">
        <v>23.09</v>
      </c>
      <c r="F1128">
        <v>23.09</v>
      </c>
      <c r="G1128" t="s">
        <v>15</v>
      </c>
      <c r="H1128" t="s">
        <v>14</v>
      </c>
      <c r="I1128">
        <v>-16</v>
      </c>
      <c r="J1128">
        <v>-394.72</v>
      </c>
      <c r="K1128">
        <v>-3.2000160000000051</v>
      </c>
      <c r="L1128">
        <v>112.320016</v>
      </c>
      <c r="M1128">
        <v>9820.4498010000043</v>
      </c>
    </row>
    <row r="1129" spans="1:13" x14ac:dyDescent="0.25">
      <c r="A1129" s="2">
        <v>43558</v>
      </c>
      <c r="B1129">
        <v>24.610001</v>
      </c>
      <c r="C1129">
        <v>31.719999000000001</v>
      </c>
      <c r="D1129">
        <v>24.67</v>
      </c>
      <c r="E1129">
        <v>23.09</v>
      </c>
      <c r="F1129">
        <v>23.09</v>
      </c>
      <c r="G1129" t="s">
        <v>13</v>
      </c>
      <c r="H1129" t="s">
        <v>15</v>
      </c>
      <c r="I1129" t="s">
        <v>15</v>
      </c>
      <c r="J1129" t="s">
        <v>15</v>
      </c>
      <c r="K1129" t="s">
        <v>15</v>
      </c>
      <c r="L1129" t="s">
        <v>15</v>
      </c>
      <c r="M1129">
        <v>9820.4498010000043</v>
      </c>
    </row>
    <row r="1130" spans="1:13" x14ac:dyDescent="0.25">
      <c r="A1130" s="2">
        <v>43559</v>
      </c>
      <c r="B1130">
        <v>25.99</v>
      </c>
      <c r="C1130">
        <v>31.719999000000001</v>
      </c>
      <c r="D1130">
        <v>24.67</v>
      </c>
      <c r="E1130">
        <v>23.09</v>
      </c>
      <c r="F1130">
        <v>23.09</v>
      </c>
      <c r="G1130" t="s">
        <v>13</v>
      </c>
      <c r="H1130" t="s">
        <v>15</v>
      </c>
      <c r="I1130" t="s">
        <v>15</v>
      </c>
      <c r="J1130" t="s">
        <v>15</v>
      </c>
      <c r="K1130" t="s">
        <v>15</v>
      </c>
      <c r="L1130" t="s">
        <v>15</v>
      </c>
      <c r="M1130">
        <v>9820.4498010000043</v>
      </c>
    </row>
    <row r="1131" spans="1:13" x14ac:dyDescent="0.25">
      <c r="A1131" s="2">
        <v>43560</v>
      </c>
      <c r="B1131">
        <v>25.49</v>
      </c>
      <c r="C1131">
        <v>31.719999000000001</v>
      </c>
      <c r="D1131">
        <v>25.99</v>
      </c>
      <c r="E1131">
        <v>23.09</v>
      </c>
      <c r="F1131">
        <v>23.09</v>
      </c>
      <c r="G1131" t="s">
        <v>13</v>
      </c>
      <c r="H1131" t="s">
        <v>15</v>
      </c>
      <c r="I1131" t="s">
        <v>15</v>
      </c>
      <c r="J1131" t="s">
        <v>15</v>
      </c>
      <c r="K1131" t="s">
        <v>15</v>
      </c>
      <c r="L1131" t="s">
        <v>15</v>
      </c>
      <c r="M1131">
        <v>9820.4498010000043</v>
      </c>
    </row>
    <row r="1132" spans="1:13" x14ac:dyDescent="0.25">
      <c r="A1132" s="2">
        <v>43563</v>
      </c>
      <c r="B1132">
        <v>25.66</v>
      </c>
      <c r="C1132">
        <v>31.719999000000001</v>
      </c>
      <c r="D1132">
        <v>25.99</v>
      </c>
      <c r="E1132">
        <v>23.09</v>
      </c>
      <c r="F1132">
        <v>23.09</v>
      </c>
      <c r="G1132" t="s">
        <v>13</v>
      </c>
      <c r="H1132" t="s">
        <v>15</v>
      </c>
      <c r="I1132" t="s">
        <v>15</v>
      </c>
      <c r="J1132" t="s">
        <v>15</v>
      </c>
      <c r="K1132" t="s">
        <v>15</v>
      </c>
      <c r="L1132" t="s">
        <v>15</v>
      </c>
      <c r="M1132">
        <v>9820.4498010000043</v>
      </c>
    </row>
    <row r="1133" spans="1:13" x14ac:dyDescent="0.25">
      <c r="A1133" s="2">
        <v>43564</v>
      </c>
      <c r="B1133">
        <v>25.07</v>
      </c>
      <c r="C1133">
        <v>31.719999000000001</v>
      </c>
      <c r="D1133">
        <v>25.99</v>
      </c>
      <c r="E1133">
        <v>23.09</v>
      </c>
      <c r="F1133">
        <v>23.309999000000001</v>
      </c>
      <c r="G1133" t="s">
        <v>13</v>
      </c>
      <c r="H1133" t="s">
        <v>15</v>
      </c>
      <c r="I1133" t="s">
        <v>15</v>
      </c>
      <c r="J1133" t="s">
        <v>15</v>
      </c>
      <c r="K1133" t="s">
        <v>15</v>
      </c>
      <c r="L1133" t="s">
        <v>15</v>
      </c>
      <c r="M1133">
        <v>9820.4498010000043</v>
      </c>
    </row>
    <row r="1134" spans="1:13" x14ac:dyDescent="0.25">
      <c r="A1134" s="2">
        <v>43565</v>
      </c>
      <c r="B1134">
        <v>24.76</v>
      </c>
      <c r="C1134">
        <v>26.299999</v>
      </c>
      <c r="D1134">
        <v>25.99</v>
      </c>
      <c r="E1134">
        <v>23.09</v>
      </c>
      <c r="F1134">
        <v>23.309999000000001</v>
      </c>
      <c r="G1134" t="s">
        <v>13</v>
      </c>
      <c r="H1134" t="s">
        <v>15</v>
      </c>
      <c r="I1134" t="s">
        <v>15</v>
      </c>
      <c r="J1134" t="s">
        <v>15</v>
      </c>
      <c r="K1134" t="s">
        <v>15</v>
      </c>
      <c r="L1134" t="s">
        <v>15</v>
      </c>
      <c r="M1134">
        <v>9820.4498010000043</v>
      </c>
    </row>
    <row r="1135" spans="1:13" x14ac:dyDescent="0.25">
      <c r="A1135" s="2">
        <v>43566</v>
      </c>
      <c r="B1135">
        <v>24.32</v>
      </c>
      <c r="C1135">
        <v>26.299999</v>
      </c>
      <c r="D1135">
        <v>25.99</v>
      </c>
      <c r="E1135">
        <v>23.09</v>
      </c>
      <c r="F1135">
        <v>23.309999000000001</v>
      </c>
      <c r="G1135" t="s">
        <v>13</v>
      </c>
      <c r="H1135" t="s">
        <v>15</v>
      </c>
      <c r="I1135" t="s">
        <v>15</v>
      </c>
      <c r="J1135" t="s">
        <v>15</v>
      </c>
      <c r="K1135" t="s">
        <v>15</v>
      </c>
      <c r="L1135" t="s">
        <v>15</v>
      </c>
      <c r="M1135">
        <v>9820.4498010000043</v>
      </c>
    </row>
    <row r="1136" spans="1:13" x14ac:dyDescent="0.25">
      <c r="A1136" s="2">
        <v>43567</v>
      </c>
      <c r="B1136">
        <v>24.280000999999999</v>
      </c>
      <c r="C1136">
        <v>26.299999</v>
      </c>
      <c r="D1136">
        <v>25.99</v>
      </c>
      <c r="E1136">
        <v>23.09</v>
      </c>
      <c r="F1136">
        <v>23.309999000000001</v>
      </c>
      <c r="G1136" t="s">
        <v>13</v>
      </c>
      <c r="H1136" t="s">
        <v>15</v>
      </c>
      <c r="I1136" t="s">
        <v>15</v>
      </c>
      <c r="J1136" t="s">
        <v>15</v>
      </c>
      <c r="K1136" t="s">
        <v>15</v>
      </c>
      <c r="L1136" t="s">
        <v>15</v>
      </c>
      <c r="M1136">
        <v>9820.4498010000043</v>
      </c>
    </row>
    <row r="1137" spans="1:13" x14ac:dyDescent="0.25">
      <c r="A1137" s="2">
        <v>43570</v>
      </c>
      <c r="B1137">
        <v>24.59</v>
      </c>
      <c r="C1137">
        <v>26.299999</v>
      </c>
      <c r="D1137">
        <v>25.99</v>
      </c>
      <c r="E1137">
        <v>23.09</v>
      </c>
      <c r="F1137">
        <v>23.309999000000001</v>
      </c>
      <c r="G1137" t="s">
        <v>13</v>
      </c>
      <c r="H1137" t="s">
        <v>15</v>
      </c>
      <c r="I1137" t="s">
        <v>15</v>
      </c>
      <c r="J1137" t="s">
        <v>15</v>
      </c>
      <c r="K1137" t="s">
        <v>15</v>
      </c>
      <c r="L1137" t="s">
        <v>15</v>
      </c>
      <c r="M1137">
        <v>9820.4498010000043</v>
      </c>
    </row>
    <row r="1138" spans="1:13" x14ac:dyDescent="0.25">
      <c r="A1138" s="2">
        <v>43571</v>
      </c>
      <c r="B1138">
        <v>24.65</v>
      </c>
      <c r="C1138">
        <v>26.299999</v>
      </c>
      <c r="D1138">
        <v>25.99</v>
      </c>
      <c r="E1138">
        <v>23.09</v>
      </c>
      <c r="F1138">
        <v>23.309999000000001</v>
      </c>
      <c r="G1138" t="s">
        <v>13</v>
      </c>
      <c r="H1138" t="s">
        <v>15</v>
      </c>
      <c r="I1138" t="s">
        <v>15</v>
      </c>
      <c r="J1138" t="s">
        <v>15</v>
      </c>
      <c r="K1138" t="s">
        <v>15</v>
      </c>
      <c r="L1138" t="s">
        <v>15</v>
      </c>
      <c r="M1138">
        <v>9820.4498010000043</v>
      </c>
    </row>
    <row r="1139" spans="1:13" x14ac:dyDescent="0.25">
      <c r="A1139" s="2">
        <v>43572</v>
      </c>
      <c r="B1139">
        <v>24.959999</v>
      </c>
      <c r="C1139">
        <v>26.299999</v>
      </c>
      <c r="D1139">
        <v>25.99</v>
      </c>
      <c r="E1139">
        <v>23.09</v>
      </c>
      <c r="F1139">
        <v>23.309999000000001</v>
      </c>
      <c r="G1139" t="s">
        <v>13</v>
      </c>
      <c r="H1139" t="s">
        <v>15</v>
      </c>
      <c r="I1139" t="s">
        <v>15</v>
      </c>
      <c r="J1139" t="s">
        <v>15</v>
      </c>
      <c r="K1139" t="s">
        <v>15</v>
      </c>
      <c r="L1139" t="s">
        <v>15</v>
      </c>
      <c r="M1139">
        <v>9820.4498010000043</v>
      </c>
    </row>
    <row r="1140" spans="1:13" x14ac:dyDescent="0.25">
      <c r="A1140" s="2">
        <v>43573</v>
      </c>
      <c r="B1140">
        <v>25.08</v>
      </c>
      <c r="C1140">
        <v>26.299999</v>
      </c>
      <c r="D1140">
        <v>25.99</v>
      </c>
      <c r="E1140">
        <v>23.09</v>
      </c>
      <c r="F1140">
        <v>23.309999000000001</v>
      </c>
      <c r="G1140" t="s">
        <v>13</v>
      </c>
      <c r="H1140" t="s">
        <v>15</v>
      </c>
      <c r="I1140" t="s">
        <v>15</v>
      </c>
      <c r="J1140" t="s">
        <v>15</v>
      </c>
      <c r="K1140" t="s">
        <v>15</v>
      </c>
      <c r="L1140" t="s">
        <v>15</v>
      </c>
      <c r="M1140">
        <v>9820.4498010000043</v>
      </c>
    </row>
    <row r="1141" spans="1:13" x14ac:dyDescent="0.25">
      <c r="A1141" s="2">
        <v>43577</v>
      </c>
      <c r="B1141">
        <v>24.33</v>
      </c>
      <c r="C1141">
        <v>26.299999</v>
      </c>
      <c r="D1141">
        <v>25.99</v>
      </c>
      <c r="E1141">
        <v>23.09</v>
      </c>
      <c r="F1141">
        <v>23.309999000000001</v>
      </c>
      <c r="G1141" t="s">
        <v>13</v>
      </c>
      <c r="H1141" t="s">
        <v>15</v>
      </c>
      <c r="I1141" t="s">
        <v>15</v>
      </c>
      <c r="J1141" t="s">
        <v>15</v>
      </c>
      <c r="K1141" t="s">
        <v>15</v>
      </c>
      <c r="L1141" t="s">
        <v>15</v>
      </c>
      <c r="M1141">
        <v>9820.4498010000043</v>
      </c>
    </row>
    <row r="1142" spans="1:13" x14ac:dyDescent="0.25">
      <c r="A1142" s="2">
        <v>43578</v>
      </c>
      <c r="B1142">
        <v>24.65</v>
      </c>
      <c r="C1142">
        <v>26.299999</v>
      </c>
      <c r="D1142">
        <v>25.99</v>
      </c>
      <c r="E1142">
        <v>23.09</v>
      </c>
      <c r="F1142">
        <v>23.860001</v>
      </c>
      <c r="G1142" t="s">
        <v>13</v>
      </c>
      <c r="H1142" t="s">
        <v>15</v>
      </c>
      <c r="I1142" t="s">
        <v>15</v>
      </c>
      <c r="J1142" t="s">
        <v>15</v>
      </c>
      <c r="K1142" t="s">
        <v>15</v>
      </c>
      <c r="L1142" t="s">
        <v>15</v>
      </c>
      <c r="M1142">
        <v>9820.4498010000043</v>
      </c>
    </row>
    <row r="1143" spans="1:13" x14ac:dyDescent="0.25">
      <c r="A1143" s="2">
        <v>43579</v>
      </c>
      <c r="B1143">
        <v>25.049999</v>
      </c>
      <c r="C1143">
        <v>26.299999</v>
      </c>
      <c r="D1143">
        <v>25.99</v>
      </c>
      <c r="E1143">
        <v>23.09</v>
      </c>
      <c r="F1143">
        <v>23.860001</v>
      </c>
      <c r="G1143" t="s">
        <v>13</v>
      </c>
      <c r="H1143" t="s">
        <v>15</v>
      </c>
      <c r="I1143" t="s">
        <v>15</v>
      </c>
      <c r="J1143" t="s">
        <v>15</v>
      </c>
      <c r="K1143" t="s">
        <v>15</v>
      </c>
      <c r="L1143" t="s">
        <v>15</v>
      </c>
      <c r="M1143">
        <v>9820.4498010000043</v>
      </c>
    </row>
    <row r="1144" spans="1:13" x14ac:dyDescent="0.25">
      <c r="A1144" s="2">
        <v>43580</v>
      </c>
      <c r="B1144">
        <v>24.129999000000002</v>
      </c>
      <c r="C1144">
        <v>26.299999</v>
      </c>
      <c r="D1144">
        <v>25.99</v>
      </c>
      <c r="E1144">
        <v>23.09</v>
      </c>
      <c r="F1144">
        <v>23.93</v>
      </c>
      <c r="G1144" t="s">
        <v>13</v>
      </c>
      <c r="H1144" t="s">
        <v>15</v>
      </c>
      <c r="I1144" t="s">
        <v>15</v>
      </c>
      <c r="J1144" t="s">
        <v>15</v>
      </c>
      <c r="K1144" t="s">
        <v>15</v>
      </c>
      <c r="L1144" t="s">
        <v>15</v>
      </c>
      <c r="M1144">
        <v>9820.4498010000043</v>
      </c>
    </row>
    <row r="1145" spans="1:13" x14ac:dyDescent="0.25">
      <c r="A1145" s="2">
        <v>43581</v>
      </c>
      <c r="B1145">
        <v>24.26</v>
      </c>
      <c r="C1145">
        <v>26.299999</v>
      </c>
      <c r="D1145">
        <v>25.99</v>
      </c>
      <c r="E1145">
        <v>23.09</v>
      </c>
      <c r="F1145">
        <v>24.030000999999999</v>
      </c>
      <c r="G1145" t="s">
        <v>13</v>
      </c>
      <c r="H1145" t="s">
        <v>15</v>
      </c>
      <c r="I1145" t="s">
        <v>15</v>
      </c>
      <c r="J1145" t="s">
        <v>15</v>
      </c>
      <c r="K1145" t="s">
        <v>15</v>
      </c>
      <c r="L1145" t="s">
        <v>15</v>
      </c>
      <c r="M1145">
        <v>9820.4498010000043</v>
      </c>
    </row>
    <row r="1146" spans="1:13" x14ac:dyDescent="0.25">
      <c r="A1146" s="2">
        <v>43584</v>
      </c>
      <c r="B1146">
        <v>24.09</v>
      </c>
      <c r="C1146">
        <v>26.299999</v>
      </c>
      <c r="D1146">
        <v>25.99</v>
      </c>
      <c r="E1146">
        <v>23.09</v>
      </c>
      <c r="F1146">
        <v>24.030000999999999</v>
      </c>
      <c r="G1146" t="s">
        <v>13</v>
      </c>
      <c r="H1146" t="s">
        <v>15</v>
      </c>
      <c r="I1146" t="s">
        <v>15</v>
      </c>
      <c r="J1146" t="s">
        <v>15</v>
      </c>
      <c r="K1146" t="s">
        <v>15</v>
      </c>
      <c r="L1146" t="s">
        <v>15</v>
      </c>
      <c r="M1146">
        <v>9820.4498010000043</v>
      </c>
    </row>
    <row r="1147" spans="1:13" x14ac:dyDescent="0.25">
      <c r="A1147" s="2">
        <v>43585</v>
      </c>
      <c r="B1147">
        <v>23.540001</v>
      </c>
      <c r="C1147">
        <v>26.299999</v>
      </c>
      <c r="D1147">
        <v>25.99</v>
      </c>
      <c r="E1147">
        <v>23.09</v>
      </c>
      <c r="F1147">
        <v>24.09</v>
      </c>
      <c r="G1147" t="s">
        <v>13</v>
      </c>
      <c r="H1147" t="s">
        <v>15</v>
      </c>
      <c r="I1147" t="s">
        <v>15</v>
      </c>
      <c r="J1147" t="s">
        <v>15</v>
      </c>
      <c r="K1147" t="s">
        <v>15</v>
      </c>
      <c r="L1147" t="s">
        <v>15</v>
      </c>
      <c r="M1147">
        <v>9820.4498010000043</v>
      </c>
    </row>
    <row r="1148" spans="1:13" x14ac:dyDescent="0.25">
      <c r="A1148" s="2">
        <v>43586</v>
      </c>
      <c r="B1148">
        <v>23.370000999999998</v>
      </c>
      <c r="C1148">
        <v>26.299999</v>
      </c>
      <c r="D1148">
        <v>25.99</v>
      </c>
      <c r="E1148">
        <v>23.09</v>
      </c>
      <c r="F1148">
        <v>23.540001</v>
      </c>
      <c r="G1148" t="s">
        <v>13</v>
      </c>
      <c r="H1148" t="s">
        <v>15</v>
      </c>
      <c r="I1148" t="s">
        <v>15</v>
      </c>
      <c r="J1148" t="s">
        <v>15</v>
      </c>
      <c r="K1148" t="s">
        <v>15</v>
      </c>
      <c r="L1148" t="s">
        <v>15</v>
      </c>
      <c r="M1148">
        <v>9820.4498010000043</v>
      </c>
    </row>
    <row r="1149" spans="1:13" x14ac:dyDescent="0.25">
      <c r="A1149" s="2">
        <v>43587</v>
      </c>
      <c r="B1149">
        <v>23.43</v>
      </c>
      <c r="C1149">
        <v>25.99</v>
      </c>
      <c r="D1149">
        <v>25.99</v>
      </c>
      <c r="E1149">
        <v>23.09</v>
      </c>
      <c r="F1149">
        <v>23.370000999999998</v>
      </c>
      <c r="G1149" t="s">
        <v>13</v>
      </c>
      <c r="H1149" t="s">
        <v>15</v>
      </c>
      <c r="I1149" t="s">
        <v>15</v>
      </c>
      <c r="J1149" t="s">
        <v>15</v>
      </c>
      <c r="K1149" t="s">
        <v>15</v>
      </c>
      <c r="L1149" t="s">
        <v>15</v>
      </c>
      <c r="M1149">
        <v>9820.4498010000043</v>
      </c>
    </row>
    <row r="1150" spans="1:13" x14ac:dyDescent="0.25">
      <c r="A1150" s="2">
        <v>43588</v>
      </c>
      <c r="B1150">
        <v>23.24</v>
      </c>
      <c r="C1150">
        <v>25.99</v>
      </c>
      <c r="D1150">
        <v>25.99</v>
      </c>
      <c r="E1150">
        <v>23.09</v>
      </c>
      <c r="F1150">
        <v>23.370000999999998</v>
      </c>
      <c r="G1150" t="s">
        <v>13</v>
      </c>
      <c r="H1150" t="s">
        <v>15</v>
      </c>
      <c r="I1150" t="s">
        <v>15</v>
      </c>
      <c r="J1150" t="s">
        <v>15</v>
      </c>
      <c r="K1150" t="s">
        <v>15</v>
      </c>
      <c r="L1150" t="s">
        <v>15</v>
      </c>
      <c r="M1150">
        <v>9820.4498010000043</v>
      </c>
    </row>
    <row r="1151" spans="1:13" x14ac:dyDescent="0.25">
      <c r="A1151" s="2">
        <v>43591</v>
      </c>
      <c r="B1151">
        <v>23.200001</v>
      </c>
      <c r="C1151">
        <v>25.99</v>
      </c>
      <c r="D1151">
        <v>25.99</v>
      </c>
      <c r="E1151">
        <v>23.09</v>
      </c>
      <c r="F1151">
        <v>23.24</v>
      </c>
      <c r="G1151" t="s">
        <v>13</v>
      </c>
      <c r="H1151" t="s">
        <v>15</v>
      </c>
      <c r="I1151" t="s">
        <v>15</v>
      </c>
      <c r="J1151" t="s">
        <v>15</v>
      </c>
      <c r="K1151" t="s">
        <v>15</v>
      </c>
      <c r="L1151" t="s">
        <v>15</v>
      </c>
      <c r="M1151">
        <v>9820.4498010000043</v>
      </c>
    </row>
    <row r="1152" spans="1:13" x14ac:dyDescent="0.25">
      <c r="A1152" s="2">
        <v>43592</v>
      </c>
      <c r="B1152">
        <v>22.790001</v>
      </c>
      <c r="C1152">
        <v>25.99</v>
      </c>
      <c r="D1152">
        <v>25.66</v>
      </c>
      <c r="E1152">
        <v>23.09</v>
      </c>
      <c r="F1152">
        <v>23.200001</v>
      </c>
      <c r="G1152" t="s">
        <v>16</v>
      </c>
      <c r="H1152" t="s">
        <v>15</v>
      </c>
      <c r="I1152">
        <v>-34</v>
      </c>
      <c r="J1152">
        <v>-774.86003400000004</v>
      </c>
      <c r="K1152" t="s">
        <v>15</v>
      </c>
      <c r="L1152" t="s">
        <v>15</v>
      </c>
      <c r="M1152">
        <v>9820.4498010000043</v>
      </c>
    </row>
    <row r="1153" spans="1:13" x14ac:dyDescent="0.25">
      <c r="A1153" s="2">
        <v>43593</v>
      </c>
      <c r="B1153">
        <v>22.719999000000001</v>
      </c>
      <c r="C1153">
        <v>25.99</v>
      </c>
      <c r="D1153">
        <v>25.66</v>
      </c>
      <c r="E1153">
        <v>22.790001</v>
      </c>
      <c r="F1153">
        <v>22.790001</v>
      </c>
      <c r="G1153" t="s">
        <v>15</v>
      </c>
      <c r="H1153" t="s">
        <v>15</v>
      </c>
      <c r="I1153">
        <v>-34</v>
      </c>
      <c r="J1153">
        <v>-772.4799660000001</v>
      </c>
      <c r="K1153">
        <v>2.380067999999937</v>
      </c>
      <c r="L1153" t="s">
        <v>15</v>
      </c>
      <c r="M1153">
        <v>9822.8298690000047</v>
      </c>
    </row>
    <row r="1154" spans="1:13" x14ac:dyDescent="0.25">
      <c r="A1154" s="2">
        <v>43594</v>
      </c>
      <c r="B1154">
        <v>22.700001</v>
      </c>
      <c r="C1154">
        <v>25.99</v>
      </c>
      <c r="D1154">
        <v>25.08</v>
      </c>
      <c r="E1154">
        <v>22.719999000000001</v>
      </c>
      <c r="F1154">
        <v>22.719999000000001</v>
      </c>
      <c r="G1154" t="s">
        <v>15</v>
      </c>
      <c r="H1154" t="s">
        <v>15</v>
      </c>
      <c r="I1154">
        <v>-34</v>
      </c>
      <c r="J1154">
        <v>-771.80003399999998</v>
      </c>
      <c r="K1154">
        <v>0.67993200000012166</v>
      </c>
      <c r="L1154" t="s">
        <v>15</v>
      </c>
      <c r="M1154">
        <v>9823.5098010000056</v>
      </c>
    </row>
    <row r="1155" spans="1:13" x14ac:dyDescent="0.25">
      <c r="A1155" s="2">
        <v>43595</v>
      </c>
      <c r="B1155">
        <v>22.459999</v>
      </c>
      <c r="C1155">
        <v>25.99</v>
      </c>
      <c r="D1155">
        <v>25.08</v>
      </c>
      <c r="E1155">
        <v>22.700001</v>
      </c>
      <c r="F1155">
        <v>22.700001</v>
      </c>
      <c r="G1155" t="s">
        <v>15</v>
      </c>
      <c r="H1155" t="s">
        <v>15</v>
      </c>
      <c r="I1155">
        <v>-34</v>
      </c>
      <c r="J1155">
        <v>-763.63996599999996</v>
      </c>
      <c r="K1155">
        <v>8.1600680000000239</v>
      </c>
      <c r="L1155" t="s">
        <v>15</v>
      </c>
      <c r="M1155">
        <v>9831.6698690000048</v>
      </c>
    </row>
    <row r="1156" spans="1:13" x14ac:dyDescent="0.25">
      <c r="A1156" s="2">
        <v>43598</v>
      </c>
      <c r="B1156">
        <v>21.58</v>
      </c>
      <c r="C1156">
        <v>25.99</v>
      </c>
      <c r="D1156">
        <v>25.08</v>
      </c>
      <c r="E1156">
        <v>22.459999</v>
      </c>
      <c r="F1156">
        <v>22.459999</v>
      </c>
      <c r="G1156" t="s">
        <v>15</v>
      </c>
      <c r="H1156" t="s">
        <v>15</v>
      </c>
      <c r="I1156">
        <v>-34</v>
      </c>
      <c r="J1156">
        <v>-733.71999999999991</v>
      </c>
      <c r="K1156">
        <v>29.919966000000041</v>
      </c>
      <c r="L1156" t="s">
        <v>15</v>
      </c>
      <c r="M1156">
        <v>9861.5898350000043</v>
      </c>
    </row>
    <row r="1157" spans="1:13" x14ac:dyDescent="0.25">
      <c r="A1157" s="2">
        <v>43599</v>
      </c>
      <c r="B1157">
        <v>21.799999</v>
      </c>
      <c r="C1157">
        <v>25.99</v>
      </c>
      <c r="D1157">
        <v>25.08</v>
      </c>
      <c r="E1157">
        <v>21.58</v>
      </c>
      <c r="F1157">
        <v>21.58</v>
      </c>
      <c r="G1157" t="s">
        <v>15</v>
      </c>
      <c r="H1157" t="s">
        <v>15</v>
      </c>
      <c r="I1157">
        <v>-34</v>
      </c>
      <c r="J1157">
        <v>-741.19996600000002</v>
      </c>
      <c r="K1157">
        <v>-7.479966000000104</v>
      </c>
      <c r="L1157" t="s">
        <v>15</v>
      </c>
      <c r="M1157">
        <v>9854.1098690000035</v>
      </c>
    </row>
    <row r="1158" spans="1:13" x14ac:dyDescent="0.25">
      <c r="A1158" s="2">
        <v>43600</v>
      </c>
      <c r="B1158">
        <v>21.700001</v>
      </c>
      <c r="C1158">
        <v>25.99</v>
      </c>
      <c r="D1158">
        <v>25.08</v>
      </c>
      <c r="E1158">
        <v>21.58</v>
      </c>
      <c r="F1158">
        <v>21.58</v>
      </c>
      <c r="G1158" t="s">
        <v>15</v>
      </c>
      <c r="H1158" t="s">
        <v>15</v>
      </c>
      <c r="I1158">
        <v>-34</v>
      </c>
      <c r="J1158">
        <v>-737.80003399999998</v>
      </c>
      <c r="K1158">
        <v>3.3999320000000348</v>
      </c>
      <c r="L1158" t="s">
        <v>15</v>
      </c>
      <c r="M1158">
        <v>9857.5098010000038</v>
      </c>
    </row>
    <row r="1159" spans="1:13" x14ac:dyDescent="0.25">
      <c r="A1159" s="2">
        <v>43601</v>
      </c>
      <c r="B1159">
        <v>21.5</v>
      </c>
      <c r="C1159">
        <v>25.99</v>
      </c>
      <c r="D1159">
        <v>25.08</v>
      </c>
      <c r="E1159">
        <v>21.58</v>
      </c>
      <c r="F1159">
        <v>21.58</v>
      </c>
      <c r="G1159" t="s">
        <v>15</v>
      </c>
      <c r="H1159" t="s">
        <v>15</v>
      </c>
      <c r="I1159">
        <v>-34</v>
      </c>
      <c r="J1159">
        <v>-731</v>
      </c>
      <c r="K1159">
        <v>6.8000339999999824</v>
      </c>
      <c r="L1159" t="s">
        <v>15</v>
      </c>
      <c r="M1159">
        <v>9864.3098350000037</v>
      </c>
    </row>
    <row r="1160" spans="1:13" x14ac:dyDescent="0.25">
      <c r="A1160" s="2">
        <v>43602</v>
      </c>
      <c r="B1160">
        <v>21.77</v>
      </c>
      <c r="C1160">
        <v>25.99</v>
      </c>
      <c r="D1160">
        <v>25.08</v>
      </c>
      <c r="E1160">
        <v>21.5</v>
      </c>
      <c r="F1160">
        <v>21.5</v>
      </c>
      <c r="G1160" t="s">
        <v>15</v>
      </c>
      <c r="H1160" t="s">
        <v>15</v>
      </c>
      <c r="I1160">
        <v>-34</v>
      </c>
      <c r="J1160">
        <v>-740.18</v>
      </c>
      <c r="K1160">
        <v>-9.17999999999995</v>
      </c>
      <c r="L1160" t="s">
        <v>15</v>
      </c>
      <c r="M1160">
        <v>9855.1298350000034</v>
      </c>
    </row>
    <row r="1161" spans="1:13" x14ac:dyDescent="0.25">
      <c r="A1161" s="2">
        <v>43605</v>
      </c>
      <c r="B1161">
        <v>21.58</v>
      </c>
      <c r="C1161">
        <v>25.99</v>
      </c>
      <c r="D1161">
        <v>25.08</v>
      </c>
      <c r="E1161">
        <v>21.5</v>
      </c>
      <c r="F1161">
        <v>21.5</v>
      </c>
      <c r="G1161" t="s">
        <v>15</v>
      </c>
      <c r="H1161" t="s">
        <v>15</v>
      </c>
      <c r="I1161">
        <v>-34</v>
      </c>
      <c r="J1161">
        <v>-733.71999999999991</v>
      </c>
      <c r="K1161">
        <v>6.4600000000000364</v>
      </c>
      <c r="L1161" t="s">
        <v>15</v>
      </c>
      <c r="M1161">
        <v>9861.5898350000025</v>
      </c>
    </row>
    <row r="1162" spans="1:13" x14ac:dyDescent="0.25">
      <c r="A1162" s="2">
        <v>43606</v>
      </c>
      <c r="B1162">
        <v>21.77</v>
      </c>
      <c r="C1162">
        <v>25.99</v>
      </c>
      <c r="D1162">
        <v>25.049999</v>
      </c>
      <c r="E1162">
        <v>21.5</v>
      </c>
      <c r="F1162">
        <v>21.5</v>
      </c>
      <c r="G1162" t="s">
        <v>15</v>
      </c>
      <c r="H1162" t="s">
        <v>15</v>
      </c>
      <c r="I1162">
        <v>-34</v>
      </c>
      <c r="J1162">
        <v>-740.18</v>
      </c>
      <c r="K1162">
        <v>-6.4600000000000364</v>
      </c>
      <c r="L1162" t="s">
        <v>15</v>
      </c>
      <c r="M1162">
        <v>9855.1298350000034</v>
      </c>
    </row>
    <row r="1163" spans="1:13" x14ac:dyDescent="0.25">
      <c r="A1163" s="2">
        <v>43607</v>
      </c>
      <c r="B1163">
        <v>21.85</v>
      </c>
      <c r="C1163">
        <v>25.99</v>
      </c>
      <c r="D1163">
        <v>25.049999</v>
      </c>
      <c r="E1163">
        <v>21.5</v>
      </c>
      <c r="F1163">
        <v>21.5</v>
      </c>
      <c r="G1163" t="s">
        <v>15</v>
      </c>
      <c r="H1163" t="s">
        <v>15</v>
      </c>
      <c r="I1163">
        <v>-34</v>
      </c>
      <c r="J1163">
        <v>-742.90000000000009</v>
      </c>
      <c r="K1163">
        <v>-2.720000000000141</v>
      </c>
      <c r="L1163" t="s">
        <v>15</v>
      </c>
      <c r="M1163">
        <v>9852.409835000004</v>
      </c>
    </row>
    <row r="1164" spans="1:13" x14ac:dyDescent="0.25">
      <c r="A1164" s="2">
        <v>43608</v>
      </c>
      <c r="B1164">
        <v>21.27</v>
      </c>
      <c r="C1164">
        <v>25.99</v>
      </c>
      <c r="D1164">
        <v>25.049999</v>
      </c>
      <c r="E1164">
        <v>21.5</v>
      </c>
      <c r="F1164">
        <v>21.5</v>
      </c>
      <c r="G1164" t="s">
        <v>15</v>
      </c>
      <c r="H1164" t="s">
        <v>15</v>
      </c>
      <c r="I1164">
        <v>-34</v>
      </c>
      <c r="J1164">
        <v>-723.18</v>
      </c>
      <c r="K1164">
        <v>19.720000000000141</v>
      </c>
      <c r="L1164" t="s">
        <v>15</v>
      </c>
      <c r="M1164">
        <v>9872.1298350000034</v>
      </c>
    </row>
    <row r="1165" spans="1:13" x14ac:dyDescent="0.25">
      <c r="A1165" s="2">
        <v>43609</v>
      </c>
      <c r="B1165">
        <v>21.01</v>
      </c>
      <c r="C1165">
        <v>25.99</v>
      </c>
      <c r="D1165">
        <v>25.049999</v>
      </c>
      <c r="E1165">
        <v>21.27</v>
      </c>
      <c r="F1165">
        <v>21.27</v>
      </c>
      <c r="G1165" t="s">
        <v>15</v>
      </c>
      <c r="H1165" t="s">
        <v>15</v>
      </c>
      <c r="I1165">
        <v>-34</v>
      </c>
      <c r="J1165">
        <v>-714.34</v>
      </c>
      <c r="K1165">
        <v>8.8399999999999181</v>
      </c>
      <c r="L1165" t="s">
        <v>15</v>
      </c>
      <c r="M1165">
        <v>9880.9698350000035</v>
      </c>
    </row>
    <row r="1166" spans="1:13" x14ac:dyDescent="0.25">
      <c r="A1166" s="2">
        <v>43613</v>
      </c>
      <c r="B1166">
        <v>21.040001</v>
      </c>
      <c r="C1166">
        <v>25.99</v>
      </c>
      <c r="D1166">
        <v>24.26</v>
      </c>
      <c r="E1166">
        <v>21.01</v>
      </c>
      <c r="F1166">
        <v>21.01</v>
      </c>
      <c r="G1166" t="s">
        <v>15</v>
      </c>
      <c r="H1166" t="s">
        <v>15</v>
      </c>
      <c r="I1166">
        <v>-34</v>
      </c>
      <c r="J1166">
        <v>-715.36003400000004</v>
      </c>
      <c r="K1166">
        <v>-1.0200340000000101</v>
      </c>
      <c r="L1166" t="s">
        <v>15</v>
      </c>
      <c r="M1166">
        <v>9879.9498010000043</v>
      </c>
    </row>
    <row r="1167" spans="1:13" x14ac:dyDescent="0.25">
      <c r="A1167" s="2">
        <v>43614</v>
      </c>
      <c r="B1167">
        <v>20.940000999999999</v>
      </c>
      <c r="C1167">
        <v>25.99</v>
      </c>
      <c r="D1167">
        <v>24.09</v>
      </c>
      <c r="E1167">
        <v>21.01</v>
      </c>
      <c r="F1167">
        <v>21.01</v>
      </c>
      <c r="G1167" t="s">
        <v>15</v>
      </c>
      <c r="H1167" t="s">
        <v>15</v>
      </c>
      <c r="I1167">
        <v>-34</v>
      </c>
      <c r="J1167">
        <v>-711.96003399999995</v>
      </c>
      <c r="K1167">
        <v>3.4000000000000909</v>
      </c>
      <c r="L1167" t="s">
        <v>15</v>
      </c>
      <c r="M1167">
        <v>9883.3498010000039</v>
      </c>
    </row>
    <row r="1168" spans="1:13" x14ac:dyDescent="0.25">
      <c r="A1168" s="2">
        <v>43615</v>
      </c>
      <c r="B1168">
        <v>20.75</v>
      </c>
      <c r="C1168">
        <v>25.99</v>
      </c>
      <c r="D1168">
        <v>23.540001</v>
      </c>
      <c r="E1168">
        <v>20.940000999999999</v>
      </c>
      <c r="F1168">
        <v>20.940000999999999</v>
      </c>
      <c r="G1168" t="s">
        <v>15</v>
      </c>
      <c r="H1168" t="s">
        <v>15</v>
      </c>
      <c r="I1168">
        <v>-34</v>
      </c>
      <c r="J1168">
        <v>-705.5</v>
      </c>
      <c r="K1168">
        <v>6.4600339999999514</v>
      </c>
      <c r="L1168" t="s">
        <v>15</v>
      </c>
      <c r="M1168">
        <v>9889.8098350000037</v>
      </c>
    </row>
    <row r="1169" spans="1:13" x14ac:dyDescent="0.25">
      <c r="A1169" s="2">
        <v>43616</v>
      </c>
      <c r="B1169">
        <v>20.57</v>
      </c>
      <c r="C1169">
        <v>25.99</v>
      </c>
      <c r="D1169">
        <v>23.43</v>
      </c>
      <c r="E1169">
        <v>20.75</v>
      </c>
      <c r="F1169">
        <v>20.75</v>
      </c>
      <c r="G1169" t="s">
        <v>15</v>
      </c>
      <c r="H1169" t="s">
        <v>15</v>
      </c>
      <c r="I1169">
        <v>-34</v>
      </c>
      <c r="J1169">
        <v>-699.38</v>
      </c>
      <c r="K1169">
        <v>6.1200000000000054</v>
      </c>
      <c r="L1169" t="s">
        <v>15</v>
      </c>
      <c r="M1169">
        <v>9895.9298350000045</v>
      </c>
    </row>
    <row r="1170" spans="1:13" x14ac:dyDescent="0.25">
      <c r="A1170" s="2">
        <v>43619</v>
      </c>
      <c r="B1170">
        <v>21.16</v>
      </c>
      <c r="C1170">
        <v>25.99</v>
      </c>
      <c r="D1170">
        <v>23.43</v>
      </c>
      <c r="E1170">
        <v>20.57</v>
      </c>
      <c r="F1170">
        <v>20.57</v>
      </c>
      <c r="G1170" t="s">
        <v>15</v>
      </c>
      <c r="H1170" t="s">
        <v>15</v>
      </c>
      <c r="I1170">
        <v>-34</v>
      </c>
      <c r="J1170">
        <v>-719.44</v>
      </c>
      <c r="K1170">
        <v>-20.060000000000059</v>
      </c>
      <c r="L1170" t="s">
        <v>15</v>
      </c>
      <c r="M1170">
        <v>9875.869835000005</v>
      </c>
    </row>
    <row r="1171" spans="1:13" x14ac:dyDescent="0.25">
      <c r="A1171" s="2">
        <v>43620</v>
      </c>
      <c r="B1171">
        <v>21.620000999999998</v>
      </c>
      <c r="C1171">
        <v>25.99</v>
      </c>
      <c r="D1171">
        <v>23.200001</v>
      </c>
      <c r="E1171">
        <v>20.57</v>
      </c>
      <c r="F1171">
        <v>20.57</v>
      </c>
      <c r="G1171" t="s">
        <v>15</v>
      </c>
      <c r="H1171" t="s">
        <v>15</v>
      </c>
      <c r="I1171">
        <v>-34</v>
      </c>
      <c r="J1171">
        <v>-735.08003399999996</v>
      </c>
      <c r="K1171">
        <v>-15.640033999999901</v>
      </c>
      <c r="L1171" t="s">
        <v>15</v>
      </c>
      <c r="M1171">
        <v>9860.229801000005</v>
      </c>
    </row>
    <row r="1172" spans="1:13" x14ac:dyDescent="0.25">
      <c r="A1172" s="2">
        <v>43621</v>
      </c>
      <c r="B1172">
        <v>21.059999000000001</v>
      </c>
      <c r="C1172">
        <v>25.99</v>
      </c>
      <c r="D1172">
        <v>23.200001</v>
      </c>
      <c r="E1172">
        <v>20.57</v>
      </c>
      <c r="F1172">
        <v>20.57</v>
      </c>
      <c r="G1172" t="s">
        <v>15</v>
      </c>
      <c r="H1172" t="s">
        <v>15</v>
      </c>
      <c r="I1172">
        <v>-34</v>
      </c>
      <c r="J1172">
        <v>-716.03996600000005</v>
      </c>
      <c r="K1172">
        <v>19.040067999999909</v>
      </c>
      <c r="L1172" t="s">
        <v>15</v>
      </c>
      <c r="M1172">
        <v>9879.2698690000052</v>
      </c>
    </row>
    <row r="1173" spans="1:13" x14ac:dyDescent="0.25">
      <c r="A1173" s="2">
        <v>43622</v>
      </c>
      <c r="B1173">
        <v>20.48</v>
      </c>
      <c r="C1173">
        <v>25.99</v>
      </c>
      <c r="D1173">
        <v>22.790001</v>
      </c>
      <c r="E1173">
        <v>20.57</v>
      </c>
      <c r="F1173">
        <v>20.57</v>
      </c>
      <c r="G1173" t="s">
        <v>15</v>
      </c>
      <c r="H1173" t="s">
        <v>15</v>
      </c>
      <c r="I1173">
        <v>-34</v>
      </c>
      <c r="J1173">
        <v>-696.32</v>
      </c>
      <c r="K1173">
        <v>19.719965999999999</v>
      </c>
      <c r="L1173" t="s">
        <v>15</v>
      </c>
      <c r="M1173">
        <v>9898.9898350000058</v>
      </c>
    </row>
    <row r="1174" spans="1:13" x14ac:dyDescent="0.25">
      <c r="A1174" s="2">
        <v>43623</v>
      </c>
      <c r="B1174">
        <v>20.43</v>
      </c>
      <c r="C1174">
        <v>25.99</v>
      </c>
      <c r="D1174">
        <v>22.719999000000001</v>
      </c>
      <c r="E1174">
        <v>20.48</v>
      </c>
      <c r="F1174">
        <v>20.48</v>
      </c>
      <c r="G1174" t="s">
        <v>15</v>
      </c>
      <c r="H1174" t="s">
        <v>15</v>
      </c>
      <c r="I1174">
        <v>-34</v>
      </c>
      <c r="J1174">
        <v>-694.62</v>
      </c>
      <c r="K1174">
        <v>1.700000000000045</v>
      </c>
      <c r="L1174" t="s">
        <v>15</v>
      </c>
      <c r="M1174">
        <v>9900.6898350000065</v>
      </c>
    </row>
    <row r="1175" spans="1:13" x14ac:dyDescent="0.25">
      <c r="A1175" s="2">
        <v>43626</v>
      </c>
      <c r="B1175">
        <v>21.67</v>
      </c>
      <c r="C1175">
        <v>25.99</v>
      </c>
      <c r="D1175">
        <v>22.700001</v>
      </c>
      <c r="E1175">
        <v>20.43</v>
      </c>
      <c r="F1175">
        <v>20.43</v>
      </c>
      <c r="G1175" t="s">
        <v>15</v>
      </c>
      <c r="H1175" t="s">
        <v>15</v>
      </c>
      <c r="I1175">
        <v>-34</v>
      </c>
      <c r="J1175">
        <v>-736.78000000000009</v>
      </c>
      <c r="K1175">
        <v>-42.160000000000082</v>
      </c>
      <c r="L1175" t="s">
        <v>15</v>
      </c>
      <c r="M1175">
        <v>9858.5298350000066</v>
      </c>
    </row>
    <row r="1176" spans="1:13" x14ac:dyDescent="0.25">
      <c r="A1176" s="2">
        <v>43627</v>
      </c>
      <c r="B1176">
        <v>21.92</v>
      </c>
      <c r="C1176">
        <v>25.99</v>
      </c>
      <c r="D1176">
        <v>21.85</v>
      </c>
      <c r="E1176">
        <v>20.43</v>
      </c>
      <c r="F1176">
        <v>20.43</v>
      </c>
      <c r="G1176" t="s">
        <v>15</v>
      </c>
      <c r="H1176" t="s">
        <v>14</v>
      </c>
      <c r="I1176">
        <v>-34</v>
      </c>
      <c r="J1176">
        <v>-745.28000000000009</v>
      </c>
      <c r="K1176">
        <v>-8.5</v>
      </c>
      <c r="L1176">
        <v>29.580033999999959</v>
      </c>
      <c r="M1176">
        <v>9850.0298350000066</v>
      </c>
    </row>
    <row r="1177" spans="1:13" x14ac:dyDescent="0.25">
      <c r="A1177" s="2">
        <v>43628</v>
      </c>
      <c r="B1177">
        <v>21.450001</v>
      </c>
      <c r="C1177">
        <v>25.99</v>
      </c>
      <c r="D1177">
        <v>21.92</v>
      </c>
      <c r="E1177">
        <v>20.43</v>
      </c>
      <c r="F1177">
        <v>20.43</v>
      </c>
      <c r="G1177" t="s">
        <v>13</v>
      </c>
      <c r="H1177" t="s">
        <v>15</v>
      </c>
      <c r="I1177" t="s">
        <v>15</v>
      </c>
      <c r="J1177" t="s">
        <v>15</v>
      </c>
      <c r="K1177" t="s">
        <v>15</v>
      </c>
      <c r="L1177" t="s">
        <v>15</v>
      </c>
      <c r="M1177">
        <v>9850.0298350000066</v>
      </c>
    </row>
    <row r="1178" spans="1:13" x14ac:dyDescent="0.25">
      <c r="A1178" s="2">
        <v>43629</v>
      </c>
      <c r="B1178">
        <v>21.77</v>
      </c>
      <c r="C1178">
        <v>25.99</v>
      </c>
      <c r="D1178">
        <v>21.92</v>
      </c>
      <c r="E1178">
        <v>20.43</v>
      </c>
      <c r="F1178">
        <v>20.43</v>
      </c>
      <c r="G1178" t="s">
        <v>13</v>
      </c>
      <c r="H1178" t="s">
        <v>15</v>
      </c>
      <c r="I1178" t="s">
        <v>15</v>
      </c>
      <c r="J1178" t="s">
        <v>15</v>
      </c>
      <c r="K1178" t="s">
        <v>15</v>
      </c>
      <c r="L1178" t="s">
        <v>15</v>
      </c>
      <c r="M1178">
        <v>9850.0298350000066</v>
      </c>
    </row>
    <row r="1179" spans="1:13" x14ac:dyDescent="0.25">
      <c r="A1179" s="2">
        <v>43630</v>
      </c>
      <c r="B1179">
        <v>21.559999000000001</v>
      </c>
      <c r="C1179">
        <v>25.99</v>
      </c>
      <c r="D1179">
        <v>21.92</v>
      </c>
      <c r="E1179">
        <v>20.43</v>
      </c>
      <c r="F1179">
        <v>20.43</v>
      </c>
      <c r="G1179" t="s">
        <v>13</v>
      </c>
      <c r="H1179" t="s">
        <v>15</v>
      </c>
      <c r="I1179" t="s">
        <v>15</v>
      </c>
      <c r="J1179" t="s">
        <v>15</v>
      </c>
      <c r="K1179" t="s">
        <v>15</v>
      </c>
      <c r="L1179" t="s">
        <v>15</v>
      </c>
      <c r="M1179">
        <v>9850.0298350000066</v>
      </c>
    </row>
    <row r="1180" spans="1:13" x14ac:dyDescent="0.25">
      <c r="A1180" s="2">
        <v>43633</v>
      </c>
      <c r="B1180">
        <v>21.719999000000001</v>
      </c>
      <c r="C1180">
        <v>25.99</v>
      </c>
      <c r="D1180">
        <v>21.92</v>
      </c>
      <c r="E1180">
        <v>20.43</v>
      </c>
      <c r="F1180">
        <v>20.43</v>
      </c>
      <c r="G1180" t="s">
        <v>13</v>
      </c>
      <c r="H1180" t="s">
        <v>15</v>
      </c>
      <c r="I1180" t="s">
        <v>15</v>
      </c>
      <c r="J1180" t="s">
        <v>15</v>
      </c>
      <c r="K1180" t="s">
        <v>15</v>
      </c>
      <c r="L1180" t="s">
        <v>15</v>
      </c>
      <c r="M1180">
        <v>9850.0298350000066</v>
      </c>
    </row>
    <row r="1181" spans="1:13" x14ac:dyDescent="0.25">
      <c r="A1181" s="2">
        <v>43634</v>
      </c>
      <c r="B1181">
        <v>21.9</v>
      </c>
      <c r="C1181">
        <v>25.99</v>
      </c>
      <c r="D1181">
        <v>21.92</v>
      </c>
      <c r="E1181">
        <v>20.43</v>
      </c>
      <c r="F1181">
        <v>20.43</v>
      </c>
      <c r="G1181" t="s">
        <v>13</v>
      </c>
      <c r="H1181" t="s">
        <v>15</v>
      </c>
      <c r="I1181" t="s">
        <v>15</v>
      </c>
      <c r="J1181" t="s">
        <v>15</v>
      </c>
      <c r="K1181" t="s">
        <v>15</v>
      </c>
      <c r="L1181" t="s">
        <v>15</v>
      </c>
      <c r="M1181">
        <v>9850.0298350000066</v>
      </c>
    </row>
    <row r="1182" spans="1:13" x14ac:dyDescent="0.25">
      <c r="A1182" s="2">
        <v>43635</v>
      </c>
      <c r="B1182">
        <v>22.139999</v>
      </c>
      <c r="C1182">
        <v>25.99</v>
      </c>
      <c r="D1182">
        <v>21.92</v>
      </c>
      <c r="E1182">
        <v>20.43</v>
      </c>
      <c r="F1182">
        <v>20.43</v>
      </c>
      <c r="G1182" t="s">
        <v>13</v>
      </c>
      <c r="H1182" t="s">
        <v>15</v>
      </c>
      <c r="I1182" t="s">
        <v>15</v>
      </c>
      <c r="J1182" t="s">
        <v>15</v>
      </c>
      <c r="K1182" t="s">
        <v>15</v>
      </c>
      <c r="L1182" t="s">
        <v>15</v>
      </c>
      <c r="M1182">
        <v>9850.0298350000066</v>
      </c>
    </row>
    <row r="1183" spans="1:13" x14ac:dyDescent="0.25">
      <c r="A1183" s="2">
        <v>43636</v>
      </c>
      <c r="B1183">
        <v>21.92</v>
      </c>
      <c r="C1183">
        <v>25.99</v>
      </c>
      <c r="D1183">
        <v>22.139999</v>
      </c>
      <c r="E1183">
        <v>20.43</v>
      </c>
      <c r="F1183">
        <v>20.43</v>
      </c>
      <c r="G1183" t="s">
        <v>13</v>
      </c>
      <c r="H1183" t="s">
        <v>15</v>
      </c>
      <c r="I1183" t="s">
        <v>15</v>
      </c>
      <c r="J1183" t="s">
        <v>15</v>
      </c>
      <c r="K1183" t="s">
        <v>15</v>
      </c>
      <c r="L1183" t="s">
        <v>15</v>
      </c>
      <c r="M1183">
        <v>9850.0298350000066</v>
      </c>
    </row>
    <row r="1184" spans="1:13" x14ac:dyDescent="0.25">
      <c r="A1184" s="2">
        <v>43637</v>
      </c>
      <c r="B1184">
        <v>22.299999</v>
      </c>
      <c r="C1184">
        <v>25.99</v>
      </c>
      <c r="D1184">
        <v>22.139999</v>
      </c>
      <c r="E1184">
        <v>20.43</v>
      </c>
      <c r="F1184">
        <v>20.43</v>
      </c>
      <c r="G1184" t="s">
        <v>13</v>
      </c>
      <c r="H1184" t="s">
        <v>15</v>
      </c>
      <c r="I1184" t="s">
        <v>15</v>
      </c>
      <c r="J1184" t="s">
        <v>15</v>
      </c>
      <c r="K1184" t="s">
        <v>15</v>
      </c>
      <c r="L1184" t="s">
        <v>15</v>
      </c>
      <c r="M1184">
        <v>9850.0298350000066</v>
      </c>
    </row>
    <row r="1185" spans="1:13" x14ac:dyDescent="0.25">
      <c r="A1185" s="2">
        <v>43640</v>
      </c>
      <c r="B1185">
        <v>21.799999</v>
      </c>
      <c r="C1185">
        <v>25.99</v>
      </c>
      <c r="D1185">
        <v>22.299999</v>
      </c>
      <c r="E1185">
        <v>20.43</v>
      </c>
      <c r="F1185">
        <v>20.43</v>
      </c>
      <c r="G1185" t="s">
        <v>13</v>
      </c>
      <c r="H1185" t="s">
        <v>15</v>
      </c>
      <c r="I1185" t="s">
        <v>15</v>
      </c>
      <c r="J1185" t="s">
        <v>15</v>
      </c>
      <c r="K1185" t="s">
        <v>15</v>
      </c>
      <c r="L1185" t="s">
        <v>15</v>
      </c>
      <c r="M1185">
        <v>9850.0298350000066</v>
      </c>
    </row>
    <row r="1186" spans="1:13" x14ac:dyDescent="0.25">
      <c r="A1186" s="2">
        <v>43641</v>
      </c>
      <c r="B1186">
        <v>21.299999</v>
      </c>
      <c r="C1186">
        <v>25.99</v>
      </c>
      <c r="D1186">
        <v>22.299999</v>
      </c>
      <c r="E1186">
        <v>20.43</v>
      </c>
      <c r="F1186">
        <v>20.43</v>
      </c>
      <c r="G1186" t="s">
        <v>13</v>
      </c>
      <c r="H1186" t="s">
        <v>15</v>
      </c>
      <c r="I1186" t="s">
        <v>15</v>
      </c>
      <c r="J1186" t="s">
        <v>15</v>
      </c>
      <c r="K1186" t="s">
        <v>15</v>
      </c>
      <c r="L1186" t="s">
        <v>15</v>
      </c>
      <c r="M1186">
        <v>9850.0298350000066</v>
      </c>
    </row>
    <row r="1187" spans="1:13" x14ac:dyDescent="0.25">
      <c r="A1187" s="2">
        <v>43642</v>
      </c>
      <c r="B1187">
        <v>21.65</v>
      </c>
      <c r="C1187">
        <v>25.99</v>
      </c>
      <c r="D1187">
        <v>22.299999</v>
      </c>
      <c r="E1187">
        <v>20.43</v>
      </c>
      <c r="F1187">
        <v>20.43</v>
      </c>
      <c r="G1187" t="s">
        <v>13</v>
      </c>
      <c r="H1187" t="s">
        <v>15</v>
      </c>
      <c r="I1187" t="s">
        <v>15</v>
      </c>
      <c r="J1187" t="s">
        <v>15</v>
      </c>
      <c r="K1187" t="s">
        <v>15</v>
      </c>
      <c r="L1187" t="s">
        <v>15</v>
      </c>
      <c r="M1187">
        <v>9850.0298350000066</v>
      </c>
    </row>
    <row r="1188" spans="1:13" x14ac:dyDescent="0.25">
      <c r="A1188" s="2">
        <v>43643</v>
      </c>
      <c r="B1188">
        <v>21.530000999999999</v>
      </c>
      <c r="C1188">
        <v>25.99</v>
      </c>
      <c r="D1188">
        <v>22.299999</v>
      </c>
      <c r="E1188">
        <v>20.43</v>
      </c>
      <c r="F1188">
        <v>20.43</v>
      </c>
      <c r="G1188" t="s">
        <v>13</v>
      </c>
      <c r="H1188" t="s">
        <v>15</v>
      </c>
      <c r="I1188" t="s">
        <v>15</v>
      </c>
      <c r="J1188" t="s">
        <v>15</v>
      </c>
      <c r="K1188" t="s">
        <v>15</v>
      </c>
      <c r="L1188" t="s">
        <v>15</v>
      </c>
      <c r="M1188">
        <v>9850.0298350000066</v>
      </c>
    </row>
    <row r="1189" spans="1:13" x14ac:dyDescent="0.25">
      <c r="A1189" s="2">
        <v>43644</v>
      </c>
      <c r="B1189">
        <v>21.459999</v>
      </c>
      <c r="C1189">
        <v>25.99</v>
      </c>
      <c r="D1189">
        <v>22.299999</v>
      </c>
      <c r="E1189">
        <v>20.43</v>
      </c>
      <c r="F1189">
        <v>20.43</v>
      </c>
      <c r="G1189" t="s">
        <v>13</v>
      </c>
      <c r="H1189" t="s">
        <v>15</v>
      </c>
      <c r="I1189" t="s">
        <v>15</v>
      </c>
      <c r="J1189" t="s">
        <v>15</v>
      </c>
      <c r="K1189" t="s">
        <v>15</v>
      </c>
      <c r="L1189" t="s">
        <v>15</v>
      </c>
      <c r="M1189">
        <v>9850.0298350000066</v>
      </c>
    </row>
    <row r="1190" spans="1:13" x14ac:dyDescent="0.25">
      <c r="A1190" s="2">
        <v>43647</v>
      </c>
      <c r="B1190">
        <v>21.389999</v>
      </c>
      <c r="C1190">
        <v>25.99</v>
      </c>
      <c r="D1190">
        <v>22.299999</v>
      </c>
      <c r="E1190">
        <v>20.43</v>
      </c>
      <c r="F1190">
        <v>20.43</v>
      </c>
      <c r="G1190" t="s">
        <v>13</v>
      </c>
      <c r="H1190" t="s">
        <v>15</v>
      </c>
      <c r="I1190" t="s">
        <v>15</v>
      </c>
      <c r="J1190" t="s">
        <v>15</v>
      </c>
      <c r="K1190" t="s">
        <v>15</v>
      </c>
      <c r="L1190" t="s">
        <v>15</v>
      </c>
      <c r="M1190">
        <v>9850.0298350000066</v>
      </c>
    </row>
    <row r="1191" spans="1:13" x14ac:dyDescent="0.25">
      <c r="A1191" s="2">
        <v>43648</v>
      </c>
      <c r="B1191">
        <v>21.040001</v>
      </c>
      <c r="C1191">
        <v>25.99</v>
      </c>
      <c r="D1191">
        <v>22.299999</v>
      </c>
      <c r="E1191">
        <v>20.43</v>
      </c>
      <c r="F1191">
        <v>20.43</v>
      </c>
      <c r="G1191" t="s">
        <v>13</v>
      </c>
      <c r="H1191" t="s">
        <v>15</v>
      </c>
      <c r="I1191" t="s">
        <v>15</v>
      </c>
      <c r="J1191" t="s">
        <v>15</v>
      </c>
      <c r="K1191" t="s">
        <v>15</v>
      </c>
      <c r="L1191" t="s">
        <v>15</v>
      </c>
      <c r="M1191">
        <v>9850.0298350000066</v>
      </c>
    </row>
    <row r="1192" spans="1:13" x14ac:dyDescent="0.25">
      <c r="A1192" s="2">
        <v>43649</v>
      </c>
      <c r="B1192">
        <v>21.27</v>
      </c>
      <c r="C1192">
        <v>25.99</v>
      </c>
      <c r="D1192">
        <v>22.299999</v>
      </c>
      <c r="E1192">
        <v>20.43</v>
      </c>
      <c r="F1192">
        <v>20.43</v>
      </c>
      <c r="G1192" t="s">
        <v>13</v>
      </c>
      <c r="H1192" t="s">
        <v>15</v>
      </c>
      <c r="I1192" t="s">
        <v>15</v>
      </c>
      <c r="J1192" t="s">
        <v>15</v>
      </c>
      <c r="K1192" t="s">
        <v>15</v>
      </c>
      <c r="L1192" t="s">
        <v>15</v>
      </c>
      <c r="M1192">
        <v>9850.0298350000066</v>
      </c>
    </row>
    <row r="1193" spans="1:13" x14ac:dyDescent="0.25">
      <c r="A1193" s="2">
        <v>43651</v>
      </c>
      <c r="B1193">
        <v>21.700001</v>
      </c>
      <c r="C1193">
        <v>25.66</v>
      </c>
      <c r="D1193">
        <v>22.299999</v>
      </c>
      <c r="E1193">
        <v>20.43</v>
      </c>
      <c r="F1193">
        <v>20.43</v>
      </c>
      <c r="G1193" t="s">
        <v>13</v>
      </c>
      <c r="H1193" t="s">
        <v>15</v>
      </c>
      <c r="I1193" t="s">
        <v>15</v>
      </c>
      <c r="J1193" t="s">
        <v>15</v>
      </c>
      <c r="K1193" t="s">
        <v>15</v>
      </c>
      <c r="L1193" t="s">
        <v>15</v>
      </c>
      <c r="M1193">
        <v>9850.0298350000066</v>
      </c>
    </row>
    <row r="1194" spans="1:13" x14ac:dyDescent="0.25">
      <c r="A1194" s="2">
        <v>43654</v>
      </c>
      <c r="B1194">
        <v>21.67</v>
      </c>
      <c r="C1194">
        <v>25.66</v>
      </c>
      <c r="D1194">
        <v>22.299999</v>
      </c>
      <c r="E1194">
        <v>20.43</v>
      </c>
      <c r="F1194">
        <v>20.43</v>
      </c>
      <c r="G1194" t="s">
        <v>13</v>
      </c>
      <c r="H1194" t="s">
        <v>15</v>
      </c>
      <c r="I1194" t="s">
        <v>15</v>
      </c>
      <c r="J1194" t="s">
        <v>15</v>
      </c>
      <c r="K1194" t="s">
        <v>15</v>
      </c>
      <c r="L1194" t="s">
        <v>15</v>
      </c>
      <c r="M1194">
        <v>9850.0298350000066</v>
      </c>
    </row>
    <row r="1195" spans="1:13" x14ac:dyDescent="0.25">
      <c r="A1195" s="2">
        <v>43655</v>
      </c>
      <c r="B1195">
        <v>21.23</v>
      </c>
      <c r="C1195">
        <v>25.08</v>
      </c>
      <c r="D1195">
        <v>22.299999</v>
      </c>
      <c r="E1195">
        <v>20.43</v>
      </c>
      <c r="F1195">
        <v>21.040001</v>
      </c>
      <c r="G1195" t="s">
        <v>13</v>
      </c>
      <c r="H1195" t="s">
        <v>15</v>
      </c>
      <c r="I1195" t="s">
        <v>15</v>
      </c>
      <c r="J1195" t="s">
        <v>15</v>
      </c>
      <c r="K1195" t="s">
        <v>15</v>
      </c>
      <c r="L1195" t="s">
        <v>15</v>
      </c>
      <c r="M1195">
        <v>9850.0298350000066</v>
      </c>
    </row>
    <row r="1196" spans="1:13" x14ac:dyDescent="0.25">
      <c r="A1196" s="2">
        <v>43656</v>
      </c>
      <c r="B1196">
        <v>21.18</v>
      </c>
      <c r="C1196">
        <v>25.08</v>
      </c>
      <c r="D1196">
        <v>22.299999</v>
      </c>
      <c r="E1196">
        <v>20.43</v>
      </c>
      <c r="F1196">
        <v>21.040001</v>
      </c>
      <c r="G1196" t="s">
        <v>13</v>
      </c>
      <c r="H1196" t="s">
        <v>15</v>
      </c>
      <c r="I1196" t="s">
        <v>15</v>
      </c>
      <c r="J1196" t="s">
        <v>15</v>
      </c>
      <c r="K1196" t="s">
        <v>15</v>
      </c>
      <c r="L1196" t="s">
        <v>15</v>
      </c>
      <c r="M1196">
        <v>9850.0298350000066</v>
      </c>
    </row>
    <row r="1197" spans="1:13" x14ac:dyDescent="0.25">
      <c r="A1197" s="2">
        <v>43657</v>
      </c>
      <c r="B1197">
        <v>21.4</v>
      </c>
      <c r="C1197">
        <v>25.08</v>
      </c>
      <c r="D1197">
        <v>22.299999</v>
      </c>
      <c r="E1197">
        <v>20.43</v>
      </c>
      <c r="F1197">
        <v>21.040001</v>
      </c>
      <c r="G1197" t="s">
        <v>13</v>
      </c>
      <c r="H1197" t="s">
        <v>15</v>
      </c>
      <c r="I1197" t="s">
        <v>15</v>
      </c>
      <c r="J1197" t="s">
        <v>15</v>
      </c>
      <c r="K1197" t="s">
        <v>15</v>
      </c>
      <c r="L1197" t="s">
        <v>15</v>
      </c>
      <c r="M1197">
        <v>9850.0298350000066</v>
      </c>
    </row>
    <row r="1198" spans="1:13" x14ac:dyDescent="0.25">
      <c r="A1198" s="2">
        <v>43658</v>
      </c>
      <c r="B1198">
        <v>21.91</v>
      </c>
      <c r="C1198">
        <v>25.08</v>
      </c>
      <c r="D1198">
        <v>22.299999</v>
      </c>
      <c r="E1198">
        <v>20.43</v>
      </c>
      <c r="F1198">
        <v>21.040001</v>
      </c>
      <c r="G1198" t="s">
        <v>13</v>
      </c>
      <c r="H1198" t="s">
        <v>15</v>
      </c>
      <c r="I1198" t="s">
        <v>15</v>
      </c>
      <c r="J1198" t="s">
        <v>15</v>
      </c>
      <c r="K1198" t="s">
        <v>15</v>
      </c>
      <c r="L1198" t="s">
        <v>15</v>
      </c>
      <c r="M1198">
        <v>9850.0298350000066</v>
      </c>
    </row>
    <row r="1199" spans="1:13" x14ac:dyDescent="0.25">
      <c r="A1199" s="2">
        <v>43661</v>
      </c>
      <c r="B1199">
        <v>22.040001</v>
      </c>
      <c r="C1199">
        <v>25.08</v>
      </c>
      <c r="D1199">
        <v>22.299999</v>
      </c>
      <c r="E1199">
        <v>20.43</v>
      </c>
      <c r="F1199">
        <v>21.040001</v>
      </c>
      <c r="G1199" t="s">
        <v>13</v>
      </c>
      <c r="H1199" t="s">
        <v>15</v>
      </c>
      <c r="I1199" t="s">
        <v>15</v>
      </c>
      <c r="J1199" t="s">
        <v>15</v>
      </c>
      <c r="K1199" t="s">
        <v>15</v>
      </c>
      <c r="L1199" t="s">
        <v>15</v>
      </c>
      <c r="M1199">
        <v>9850.0298350000066</v>
      </c>
    </row>
    <row r="1200" spans="1:13" x14ac:dyDescent="0.25">
      <c r="A1200" s="2">
        <v>43662</v>
      </c>
      <c r="B1200">
        <v>22.030000999999999</v>
      </c>
      <c r="C1200">
        <v>25.08</v>
      </c>
      <c r="D1200">
        <v>22.299999</v>
      </c>
      <c r="E1200">
        <v>20.43</v>
      </c>
      <c r="F1200">
        <v>21.040001</v>
      </c>
      <c r="G1200" t="s">
        <v>13</v>
      </c>
      <c r="H1200" t="s">
        <v>15</v>
      </c>
      <c r="I1200" t="s">
        <v>15</v>
      </c>
      <c r="J1200" t="s">
        <v>15</v>
      </c>
      <c r="K1200" t="s">
        <v>15</v>
      </c>
      <c r="L1200" t="s">
        <v>15</v>
      </c>
      <c r="M1200">
        <v>9850.0298350000066</v>
      </c>
    </row>
    <row r="1201" spans="1:13" x14ac:dyDescent="0.25">
      <c r="A1201" s="2">
        <v>43663</v>
      </c>
      <c r="B1201">
        <v>21.52</v>
      </c>
      <c r="C1201">
        <v>25.08</v>
      </c>
      <c r="D1201">
        <v>22.299999</v>
      </c>
      <c r="E1201">
        <v>20.43</v>
      </c>
      <c r="F1201">
        <v>21.040001</v>
      </c>
      <c r="G1201" t="s">
        <v>13</v>
      </c>
      <c r="H1201" t="s">
        <v>15</v>
      </c>
      <c r="I1201" t="s">
        <v>15</v>
      </c>
      <c r="J1201" t="s">
        <v>15</v>
      </c>
      <c r="K1201" t="s">
        <v>15</v>
      </c>
      <c r="L1201" t="s">
        <v>15</v>
      </c>
      <c r="M1201">
        <v>9850.0298350000066</v>
      </c>
    </row>
    <row r="1202" spans="1:13" x14ac:dyDescent="0.25">
      <c r="A1202" s="2">
        <v>43664</v>
      </c>
      <c r="B1202">
        <v>21.549999</v>
      </c>
      <c r="C1202">
        <v>25.049999</v>
      </c>
      <c r="D1202">
        <v>22.299999</v>
      </c>
      <c r="E1202">
        <v>20.43</v>
      </c>
      <c r="F1202">
        <v>21.040001</v>
      </c>
      <c r="G1202" t="s">
        <v>13</v>
      </c>
      <c r="H1202" t="s">
        <v>15</v>
      </c>
      <c r="I1202" t="s">
        <v>15</v>
      </c>
      <c r="J1202" t="s">
        <v>15</v>
      </c>
      <c r="K1202" t="s">
        <v>15</v>
      </c>
      <c r="L1202" t="s">
        <v>15</v>
      </c>
      <c r="M1202">
        <v>9850.0298350000066</v>
      </c>
    </row>
    <row r="1203" spans="1:13" x14ac:dyDescent="0.25">
      <c r="A1203" s="2">
        <v>43665</v>
      </c>
      <c r="B1203">
        <v>22.1</v>
      </c>
      <c r="C1203">
        <v>25.049999</v>
      </c>
      <c r="D1203">
        <v>22.299999</v>
      </c>
      <c r="E1203">
        <v>20.43</v>
      </c>
      <c r="F1203">
        <v>21.040001</v>
      </c>
      <c r="G1203" t="s">
        <v>13</v>
      </c>
      <c r="H1203" t="s">
        <v>15</v>
      </c>
      <c r="I1203" t="s">
        <v>15</v>
      </c>
      <c r="J1203" t="s">
        <v>15</v>
      </c>
      <c r="K1203" t="s">
        <v>15</v>
      </c>
      <c r="L1203" t="s">
        <v>15</v>
      </c>
      <c r="M1203">
        <v>9850.0298350000066</v>
      </c>
    </row>
    <row r="1204" spans="1:13" x14ac:dyDescent="0.25">
      <c r="A1204" s="2">
        <v>43668</v>
      </c>
      <c r="B1204">
        <v>22.09</v>
      </c>
      <c r="C1204">
        <v>25.049999</v>
      </c>
      <c r="D1204">
        <v>22.299999</v>
      </c>
      <c r="E1204">
        <v>20.43</v>
      </c>
      <c r="F1204">
        <v>21.040001</v>
      </c>
      <c r="G1204" t="s">
        <v>13</v>
      </c>
      <c r="H1204" t="s">
        <v>15</v>
      </c>
      <c r="I1204" t="s">
        <v>15</v>
      </c>
      <c r="J1204" t="s">
        <v>15</v>
      </c>
      <c r="K1204" t="s">
        <v>15</v>
      </c>
      <c r="L1204" t="s">
        <v>15</v>
      </c>
      <c r="M1204">
        <v>9850.0298350000066</v>
      </c>
    </row>
    <row r="1205" spans="1:13" x14ac:dyDescent="0.25">
      <c r="A1205" s="2">
        <v>43669</v>
      </c>
      <c r="B1205">
        <v>22.6</v>
      </c>
      <c r="C1205">
        <v>25.049999</v>
      </c>
      <c r="D1205">
        <v>22.1</v>
      </c>
      <c r="E1205">
        <v>20.43</v>
      </c>
      <c r="F1205">
        <v>21.040001</v>
      </c>
      <c r="G1205" t="s">
        <v>13</v>
      </c>
      <c r="H1205" t="s">
        <v>15</v>
      </c>
      <c r="I1205" t="s">
        <v>15</v>
      </c>
      <c r="J1205" t="s">
        <v>15</v>
      </c>
      <c r="K1205" t="s">
        <v>15</v>
      </c>
      <c r="L1205" t="s">
        <v>15</v>
      </c>
      <c r="M1205">
        <v>9850.0298350000066</v>
      </c>
    </row>
    <row r="1206" spans="1:13" x14ac:dyDescent="0.25">
      <c r="A1206" s="2">
        <v>43670</v>
      </c>
      <c r="B1206">
        <v>23.25</v>
      </c>
      <c r="C1206">
        <v>24.26</v>
      </c>
      <c r="D1206">
        <v>22.6</v>
      </c>
      <c r="E1206">
        <v>20.43</v>
      </c>
      <c r="F1206">
        <v>21.040001</v>
      </c>
      <c r="G1206" t="s">
        <v>13</v>
      </c>
      <c r="H1206" t="s">
        <v>15</v>
      </c>
      <c r="I1206" t="s">
        <v>15</v>
      </c>
      <c r="J1206" t="s">
        <v>15</v>
      </c>
      <c r="K1206" t="s">
        <v>15</v>
      </c>
      <c r="L1206" t="s">
        <v>15</v>
      </c>
      <c r="M1206">
        <v>9850.0298350000066</v>
      </c>
    </row>
    <row r="1207" spans="1:13" x14ac:dyDescent="0.25">
      <c r="A1207" s="2">
        <v>43671</v>
      </c>
      <c r="B1207">
        <v>22.77</v>
      </c>
      <c r="C1207">
        <v>24.26</v>
      </c>
      <c r="D1207">
        <v>23.25</v>
      </c>
      <c r="E1207">
        <v>20.43</v>
      </c>
      <c r="F1207">
        <v>21.040001</v>
      </c>
      <c r="G1207" t="s">
        <v>13</v>
      </c>
      <c r="H1207" t="s">
        <v>15</v>
      </c>
      <c r="I1207" t="s">
        <v>15</v>
      </c>
      <c r="J1207" t="s">
        <v>15</v>
      </c>
      <c r="K1207" t="s">
        <v>15</v>
      </c>
      <c r="L1207" t="s">
        <v>15</v>
      </c>
      <c r="M1207">
        <v>9850.0298350000066</v>
      </c>
    </row>
    <row r="1208" spans="1:13" x14ac:dyDescent="0.25">
      <c r="A1208" s="2">
        <v>43672</v>
      </c>
      <c r="B1208">
        <v>22.870000999999998</v>
      </c>
      <c r="C1208">
        <v>24.09</v>
      </c>
      <c r="D1208">
        <v>23.25</v>
      </c>
      <c r="E1208">
        <v>20.43</v>
      </c>
      <c r="F1208">
        <v>21.040001</v>
      </c>
      <c r="G1208" t="s">
        <v>13</v>
      </c>
      <c r="H1208" t="s">
        <v>15</v>
      </c>
      <c r="I1208" t="s">
        <v>15</v>
      </c>
      <c r="J1208" t="s">
        <v>15</v>
      </c>
      <c r="K1208" t="s">
        <v>15</v>
      </c>
      <c r="L1208" t="s">
        <v>15</v>
      </c>
      <c r="M1208">
        <v>9850.0298350000066</v>
      </c>
    </row>
    <row r="1209" spans="1:13" x14ac:dyDescent="0.25">
      <c r="A1209" s="2">
        <v>43675</v>
      </c>
      <c r="B1209">
        <v>22.690000999999999</v>
      </c>
      <c r="C1209">
        <v>24.09</v>
      </c>
      <c r="D1209">
        <v>23.25</v>
      </c>
      <c r="E1209">
        <v>20.43</v>
      </c>
      <c r="F1209">
        <v>21.040001</v>
      </c>
      <c r="G1209" t="s">
        <v>13</v>
      </c>
      <c r="H1209" t="s">
        <v>15</v>
      </c>
      <c r="I1209" t="s">
        <v>15</v>
      </c>
      <c r="J1209" t="s">
        <v>15</v>
      </c>
      <c r="K1209" t="s">
        <v>15</v>
      </c>
      <c r="L1209" t="s">
        <v>15</v>
      </c>
      <c r="M1209">
        <v>9850.0298350000066</v>
      </c>
    </row>
    <row r="1210" spans="1:13" x14ac:dyDescent="0.25">
      <c r="A1210" s="2">
        <v>43676</v>
      </c>
      <c r="B1210">
        <v>22.530000999999999</v>
      </c>
      <c r="C1210">
        <v>23.43</v>
      </c>
      <c r="D1210">
        <v>23.25</v>
      </c>
      <c r="E1210">
        <v>20.43</v>
      </c>
      <c r="F1210">
        <v>21.040001</v>
      </c>
      <c r="G1210" t="s">
        <v>13</v>
      </c>
      <c r="H1210" t="s">
        <v>15</v>
      </c>
      <c r="I1210" t="s">
        <v>15</v>
      </c>
      <c r="J1210" t="s">
        <v>15</v>
      </c>
      <c r="K1210" t="s">
        <v>15</v>
      </c>
      <c r="L1210" t="s">
        <v>15</v>
      </c>
      <c r="M1210">
        <v>9850.0298350000066</v>
      </c>
    </row>
    <row r="1211" spans="1:13" x14ac:dyDescent="0.25">
      <c r="A1211" s="2">
        <v>43677</v>
      </c>
      <c r="B1211">
        <v>22.73</v>
      </c>
      <c r="C1211">
        <v>23.43</v>
      </c>
      <c r="D1211">
        <v>23.25</v>
      </c>
      <c r="E1211">
        <v>20.43</v>
      </c>
      <c r="F1211">
        <v>21.040001</v>
      </c>
      <c r="G1211" t="s">
        <v>13</v>
      </c>
      <c r="H1211" t="s">
        <v>15</v>
      </c>
      <c r="I1211" t="s">
        <v>15</v>
      </c>
      <c r="J1211" t="s">
        <v>15</v>
      </c>
      <c r="K1211" t="s">
        <v>15</v>
      </c>
      <c r="L1211" t="s">
        <v>15</v>
      </c>
      <c r="M1211">
        <v>9850.0298350000066</v>
      </c>
    </row>
    <row r="1212" spans="1:13" x14ac:dyDescent="0.25">
      <c r="A1212" s="2">
        <v>43678</v>
      </c>
      <c r="B1212">
        <v>21.209999</v>
      </c>
      <c r="C1212">
        <v>23.25</v>
      </c>
      <c r="D1212">
        <v>23.25</v>
      </c>
      <c r="E1212">
        <v>20.43</v>
      </c>
      <c r="F1212">
        <v>21.040001</v>
      </c>
      <c r="G1212" t="s">
        <v>13</v>
      </c>
      <c r="H1212" t="s">
        <v>15</v>
      </c>
      <c r="I1212" t="s">
        <v>15</v>
      </c>
      <c r="J1212" t="s">
        <v>15</v>
      </c>
      <c r="K1212" t="s">
        <v>15</v>
      </c>
      <c r="L1212" t="s">
        <v>15</v>
      </c>
      <c r="M1212">
        <v>9850.0298350000066</v>
      </c>
    </row>
    <row r="1213" spans="1:13" x14ac:dyDescent="0.25">
      <c r="A1213" s="2">
        <v>43679</v>
      </c>
      <c r="B1213">
        <v>21.290001</v>
      </c>
      <c r="C1213">
        <v>23.25</v>
      </c>
      <c r="D1213">
        <v>23.25</v>
      </c>
      <c r="E1213">
        <v>20.43</v>
      </c>
      <c r="F1213">
        <v>21.18</v>
      </c>
      <c r="G1213" t="s">
        <v>13</v>
      </c>
      <c r="H1213" t="s">
        <v>15</v>
      </c>
      <c r="I1213" t="s">
        <v>15</v>
      </c>
      <c r="J1213" t="s">
        <v>15</v>
      </c>
      <c r="K1213" t="s">
        <v>15</v>
      </c>
      <c r="L1213" t="s">
        <v>15</v>
      </c>
      <c r="M1213">
        <v>9850.0298350000066</v>
      </c>
    </row>
    <row r="1214" spans="1:13" x14ac:dyDescent="0.25">
      <c r="A1214" s="2">
        <v>43682</v>
      </c>
      <c r="B1214">
        <v>20.629999000000002</v>
      </c>
      <c r="C1214">
        <v>23.25</v>
      </c>
      <c r="D1214">
        <v>23.25</v>
      </c>
      <c r="E1214">
        <v>20.43</v>
      </c>
      <c r="F1214">
        <v>21.18</v>
      </c>
      <c r="G1214" t="s">
        <v>13</v>
      </c>
      <c r="H1214" t="s">
        <v>15</v>
      </c>
      <c r="I1214" t="s">
        <v>15</v>
      </c>
      <c r="J1214" t="s">
        <v>15</v>
      </c>
      <c r="K1214" t="s">
        <v>15</v>
      </c>
      <c r="L1214" t="s">
        <v>15</v>
      </c>
      <c r="M1214">
        <v>9850.0298350000066</v>
      </c>
    </row>
    <row r="1215" spans="1:13" x14ac:dyDescent="0.25">
      <c r="A1215" s="2">
        <v>43683</v>
      </c>
      <c r="B1215">
        <v>20.85</v>
      </c>
      <c r="C1215">
        <v>23.25</v>
      </c>
      <c r="D1215">
        <v>23.25</v>
      </c>
      <c r="E1215">
        <v>20.43</v>
      </c>
      <c r="F1215">
        <v>20.629999000000002</v>
      </c>
      <c r="G1215" t="s">
        <v>13</v>
      </c>
      <c r="H1215" t="s">
        <v>15</v>
      </c>
      <c r="I1215" t="s">
        <v>15</v>
      </c>
      <c r="J1215" t="s">
        <v>15</v>
      </c>
      <c r="K1215" t="s">
        <v>15</v>
      </c>
      <c r="L1215" t="s">
        <v>15</v>
      </c>
      <c r="M1215">
        <v>9850.0298350000066</v>
      </c>
    </row>
    <row r="1216" spans="1:13" x14ac:dyDescent="0.25">
      <c r="A1216" s="2">
        <v>43684</v>
      </c>
      <c r="B1216">
        <v>20.440000999999999</v>
      </c>
      <c r="C1216">
        <v>23.25</v>
      </c>
      <c r="D1216">
        <v>23.25</v>
      </c>
      <c r="E1216">
        <v>20.43</v>
      </c>
      <c r="F1216">
        <v>20.629999000000002</v>
      </c>
      <c r="G1216" t="s">
        <v>13</v>
      </c>
      <c r="H1216" t="s">
        <v>15</v>
      </c>
      <c r="I1216" t="s">
        <v>15</v>
      </c>
      <c r="J1216" t="s">
        <v>15</v>
      </c>
      <c r="K1216" t="s">
        <v>15</v>
      </c>
      <c r="L1216" t="s">
        <v>15</v>
      </c>
      <c r="M1216">
        <v>9850.0298350000066</v>
      </c>
    </row>
    <row r="1217" spans="1:13" x14ac:dyDescent="0.25">
      <c r="A1217" s="2">
        <v>43685</v>
      </c>
      <c r="B1217">
        <v>20.32</v>
      </c>
      <c r="C1217">
        <v>23.25</v>
      </c>
      <c r="D1217">
        <v>23.25</v>
      </c>
      <c r="E1217">
        <v>20.43</v>
      </c>
      <c r="F1217">
        <v>20.440000999999999</v>
      </c>
      <c r="G1217" t="s">
        <v>16</v>
      </c>
      <c r="H1217" t="s">
        <v>15</v>
      </c>
      <c r="I1217">
        <v>-34</v>
      </c>
      <c r="J1217">
        <v>-690.88</v>
      </c>
      <c r="K1217" t="s">
        <v>15</v>
      </c>
      <c r="L1217" t="s">
        <v>15</v>
      </c>
      <c r="M1217">
        <v>9850.0298350000066</v>
      </c>
    </row>
    <row r="1218" spans="1:13" x14ac:dyDescent="0.25">
      <c r="A1218" s="2">
        <v>43686</v>
      </c>
      <c r="B1218">
        <v>19.43</v>
      </c>
      <c r="C1218">
        <v>23.25</v>
      </c>
      <c r="D1218">
        <v>23.25</v>
      </c>
      <c r="E1218">
        <v>20.32</v>
      </c>
      <c r="F1218">
        <v>20.32</v>
      </c>
      <c r="G1218" t="s">
        <v>15</v>
      </c>
      <c r="H1218" t="s">
        <v>15</v>
      </c>
      <c r="I1218">
        <v>-34</v>
      </c>
      <c r="J1218">
        <v>-660.62</v>
      </c>
      <c r="K1218">
        <v>30.259999999999991</v>
      </c>
      <c r="L1218" t="s">
        <v>15</v>
      </c>
      <c r="M1218">
        <v>9880.2898350000069</v>
      </c>
    </row>
    <row r="1219" spans="1:13" x14ac:dyDescent="0.25">
      <c r="A1219" s="2">
        <v>43689</v>
      </c>
      <c r="B1219">
        <v>19.280000999999999</v>
      </c>
      <c r="C1219">
        <v>23.25</v>
      </c>
      <c r="D1219">
        <v>23.25</v>
      </c>
      <c r="E1219">
        <v>19.43</v>
      </c>
      <c r="F1219">
        <v>19.43</v>
      </c>
      <c r="G1219" t="s">
        <v>15</v>
      </c>
      <c r="H1219" t="s">
        <v>15</v>
      </c>
      <c r="I1219">
        <v>-34</v>
      </c>
      <c r="J1219">
        <v>-655.5200339999999</v>
      </c>
      <c r="K1219">
        <v>5.0999660000001086</v>
      </c>
      <c r="L1219" t="s">
        <v>15</v>
      </c>
      <c r="M1219">
        <v>9885.3898010000066</v>
      </c>
    </row>
    <row r="1220" spans="1:13" x14ac:dyDescent="0.25">
      <c r="A1220" s="2">
        <v>43690</v>
      </c>
      <c r="B1220">
        <v>19.360001</v>
      </c>
      <c r="C1220">
        <v>23.25</v>
      </c>
      <c r="D1220">
        <v>23.25</v>
      </c>
      <c r="E1220">
        <v>19.280000999999999</v>
      </c>
      <c r="F1220">
        <v>19.280000999999999</v>
      </c>
      <c r="G1220" t="s">
        <v>15</v>
      </c>
      <c r="H1220" t="s">
        <v>15</v>
      </c>
      <c r="I1220">
        <v>-34</v>
      </c>
      <c r="J1220">
        <v>-658.24003400000004</v>
      </c>
      <c r="K1220">
        <v>-2.720000000000141</v>
      </c>
      <c r="L1220" t="s">
        <v>15</v>
      </c>
      <c r="M1220">
        <v>9882.6698010000073</v>
      </c>
    </row>
    <row r="1221" spans="1:13" x14ac:dyDescent="0.25">
      <c r="A1221" s="2">
        <v>43691</v>
      </c>
      <c r="B1221">
        <v>16.799999</v>
      </c>
      <c r="C1221">
        <v>23.25</v>
      </c>
      <c r="D1221">
        <v>23.25</v>
      </c>
      <c r="E1221">
        <v>19.280000999999999</v>
      </c>
      <c r="F1221">
        <v>19.280000999999999</v>
      </c>
      <c r="G1221" t="s">
        <v>15</v>
      </c>
      <c r="H1221" t="s">
        <v>15</v>
      </c>
      <c r="I1221">
        <v>-34</v>
      </c>
      <c r="J1221">
        <v>-571.19996600000002</v>
      </c>
      <c r="K1221">
        <v>87.040068000000019</v>
      </c>
      <c r="L1221" t="s">
        <v>15</v>
      </c>
      <c r="M1221">
        <v>9969.7098690000075</v>
      </c>
    </row>
    <row r="1222" spans="1:13" x14ac:dyDescent="0.25">
      <c r="A1222" s="2">
        <v>43692</v>
      </c>
      <c r="B1222">
        <v>16.16</v>
      </c>
      <c r="C1222">
        <v>23.25</v>
      </c>
      <c r="D1222">
        <v>23.25</v>
      </c>
      <c r="E1222">
        <v>16.799999</v>
      </c>
      <c r="F1222">
        <v>16.799999</v>
      </c>
      <c r="G1222" t="s">
        <v>15</v>
      </c>
      <c r="H1222" t="s">
        <v>15</v>
      </c>
      <c r="I1222">
        <v>-34</v>
      </c>
      <c r="J1222">
        <v>-549.44000000000005</v>
      </c>
      <c r="K1222">
        <v>21.75996599999996</v>
      </c>
      <c r="L1222" t="s">
        <v>15</v>
      </c>
      <c r="M1222">
        <v>9991.4698350000072</v>
      </c>
    </row>
    <row r="1223" spans="1:13" x14ac:dyDescent="0.25">
      <c r="A1223" s="2">
        <v>43693</v>
      </c>
      <c r="B1223">
        <v>15.98</v>
      </c>
      <c r="C1223">
        <v>23.25</v>
      </c>
      <c r="D1223">
        <v>23.25</v>
      </c>
      <c r="E1223">
        <v>16.16</v>
      </c>
      <c r="F1223">
        <v>16.16</v>
      </c>
      <c r="G1223" t="s">
        <v>15</v>
      </c>
      <c r="H1223" t="s">
        <v>15</v>
      </c>
      <c r="I1223">
        <v>-34</v>
      </c>
      <c r="J1223">
        <v>-543.32000000000005</v>
      </c>
      <c r="K1223">
        <v>6.1200000000000054</v>
      </c>
      <c r="L1223" t="s">
        <v>15</v>
      </c>
      <c r="M1223">
        <v>9997.589835000008</v>
      </c>
    </row>
    <row r="1224" spans="1:13" x14ac:dyDescent="0.25">
      <c r="A1224" s="2">
        <v>43696</v>
      </c>
      <c r="B1224">
        <v>16.129999000000002</v>
      </c>
      <c r="C1224">
        <v>23.25</v>
      </c>
      <c r="D1224">
        <v>23.25</v>
      </c>
      <c r="E1224">
        <v>15.98</v>
      </c>
      <c r="F1224">
        <v>15.98</v>
      </c>
      <c r="G1224" t="s">
        <v>15</v>
      </c>
      <c r="H1224" t="s">
        <v>15</v>
      </c>
      <c r="I1224">
        <v>-34</v>
      </c>
      <c r="J1224">
        <v>-548.41996600000004</v>
      </c>
      <c r="K1224">
        <v>-5.0999659999999949</v>
      </c>
      <c r="L1224" t="s">
        <v>15</v>
      </c>
      <c r="M1224">
        <v>9992.4898690000082</v>
      </c>
    </row>
    <row r="1225" spans="1:13" x14ac:dyDescent="0.25">
      <c r="A1225" s="2">
        <v>43697</v>
      </c>
      <c r="B1225">
        <v>15.36</v>
      </c>
      <c r="C1225">
        <v>23.25</v>
      </c>
      <c r="D1225">
        <v>23.25</v>
      </c>
      <c r="E1225">
        <v>15.98</v>
      </c>
      <c r="F1225">
        <v>15.98</v>
      </c>
      <c r="G1225" t="s">
        <v>15</v>
      </c>
      <c r="H1225" t="s">
        <v>15</v>
      </c>
      <c r="I1225">
        <v>-34</v>
      </c>
      <c r="J1225">
        <v>-522.24</v>
      </c>
      <c r="K1225">
        <v>26.179966000000039</v>
      </c>
      <c r="L1225" t="s">
        <v>15</v>
      </c>
      <c r="M1225">
        <v>10018.66983500001</v>
      </c>
    </row>
    <row r="1226" spans="1:13" x14ac:dyDescent="0.25">
      <c r="A1226" s="2">
        <v>43698</v>
      </c>
      <c r="B1226">
        <v>15.38</v>
      </c>
      <c r="C1226">
        <v>23.25</v>
      </c>
      <c r="D1226">
        <v>23.25</v>
      </c>
      <c r="E1226">
        <v>15.36</v>
      </c>
      <c r="F1226">
        <v>15.36</v>
      </c>
      <c r="G1226" t="s">
        <v>15</v>
      </c>
      <c r="H1226" t="s">
        <v>15</v>
      </c>
      <c r="I1226">
        <v>-34</v>
      </c>
      <c r="J1226">
        <v>-522.92000000000007</v>
      </c>
      <c r="K1226">
        <v>-0.68000000000006366</v>
      </c>
      <c r="L1226" t="s">
        <v>15</v>
      </c>
      <c r="M1226">
        <v>10017.989835000009</v>
      </c>
    </row>
    <row r="1227" spans="1:13" x14ac:dyDescent="0.25">
      <c r="A1227" s="2">
        <v>43699</v>
      </c>
      <c r="B1227">
        <v>15.56</v>
      </c>
      <c r="C1227">
        <v>23.25</v>
      </c>
      <c r="D1227">
        <v>23.25</v>
      </c>
      <c r="E1227">
        <v>15.36</v>
      </c>
      <c r="F1227">
        <v>15.36</v>
      </c>
      <c r="G1227" t="s">
        <v>15</v>
      </c>
      <c r="H1227" t="s">
        <v>15</v>
      </c>
      <c r="I1227">
        <v>-34</v>
      </c>
      <c r="J1227">
        <v>-529.04</v>
      </c>
      <c r="K1227">
        <v>-6.1199999999998909</v>
      </c>
      <c r="L1227" t="s">
        <v>15</v>
      </c>
      <c r="M1227">
        <v>10011.86983500001</v>
      </c>
    </row>
    <row r="1228" spans="1:13" x14ac:dyDescent="0.25">
      <c r="A1228" s="2">
        <v>43700</v>
      </c>
      <c r="B1228">
        <v>14.94</v>
      </c>
      <c r="C1228">
        <v>23.25</v>
      </c>
      <c r="D1228">
        <v>23.25</v>
      </c>
      <c r="E1228">
        <v>15.36</v>
      </c>
      <c r="F1228">
        <v>15.36</v>
      </c>
      <c r="G1228" t="s">
        <v>15</v>
      </c>
      <c r="H1228" t="s">
        <v>15</v>
      </c>
      <c r="I1228">
        <v>-34</v>
      </c>
      <c r="J1228">
        <v>-507.96</v>
      </c>
      <c r="K1228">
        <v>21.079999999999981</v>
      </c>
      <c r="L1228" t="s">
        <v>15</v>
      </c>
      <c r="M1228">
        <v>10032.94983500001</v>
      </c>
    </row>
    <row r="1229" spans="1:13" x14ac:dyDescent="0.25">
      <c r="A1229" s="2">
        <v>43703</v>
      </c>
      <c r="B1229">
        <v>14.71</v>
      </c>
      <c r="C1229">
        <v>23.25</v>
      </c>
      <c r="D1229">
        <v>22.870000999999998</v>
      </c>
      <c r="E1229">
        <v>14.94</v>
      </c>
      <c r="F1229">
        <v>14.94</v>
      </c>
      <c r="G1229" t="s">
        <v>15</v>
      </c>
      <c r="H1229" t="s">
        <v>15</v>
      </c>
      <c r="I1229">
        <v>-34</v>
      </c>
      <c r="J1229">
        <v>-500.14</v>
      </c>
      <c r="K1229">
        <v>7.8199999999999363</v>
      </c>
      <c r="L1229" t="s">
        <v>15</v>
      </c>
      <c r="M1229">
        <v>10040.76983500001</v>
      </c>
    </row>
    <row r="1230" spans="1:13" x14ac:dyDescent="0.25">
      <c r="A1230" s="2">
        <v>43704</v>
      </c>
      <c r="B1230">
        <v>14.3</v>
      </c>
      <c r="C1230">
        <v>23.25</v>
      </c>
      <c r="D1230">
        <v>22.73</v>
      </c>
      <c r="E1230">
        <v>14.71</v>
      </c>
      <c r="F1230">
        <v>14.71</v>
      </c>
      <c r="G1230" t="s">
        <v>15</v>
      </c>
      <c r="H1230" t="s">
        <v>15</v>
      </c>
      <c r="I1230">
        <v>-34</v>
      </c>
      <c r="J1230">
        <v>-486.2</v>
      </c>
      <c r="K1230">
        <v>13.94</v>
      </c>
      <c r="L1230" t="s">
        <v>15</v>
      </c>
      <c r="M1230">
        <v>10054.709835000011</v>
      </c>
    </row>
    <row r="1231" spans="1:13" x14ac:dyDescent="0.25">
      <c r="A1231" s="2">
        <v>43705</v>
      </c>
      <c r="B1231">
        <v>14.62</v>
      </c>
      <c r="C1231">
        <v>23.25</v>
      </c>
      <c r="D1231">
        <v>22.73</v>
      </c>
      <c r="E1231">
        <v>14.3</v>
      </c>
      <c r="F1231">
        <v>14.3</v>
      </c>
      <c r="G1231" t="s">
        <v>15</v>
      </c>
      <c r="H1231" t="s">
        <v>15</v>
      </c>
      <c r="I1231">
        <v>-34</v>
      </c>
      <c r="J1231">
        <v>-497.08</v>
      </c>
      <c r="K1231">
        <v>-10.87999999999994</v>
      </c>
      <c r="L1231" t="s">
        <v>15</v>
      </c>
      <c r="M1231">
        <v>10043.82983500001</v>
      </c>
    </row>
    <row r="1232" spans="1:13" x14ac:dyDescent="0.25">
      <c r="A1232" s="2">
        <v>43706</v>
      </c>
      <c r="B1232">
        <v>14.91</v>
      </c>
      <c r="C1232">
        <v>23.25</v>
      </c>
      <c r="D1232">
        <v>22.73</v>
      </c>
      <c r="E1232">
        <v>14.3</v>
      </c>
      <c r="F1232">
        <v>14.3</v>
      </c>
      <c r="G1232" t="s">
        <v>15</v>
      </c>
      <c r="H1232" t="s">
        <v>15</v>
      </c>
      <c r="I1232">
        <v>-34</v>
      </c>
      <c r="J1232">
        <v>-506.94</v>
      </c>
      <c r="K1232">
        <v>-9.8600000000000136</v>
      </c>
      <c r="L1232" t="s">
        <v>15</v>
      </c>
      <c r="M1232">
        <v>10033.969835000011</v>
      </c>
    </row>
    <row r="1233" spans="1:13" x14ac:dyDescent="0.25">
      <c r="A1233" s="2">
        <v>43707</v>
      </c>
      <c r="B1233">
        <v>14.76</v>
      </c>
      <c r="C1233">
        <v>23.25</v>
      </c>
      <c r="D1233">
        <v>22.73</v>
      </c>
      <c r="E1233">
        <v>14.3</v>
      </c>
      <c r="F1233">
        <v>14.3</v>
      </c>
      <c r="G1233" t="s">
        <v>15</v>
      </c>
      <c r="H1233" t="s">
        <v>15</v>
      </c>
      <c r="I1233">
        <v>-34</v>
      </c>
      <c r="J1233">
        <v>-501.84</v>
      </c>
      <c r="K1233">
        <v>5.1000000000000227</v>
      </c>
      <c r="L1233" t="s">
        <v>15</v>
      </c>
      <c r="M1233">
        <v>10039.069835000009</v>
      </c>
    </row>
    <row r="1234" spans="1:13" x14ac:dyDescent="0.25">
      <c r="A1234" s="2">
        <v>43711</v>
      </c>
      <c r="B1234">
        <v>14.39</v>
      </c>
      <c r="C1234">
        <v>23.25</v>
      </c>
      <c r="D1234">
        <v>21.290001</v>
      </c>
      <c r="E1234">
        <v>14.3</v>
      </c>
      <c r="F1234">
        <v>14.3</v>
      </c>
      <c r="G1234" t="s">
        <v>15</v>
      </c>
      <c r="H1234" t="s">
        <v>15</v>
      </c>
      <c r="I1234">
        <v>-34</v>
      </c>
      <c r="J1234">
        <v>-489.26</v>
      </c>
      <c r="K1234">
        <v>12.579999999999981</v>
      </c>
      <c r="L1234" t="s">
        <v>15</v>
      </c>
      <c r="M1234">
        <v>10051.649835000009</v>
      </c>
    </row>
    <row r="1235" spans="1:13" x14ac:dyDescent="0.25">
      <c r="A1235" s="2">
        <v>43712</v>
      </c>
      <c r="B1235">
        <v>14.91</v>
      </c>
      <c r="C1235">
        <v>23.25</v>
      </c>
      <c r="D1235">
        <v>20.85</v>
      </c>
      <c r="E1235">
        <v>14.3</v>
      </c>
      <c r="F1235">
        <v>14.3</v>
      </c>
      <c r="G1235" t="s">
        <v>15</v>
      </c>
      <c r="H1235" t="s">
        <v>15</v>
      </c>
      <c r="I1235">
        <v>-34</v>
      </c>
      <c r="J1235">
        <v>-506.94</v>
      </c>
      <c r="K1235">
        <v>-17.68000000000001</v>
      </c>
      <c r="L1235" t="s">
        <v>15</v>
      </c>
      <c r="M1235">
        <v>10033.969835000011</v>
      </c>
    </row>
    <row r="1236" spans="1:13" x14ac:dyDescent="0.25">
      <c r="A1236" s="2">
        <v>43713</v>
      </c>
      <c r="B1236">
        <v>15.31</v>
      </c>
      <c r="C1236">
        <v>23.25</v>
      </c>
      <c r="D1236">
        <v>20.85</v>
      </c>
      <c r="E1236">
        <v>14.3</v>
      </c>
      <c r="F1236">
        <v>14.3</v>
      </c>
      <c r="G1236" t="s">
        <v>15</v>
      </c>
      <c r="H1236" t="s">
        <v>15</v>
      </c>
      <c r="I1236">
        <v>-34</v>
      </c>
      <c r="J1236">
        <v>-520.54</v>
      </c>
      <c r="K1236">
        <v>-13.599999999999969</v>
      </c>
      <c r="L1236" t="s">
        <v>15</v>
      </c>
      <c r="M1236">
        <v>10020.36983500001</v>
      </c>
    </row>
    <row r="1237" spans="1:13" x14ac:dyDescent="0.25">
      <c r="A1237" s="2">
        <v>43714</v>
      </c>
      <c r="B1237">
        <v>15.39</v>
      </c>
      <c r="C1237">
        <v>23.25</v>
      </c>
      <c r="D1237">
        <v>20.440000999999999</v>
      </c>
      <c r="E1237">
        <v>14.3</v>
      </c>
      <c r="F1237">
        <v>14.3</v>
      </c>
      <c r="G1237" t="s">
        <v>15</v>
      </c>
      <c r="H1237" t="s">
        <v>15</v>
      </c>
      <c r="I1237">
        <v>-34</v>
      </c>
      <c r="J1237">
        <v>-523.26</v>
      </c>
      <c r="K1237">
        <v>-2.7200000000000268</v>
      </c>
      <c r="L1237" t="s">
        <v>15</v>
      </c>
      <c r="M1237">
        <v>10017.649835000009</v>
      </c>
    </row>
    <row r="1238" spans="1:13" x14ac:dyDescent="0.25">
      <c r="A1238" s="2">
        <v>43717</v>
      </c>
      <c r="B1238">
        <v>16.18</v>
      </c>
      <c r="C1238">
        <v>23.25</v>
      </c>
      <c r="D1238">
        <v>20.32</v>
      </c>
      <c r="E1238">
        <v>14.3</v>
      </c>
      <c r="F1238">
        <v>14.3</v>
      </c>
      <c r="G1238" t="s">
        <v>15</v>
      </c>
      <c r="H1238" t="s">
        <v>15</v>
      </c>
      <c r="I1238">
        <v>-34</v>
      </c>
      <c r="J1238">
        <v>-550.12</v>
      </c>
      <c r="K1238">
        <v>-26.86000000000001</v>
      </c>
      <c r="L1238" t="s">
        <v>15</v>
      </c>
      <c r="M1238">
        <v>9990.7898350000087</v>
      </c>
    </row>
    <row r="1239" spans="1:13" x14ac:dyDescent="0.25">
      <c r="A1239" s="2">
        <v>43718</v>
      </c>
      <c r="B1239">
        <v>17.100000000000001</v>
      </c>
      <c r="C1239">
        <v>23.25</v>
      </c>
      <c r="D1239">
        <v>19.360001</v>
      </c>
      <c r="E1239">
        <v>14.3</v>
      </c>
      <c r="F1239">
        <v>14.3</v>
      </c>
      <c r="G1239" t="s">
        <v>15</v>
      </c>
      <c r="H1239" t="s">
        <v>15</v>
      </c>
      <c r="I1239">
        <v>-34</v>
      </c>
      <c r="J1239">
        <v>-581.40000000000009</v>
      </c>
      <c r="K1239">
        <v>-31.28000000000009</v>
      </c>
      <c r="L1239" t="s">
        <v>15</v>
      </c>
      <c r="M1239">
        <v>9959.509835000008</v>
      </c>
    </row>
    <row r="1240" spans="1:13" x14ac:dyDescent="0.25">
      <c r="A1240" s="2">
        <v>43719</v>
      </c>
      <c r="B1240">
        <v>17.84</v>
      </c>
      <c r="C1240">
        <v>23.25</v>
      </c>
      <c r="D1240">
        <v>19.360001</v>
      </c>
      <c r="E1240">
        <v>14.3</v>
      </c>
      <c r="F1240">
        <v>14.3</v>
      </c>
      <c r="G1240" t="s">
        <v>15</v>
      </c>
      <c r="H1240" t="s">
        <v>15</v>
      </c>
      <c r="I1240">
        <v>-34</v>
      </c>
      <c r="J1240">
        <v>-606.55999999999995</v>
      </c>
      <c r="K1240">
        <v>-25.159999999999851</v>
      </c>
      <c r="L1240" t="s">
        <v>15</v>
      </c>
      <c r="M1240">
        <v>9934.3498350000082</v>
      </c>
    </row>
    <row r="1241" spans="1:13" x14ac:dyDescent="0.25">
      <c r="A1241" s="2">
        <v>43720</v>
      </c>
      <c r="B1241">
        <v>17</v>
      </c>
      <c r="C1241">
        <v>23.25</v>
      </c>
      <c r="D1241">
        <v>19.360001</v>
      </c>
      <c r="E1241">
        <v>14.3</v>
      </c>
      <c r="F1241">
        <v>14.3</v>
      </c>
      <c r="G1241" t="s">
        <v>15</v>
      </c>
      <c r="H1241" t="s">
        <v>15</v>
      </c>
      <c r="I1241">
        <v>-34</v>
      </c>
      <c r="J1241">
        <v>-578</v>
      </c>
      <c r="K1241">
        <v>28.559999999999949</v>
      </c>
      <c r="L1241" t="s">
        <v>15</v>
      </c>
      <c r="M1241">
        <v>9962.9098350000077</v>
      </c>
    </row>
    <row r="1242" spans="1:13" x14ac:dyDescent="0.25">
      <c r="A1242" s="2">
        <v>43721</v>
      </c>
      <c r="B1242">
        <v>17.139999</v>
      </c>
      <c r="C1242">
        <v>23.25</v>
      </c>
      <c r="D1242">
        <v>17.84</v>
      </c>
      <c r="E1242">
        <v>14.3</v>
      </c>
      <c r="F1242">
        <v>14.3</v>
      </c>
      <c r="G1242" t="s">
        <v>15</v>
      </c>
      <c r="H1242" t="s">
        <v>15</v>
      </c>
      <c r="I1242">
        <v>-34</v>
      </c>
      <c r="J1242">
        <v>-582.75996599999996</v>
      </c>
      <c r="K1242">
        <v>-4.7599659999999631</v>
      </c>
      <c r="L1242" t="s">
        <v>15</v>
      </c>
      <c r="M1242">
        <v>9958.149869000008</v>
      </c>
    </row>
    <row r="1243" spans="1:13" x14ac:dyDescent="0.25">
      <c r="A1243" s="2">
        <v>43724</v>
      </c>
      <c r="B1243">
        <v>17.420000000000002</v>
      </c>
      <c r="C1243">
        <v>23.25</v>
      </c>
      <c r="D1243">
        <v>17.84</v>
      </c>
      <c r="E1243">
        <v>14.3</v>
      </c>
      <c r="F1243">
        <v>14.3</v>
      </c>
      <c r="G1243" t="s">
        <v>15</v>
      </c>
      <c r="H1243" t="s">
        <v>15</v>
      </c>
      <c r="I1243">
        <v>-34</v>
      </c>
      <c r="J1243">
        <v>-592.28000000000009</v>
      </c>
      <c r="K1243">
        <v>-9.5200340000001233</v>
      </c>
      <c r="L1243" t="s">
        <v>15</v>
      </c>
      <c r="M1243">
        <v>9948.629835000007</v>
      </c>
    </row>
    <row r="1244" spans="1:13" x14ac:dyDescent="0.25">
      <c r="A1244" s="2">
        <v>43725</v>
      </c>
      <c r="B1244">
        <v>16.629999000000002</v>
      </c>
      <c r="C1244">
        <v>23.25</v>
      </c>
      <c r="D1244">
        <v>17.84</v>
      </c>
      <c r="E1244">
        <v>14.3</v>
      </c>
      <c r="F1244">
        <v>14.3</v>
      </c>
      <c r="G1244" t="s">
        <v>15</v>
      </c>
      <c r="H1244" t="s">
        <v>15</v>
      </c>
      <c r="I1244">
        <v>-34</v>
      </c>
      <c r="J1244">
        <v>-565.41996600000004</v>
      </c>
      <c r="K1244">
        <v>26.860034000000041</v>
      </c>
      <c r="L1244" t="s">
        <v>15</v>
      </c>
      <c r="M1244">
        <v>9975.4898690000064</v>
      </c>
    </row>
    <row r="1245" spans="1:13" x14ac:dyDescent="0.25">
      <c r="A1245" s="2">
        <v>43726</v>
      </c>
      <c r="B1245">
        <v>16.27</v>
      </c>
      <c r="C1245">
        <v>23.25</v>
      </c>
      <c r="D1245">
        <v>17.84</v>
      </c>
      <c r="E1245">
        <v>14.3</v>
      </c>
      <c r="F1245">
        <v>14.3</v>
      </c>
      <c r="G1245" t="s">
        <v>15</v>
      </c>
      <c r="H1245" t="s">
        <v>15</v>
      </c>
      <c r="I1245">
        <v>-34</v>
      </c>
      <c r="J1245">
        <v>-553.17999999999995</v>
      </c>
      <c r="K1245">
        <v>12.23996600000009</v>
      </c>
      <c r="L1245" t="s">
        <v>15</v>
      </c>
      <c r="M1245">
        <v>9987.7298350000056</v>
      </c>
    </row>
    <row r="1246" spans="1:13" x14ac:dyDescent="0.25">
      <c r="A1246" s="2">
        <v>43727</v>
      </c>
      <c r="B1246">
        <v>15.72</v>
      </c>
      <c r="C1246">
        <v>23.25</v>
      </c>
      <c r="D1246">
        <v>17.84</v>
      </c>
      <c r="E1246">
        <v>14.3</v>
      </c>
      <c r="F1246">
        <v>14.3</v>
      </c>
      <c r="G1246" t="s">
        <v>15</v>
      </c>
      <c r="H1246" t="s">
        <v>15</v>
      </c>
      <c r="I1246">
        <v>-34</v>
      </c>
      <c r="J1246">
        <v>-534.48</v>
      </c>
      <c r="K1246">
        <v>18.699999999999928</v>
      </c>
      <c r="L1246" t="s">
        <v>15</v>
      </c>
      <c r="M1246">
        <v>10006.42983500001</v>
      </c>
    </row>
    <row r="1247" spans="1:13" x14ac:dyDescent="0.25">
      <c r="A1247" s="2">
        <v>43728</v>
      </c>
      <c r="B1247">
        <v>15.41</v>
      </c>
      <c r="C1247">
        <v>23.25</v>
      </c>
      <c r="D1247">
        <v>17.84</v>
      </c>
      <c r="E1247">
        <v>14.3</v>
      </c>
      <c r="F1247">
        <v>14.3</v>
      </c>
      <c r="G1247" t="s">
        <v>15</v>
      </c>
      <c r="H1247" t="s">
        <v>15</v>
      </c>
      <c r="I1247">
        <v>-34</v>
      </c>
      <c r="J1247">
        <v>-523.94000000000005</v>
      </c>
      <c r="K1247">
        <v>10.53999999999996</v>
      </c>
      <c r="L1247" t="s">
        <v>15</v>
      </c>
      <c r="M1247">
        <v>10016.969835000011</v>
      </c>
    </row>
    <row r="1248" spans="1:13" x14ac:dyDescent="0.25">
      <c r="A1248" s="2">
        <v>43731</v>
      </c>
      <c r="B1248">
        <v>15.54</v>
      </c>
      <c r="C1248">
        <v>23.25</v>
      </c>
      <c r="D1248">
        <v>17.84</v>
      </c>
      <c r="E1248">
        <v>14.3</v>
      </c>
      <c r="F1248">
        <v>14.3</v>
      </c>
      <c r="G1248" t="s">
        <v>15</v>
      </c>
      <c r="H1248" t="s">
        <v>15</v>
      </c>
      <c r="I1248">
        <v>-34</v>
      </c>
      <c r="J1248">
        <v>-528.36</v>
      </c>
      <c r="K1248">
        <v>-4.4199999999999591</v>
      </c>
      <c r="L1248" t="s">
        <v>15</v>
      </c>
      <c r="M1248">
        <v>10012.549835000011</v>
      </c>
    </row>
    <row r="1249" spans="1:13" x14ac:dyDescent="0.25">
      <c r="A1249" s="2">
        <v>43732</v>
      </c>
      <c r="B1249">
        <v>15.26</v>
      </c>
      <c r="C1249">
        <v>23.25</v>
      </c>
      <c r="D1249">
        <v>17.84</v>
      </c>
      <c r="E1249">
        <v>14.3</v>
      </c>
      <c r="F1249">
        <v>14.3</v>
      </c>
      <c r="G1249" t="s">
        <v>15</v>
      </c>
      <c r="H1249" t="s">
        <v>15</v>
      </c>
      <c r="I1249">
        <v>-34</v>
      </c>
      <c r="J1249">
        <v>-518.84</v>
      </c>
      <c r="K1249">
        <v>9.5199999999999818</v>
      </c>
      <c r="L1249" t="s">
        <v>15</v>
      </c>
      <c r="M1249">
        <v>10022.069835000009</v>
      </c>
    </row>
    <row r="1250" spans="1:13" x14ac:dyDescent="0.25">
      <c r="A1250" s="2">
        <v>43733</v>
      </c>
      <c r="B1250">
        <v>15.54</v>
      </c>
      <c r="C1250">
        <v>23.25</v>
      </c>
      <c r="D1250">
        <v>17.84</v>
      </c>
      <c r="E1250">
        <v>14.3</v>
      </c>
      <c r="F1250">
        <v>14.3</v>
      </c>
      <c r="G1250" t="s">
        <v>15</v>
      </c>
      <c r="H1250" t="s">
        <v>15</v>
      </c>
      <c r="I1250">
        <v>-34</v>
      </c>
      <c r="J1250">
        <v>-528.36</v>
      </c>
      <c r="K1250">
        <v>-9.5199999999999818</v>
      </c>
      <c r="L1250" t="s">
        <v>15</v>
      </c>
      <c r="M1250">
        <v>10012.549835000011</v>
      </c>
    </row>
    <row r="1251" spans="1:13" x14ac:dyDescent="0.25">
      <c r="A1251" s="2">
        <v>43734</v>
      </c>
      <c r="B1251">
        <v>15.25</v>
      </c>
      <c r="C1251">
        <v>23.25</v>
      </c>
      <c r="D1251">
        <v>17.84</v>
      </c>
      <c r="E1251">
        <v>14.3</v>
      </c>
      <c r="F1251">
        <v>14.3</v>
      </c>
      <c r="G1251" t="s">
        <v>15</v>
      </c>
      <c r="H1251" t="s">
        <v>15</v>
      </c>
      <c r="I1251">
        <v>-34</v>
      </c>
      <c r="J1251">
        <v>-518.5</v>
      </c>
      <c r="K1251">
        <v>9.8600000000000136</v>
      </c>
      <c r="L1251" t="s">
        <v>15</v>
      </c>
      <c r="M1251">
        <v>10022.409835000009</v>
      </c>
    </row>
    <row r="1252" spans="1:13" x14ac:dyDescent="0.25">
      <c r="A1252" s="2">
        <v>43735</v>
      </c>
      <c r="B1252">
        <v>15.29</v>
      </c>
      <c r="C1252">
        <v>23.25</v>
      </c>
      <c r="D1252">
        <v>17.84</v>
      </c>
      <c r="E1252">
        <v>14.3</v>
      </c>
      <c r="F1252">
        <v>14.39</v>
      </c>
      <c r="G1252" t="s">
        <v>15</v>
      </c>
      <c r="H1252" t="s">
        <v>15</v>
      </c>
      <c r="I1252">
        <v>-34</v>
      </c>
      <c r="J1252">
        <v>-519.86</v>
      </c>
      <c r="K1252">
        <v>-1.3600000000000141</v>
      </c>
      <c r="L1252" t="s">
        <v>15</v>
      </c>
      <c r="M1252">
        <v>10021.049835000011</v>
      </c>
    </row>
    <row r="1253" spans="1:13" x14ac:dyDescent="0.25">
      <c r="A1253" s="2">
        <v>43738</v>
      </c>
      <c r="B1253">
        <v>15.54</v>
      </c>
      <c r="C1253">
        <v>23.25</v>
      </c>
      <c r="D1253">
        <v>17.84</v>
      </c>
      <c r="E1253">
        <v>14.3</v>
      </c>
      <c r="F1253">
        <v>14.39</v>
      </c>
      <c r="G1253" t="s">
        <v>15</v>
      </c>
      <c r="H1253" t="s">
        <v>15</v>
      </c>
      <c r="I1253">
        <v>-34</v>
      </c>
      <c r="J1253">
        <v>-528.36</v>
      </c>
      <c r="K1253">
        <v>-8.5</v>
      </c>
      <c r="L1253" t="s">
        <v>15</v>
      </c>
      <c r="M1253">
        <v>10012.549835000011</v>
      </c>
    </row>
    <row r="1254" spans="1:13" x14ac:dyDescent="0.25">
      <c r="A1254" s="2">
        <v>43739</v>
      </c>
      <c r="B1254">
        <v>15.55</v>
      </c>
      <c r="C1254">
        <v>23.25</v>
      </c>
      <c r="D1254">
        <v>17.84</v>
      </c>
      <c r="E1254">
        <v>14.3</v>
      </c>
      <c r="F1254">
        <v>14.39</v>
      </c>
      <c r="G1254" t="s">
        <v>15</v>
      </c>
      <c r="H1254" t="s">
        <v>15</v>
      </c>
      <c r="I1254">
        <v>-34</v>
      </c>
      <c r="J1254">
        <v>-528.70000000000005</v>
      </c>
      <c r="K1254">
        <v>-0.34000000000003178</v>
      </c>
      <c r="L1254" t="s">
        <v>15</v>
      </c>
      <c r="M1254">
        <v>10012.209835000011</v>
      </c>
    </row>
    <row r="1255" spans="1:13" x14ac:dyDescent="0.25">
      <c r="A1255" s="2">
        <v>43740</v>
      </c>
      <c r="B1255">
        <v>14.65</v>
      </c>
      <c r="C1255">
        <v>23.25</v>
      </c>
      <c r="D1255">
        <v>17.84</v>
      </c>
      <c r="E1255">
        <v>14.3</v>
      </c>
      <c r="F1255">
        <v>14.39</v>
      </c>
      <c r="G1255" t="s">
        <v>15</v>
      </c>
      <c r="H1255" t="s">
        <v>15</v>
      </c>
      <c r="I1255">
        <v>-34</v>
      </c>
      <c r="J1255">
        <v>-498.1</v>
      </c>
      <c r="K1255">
        <v>30.600000000000019</v>
      </c>
      <c r="L1255" t="s">
        <v>15</v>
      </c>
      <c r="M1255">
        <v>10042.809835000009</v>
      </c>
    </row>
    <row r="1256" spans="1:13" x14ac:dyDescent="0.25">
      <c r="A1256" s="2">
        <v>43741</v>
      </c>
      <c r="B1256">
        <v>14.8</v>
      </c>
      <c r="C1256">
        <v>23.25</v>
      </c>
      <c r="D1256">
        <v>17.84</v>
      </c>
      <c r="E1256">
        <v>14.3</v>
      </c>
      <c r="F1256">
        <v>14.39</v>
      </c>
      <c r="G1256" t="s">
        <v>15</v>
      </c>
      <c r="H1256" t="s">
        <v>15</v>
      </c>
      <c r="I1256">
        <v>-34</v>
      </c>
      <c r="J1256">
        <v>-503.2</v>
      </c>
      <c r="K1256">
        <v>-5.1000000000000227</v>
      </c>
      <c r="L1256" t="s">
        <v>15</v>
      </c>
      <c r="M1256">
        <v>10037.709835000011</v>
      </c>
    </row>
    <row r="1257" spans="1:13" x14ac:dyDescent="0.25">
      <c r="A1257" s="2">
        <v>43742</v>
      </c>
      <c r="B1257">
        <v>14.96</v>
      </c>
      <c r="C1257">
        <v>23.25</v>
      </c>
      <c r="D1257">
        <v>17.84</v>
      </c>
      <c r="E1257">
        <v>14.3</v>
      </c>
      <c r="F1257">
        <v>14.65</v>
      </c>
      <c r="G1257" t="s">
        <v>15</v>
      </c>
      <c r="H1257" t="s">
        <v>15</v>
      </c>
      <c r="I1257">
        <v>-34</v>
      </c>
      <c r="J1257">
        <v>-508.64</v>
      </c>
      <c r="K1257">
        <v>-5.4399999999999977</v>
      </c>
      <c r="L1257" t="s">
        <v>15</v>
      </c>
      <c r="M1257">
        <v>10032.26983500001</v>
      </c>
    </row>
    <row r="1258" spans="1:13" x14ac:dyDescent="0.25">
      <c r="A1258" s="2">
        <v>43745</v>
      </c>
      <c r="B1258">
        <v>15.03</v>
      </c>
      <c r="C1258">
        <v>23.25</v>
      </c>
      <c r="D1258">
        <v>17.84</v>
      </c>
      <c r="E1258">
        <v>14.3</v>
      </c>
      <c r="F1258">
        <v>14.65</v>
      </c>
      <c r="G1258" t="s">
        <v>15</v>
      </c>
      <c r="H1258" t="s">
        <v>15</v>
      </c>
      <c r="I1258">
        <v>-34</v>
      </c>
      <c r="J1258">
        <v>-511.02</v>
      </c>
      <c r="K1258">
        <v>-2.3799999999999391</v>
      </c>
      <c r="L1258" t="s">
        <v>15</v>
      </c>
      <c r="M1258">
        <v>10029.889835000011</v>
      </c>
    </row>
    <row r="1259" spans="1:13" x14ac:dyDescent="0.25">
      <c r="A1259" s="2">
        <v>43746</v>
      </c>
      <c r="B1259">
        <v>14.84</v>
      </c>
      <c r="C1259">
        <v>23.25</v>
      </c>
      <c r="D1259">
        <v>17.84</v>
      </c>
      <c r="E1259">
        <v>14.3</v>
      </c>
      <c r="F1259">
        <v>14.65</v>
      </c>
      <c r="G1259" t="s">
        <v>15</v>
      </c>
      <c r="H1259" t="s">
        <v>15</v>
      </c>
      <c r="I1259">
        <v>-34</v>
      </c>
      <c r="J1259">
        <v>-504.56</v>
      </c>
      <c r="K1259">
        <v>6.4599999999999804</v>
      </c>
      <c r="L1259" t="s">
        <v>15</v>
      </c>
      <c r="M1259">
        <v>10036.34983500001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B084E-6503-4AFE-B918-087A8ADFCAFD}">
  <dimension ref="A1"/>
  <sheetViews>
    <sheetView workbookViewId="0">
      <selection activeCell="G20" sqref="G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FFF11-6C42-4783-8FC0-4E52F0EC770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Execution</vt:lpstr>
      <vt:lpstr>Open orders</vt:lpstr>
      <vt:lpstr>Portforlio Ongoing</vt:lpstr>
      <vt:lpstr>Portfolio Selected</vt:lpstr>
      <vt:lpstr>Portfolio Selection</vt:lpstr>
      <vt:lpstr>M</vt:lpstr>
      <vt:lpstr>AMD</vt:lpstr>
      <vt:lpstr>UBER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Nipun</dc:creator>
  <cp:lastModifiedBy>Nipun</cp:lastModifiedBy>
  <dcterms:created xsi:type="dcterms:W3CDTF">2019-10-15T16:55:38Z</dcterms:created>
  <dcterms:modified xsi:type="dcterms:W3CDTF">2020-11-15T22:45:05Z</dcterms:modified>
</cp:coreProperties>
</file>