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528"/>
  <workbookPr filterPrivacy="1"/>
  <bookViews>
    <workbookView xWindow="0" yWindow="0" windowWidth="22260" windowHeight="12645" activeTab="3" xr2:uid="{00000000-000D-0000-FFFF-FFFF00000000}"/>
  </bookViews>
  <sheets>
    <sheet name="LIST" sheetId="1" r:id="rId1"/>
    <sheet name="AEIS" sheetId="2" r:id="rId2"/>
    <sheet name="LGIH" sheetId="3" r:id="rId3"/>
    <sheet name="SGC" sheetId="5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6" i="5" l="1"/>
  <c r="E25" i="5"/>
  <c r="E24" i="5"/>
  <c r="E23" i="5"/>
  <c r="D22" i="5"/>
  <c r="C22" i="5"/>
  <c r="C21" i="5"/>
  <c r="E21" i="5" s="1"/>
  <c r="C20" i="5"/>
  <c r="E20" i="5" s="1"/>
  <c r="C19" i="5"/>
  <c r="E19" i="5" s="1"/>
  <c r="C18" i="5"/>
  <c r="E18" i="5" s="1"/>
  <c r="E26" i="3"/>
  <c r="E25" i="3"/>
  <c r="E24" i="3"/>
  <c r="E23" i="3"/>
  <c r="D22" i="3"/>
  <c r="C22" i="3"/>
  <c r="E21" i="3"/>
  <c r="C21" i="3"/>
  <c r="C20" i="3"/>
  <c r="E20" i="3" s="1"/>
  <c r="C19" i="3"/>
  <c r="E19" i="3" s="1"/>
  <c r="C18" i="3"/>
  <c r="E18" i="3" s="1"/>
  <c r="E26" i="2"/>
  <c r="E25" i="2"/>
  <c r="E24" i="2"/>
  <c r="E23" i="2"/>
  <c r="D22" i="2"/>
  <c r="C22" i="2"/>
  <c r="C21" i="2"/>
  <c r="E21" i="2" s="1"/>
  <c r="C20" i="2"/>
  <c r="E20" i="2" s="1"/>
  <c r="C19" i="2"/>
  <c r="E19" i="2" s="1"/>
  <c r="C18" i="2"/>
  <c r="E18" i="2" s="1"/>
  <c r="E22" i="5" l="1"/>
  <c r="E22" i="3"/>
  <c r="E2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D20" authorId="0" shapeId="0" xr:uid="{C99ED4F7-DB79-46D1-BEE0-1EEDBD8F54C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 low as 50 in bear market</t>
        </r>
      </text>
    </comment>
    <comment ref="D21" authorId="0" shapeId="0" xr:uid="{9CD27B3E-36F9-4606-9731-C953BAFB87E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 low as 30 in bear market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D20" authorId="0" shapeId="0" xr:uid="{B170A63B-952F-49DD-B2BA-13D469CE0F4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 low as 50 in bear market</t>
        </r>
      </text>
    </comment>
    <comment ref="D21" authorId="0" shapeId="0" xr:uid="{140F07C5-EA32-4CF4-A301-65DC9339CDA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 low as 30 in bear market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D20" authorId="0" shapeId="0" xr:uid="{DE8E2928-318F-4D09-A59D-6E0FCC8F105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 low as 50 in bear market</t>
        </r>
      </text>
    </comment>
    <comment ref="D21" authorId="0" shapeId="0" xr:uid="{DB5553E0-2F85-4967-ACD7-A4605838128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 low as 30 in bear market</t>
        </r>
      </text>
    </comment>
  </commentList>
</comments>
</file>

<file path=xl/sharedStrings.xml><?xml version="1.0" encoding="utf-8"?>
<sst xmlns="http://schemas.openxmlformats.org/spreadsheetml/2006/main" count="133" uniqueCount="32">
  <si>
    <t>LGIH</t>
  </si>
  <si>
    <t>AEIS</t>
  </si>
  <si>
    <t>SGC</t>
  </si>
  <si>
    <t>Data</t>
  </si>
  <si>
    <t>Left Brim</t>
  </si>
  <si>
    <t>Time</t>
  </si>
  <si>
    <t>Price</t>
  </si>
  <si>
    <t>Cup Bottom</t>
  </si>
  <si>
    <t>Not requried</t>
  </si>
  <si>
    <t>Right Brim</t>
  </si>
  <si>
    <t>Left Handle</t>
  </si>
  <si>
    <t>Handle Bottom</t>
  </si>
  <si>
    <t>Right Handle</t>
  </si>
  <si>
    <t>Checkings</t>
  </si>
  <si>
    <t>Actual</t>
  </si>
  <si>
    <t>Required</t>
  </si>
  <si>
    <t>Passed</t>
  </si>
  <si>
    <t>Base Length</t>
  </si>
  <si>
    <t>Handle Length</t>
  </si>
  <si>
    <t>Base Correction</t>
  </si>
  <si>
    <t>Handle Correction</t>
  </si>
  <si>
    <t>Handle size compared with cup size</t>
  </si>
  <si>
    <t>Cup Shape</t>
  </si>
  <si>
    <t>U</t>
  </si>
  <si>
    <t>Prior price trend</t>
  </si>
  <si>
    <t>Y</t>
  </si>
  <si>
    <t>Volume Shape in cup</t>
  </si>
  <si>
    <t>Volume in handle bottom</t>
  </si>
  <si>
    <t>Low</t>
  </si>
  <si>
    <t>remarks</t>
  </si>
  <si>
    <t>handl not formed yet</t>
  </si>
  <si>
    <t>handle not formed yet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</si>
</sst>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 applyAlignment="1">
      <alignment horizontal="center"/>
    </xf>
    <xf numFmtId="14" fontId="0" fillId="3" borderId="0" xfId="0" applyNumberFormat="1" applyFill="1"/>
    <xf numFmtId="0" fontId="0" fillId="3" borderId="0" xfId="0" applyFill="1"/>
    <xf numFmtId="0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3"/>
  <sheetViews>
    <sheetView workbookViewId="0">
      <selection activeCell="A3" sqref="A3"/>
    </sheetView>
  </sheetViews>
  <sheetFormatPr defaultRowHeight="15" x14ac:dyDescent="0.25"/>
  <sheetData>
    <row r="1" spans="1:1" x14ac:dyDescent="0.25">
      <c r="A1" t="s">
        <v>1</v>
      </c>
    </row>
    <row r="2" spans="1:1" x14ac:dyDescent="0.25">
      <c r="A2" t="s">
        <v>0</v>
      </c>
    </row>
    <row r="3" spans="1:1" x14ac:dyDescent="0.25">
      <c r="A3" t="s">
        <v>2</v>
      </c>
    </row>
  </sheetData>
  <sortState ref="A1:A4">
    <sortCondition ref="A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46254-0FC4-49F2-B74A-98FA44DDC1A1}">
  <dimension ref="B2:H26"/>
  <sheetViews>
    <sheetView workbookViewId="0">
      <selection activeCell="H3" sqref="H3"/>
    </sheetView>
  </sheetViews>
  <sheetFormatPr defaultRowHeight="15" x14ac:dyDescent="0.25"/>
  <cols>
    <col min="2" max="2" width="15.85546875" customWidth="1"/>
    <col min="4" max="4" width="13.42578125" bestFit="1" customWidth="1"/>
    <col min="6" max="6" width="17.28515625" bestFit="1" customWidth="1"/>
  </cols>
  <sheetData>
    <row r="2" spans="2:8" x14ac:dyDescent="0.25">
      <c r="B2" s="1" t="s">
        <v>3</v>
      </c>
      <c r="C2" s="1"/>
      <c r="D2" s="1"/>
      <c r="G2" t="s">
        <v>29</v>
      </c>
      <c r="H2" t="s">
        <v>30</v>
      </c>
    </row>
    <row r="3" spans="2:8" x14ac:dyDescent="0.25">
      <c r="B3" t="s">
        <v>4</v>
      </c>
      <c r="C3" t="s">
        <v>5</v>
      </c>
      <c r="D3" s="2">
        <v>42895</v>
      </c>
    </row>
    <row r="4" spans="2:8" x14ac:dyDescent="0.25">
      <c r="C4" t="s">
        <v>6</v>
      </c>
      <c r="D4" s="3">
        <v>80.69</v>
      </c>
    </row>
    <row r="5" spans="2:8" x14ac:dyDescent="0.25">
      <c r="B5" t="s">
        <v>7</v>
      </c>
      <c r="C5" t="s">
        <v>5</v>
      </c>
      <c r="D5" t="s">
        <v>8</v>
      </c>
    </row>
    <row r="6" spans="2:8" x14ac:dyDescent="0.25">
      <c r="C6" t="s">
        <v>6</v>
      </c>
      <c r="D6" s="3">
        <v>65.8</v>
      </c>
    </row>
    <row r="7" spans="2:8" x14ac:dyDescent="0.25">
      <c r="B7" t="s">
        <v>9</v>
      </c>
      <c r="C7" t="s">
        <v>5</v>
      </c>
      <c r="D7" s="2">
        <v>43014</v>
      </c>
    </row>
    <row r="8" spans="2:8" x14ac:dyDescent="0.25">
      <c r="C8" t="s">
        <v>6</v>
      </c>
      <c r="D8" s="3">
        <v>83.29</v>
      </c>
    </row>
    <row r="9" spans="2:8" x14ac:dyDescent="0.25">
      <c r="B9" t="s">
        <v>10</v>
      </c>
      <c r="C9" t="s">
        <v>5</v>
      </c>
      <c r="D9" s="2">
        <v>42950</v>
      </c>
    </row>
    <row r="10" spans="2:8" x14ac:dyDescent="0.25">
      <c r="C10" t="s">
        <v>6</v>
      </c>
      <c r="D10" s="3">
        <v>35.1</v>
      </c>
    </row>
    <row r="11" spans="2:8" x14ac:dyDescent="0.25">
      <c r="B11" t="s">
        <v>11</v>
      </c>
      <c r="C11" t="s">
        <v>5</v>
      </c>
      <c r="D11" t="s">
        <v>8</v>
      </c>
    </row>
    <row r="12" spans="2:8" x14ac:dyDescent="0.25">
      <c r="C12" t="s">
        <v>6</v>
      </c>
      <c r="D12" s="3">
        <v>30.48</v>
      </c>
    </row>
    <row r="13" spans="2:8" x14ac:dyDescent="0.25">
      <c r="B13" t="s">
        <v>12</v>
      </c>
      <c r="C13" t="s">
        <v>5</v>
      </c>
      <c r="D13" s="2">
        <v>42983</v>
      </c>
    </row>
    <row r="14" spans="2:8" x14ac:dyDescent="0.25">
      <c r="C14" t="s">
        <v>6</v>
      </c>
      <c r="D14" s="3">
        <v>33.979999999999997</v>
      </c>
    </row>
    <row r="16" spans="2:8" x14ac:dyDescent="0.25">
      <c r="B16" s="1" t="s">
        <v>13</v>
      </c>
      <c r="C16" s="1"/>
      <c r="D16" s="1"/>
      <c r="E16" s="1"/>
    </row>
    <row r="17" spans="2:5" x14ac:dyDescent="0.25">
      <c r="C17" t="s">
        <v>14</v>
      </c>
      <c r="D17" t="s">
        <v>15</v>
      </c>
      <c r="E17" t="s">
        <v>16</v>
      </c>
    </row>
    <row r="18" spans="2:5" x14ac:dyDescent="0.25">
      <c r="B18" t="s">
        <v>17</v>
      </c>
      <c r="C18" s="4">
        <f>($D$7-$D$3)/7</f>
        <v>17</v>
      </c>
      <c r="D18">
        <v>7</v>
      </c>
      <c r="E18" t="b">
        <f>IF(C18&gt;=D18, TRUE, FALSE)</f>
        <v>1</v>
      </c>
    </row>
    <row r="19" spans="2:5" x14ac:dyDescent="0.25">
      <c r="B19" t="s">
        <v>18</v>
      </c>
      <c r="C19" s="4">
        <f>($D$13-$D$9)/7</f>
        <v>4.7142857142857144</v>
      </c>
      <c r="D19">
        <v>1</v>
      </c>
      <c r="E19" t="b">
        <f>IF(C19&gt;=D19, TRUE, FALSE)</f>
        <v>1</v>
      </c>
    </row>
    <row r="20" spans="2:5" x14ac:dyDescent="0.25">
      <c r="B20" t="s">
        <v>19</v>
      </c>
      <c r="C20">
        <f>(($D$6-$D$4)/$D$4)*100</f>
        <v>-18.453339942991697</v>
      </c>
      <c r="D20">
        <v>-30</v>
      </c>
      <c r="E20" t="b">
        <f>IF(C20&gt;=D20, TRUE, FALSE)</f>
        <v>1</v>
      </c>
    </row>
    <row r="21" spans="2:5" x14ac:dyDescent="0.25">
      <c r="B21" t="s">
        <v>20</v>
      </c>
      <c r="C21">
        <f>(($D$12-$D$10)/$D$10)*100</f>
        <v>-13.162393162393165</v>
      </c>
      <c r="D21">
        <v>-12</v>
      </c>
      <c r="E21" t="b">
        <f>IF(C21&gt;=D21, TRUE, FALSE)</f>
        <v>0</v>
      </c>
    </row>
    <row r="22" spans="2:5" ht="45" x14ac:dyDescent="0.25">
      <c r="B22" s="5" t="s">
        <v>21</v>
      </c>
      <c r="C22">
        <f>(MAX($D$4,$D$8,$D$6)+MIN($D$4,$D$8,$D$6))/2</f>
        <v>74.545000000000002</v>
      </c>
      <c r="D22">
        <f>(MAX($D$10,$D$14,$D$12) + MIN($D$10,$D$14,$D$12))/2</f>
        <v>32.79</v>
      </c>
      <c r="E22" t="b">
        <f>IF(D22&gt;C22, TRUE, FALSE)</f>
        <v>0</v>
      </c>
    </row>
    <row r="23" spans="2:5" x14ac:dyDescent="0.25">
      <c r="B23" t="s">
        <v>22</v>
      </c>
      <c r="C23" s="3" t="s">
        <v>23</v>
      </c>
      <c r="D23" t="s">
        <v>23</v>
      </c>
      <c r="E23" t="b">
        <f>IF($C$23=$D$23, TRUE, FALSE)</f>
        <v>1</v>
      </c>
    </row>
    <row r="24" spans="2:5" x14ac:dyDescent="0.25">
      <c r="B24" t="s">
        <v>24</v>
      </c>
      <c r="C24" s="3" t="s">
        <v>25</v>
      </c>
      <c r="D24" t="s">
        <v>25</v>
      </c>
      <c r="E24" t="b">
        <f>IF($C$24=$D$24, TRUE, FALSE)</f>
        <v>1</v>
      </c>
    </row>
    <row r="25" spans="2:5" ht="30" x14ac:dyDescent="0.25">
      <c r="B25" s="5" t="s">
        <v>26</v>
      </c>
      <c r="C25" s="3" t="s">
        <v>23</v>
      </c>
      <c r="D25" t="s">
        <v>23</v>
      </c>
      <c r="E25" t="b">
        <f>IF($C$25 = $D$25, TRUE, FALSE)</f>
        <v>1</v>
      </c>
    </row>
    <row r="26" spans="2:5" ht="30" x14ac:dyDescent="0.25">
      <c r="B26" s="5" t="s">
        <v>27</v>
      </c>
      <c r="C26" s="3" t="s">
        <v>28</v>
      </c>
      <c r="D26" t="s">
        <v>28</v>
      </c>
      <c r="E26" t="b">
        <f>IF($C$26 = $D$26, TRUE, FALSE)</f>
        <v>1</v>
      </c>
    </row>
  </sheetData>
  <mergeCells count="2">
    <mergeCell ref="B2:D2"/>
    <mergeCell ref="B16:E16"/>
  </mergeCells>
  <conditionalFormatting sqref="E18:E26">
    <cfRule type="containsText" dxfId="5" priority="1" operator="containsText" text="FALSE">
      <formula>NOT(ISERROR(SEARCH("FALSE",E18)))</formula>
    </cfRule>
    <cfRule type="containsText" dxfId="4" priority="2" operator="containsText" text="TRUE">
      <formula>NOT(ISERROR(SEARCH("TRUE",E18)))</formula>
    </cfRule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D91BE-1C5A-4661-8F18-B1995B1D34CA}">
  <dimension ref="B2:I26"/>
  <sheetViews>
    <sheetView workbookViewId="0">
      <selection activeCell="F26" sqref="F26"/>
    </sheetView>
  </sheetViews>
  <sheetFormatPr defaultRowHeight="15" x14ac:dyDescent="0.25"/>
  <cols>
    <col min="2" max="2" width="15.85546875" customWidth="1"/>
    <col min="4" max="4" width="13.42578125" bestFit="1" customWidth="1"/>
    <col min="6" max="6" width="17.28515625" bestFit="1" customWidth="1"/>
  </cols>
  <sheetData>
    <row r="2" spans="2:9" x14ac:dyDescent="0.25">
      <c r="B2" s="1" t="s">
        <v>3</v>
      </c>
      <c r="C2" s="1"/>
      <c r="D2" s="1"/>
      <c r="H2" t="s">
        <v>29</v>
      </c>
      <c r="I2" t="s">
        <v>31</v>
      </c>
    </row>
    <row r="3" spans="2:9" x14ac:dyDescent="0.25">
      <c r="B3" t="s">
        <v>4</v>
      </c>
      <c r="C3" t="s">
        <v>5</v>
      </c>
      <c r="D3" s="2">
        <v>42955</v>
      </c>
    </row>
    <row r="4" spans="2:9" x14ac:dyDescent="0.25">
      <c r="C4" t="s">
        <v>6</v>
      </c>
      <c r="D4" s="3">
        <v>48.48</v>
      </c>
    </row>
    <row r="5" spans="2:9" x14ac:dyDescent="0.25">
      <c r="B5" t="s">
        <v>7</v>
      </c>
      <c r="C5" t="s">
        <v>5</v>
      </c>
      <c r="D5" t="s">
        <v>8</v>
      </c>
    </row>
    <row r="6" spans="2:9" x14ac:dyDescent="0.25">
      <c r="C6" t="s">
        <v>6</v>
      </c>
      <c r="D6" s="3">
        <v>41.09</v>
      </c>
    </row>
    <row r="7" spans="2:9" x14ac:dyDescent="0.25">
      <c r="B7" t="s">
        <v>9</v>
      </c>
      <c r="C7" t="s">
        <v>5</v>
      </c>
      <c r="D7" s="2">
        <v>43014</v>
      </c>
    </row>
    <row r="8" spans="2:9" x14ac:dyDescent="0.25">
      <c r="C8" t="s">
        <v>6</v>
      </c>
      <c r="D8" s="3">
        <v>52.28</v>
      </c>
    </row>
    <row r="9" spans="2:9" x14ac:dyDescent="0.25">
      <c r="B9" t="s">
        <v>10</v>
      </c>
      <c r="C9" t="s">
        <v>5</v>
      </c>
      <c r="D9" s="2">
        <v>42950</v>
      </c>
    </row>
    <row r="10" spans="2:9" x14ac:dyDescent="0.25">
      <c r="C10" t="s">
        <v>6</v>
      </c>
      <c r="D10" s="3">
        <v>35.1</v>
      </c>
    </row>
    <row r="11" spans="2:9" x14ac:dyDescent="0.25">
      <c r="B11" t="s">
        <v>11</v>
      </c>
      <c r="C11" t="s">
        <v>5</v>
      </c>
      <c r="D11" t="s">
        <v>8</v>
      </c>
    </row>
    <row r="12" spans="2:9" x14ac:dyDescent="0.25">
      <c r="C12" t="s">
        <v>6</v>
      </c>
      <c r="D12" s="3">
        <v>30.48</v>
      </c>
    </row>
    <row r="13" spans="2:9" x14ac:dyDescent="0.25">
      <c r="B13" t="s">
        <v>12</v>
      </c>
      <c r="C13" t="s">
        <v>5</v>
      </c>
      <c r="D13" s="2">
        <v>42983</v>
      </c>
    </row>
    <row r="14" spans="2:9" x14ac:dyDescent="0.25">
      <c r="C14" t="s">
        <v>6</v>
      </c>
      <c r="D14" s="3">
        <v>33.979999999999997</v>
      </c>
    </row>
    <row r="16" spans="2:9" x14ac:dyDescent="0.25">
      <c r="B16" s="1" t="s">
        <v>13</v>
      </c>
      <c r="C16" s="1"/>
      <c r="D16" s="1"/>
      <c r="E16" s="1"/>
    </row>
    <row r="17" spans="2:5" x14ac:dyDescent="0.25">
      <c r="C17" t="s">
        <v>14</v>
      </c>
      <c r="D17" t="s">
        <v>15</v>
      </c>
      <c r="E17" t="s">
        <v>16</v>
      </c>
    </row>
    <row r="18" spans="2:5" x14ac:dyDescent="0.25">
      <c r="B18" t="s">
        <v>17</v>
      </c>
      <c r="C18" s="4">
        <f>($D$7-$D$3)/7</f>
        <v>8.4285714285714288</v>
      </c>
      <c r="D18">
        <v>7</v>
      </c>
      <c r="E18" t="b">
        <f>IF(C18&gt;=D18, TRUE, FALSE)</f>
        <v>1</v>
      </c>
    </row>
    <row r="19" spans="2:5" x14ac:dyDescent="0.25">
      <c r="B19" t="s">
        <v>18</v>
      </c>
      <c r="C19" s="4">
        <f>($D$13-$D$9)/7</f>
        <v>4.7142857142857144</v>
      </c>
      <c r="D19">
        <v>1</v>
      </c>
      <c r="E19" t="b">
        <f>IF(C19&gt;=D19, TRUE, FALSE)</f>
        <v>1</v>
      </c>
    </row>
    <row r="20" spans="2:5" x14ac:dyDescent="0.25">
      <c r="B20" t="s">
        <v>19</v>
      </c>
      <c r="C20">
        <f>(($D$6-$D$4)/$D$4)*100</f>
        <v>-15.24339933993398</v>
      </c>
      <c r="D20">
        <v>-30</v>
      </c>
      <c r="E20" t="b">
        <f>IF(C20&gt;=D20, TRUE, FALSE)</f>
        <v>1</v>
      </c>
    </row>
    <row r="21" spans="2:5" x14ac:dyDescent="0.25">
      <c r="B21" t="s">
        <v>20</v>
      </c>
      <c r="C21">
        <f>(($D$12-$D$10)/$D$10)*100</f>
        <v>-13.162393162393165</v>
      </c>
      <c r="D21">
        <v>-12</v>
      </c>
      <c r="E21" t="b">
        <f>IF(C21&gt;=D21, TRUE, FALSE)</f>
        <v>0</v>
      </c>
    </row>
    <row r="22" spans="2:5" ht="45" x14ac:dyDescent="0.25">
      <c r="B22" s="5" t="s">
        <v>21</v>
      </c>
      <c r="C22">
        <f>(MAX($D$4,$D$8,$D$6)+MIN($D$4,$D$8,$D$6))/2</f>
        <v>46.685000000000002</v>
      </c>
      <c r="D22">
        <f>(MAX($D$10,$D$14,$D$12) + MIN($D$10,$D$14,$D$12))/2</f>
        <v>32.79</v>
      </c>
      <c r="E22" t="b">
        <f>IF(D22&gt;C22, TRUE, FALSE)</f>
        <v>0</v>
      </c>
    </row>
    <row r="23" spans="2:5" x14ac:dyDescent="0.25">
      <c r="B23" t="s">
        <v>22</v>
      </c>
      <c r="C23" s="3" t="s">
        <v>23</v>
      </c>
      <c r="D23" t="s">
        <v>23</v>
      </c>
      <c r="E23" t="b">
        <f>IF($C$23=$D$23, TRUE, FALSE)</f>
        <v>1</v>
      </c>
    </row>
    <row r="24" spans="2:5" x14ac:dyDescent="0.25">
      <c r="B24" t="s">
        <v>24</v>
      </c>
      <c r="C24" s="3" t="s">
        <v>25</v>
      </c>
      <c r="D24" t="s">
        <v>25</v>
      </c>
      <c r="E24" t="b">
        <f>IF($C$24=$D$24, TRUE, FALSE)</f>
        <v>1</v>
      </c>
    </row>
    <row r="25" spans="2:5" ht="30" x14ac:dyDescent="0.25">
      <c r="B25" s="5" t="s">
        <v>26</v>
      </c>
      <c r="C25" s="3" t="s">
        <v>23</v>
      </c>
      <c r="D25" t="s">
        <v>23</v>
      </c>
      <c r="E25" t="b">
        <f>IF($C$25 = $D$25, TRUE, FALSE)</f>
        <v>1</v>
      </c>
    </row>
    <row r="26" spans="2:5" ht="30" x14ac:dyDescent="0.25">
      <c r="B26" s="5" t="s">
        <v>27</v>
      </c>
      <c r="C26" s="3" t="s">
        <v>28</v>
      </c>
      <c r="D26" t="s">
        <v>28</v>
      </c>
      <c r="E26" t="b">
        <f>IF($C$26 = $D$26, TRUE, FALSE)</f>
        <v>1</v>
      </c>
    </row>
  </sheetData>
  <mergeCells count="2">
    <mergeCell ref="B2:D2"/>
    <mergeCell ref="B16:E16"/>
  </mergeCells>
  <conditionalFormatting sqref="E18:E26">
    <cfRule type="containsText" dxfId="3" priority="1" operator="containsText" text="FALSE">
      <formula>NOT(ISERROR(SEARCH("FALSE",E18)))</formula>
    </cfRule>
    <cfRule type="containsText" dxfId="2" priority="2" operator="containsText" text="TRUE">
      <formula>NOT(ISERROR(SEARCH("TRUE",E18)))</formula>
    </cfRule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885284-9B93-40BB-AE12-E4FBD79EE8E5}">
  <dimension ref="B2:E26"/>
  <sheetViews>
    <sheetView tabSelected="1" workbookViewId="0">
      <selection activeCell="F16" sqref="F16"/>
    </sheetView>
  </sheetViews>
  <sheetFormatPr defaultRowHeight="15" x14ac:dyDescent="0.25"/>
  <cols>
    <col min="2" max="2" width="15.85546875" customWidth="1"/>
    <col min="4" max="4" width="13.42578125" bestFit="1" customWidth="1"/>
    <col min="6" max="6" width="17.28515625" bestFit="1" customWidth="1"/>
  </cols>
  <sheetData>
    <row r="2" spans="2:5" x14ac:dyDescent="0.25">
      <c r="B2" s="1" t="s">
        <v>3</v>
      </c>
      <c r="C2" s="1"/>
      <c r="D2" s="1"/>
    </row>
    <row r="3" spans="2:5" x14ac:dyDescent="0.25">
      <c r="B3" t="s">
        <v>4</v>
      </c>
      <c r="C3" t="s">
        <v>5</v>
      </c>
      <c r="D3" s="2">
        <v>42719</v>
      </c>
    </row>
    <row r="4" spans="2:5" x14ac:dyDescent="0.25">
      <c r="C4" t="s">
        <v>6</v>
      </c>
      <c r="D4" s="3">
        <v>19.66</v>
      </c>
    </row>
    <row r="5" spans="2:5" x14ac:dyDescent="0.25">
      <c r="B5" t="s">
        <v>7</v>
      </c>
      <c r="C5" t="s">
        <v>5</v>
      </c>
      <c r="D5" t="s">
        <v>8</v>
      </c>
    </row>
    <row r="6" spans="2:5" x14ac:dyDescent="0.25">
      <c r="C6" t="s">
        <v>6</v>
      </c>
      <c r="D6" s="3">
        <v>16.96</v>
      </c>
    </row>
    <row r="7" spans="2:5" x14ac:dyDescent="0.25">
      <c r="B7" t="s">
        <v>9</v>
      </c>
      <c r="C7" t="s">
        <v>5</v>
      </c>
      <c r="D7" s="2">
        <v>42915</v>
      </c>
    </row>
    <row r="8" spans="2:5" x14ac:dyDescent="0.25">
      <c r="C8" t="s">
        <v>6</v>
      </c>
      <c r="D8" s="3">
        <v>22.49</v>
      </c>
    </row>
    <row r="9" spans="2:5" x14ac:dyDescent="0.25">
      <c r="B9" t="s">
        <v>10</v>
      </c>
      <c r="C9" t="s">
        <v>5</v>
      </c>
      <c r="D9" s="2">
        <v>42915</v>
      </c>
    </row>
    <row r="10" spans="2:5" x14ac:dyDescent="0.25">
      <c r="C10" t="s">
        <v>6</v>
      </c>
      <c r="D10" s="3">
        <v>22.49</v>
      </c>
    </row>
    <row r="11" spans="2:5" x14ac:dyDescent="0.25">
      <c r="B11" t="s">
        <v>11</v>
      </c>
      <c r="C11" t="s">
        <v>5</v>
      </c>
      <c r="D11" t="s">
        <v>8</v>
      </c>
    </row>
    <row r="12" spans="2:5" x14ac:dyDescent="0.25">
      <c r="C12" t="s">
        <v>6</v>
      </c>
      <c r="D12" s="3">
        <v>21.79</v>
      </c>
    </row>
    <row r="13" spans="2:5" x14ac:dyDescent="0.25">
      <c r="B13" t="s">
        <v>12</v>
      </c>
      <c r="C13" t="s">
        <v>5</v>
      </c>
      <c r="D13" s="2">
        <v>42996</v>
      </c>
    </row>
    <row r="14" spans="2:5" x14ac:dyDescent="0.25">
      <c r="C14" t="s">
        <v>6</v>
      </c>
      <c r="D14" s="3">
        <v>23.01</v>
      </c>
    </row>
    <row r="16" spans="2:5" x14ac:dyDescent="0.25">
      <c r="B16" s="1" t="s">
        <v>13</v>
      </c>
      <c r="C16" s="1"/>
      <c r="D16" s="1"/>
      <c r="E16" s="1"/>
    </row>
    <row r="17" spans="2:5" x14ac:dyDescent="0.25">
      <c r="C17" t="s">
        <v>14</v>
      </c>
      <c r="D17" t="s">
        <v>15</v>
      </c>
      <c r="E17" t="s">
        <v>16</v>
      </c>
    </row>
    <row r="18" spans="2:5" x14ac:dyDescent="0.25">
      <c r="B18" t="s">
        <v>17</v>
      </c>
      <c r="C18" s="4">
        <f>($D$7-$D$3)/7</f>
        <v>28</v>
      </c>
      <c r="D18">
        <v>7</v>
      </c>
      <c r="E18" t="b">
        <f>IF(C18&gt;=D18, TRUE, FALSE)</f>
        <v>1</v>
      </c>
    </row>
    <row r="19" spans="2:5" x14ac:dyDescent="0.25">
      <c r="B19" t="s">
        <v>18</v>
      </c>
      <c r="C19" s="4">
        <f>($D$13-$D$9)/7</f>
        <v>11.571428571428571</v>
      </c>
      <c r="D19">
        <v>1</v>
      </c>
      <c r="E19" t="b">
        <f>IF(C19&gt;=D19, TRUE, FALSE)</f>
        <v>1</v>
      </c>
    </row>
    <row r="20" spans="2:5" x14ac:dyDescent="0.25">
      <c r="B20" t="s">
        <v>19</v>
      </c>
      <c r="C20">
        <f>(($D$6-$D$4)/$D$4)*100</f>
        <v>-13.733468972533059</v>
      </c>
      <c r="D20">
        <v>-30</v>
      </c>
      <c r="E20" t="b">
        <f>IF(C20&gt;=D20, TRUE, FALSE)</f>
        <v>1</v>
      </c>
    </row>
    <row r="21" spans="2:5" x14ac:dyDescent="0.25">
      <c r="B21" t="s">
        <v>20</v>
      </c>
      <c r="C21">
        <f>(($D$12-$D$10)/$D$10)*100</f>
        <v>-3.1124944419742078</v>
      </c>
      <c r="D21">
        <v>-12</v>
      </c>
      <c r="E21" t="b">
        <f>IF(C21&gt;=D21, TRUE, FALSE)</f>
        <v>1</v>
      </c>
    </row>
    <row r="22" spans="2:5" ht="45" x14ac:dyDescent="0.25">
      <c r="B22" s="5" t="s">
        <v>21</v>
      </c>
      <c r="C22">
        <f>(MAX($D$4,$D$8,$D$6)+MIN($D$4,$D$8,$D$6))/2</f>
        <v>19.725000000000001</v>
      </c>
      <c r="D22">
        <f>(MAX($D$10,$D$14,$D$12) + MIN($D$10,$D$14,$D$12))/2</f>
        <v>22.4</v>
      </c>
      <c r="E22" t="b">
        <f>IF(D22&gt;C22, TRUE, FALSE)</f>
        <v>1</v>
      </c>
    </row>
    <row r="23" spans="2:5" x14ac:dyDescent="0.25">
      <c r="B23" t="s">
        <v>22</v>
      </c>
      <c r="C23" s="3" t="s">
        <v>23</v>
      </c>
      <c r="D23" t="s">
        <v>23</v>
      </c>
      <c r="E23" t="b">
        <f>IF($C$23=$D$23, TRUE, FALSE)</f>
        <v>1</v>
      </c>
    </row>
    <row r="24" spans="2:5" x14ac:dyDescent="0.25">
      <c r="B24" t="s">
        <v>24</v>
      </c>
      <c r="C24" s="3" t="s">
        <v>25</v>
      </c>
      <c r="D24" t="s">
        <v>25</v>
      </c>
      <c r="E24" t="b">
        <f>IF($C$24=$D$24, TRUE, FALSE)</f>
        <v>1</v>
      </c>
    </row>
    <row r="25" spans="2:5" ht="30" x14ac:dyDescent="0.25">
      <c r="B25" s="5" t="s">
        <v>26</v>
      </c>
      <c r="C25" s="3" t="s">
        <v>23</v>
      </c>
      <c r="D25" t="s">
        <v>23</v>
      </c>
      <c r="E25" t="b">
        <f>IF($C$25 = $D$25, TRUE, FALSE)</f>
        <v>1</v>
      </c>
    </row>
    <row r="26" spans="2:5" ht="30" x14ac:dyDescent="0.25">
      <c r="B26" s="5" t="s">
        <v>27</v>
      </c>
      <c r="C26" s="3" t="s">
        <v>28</v>
      </c>
      <c r="D26" t="s">
        <v>28</v>
      </c>
      <c r="E26" t="b">
        <f>IF($C$26 = $D$26, TRUE, FALSE)</f>
        <v>1</v>
      </c>
    </row>
  </sheetData>
  <mergeCells count="2">
    <mergeCell ref="B2:D2"/>
    <mergeCell ref="B16:E16"/>
  </mergeCells>
  <conditionalFormatting sqref="E18:E26">
    <cfRule type="containsText" dxfId="1" priority="1" operator="containsText" text="FALSE">
      <formula>NOT(ISERROR(SEARCH("FALSE",E18)))</formula>
    </cfRule>
    <cfRule type="containsText" dxfId="0" priority="2" operator="containsText" text="TRUE">
      <formula>NOT(ISERROR(SEARCH("TRUE",E18)))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LIST</vt:lpstr>
      <vt:lpstr>AEIS</vt:lpstr>
      <vt:lpstr>LGIH</vt:lpstr>
      <vt:lpstr>SGC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2017-10-09T11:31:57Z</dcterms:modified>
</cp:coreProperties>
</file>