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HN\Personal\SC CC Statements\For Github\"/>
    </mc:Choice>
  </mc:AlternateContent>
  <xr:revisionPtr revIDLastSave="0" documentId="13_ncr:1_{067DF476-0B93-497E-9C99-309B8F679489}" xr6:coauthVersionLast="44" xr6:coauthVersionMax="44" xr10:uidLastSave="{00000000-0000-0000-0000-000000000000}"/>
  <bookViews>
    <workbookView xWindow="-120" yWindow="-120" windowWidth="29040" windowHeight="15840" xr2:uid="{60E60E83-54DC-4BC0-B462-6D66E66D5EF1}"/>
  </bookViews>
  <sheets>
    <sheet name="Statement" sheetId="2" r:id="rId1"/>
  </sheets>
  <definedNames>
    <definedName name="ExternalData_1" localSheetId="0" hidden="1">Statement!$A$18:$E$24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7" i="2"/>
  <c r="D11" i="2"/>
  <c r="D8" i="2"/>
  <c r="D3" i="2"/>
  <c r="D2" i="2"/>
  <c r="A2" i="2"/>
  <c r="D12" i="2" l="1"/>
  <c r="D16" i="2"/>
  <c r="D4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BE108B-4424-4476-81DE-9CC39E591C10}" keepAlive="1" name="Query - All_Transactions_SC" description="Connection to the 'All_Transactions_SC' query in the workbook." type="5" refreshedVersion="6" background="1" saveData="1">
    <dbPr connection="Provider=Microsoft.Mashup.OleDb.1;Data Source=$Workbook$;Location=All_Transactions_SC;Extended Properties=&quot;&quot;" command="SELECT * FROM [All_Transactions_SC]"/>
  </connection>
</connections>
</file>

<file path=xl/sharedStrings.xml><?xml version="1.0" encoding="utf-8"?>
<sst xmlns="http://schemas.openxmlformats.org/spreadsheetml/2006/main" count="30" uniqueCount="28">
  <si>
    <t>Date</t>
  </si>
  <si>
    <t>Description</t>
  </si>
  <si>
    <t>Amt</t>
  </si>
  <si>
    <t>Credit</t>
  </si>
  <si>
    <t>Debit</t>
  </si>
  <si>
    <t>1.00CR</t>
  </si>
  <si>
    <t>1.00</t>
  </si>
  <si>
    <t>20.00</t>
  </si>
  <si>
    <t>289.00</t>
  </si>
  <si>
    <t>711.33</t>
  </si>
  <si>
    <t>Spent</t>
  </si>
  <si>
    <t>Paid</t>
  </si>
  <si>
    <t>Due</t>
  </si>
  <si>
    <t>---&gt;</t>
  </si>
  <si>
    <t>Target for Current Billing Year</t>
  </si>
  <si>
    <t>Average Monthly Spent</t>
  </si>
  <si>
    <t>Highest Spent</t>
  </si>
  <si>
    <t>Days Passed in Current Billing Year</t>
  </si>
  <si>
    <t>Days Remaining in Current Billing Year</t>
  </si>
  <si>
    <t>Highest Paid</t>
  </si>
  <si>
    <t>Average Monthly Paid</t>
  </si>
  <si>
    <t>ABC VENDOR METROPOLIS 00000000000000000000001</t>
  </si>
  <si>
    <t>ABC VENDOR METROPOLIS 00000000000000000000002</t>
  </si>
  <si>
    <t>XYZ VENDOR METROPOLIS 00000000000000000000003</t>
  </si>
  <si>
    <t>XYZ VENDOR METROPOLIS 00000000000000000000004</t>
  </si>
  <si>
    <t>ABC VENDOR METROPOLIS 00000000000000000000005</t>
  </si>
  <si>
    <t>PAYbill CREDIT</t>
  </si>
  <si>
    <t>23,000,768.00CR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</si>
</sst>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 [$₿]\ * #,##0.00_ ;_ [$₿]\ * \-#,##0.00_ ;_ [$₿]\ * &quot;-&quot;??????_ ;_ @_ " x16r2:formatCode16="_ [$₿-x-xbt2]\ * #,##0.00_ ;_ [$₿-x-xbt2]\ * \-#,##0.00_ ;_ [$₿-x-xbt2]\ * &quot;-&quot;??????_ ;_ @_ 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rgb="FFFF0000"/>
      <name val="Consolas"/>
      <family val="3"/>
    </font>
    <font>
      <b/>
      <sz val="10"/>
      <color rgb="FF002060"/>
      <name val="Consolas"/>
      <family val="3"/>
    </font>
    <font>
      <sz val="8"/>
      <name val="Calibri"/>
      <family val="2"/>
      <scheme val="minor"/>
    </font>
    <font>
      <i/>
      <u/>
      <sz val="10"/>
      <color theme="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  <xf numFmtId="0" fontId="1" fillId="7" borderId="2" xfId="0" applyFont="1" applyFill="1" applyBorder="1" applyAlignment="1">
      <alignment horizontal="right"/>
    </xf>
    <xf numFmtId="14" fontId="1" fillId="0" borderId="2" xfId="0" applyNumberFormat="1" applyFont="1" applyBorder="1"/>
    <xf numFmtId="0" fontId="1" fillId="0" borderId="2" xfId="0" applyNumberFormat="1" applyFont="1" applyBorder="1"/>
    <xf numFmtId="0" fontId="1" fillId="5" borderId="3" xfId="0" applyFont="1" applyFill="1" applyBorder="1"/>
    <xf numFmtId="169" fontId="1" fillId="0" borderId="2" xfId="0" applyNumberFormat="1" applyFont="1" applyBorder="1"/>
    <xf numFmtId="169" fontId="2" fillId="3" borderId="1" xfId="0" applyNumberFormat="1" applyFont="1" applyFill="1" applyBorder="1"/>
    <xf numFmtId="169" fontId="1" fillId="0" borderId="0" xfId="0" applyNumberFormat="1" applyFont="1"/>
    <xf numFmtId="169" fontId="3" fillId="4" borderId="1" xfId="0" applyNumberFormat="1" applyFont="1" applyFill="1" applyBorder="1"/>
    <xf numFmtId="169" fontId="2" fillId="6" borderId="0" xfId="0" applyNumberFormat="1" applyFont="1" applyFill="1"/>
    <xf numFmtId="169" fontId="2" fillId="2" borderId="0" xfId="0" applyNumberFormat="1" applyFont="1" applyFill="1"/>
    <xf numFmtId="169" fontId="2" fillId="0" borderId="2" xfId="0" applyNumberFormat="1" applyFont="1" applyBorder="1"/>
    <xf numFmtId="169" fontId="4" fillId="0" borderId="2" xfId="0" applyNumberFormat="1" applyFont="1" applyBorder="1"/>
    <xf numFmtId="169" fontId="1" fillId="0" borderId="2" xfId="0" applyNumberFormat="1" applyFont="1" applyBorder="1" applyAlignment="1">
      <alignment horizontal="right"/>
    </xf>
    <xf numFmtId="169" fontId="1" fillId="0" borderId="0" xfId="0" applyNumberFormat="1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69" formatCode="_ [$₿]\ * #,##0.00_ ;_ [$₿]\ * \-#,##0.00_ ;_ [$₿]\ * &quot;-&quot;??????_ ;_ @_ " x16r2:formatCode16="_ [$₿-x-xbt2]\ * #,##0.00_ ;_ [$₿-x-xbt2]\ * \-#,##0.00_ ;_ [$₿-x-xbt2]\ * &quot;-&quot;????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69" formatCode="_ [$₿]\ * #,##0.00_ ;_ [$₿]\ * \-#,##0.00_ ;_ [$₿]\ * &quot;-&quot;??????_ ;_ @_ " x16r2:formatCode16="_ [$₿-x-xbt2]\ * #,##0.00_ ;_ [$₿-x-xbt2]\ * \-#,##0.00_ ;_ [$₿-x-xbt2]\ * &quot;-&quot;????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2" formatCode="&quot;₹&quot;\ #,##0.00;[Red]&quot;₹&quot;\ 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2" formatCode="&quot;₹&quot;\ #,##0.00;[Red]&quot;₹&quot;\ 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Spent vs Paid Trend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Statement!$E$18</c:f>
              <c:strCache>
                <c:ptCount val="1"/>
                <c:pt idx="0">
                  <c:v>Debit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Statement!$A$19:$A$24</c:f>
              <c:numCache>
                <c:formatCode>m/d/yyyy</c:formatCode>
                <c:ptCount val="6"/>
                <c:pt idx="0">
                  <c:v>43907</c:v>
                </c:pt>
                <c:pt idx="1">
                  <c:v>43907</c:v>
                </c:pt>
                <c:pt idx="2">
                  <c:v>43907</c:v>
                </c:pt>
                <c:pt idx="3">
                  <c:v>43907</c:v>
                </c:pt>
                <c:pt idx="4">
                  <c:v>43907</c:v>
                </c:pt>
                <c:pt idx="5">
                  <c:v>43923</c:v>
                </c:pt>
              </c:numCache>
            </c:numRef>
          </c:cat>
          <c:val>
            <c:numRef>
              <c:f>Statement!$E$19:$E$24</c:f>
              <c:numCache>
                <mc:AlternateContent xmlns:mc="http://schemas.openxmlformats.org/markup-compatibility/2006">
                  <mc:Choice Requires="c16r2">
                    <c16r2:formatcode2>_ [$₿-x-xbt2]\ * #,##0.00_ ;_ [$₿-x-xbt2]\ * \-#,##0.00_ ;_ [$₿-x-xbt2]\ * "-"??????_ ;_ @_ </c16r2:formatcode2>
                  </mc:Choice>
                  <mc:Fallback>
                    <c:formatCode>_ [$₿]\ * #,##0.00_ ;_ [$₿]\ * \-#,##0.00_ ;_ [$₿]\ * "-"??????_ ;_ @_ </c:formatCode>
                  </mc:Fallback>
                </mc:AlternateContent>
                <c:ptCount val="6"/>
                <c:pt idx="0">
                  <c:v>1</c:v>
                </c:pt>
                <c:pt idx="1">
                  <c:v>20</c:v>
                </c:pt>
                <c:pt idx="2">
                  <c:v>289</c:v>
                </c:pt>
                <c:pt idx="3">
                  <c:v>711.33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F-4E3C-9C48-B9FE87ECFC6A}"/>
            </c:ext>
          </c:extLst>
        </c:ser>
        <c:ser>
          <c:idx val="1"/>
          <c:order val="1"/>
          <c:tx>
            <c:strRef>
              <c:f>Statement!$D$18</c:f>
              <c:strCache>
                <c:ptCount val="1"/>
                <c:pt idx="0">
                  <c:v>Credit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Statement!$D$19:$D$24</c:f>
              <c:numCache>
                <mc:AlternateContent xmlns:mc="http://schemas.openxmlformats.org/markup-compatibility/2006">
                  <mc:Choice Requires="c16r2">
                    <c16r2:formatcode2>_ [$₿-x-xbt2]\ * #,##0.00_ ;_ [$₿-x-xbt2]\ * \-#,##0.00_ ;_ [$₿-x-xbt2]\ * "-"??????_ ;_ @_ </c16r2:formatcode2>
                  </mc:Choice>
                  <mc:Fallback>
                    <c:formatCode>_ [$₿]\ * #,##0.00_ ;_ [$₿]\ * \-#,##0.00_ ;_ [$₿]\ * "-"??????_ ;_ @_ </c:formatCode>
                  </mc:Fallback>
                </mc:AlternateContent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23000768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F-4E3C-9C48-B9FE87EC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549375"/>
        <c:axId val="1406105199"/>
      </c:lineChart>
      <c:dateAx>
        <c:axId val="15365493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05199"/>
        <c:crosses val="autoZero"/>
        <c:auto val="1"/>
        <c:lblOffset val="100"/>
        <c:baseTimeUnit val="days"/>
      </c:dateAx>
      <c:valAx>
        <c:axId val="1406105199"/>
        <c:scaling>
          <c:orientation val="minMax"/>
        </c:scaling>
        <c:delete val="0"/>
        <c:axPos val="l"/>
        <c:numFmt formatCode="_ [$₿]\ * #,##0.00_ ;_ [$₿]\ * \-#,##0.00_ ;_ [$₿]\ * &quot;-&quot;??????_ ;_ @_ " c16r2:formatcode2="_ [$₿-x-xbt2]\ * #,##0.00_ ;_ [$₿-x-xbt2]\ * \-#,##0.00_ ;_ [$₿-x-xbt2]\ * &quot;-&quot;????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4937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</xdr:row>
      <xdr:rowOff>104775</xdr:rowOff>
    </xdr:from>
    <xdr:to>
      <xdr:col>11</xdr:col>
      <xdr:colOff>285750</xdr:colOff>
      <xdr:row>16</xdr:row>
      <xdr:rowOff>638175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4309D-9749-4A6A-A3AF-E497D27F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B723D5-7F27-4657-B446-31214A6B7F03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Description" tableColumnId="2"/>
      <queryTableField id="3" name="Amt" tableColumnId="3"/>
      <queryTableField id="4" name="Credit" tableColumnId="4"/>
      <queryTableField id="5" name="Deb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E61B9-BC1D-4979-8F93-BF5C3BA2A8F0}" name="All_Transactions_SC" displayName="All_Transactions_SC" ref="A18:E24" tableType="queryTable" totalsRowShown="0" headerRowDxfId="12" dataDxfId="11">
  <autoFilter ref="A18:E24" xr:uid="{4E5145C4-2D22-4FC0-AF54-D98DA7ED8619}"/>
  <tableColumns count="5">
    <tableColumn id="1" xr3:uid="{B0BA4E94-0068-4E13-A422-B4462208C3ED}" uniqueName="1" name="Date" queryTableFieldId="1" dataDxfId="5" totalsRowDxfId="10"/>
    <tableColumn id="2" xr3:uid="{F9EFF134-76BF-426C-A19E-96178309A16D}" uniqueName="2" name="Description" queryTableFieldId="2" dataDxfId="4" totalsRowDxfId="9"/>
    <tableColumn id="3" xr3:uid="{357FC35C-AD43-4E3F-82EA-EBEEB88FF9E4}" uniqueName="3" name="Amt" queryTableFieldId="3" dataDxfId="3" totalsRowDxfId="8"/>
    <tableColumn id="4" xr3:uid="{F958BA3A-C9ED-451A-A500-7054F061DD24}" uniqueName="4" name="Credit" queryTableFieldId="4" dataDxfId="2" totalsRowDxfId="7"/>
    <tableColumn id="5" xr3:uid="{3A2E8FEB-A57F-461B-A66C-59DC653C5A49}" uniqueName="5" name="Debit" queryTableFieldId="5" dataDxfId="1" totalsRowDxfId="6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269A-B068-4630-B36D-45013A46D839}">
  <dimension ref="A1:G24"/>
  <sheetViews>
    <sheetView showGridLines="0" tabSelected="1" workbookViewId="0">
      <pane ySplit="18" topLeftCell="A19" activePane="bottomLeft" state="frozen"/>
      <selection pane="bottomLeft"/>
    </sheetView>
  </sheetViews>
  <sheetFormatPr defaultRowHeight="12.75" x14ac:dyDescent="0.2"/>
  <cols>
    <col min="1" max="1" width="11" style="1" bestFit="1" customWidth="1"/>
    <col min="2" max="2" width="47.28515625" style="1" bestFit="1" customWidth="1"/>
    <col min="3" max="3" width="14.140625" style="1" customWidth="1"/>
    <col min="4" max="4" width="24.5703125" style="1" bestFit="1" customWidth="1"/>
    <col min="5" max="5" width="15.140625" style="1" bestFit="1" customWidth="1"/>
    <col min="6" max="6" width="22.42578125" style="1" bestFit="1" customWidth="1"/>
    <col min="7" max="7" width="23.42578125" style="1" bestFit="1" customWidth="1"/>
    <col min="8" max="16384" width="9.140625" style="1"/>
  </cols>
  <sheetData>
    <row r="1" spans="1:7" ht="13.5" thickBot="1" x14ac:dyDescent="0.25"/>
    <row r="2" spans="1:7" ht="13.5" thickBot="1" x14ac:dyDescent="0.25">
      <c r="A2" s="18" t="str">
        <f>"Statement from "&amp;TEXT(MIN(All_Transactions_SC[Date]), "dd-mmm-yyyy")&amp;" to "&amp;TEXT(MAX(All_Transactions_SC[Date]), "dd-mmm-yyyy")</f>
        <v>Statement from 17-Mar-2020 to 02-Apr-2020</v>
      </c>
      <c r="C2" s="7" t="s">
        <v>10</v>
      </c>
      <c r="D2" s="9">
        <f>SUM(All_Transactions_SC[Debit])</f>
        <v>1021.33</v>
      </c>
      <c r="E2" s="10"/>
    </row>
    <row r="3" spans="1:7" ht="13.5" thickBot="1" x14ac:dyDescent="0.25">
      <c r="C3" s="7" t="s">
        <v>11</v>
      </c>
      <c r="D3" s="9">
        <f>SUM(All_Transactions_SC[Credit])</f>
        <v>23000769</v>
      </c>
      <c r="E3" s="10"/>
    </row>
    <row r="4" spans="1:7" ht="13.5" thickBot="1" x14ac:dyDescent="0.25">
      <c r="C4" s="7" t="s">
        <v>12</v>
      </c>
      <c r="D4" s="11">
        <f>D2-D3</f>
        <v>-22999747.670000002</v>
      </c>
      <c r="E4" s="10"/>
    </row>
    <row r="5" spans="1:7" x14ac:dyDescent="0.2">
      <c r="D5" s="10"/>
      <c r="E5" s="10"/>
    </row>
    <row r="6" spans="1:7" x14ac:dyDescent="0.2">
      <c r="B6" s="4" t="s">
        <v>14</v>
      </c>
      <c r="C6" s="3" t="s">
        <v>13</v>
      </c>
      <c r="D6" s="12">
        <f>65000-D2</f>
        <v>63978.67</v>
      </c>
      <c r="E6" s="10"/>
    </row>
    <row r="7" spans="1:7" x14ac:dyDescent="0.2">
      <c r="B7" s="4" t="s">
        <v>17</v>
      </c>
      <c r="C7" s="3" t="s">
        <v>13</v>
      </c>
      <c r="D7" s="13">
        <f>MAX(All_Transactions_SC[Date]) - MIN(All_Transactions_SC[Date])</f>
        <v>16</v>
      </c>
      <c r="E7" s="10"/>
    </row>
    <row r="8" spans="1:7" ht="12.75" customHeight="1" x14ac:dyDescent="0.2">
      <c r="B8" s="4" t="s">
        <v>18</v>
      </c>
      <c r="C8" s="3" t="s">
        <v>13</v>
      </c>
      <c r="D8" s="12">
        <f>MIN(All_Transactions_SC[Date])+365 - MAX(All_Transactions_SC[Date])</f>
        <v>349</v>
      </c>
      <c r="E8" s="10"/>
      <c r="F8" s="10"/>
      <c r="G8" s="10"/>
    </row>
    <row r="9" spans="1:7" customFormat="1" ht="15" x14ac:dyDescent="0.25"/>
    <row r="10" spans="1:7" customFormat="1" ht="15" x14ac:dyDescent="0.25"/>
    <row r="11" spans="1:7" customFormat="1" ht="15" x14ac:dyDescent="0.25">
      <c r="C11" s="16" t="s">
        <v>16</v>
      </c>
      <c r="D11" s="14">
        <f>MAX(All_Transactions_SC[Debit])</f>
        <v>711.33</v>
      </c>
    </row>
    <row r="12" spans="1:7" customFormat="1" ht="15" x14ac:dyDescent="0.25">
      <c r="C12" s="16" t="s">
        <v>15</v>
      </c>
      <c r="D12" s="15">
        <f>D2/(D7/30)</f>
        <v>1914.9937500000001</v>
      </c>
    </row>
    <row r="13" spans="1:7" customFormat="1" ht="15" x14ac:dyDescent="0.25">
      <c r="C13" s="17"/>
      <c r="D13" s="10"/>
    </row>
    <row r="14" spans="1:7" customFormat="1" ht="15" x14ac:dyDescent="0.25">
      <c r="C14" s="17"/>
      <c r="D14" s="10"/>
    </row>
    <row r="15" spans="1:7" customFormat="1" ht="15" x14ac:dyDescent="0.25">
      <c r="C15" s="16" t="s">
        <v>19</v>
      </c>
      <c r="D15" s="14">
        <f>MAX(All_Transactions_SC[Credit])</f>
        <v>23000768</v>
      </c>
    </row>
    <row r="16" spans="1:7" customFormat="1" ht="15" x14ac:dyDescent="0.25">
      <c r="C16" s="16" t="s">
        <v>20</v>
      </c>
      <c r="D16" s="15">
        <f>D3/(D7/30)</f>
        <v>43126441.875</v>
      </c>
    </row>
    <row r="17" spans="1:5" customFormat="1" ht="81.75" customHeight="1" x14ac:dyDescent="0.25"/>
    <row r="18" spans="1:5" x14ac:dyDescent="0.2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</row>
    <row r="19" spans="1:5" x14ac:dyDescent="0.2">
      <c r="A19" s="5">
        <v>43907</v>
      </c>
      <c r="B19" s="6" t="s">
        <v>21</v>
      </c>
      <c r="C19" s="6" t="s">
        <v>6</v>
      </c>
      <c r="D19" s="8">
        <v>0</v>
      </c>
      <c r="E19" s="8">
        <v>1</v>
      </c>
    </row>
    <row r="20" spans="1:5" x14ac:dyDescent="0.2">
      <c r="A20" s="5">
        <v>43907</v>
      </c>
      <c r="B20" s="6" t="s">
        <v>22</v>
      </c>
      <c r="C20" s="6" t="s">
        <v>7</v>
      </c>
      <c r="D20" s="8">
        <v>0</v>
      </c>
      <c r="E20" s="8">
        <v>20</v>
      </c>
    </row>
    <row r="21" spans="1:5" x14ac:dyDescent="0.2">
      <c r="A21" s="5">
        <v>43907</v>
      </c>
      <c r="B21" s="6" t="s">
        <v>23</v>
      </c>
      <c r="C21" s="6" t="s">
        <v>8</v>
      </c>
      <c r="D21" s="8">
        <v>0</v>
      </c>
      <c r="E21" s="8">
        <v>289</v>
      </c>
    </row>
    <row r="22" spans="1:5" x14ac:dyDescent="0.2">
      <c r="A22" s="5">
        <v>43907</v>
      </c>
      <c r="B22" s="6" t="s">
        <v>24</v>
      </c>
      <c r="C22" s="6" t="s">
        <v>9</v>
      </c>
      <c r="D22" s="8">
        <v>0</v>
      </c>
      <c r="E22" s="8">
        <v>711.33</v>
      </c>
    </row>
    <row r="23" spans="1:5" x14ac:dyDescent="0.2">
      <c r="A23" s="5">
        <v>43907</v>
      </c>
      <c r="B23" s="6" t="s">
        <v>25</v>
      </c>
      <c r="C23" s="6" t="s">
        <v>5</v>
      </c>
      <c r="D23" s="8">
        <v>1</v>
      </c>
      <c r="E23" s="8">
        <v>0</v>
      </c>
    </row>
    <row r="24" spans="1:5" x14ac:dyDescent="0.2">
      <c r="A24" s="5">
        <v>43923</v>
      </c>
      <c r="B24" s="6" t="s">
        <v>26</v>
      </c>
      <c r="C24" s="6" t="s">
        <v>27</v>
      </c>
      <c r="D24" s="8">
        <v>23000768</v>
      </c>
      <c r="E24" s="8">
        <v>0</v>
      </c>
    </row>
  </sheetData>
  <phoneticPr fontId="5" type="noConversion"/>
  <conditionalFormatting sqref="E19:E2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1 c c 4 3 c - 3 4 1 8 - 4 a 9 6 - 9 8 4 7 - 4 c 2 f 6 3 b 9 9 f c b "   x m l n s = " h t t p : / / s c h e m a s . m i c r o s o f t . c o m / D a t a M a s h u p " > A A A A A F I E A A B Q S w M E F A A C A A g A Y I v X U K q i L M S o A A A A + A A A A B I A H A B D b 2 5 m a W c v U G F j a 2 F n Z S 5 4 b W w g o h g A K K A U A A A A A A A A A A A A A A A A A A A A A A A A A A A A h Y 8 x D o I w G E a v Q r r T l g p q y E 8 Z n E z E m J g Y 1 w Y q N E I x t F j u 5 u C R v I I k i r o 5 f i 9 v e N / j d o d 0 a G r v K j u j W p 2 g A F P k S Z 2 3 h d J l g n p 7 8 p c o 5 b A T + V m U 0 h t l b e L B F A m q r L 3 E h D j n s J v h t i s J o z Q g x 2 y z z y v Z C P S R 1 X / Z V 9 p Y o X O J O B x e M Z z h B c N R F M 1 x G A Z A J g y Z 0 l + F j c W Y A v m B s O p r 2 3 e S S + 2 v t 0 C m C e T 9 g j 8 B U E s D B B Q A A g A I A G C L 1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i 9 d Q + d 5 j z 0 g B A A D O A g A A E w A c A E Z v c m 1 1 b G F z L 1 N l Y 3 R p b 2 4 x L m 0 g o h g A K K A U A A A A A A A A A A A A A A A A A A A A A A A A A A A A l V F b S 8 M w G H 0 v 9 D + E + N J B L G y w p 9 G H 0 S k K M p T u b Y h k 6 e c W S J O R y 3 S M / X e / X n R u V s S 8 J D k n O Z f E g f D S a F K 0 8 3 A S R 3 H k N t x C S a Z K v S w s 1 4 4 3 n H s p c p I R B T 6 O C I 7 C B C s A k d z t 0 p k R o Q L t k 1 u p I M 2 N 9 r h x C b 3 U S I X b 0 Q F b z k D J S n q w G W W U k d y o U G m X j R m 5 0 c K U U q + z 4 W g 8 Y u Q p G A + F 3 y v I T s t 0 b j Q 8 D 1 g b 5 I o + W l M h V 5 I 7 4 C V Y R z H V g q / w Y M d 0 e N J m Z m T Z 4 R i v E F x x 6 z J v w 3 f J f M P 1 G h U X + y 2 c 5 J o q r 8 Z W b e C a d E m P P z s c 6 I x 7 w G o e z 5 A S 1 0 d G E A Q n r N z W b / H J e X j 3 D T e t / A 8 s x 4 + Q N Z w H a 0 G L f V p 7 d l I r + X V B h 2 o F 9 n j s L 0 D e p N + Q B 4 N V / y 5 z 1 h y N f g 2 B K S j o 6 / s 5 7 X c d / s v q L G P z f l 2 / C 9 N B H E n d b z f 5 A F B L A Q I t A B Q A A g A I A G C L 1 1 C q o i z E q A A A A P g A A A A S A A A A A A A A A A A A A A A A A A A A A A B D b 2 5 m a W c v U G F j a 2 F n Z S 5 4 b W x Q S w E C L Q A U A A I A C A B g i 9 d Q D 8 r p q 6 Q A A A D p A A A A E w A A A A A A A A A A A A A A A A D 0 A A A A W 0 N v b n R l b n R f V H l w Z X N d L n h t b F B L A Q I t A B Q A A g A I A G C L 1 1 D 5 3 m P P S A E A A M 4 C A A A T A A A A A A A A A A A A A A A A A O U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M A A A A A A A A o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V H J h b n N h Y 3 R p b 2 5 z X 1 N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G x f V H J h b n N h Y 3 R p b 2 5 z X 1 N D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E Y X R l J n F 1 b 3 Q 7 L C Z x d W 9 0 O 0 R l c 2 N y a X B 0 a W 9 u J n F 1 b 3 Q 7 L C Z x d W 9 0 O 0 F t d C Z x d W 9 0 O y w m c X V v d D t D c m V k a X Q m c X V v d D s s J n F 1 b 3 Q 7 R G V i a X Q m c X V v d D t d I i A v P j x F b n R y e S B U e X B l P S J G a W x s Q 2 9 s d W 1 u V H l w Z X M i I F Z h b H V l P S J z Q 1 F Z R 0 V S R T 0 i I C 8 + P E V u d H J 5 I F R 5 c G U 9 I k Z p b G x M Y X N 0 V X B k Y X R l Z C I g V m F s d W U 9 I m Q y M D I w L T A 2 L T I z V D E x O j U 2 O j U 5 L j A 0 M T A x M T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l F 1 Z X J 5 S U Q i I F Z h b H V l P S J z M z Q x N 2 M 3 N T E t N D E 0 N i 0 0 M 2 J l L T g y N j I t N W Q y O W M 5 M j U z N j Q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V H J h b n N h Y 3 R p b 2 5 z X 1 N D L 0 N o Y W 5 n Z W Q g V H l w Z S 5 7 R G F 0 Z S w w f S Z x d W 9 0 O y w m c X V v d D t T Z W N 0 a W 9 u M S 9 B b G x f V H J h b n N h Y 3 R p b 2 5 z X 1 N D L 0 N o Y W 5 n Z W Q g V H l w Z S 5 7 R G V z Y 3 J p c H R p b 2 4 s M X 0 m c X V v d D s s J n F 1 b 3 Q 7 U 2 V j d G l v b j E v Q W x s X 1 R y Y W 5 z Y W N 0 a W 9 u c 1 9 T Q y 9 D a G F u Z 2 V k I F R 5 c G U u e 0 F t d C w y f S Z x d W 9 0 O y w m c X V v d D t T Z W N 0 a W 9 u M S 9 B b G x f V H J h b n N h Y 3 R p b 2 5 z X 1 N D L 0 N o Y W 5 n Z W Q g V H l w Z S B 3 a X R o I E x v Y 2 F s Z S 5 7 Q 3 J l Z G l 0 L D N 9 J n F 1 b 3 Q 7 L C Z x d W 9 0 O 1 N l Y 3 R p b 2 4 x L 0 F s b F 9 U c m F u c 2 F j d G l v b n N f U 0 M v Q 2 h h b m d l Z C B U e X B l M S 5 7 R G V i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W x s X 1 R y Y W 5 z Y W N 0 a W 9 u c 1 9 T Q y 9 D a G F u Z 2 V k I F R 5 c G U u e 0 R h d G U s M H 0 m c X V v d D s s J n F 1 b 3 Q 7 U 2 V j d G l v b j E v Q W x s X 1 R y Y W 5 z Y W N 0 a W 9 u c 1 9 T Q y 9 D a G F u Z 2 V k I F R 5 c G U u e 0 R l c 2 N y a X B 0 a W 9 u L D F 9 J n F 1 b 3 Q 7 L C Z x d W 9 0 O 1 N l Y 3 R p b 2 4 x L 0 F s b F 9 U c m F u c 2 F j d G l v b n N f U 0 M v Q 2 h h b m d l Z C B U e X B l L n t B b X Q s M n 0 m c X V v d D s s J n F 1 b 3 Q 7 U 2 V j d G l v b j E v Q W x s X 1 R y Y W 5 z Y W N 0 a W 9 u c 1 9 T Q y 9 D a G F u Z 2 V k I F R 5 c G U g d 2 l 0 a C B M b 2 N h b G U u e 0 N y Z W R p d C w z f S Z x d W 9 0 O y w m c X V v d D t T Z W N 0 a W 9 u M S 9 B b G x f V H J h b n N h Y 3 R p b 2 5 z X 1 N D L 0 N o Y W 5 n Z W Q g V H l w Z T E u e 0 R l Y m l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f V H J h b n N h Y 3 R p b 2 5 z X 1 N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U c m F u c 2 F j d G l v b n N f U 0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R y Y W 5 z Y W N 0 a W 9 u c 1 9 T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U c m F u c 2 F j d G l v b n N f U 0 M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R y Y W 5 z Y W N 0 a W 9 u c 1 9 T Q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u f W 2 3 b F M E i 1 9 T L 7 Q 0 t g p w A A A A A C A A A A A A A Q Z g A A A A E A A C A A A A A J x k P e 0 f 0 7 y 5 k 8 p 1 I Q / / g n V u z K h h b D E 9 G 5 W I q C v Q l z 4 g A A A A A O g A A A A A I A A C A A A A A / B O Q b A i p k P p u p F M y z H R G j r g z / C r D W V G p Z f J c P H E M 2 7 V A A A A D o J 1 2 X 6 8 z A i r w A J 7 q N c 8 4 a P n X u W p C t w p T c s Y K 8 q T 3 j 2 6 B Q u D a O 0 o 5 + H R S z A F O P 5 p O e T 8 b C u F X X 1 U y p 0 p f Z I 7 e q w 5 z n m C f I n c y J 5 a K x T E 2 4 X k A A A A A 8 1 T B R K p + m U z d G 2 L o Y s I i U W B N f 8 + L Z t j P W A h G p l d M E 0 O d e i k q p n i c D 8 s M B L o B L e J 5 6 d M D D + 6 p 6 X n J 1 L N 4 x d M + 1 < / D a t a M a s h u p > 
</file>

<file path=customXml/itemProps1.xml><?xml version="1.0" encoding="utf-8"?>
<ds:datastoreItem xmlns:ds="http://schemas.openxmlformats.org/officeDocument/2006/customXml" ds:itemID="{CC8A5A02-1944-465C-9C7B-BC08E8E0CB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2020-06-21T14:25:19Z</dcterms:created>
  <dcterms:modified xsi:type="dcterms:W3CDTF">2020-06-23T12:41:02Z</dcterms:modified>
</cp:coreProperties>
</file>