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43cb403e3eac27e3/Desktop/ECEN_404/"/>
    </mc:Choice>
  </mc:AlternateContent>
  <xr:revisionPtr revIDLastSave="24" documentId="8_{0D29C871-F747-46A0-81D0-A456730D5DEA}" xr6:coauthVersionLast="47" xr6:coauthVersionMax="47" xr10:uidLastSave="{1C6B64F7-380C-4AAC-8DC7-2068C58690BB}"/>
  <bookViews>
    <workbookView xWindow="-108" yWindow="-108" windowWidth="23256" windowHeight="12456" activeTab="1" xr2:uid="{00000000-000D-0000-FFFF-FFFF00000000}"/>
  </bookViews>
  <sheets>
    <sheet name="Sheet1" sheetId="1" r:id="rId1"/>
    <sheet name="Week 3, Order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2" l="1"/>
  <c r="G15" i="2" s="1"/>
  <c r="G12" i="2"/>
  <c r="G11" i="2"/>
  <c r="G9" i="2"/>
  <c r="G8" i="2"/>
  <c r="G7" i="2"/>
  <c r="G5" i="2"/>
  <c r="G4" i="2"/>
  <c r="G28" i="1"/>
  <c r="G15" i="1"/>
  <c r="G16" i="1"/>
  <c r="G17" i="1"/>
  <c r="G18" i="1"/>
  <c r="G19" i="1"/>
  <c r="G20" i="1"/>
  <c r="G21" i="1"/>
  <c r="G22" i="1"/>
  <c r="G23" i="1"/>
  <c r="G7" i="1"/>
  <c r="G3" i="1"/>
  <c r="G4" i="1"/>
  <c r="G5" i="1"/>
  <c r="G6" i="1"/>
  <c r="G8" i="1"/>
  <c r="G9" i="1"/>
  <c r="G10" i="1"/>
  <c r="G11" i="1"/>
  <c r="G12" i="1"/>
  <c r="G13" i="1"/>
  <c r="G24" i="1"/>
  <c r="G2" i="1"/>
  <c r="G16" i="2" l="1"/>
  <c r="G17" i="2" s="1"/>
  <c r="G26" i="1"/>
  <c r="G27" i="1" s="1"/>
</calcChain>
</file>

<file path=xl/sharedStrings.xml><?xml version="1.0" encoding="utf-8"?>
<sst xmlns="http://schemas.openxmlformats.org/spreadsheetml/2006/main" count="80" uniqueCount="66">
  <si>
    <t>Order Date</t>
  </si>
  <si>
    <t>Part Number</t>
  </si>
  <si>
    <t>Item Name</t>
  </si>
  <si>
    <t>Location to Buy From</t>
  </si>
  <si>
    <t>Cost per Part</t>
  </si>
  <si>
    <t>Quantity</t>
  </si>
  <si>
    <t>Total Cost</t>
  </si>
  <si>
    <t>Item Description</t>
  </si>
  <si>
    <t>296-41197-1-ND - Cut Tape (CT)</t>
  </si>
  <si>
    <t>ADS8344N/1K</t>
  </si>
  <si>
    <t>https://www.digikey.com/en/products/detail/texas-instruments/ADS8344N-1K/1689698?s=N4IgjCBcoEwAwHYqgMZQGYEMA2BnApgDQgD2UA2iAMwIAcALPVSALrEAOALlCAMqcAnAJYA7AOYgAvsQC0MZCDSRBAVyKkKIAKytJ0kPMiUAggBFetKo11A</t>
  </si>
  <si>
    <t xml:space="preserve">Analog to digital converter, </t>
  </si>
  <si>
    <t>516-2917-1-ND</t>
  </si>
  <si>
    <t>ACSL-6400-50TE</t>
  </si>
  <si>
    <t>https://www.digikey.com/en/products/detail/broadcom-limited/ACSL-6400-50TE/1234506?s=N4IgTCBcDaIIIGEDKAZAtANgCwAYdoFYcAVAURAF0BfIA</t>
  </si>
  <si>
    <t>Opto Isolator 1/3 Bi directional</t>
  </si>
  <si>
    <t>102-3430-ND</t>
  </si>
  <si>
    <t>SWI12-12-N-P5</t>
  </si>
  <si>
    <t>https://www.digikey.com/en/products/detail/cui-inc/SWI12-12-N-P5/5287239</t>
  </si>
  <si>
    <t>AC/DC WALL MOUNT ADAPTER 12V 12W</t>
  </si>
  <si>
    <t>LM2595S-5.0/NOPB</t>
  </si>
  <si>
    <t>https://www.ti.com/product/LM2595/part-details/LM2595S-5.0/NOPB</t>
  </si>
  <si>
    <t>Step down (buck) voltage regulator (5V)</t>
  </si>
  <si>
    <t>LM2595S-3.3/NOPB</t>
  </si>
  <si>
    <t>https://www.ti.com/product/LM2595/part-details/LM2595S-3.3/NOPB</t>
  </si>
  <si>
    <t>Step down (buck) voltage regulator (3.3V)</t>
  </si>
  <si>
    <t>DCP020505U</t>
  </si>
  <si>
    <t>https://www.ti.com/product/DCP020505/part-details/DCP020505U</t>
  </si>
  <si>
    <t>Isolated DC/DC converter</t>
  </si>
  <si>
    <t>LT1990ACS8#PBF</t>
  </si>
  <si>
    <t>https://www.mouser.com/ProductDetail/Analog-Devices/LT1990ACS8PBF?qs=ytflclh7QUW%2F%2FcFnA3IxKQ%3D%3D</t>
  </si>
  <si>
    <t>IC OPAMP DIFF 1 CIRCUIT 8SO</t>
  </si>
  <si>
    <t>ESP-WROOM-32 ESP32 ESP-32S</t>
  </si>
  <si>
    <t>https://www.amazon.com/MICROCHIP-PIC32MX230F256B-I-SP-Microcontroller-Microcontrollers/dp/B07FQ3TLQ7/ref=sr_1_3?crid=1R1B9HX8ZY3PG&amp;keywords=PIC32&amp;qid=1665013470&amp;qu=eyJxc2MiOiIzLjc3IiwicXNhIjoiMi4xNiIsInFzcCI6IjAuOTIifQ%3D%3D&amp;s=industrial&amp;sprefix=pic32%2Cindustrial%2C182&amp;sr=1-3</t>
  </si>
  <si>
    <t>ESP32 is a feature-rich MCU with integrated Wi-Fi and Bluetooth connectivity for a wide-range of applications.</t>
  </si>
  <si>
    <t xml:space="preserve"> PIC32MX230F256B-I/SP PIC/DSPIC</t>
  </si>
  <si>
    <t>MIPS32® M4K™ Automotive, AEC-Q100, PIC® XLP™ 32MX Microcontroller IC 32-Bit Single-Core 72MHz 256KB (256K x 8) FLASH 28-QFN-S (6x6)</t>
  </si>
  <si>
    <t>PCB</t>
  </si>
  <si>
    <t>Advanced PCB</t>
  </si>
  <si>
    <t>Two layer board</t>
  </si>
  <si>
    <t xml:space="preserve"> Order Total Cost:</t>
  </si>
  <si>
    <t>Spent to date</t>
  </si>
  <si>
    <t>Budget Remaining</t>
  </si>
  <si>
    <t>Current Budget</t>
  </si>
  <si>
    <t>3M11930-ND</t>
  </si>
  <si>
    <t>30316-5002HB</t>
  </si>
  <si>
    <t>https://www.digikey.com/en/products/detail/3m/30316-5002HB/1237396</t>
  </si>
  <si>
    <t>https://www.digikey.com/short/4p7w2338</t>
  </si>
  <si>
    <t>3M156034-ND</t>
  </si>
  <si>
    <t>D89116-0131HK</t>
  </si>
  <si>
    <t>https://www.digikey.com/en/products/detail/3m/D89116-0131HK/1886294</t>
  </si>
  <si>
    <t>399-C0805C100F5GACAUTOCT-ND</t>
  </si>
  <si>
    <t>C0805C100F5GACAUTO</t>
  </si>
  <si>
    <t>https://www.digikey.com/en/products/detail/kemet/C0805C100F5GACAUTO/10482945</t>
  </si>
  <si>
    <t>MAX6037BAUK41+TCT-ND</t>
  </si>
  <si>
    <t>MAX6037BAUK41+T</t>
  </si>
  <si>
    <t>https://www.digikey.com/en/products/detail/analog-devices-inc-maxim-integrated/MAX6037BAUK41-T/1515473</t>
  </si>
  <si>
    <t>PIC32MX470F512H-120/MR-ND</t>
  </si>
  <si>
    <t>PIC32MX470F512H-120/MR</t>
  </si>
  <si>
    <t>https://www.digikey.com/en/products/detail/microchip-technology/PIC32MX470F512H-120-MR/5305183</t>
  </si>
  <si>
    <t>REF191GSZ-REELCT-ND</t>
  </si>
  <si>
    <t>REF191GSZ-REEL</t>
  </si>
  <si>
    <t>https://www.digikey.com/en/products/detail/analog-devices-inc/REF191GSZ-REEL/994506</t>
  </si>
  <si>
    <t>399-15694-1-ND</t>
  </si>
  <si>
    <t>C0805X106J8RAC7800</t>
  </si>
  <si>
    <t>https://www.digikey.com/en/products/detail/kemet/C0805X106J8RAC7800/7427524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</si>
</sst>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11" x14ac:knownFonts="1"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  <font>
      <sz val="10"/>
      <color rgb="FF333333"/>
      <name val="Arial"/>
    </font>
    <font>
      <u/>
      <sz val="10"/>
      <color theme="10"/>
      <name val="Arial"/>
    </font>
    <font>
      <sz val="10"/>
      <color rgb="FF444444"/>
      <name val="Arial"/>
      <family val="2"/>
    </font>
    <font>
      <sz val="10"/>
      <name val="Arial"/>
      <family val="2"/>
    </font>
    <font>
      <sz val="10"/>
      <color rgb="FF222222"/>
      <name val="Arial"/>
      <family val="2"/>
    </font>
    <font>
      <sz val="7"/>
      <color theme="1"/>
      <name val="Roboto"/>
    </font>
    <font>
      <u/>
      <sz val="10"/>
      <color theme="10"/>
      <name val="Arial"/>
      <family val="2"/>
    </font>
    <font>
      <sz val="10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/>
    <xf numFmtId="0" fontId="2" fillId="0" borderId="0" xfId="0" applyFont="1"/>
    <xf numFmtId="164" fontId="3" fillId="0" borderId="0" xfId="0" applyNumberFormat="1" applyFont="1" applyAlignment="1">
      <alignment horizontal="right"/>
    </xf>
    <xf numFmtId="164" fontId="1" fillId="0" borderId="0" xfId="0" applyNumberFormat="1" applyFont="1"/>
    <xf numFmtId="14" fontId="0" fillId="0" borderId="0" xfId="0" applyNumberFormat="1"/>
    <xf numFmtId="8" fontId="0" fillId="0" borderId="0" xfId="0" applyNumberFormat="1"/>
    <xf numFmtId="0" fontId="4" fillId="0" borderId="0" xfId="1" applyAlignment="1"/>
    <xf numFmtId="0" fontId="4" fillId="0" borderId="0" xfId="1" applyAlignment="1">
      <alignment horizontal="right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4" fillId="0" borderId="0" xfId="1"/>
    <xf numFmtId="6" fontId="0" fillId="0" borderId="0" xfId="0" applyNumberFormat="1"/>
    <xf numFmtId="0" fontId="8" fillId="0" borderId="0" xfId="0" applyFont="1" applyAlignment="1">
      <alignment horizontal="left" vertical="center" wrapText="1"/>
    </xf>
    <xf numFmtId="0" fontId="9" fillId="0" borderId="0" xfId="1" applyFont="1"/>
    <xf numFmtId="164" fontId="10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texas-instruments/ADS8344N-1K/1689698?s=N4IgjCBcoEwAwHYqgMZQGYEMA2BnApgDQgD2UA2iAMwIAcALPVSALrEAOALlCAMqcAnAJYA7AOYgAvsQC0MZCDSRBAVyKkKIAKytJ0kPMiUAggBFetKo11A" TargetMode="External"/><Relationship Id="rId3" Type="http://schemas.openxmlformats.org/officeDocument/2006/relationships/hyperlink" Target="https://www.ti.com/product/LM2595/part-details/LM2595S-3.3/NOPB" TargetMode="External"/><Relationship Id="rId7" Type="http://schemas.openxmlformats.org/officeDocument/2006/relationships/hyperlink" Target="https://www.mouser.com/ProductDetail/Analog-Devices/LT1990ACS8PBF?qs=ytflclh7QUW%2F%2FcFnA3IxKQ%3D%3D" TargetMode="External"/><Relationship Id="rId2" Type="http://schemas.openxmlformats.org/officeDocument/2006/relationships/hyperlink" Target="https://www.ti.com/product/LM2595/part-details/LM2595S-5.0/NOPB" TargetMode="External"/><Relationship Id="rId1" Type="http://schemas.openxmlformats.org/officeDocument/2006/relationships/hyperlink" Target="https://www.digikey.com/en/products/detail/cui-inc/SWI12-12-N-P5/5287239" TargetMode="External"/><Relationship Id="rId6" Type="http://schemas.openxmlformats.org/officeDocument/2006/relationships/hyperlink" Target="https://www.ti.com/product/DCP020505/part-details/DCP020505U" TargetMode="External"/><Relationship Id="rId5" Type="http://schemas.openxmlformats.org/officeDocument/2006/relationships/hyperlink" Target="https://www.amazon.com/MICROCHIP-PIC32MX230F256B-I-SP-Microcontroller-Microcontrollers/dp/B07FQ3TLQ7/ref=sr_1_3?crid=1R1B9HX8ZY3PG&amp;keywords=PIC32&amp;qid=1665013470&amp;qu=eyJxc2MiOiIzLjc3IiwicXNhIjoiMi4xNiIsInFzcCI6IjAuOTIifQ%3D%3D&amp;s=industrial&amp;sprefix=pic32%2Cindustrial%2C182&amp;sr=1-3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amazon.com/MICROCHIP-PIC32MX230F256B-I-SP-Microcontroller-Microcontrollers/dp/B07FQ3TLQ7/ref=sr_1_3?crid=1R1B9HX8ZY3PG&amp;keywords=PIC32&amp;qid=1665013470&amp;qu=eyJxc2MiOiIzLjc3IiwicXNhIjoiMi4xNiIsInFzcCI6IjAuOTIifQ%3D%3D&amp;s=industrial&amp;sprefix=pic32%2Cindustrial%2C182&amp;sr=1-3" TargetMode="External"/><Relationship Id="rId9" Type="http://schemas.openxmlformats.org/officeDocument/2006/relationships/hyperlink" Target="https://www.digikey.com/en/products/detail/broadcom-limited/ACSL-6400-50TE/1234506?s=N4IgTCBcDaIIIGEDKAZAtANgCwAYdoFYcAVAURAF0BfI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analog-devices-inc/REF191GSZ-REEL/994506" TargetMode="External"/><Relationship Id="rId3" Type="http://schemas.openxmlformats.org/officeDocument/2006/relationships/hyperlink" Target="https://www.digikey.com/en/products/detail/3m/D89116-0131HK/1886294" TargetMode="External"/><Relationship Id="rId7" Type="http://schemas.openxmlformats.org/officeDocument/2006/relationships/hyperlink" Target="https://www.digikey.com/en/products/detail/kemet/C0805X106J8RAC7800/7427524" TargetMode="External"/><Relationship Id="rId2" Type="http://schemas.openxmlformats.org/officeDocument/2006/relationships/hyperlink" Target="https://www.digikey.com/short/4p7w2338" TargetMode="External"/><Relationship Id="rId1" Type="http://schemas.openxmlformats.org/officeDocument/2006/relationships/hyperlink" Target="https://www.digikey.com/en/products/detail/3m/30316-5002HB/1237396" TargetMode="External"/><Relationship Id="rId6" Type="http://schemas.openxmlformats.org/officeDocument/2006/relationships/hyperlink" Target="https://www.digikey.com/en/products/detail/microchip-technology/PIC32MX470F512H-120-MR/5305183" TargetMode="External"/><Relationship Id="rId5" Type="http://schemas.openxmlformats.org/officeDocument/2006/relationships/hyperlink" Target="https://www.digikey.com/en/products/detail/analog-devices-inc-maxim-integrated/MAX6037BAUK41-T/1515473" TargetMode="External"/><Relationship Id="rId4" Type="http://schemas.openxmlformats.org/officeDocument/2006/relationships/hyperlink" Target="https://www.digikey.com/en/products/detail/kemet/C0805C100F5GACAUTO/10482945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I34"/>
  <sheetViews>
    <sheetView topLeftCell="A7" workbookViewId="0">
      <selection activeCell="C32" sqref="C32"/>
    </sheetView>
  </sheetViews>
  <sheetFormatPr defaultColWidth="14.44140625" defaultRowHeight="15.75" customHeight="1" x14ac:dyDescent="0.25"/>
  <cols>
    <col min="1" max="1" width="10.6640625" customWidth="1"/>
    <col min="3" max="3" width="28.44140625" customWidth="1"/>
    <col min="4" max="4" width="46.33203125" customWidth="1"/>
    <col min="5" max="5" width="12" customWidth="1"/>
    <col min="6" max="6" width="16.5546875" bestFit="1" customWidth="1"/>
    <col min="7" max="7" width="9.44140625" customWidth="1"/>
    <col min="8" max="8" width="63.6640625" customWidth="1"/>
  </cols>
  <sheetData>
    <row r="1" spans="1:9" ht="15.75" customHeight="1" x14ac:dyDescent="0.25">
      <c r="A1" t="s">
        <v>0</v>
      </c>
      <c r="B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/>
    </row>
    <row r="2" spans="1:9" ht="15.75" customHeight="1" x14ac:dyDescent="0.25">
      <c r="A2" s="7">
        <v>44825</v>
      </c>
      <c r="B2" s="11" t="s">
        <v>8</v>
      </c>
      <c r="C2" s="12" t="s">
        <v>9</v>
      </c>
      <c r="D2" s="14" t="s">
        <v>10</v>
      </c>
      <c r="E2" s="5">
        <v>18.100000000000001</v>
      </c>
      <c r="F2" s="3">
        <v>2</v>
      </c>
      <c r="G2" s="5">
        <f>E2*F2</f>
        <v>36.200000000000003</v>
      </c>
      <c r="H2" s="12" t="s">
        <v>11</v>
      </c>
    </row>
    <row r="3" spans="1:9" ht="15.75" customHeight="1" x14ac:dyDescent="0.25">
      <c r="A3" s="7">
        <v>44825</v>
      </c>
      <c r="B3" s="11" t="s">
        <v>12</v>
      </c>
      <c r="C3" s="13" t="s">
        <v>13</v>
      </c>
      <c r="D3" s="14" t="s">
        <v>14</v>
      </c>
      <c r="E3" s="5">
        <v>10.5</v>
      </c>
      <c r="F3" s="3">
        <v>2</v>
      </c>
      <c r="G3" s="5">
        <f t="shared" ref="G3:G24" si="0">E3*F3</f>
        <v>21</v>
      </c>
      <c r="H3" s="3" t="s">
        <v>15</v>
      </c>
    </row>
    <row r="4" spans="1:9" ht="15.75" customHeight="1" x14ac:dyDescent="0.25">
      <c r="A4" s="7">
        <v>44825</v>
      </c>
      <c r="B4" s="7"/>
      <c r="C4" s="3"/>
      <c r="D4" s="4"/>
      <c r="E4" s="5"/>
      <c r="F4" s="3"/>
      <c r="G4" s="5">
        <f t="shared" si="0"/>
        <v>0</v>
      </c>
      <c r="H4" s="3"/>
    </row>
    <row r="5" spans="1:9" ht="15.75" customHeight="1" x14ac:dyDescent="0.25">
      <c r="A5" s="7">
        <v>44825</v>
      </c>
      <c r="B5" s="7" t="s">
        <v>16</v>
      </c>
      <c r="C5" s="3" t="s">
        <v>17</v>
      </c>
      <c r="D5" s="9" t="s">
        <v>18</v>
      </c>
      <c r="E5" s="6">
        <v>13.31</v>
      </c>
      <c r="F5" s="3">
        <v>1</v>
      </c>
      <c r="G5" s="5">
        <f t="shared" si="0"/>
        <v>13.31</v>
      </c>
      <c r="H5" s="3" t="s">
        <v>19</v>
      </c>
    </row>
    <row r="6" spans="1:9" ht="15.75" customHeight="1" x14ac:dyDescent="0.25">
      <c r="A6" s="7">
        <v>44825</v>
      </c>
      <c r="B6" s="7"/>
      <c r="C6" s="3" t="s">
        <v>20</v>
      </c>
      <c r="D6" s="10" t="s">
        <v>21</v>
      </c>
      <c r="E6" s="6">
        <v>4.266</v>
      </c>
      <c r="F6" s="3">
        <v>2</v>
      </c>
      <c r="G6" s="5">
        <f t="shared" si="0"/>
        <v>8.532</v>
      </c>
      <c r="H6" s="3" t="s">
        <v>22</v>
      </c>
    </row>
    <row r="7" spans="1:9" ht="15.75" customHeight="1" x14ac:dyDescent="0.25">
      <c r="A7" s="7">
        <v>44825</v>
      </c>
      <c r="B7" s="7"/>
      <c r="C7" s="3" t="s">
        <v>23</v>
      </c>
      <c r="D7" s="10" t="s">
        <v>24</v>
      </c>
      <c r="E7" s="6">
        <v>4.266</v>
      </c>
      <c r="F7" s="3">
        <v>2</v>
      </c>
      <c r="G7" s="5">
        <f>E7*F7</f>
        <v>8.532</v>
      </c>
      <c r="H7" s="3" t="s">
        <v>25</v>
      </c>
    </row>
    <row r="8" spans="1:9" ht="15.75" customHeight="1" x14ac:dyDescent="0.25">
      <c r="A8" s="7">
        <v>44825</v>
      </c>
      <c r="C8" t="s">
        <v>26</v>
      </c>
      <c r="D8" s="10" t="s">
        <v>27</v>
      </c>
      <c r="E8">
        <v>14.641</v>
      </c>
      <c r="F8" s="3">
        <v>2</v>
      </c>
      <c r="G8" s="5">
        <f t="shared" si="0"/>
        <v>29.282</v>
      </c>
      <c r="H8" t="s">
        <v>28</v>
      </c>
    </row>
    <row r="9" spans="1:9" ht="15.75" customHeight="1" x14ac:dyDescent="0.25">
      <c r="A9" s="7">
        <v>44825</v>
      </c>
      <c r="C9" t="s">
        <v>29</v>
      </c>
      <c r="D9" s="10" t="s">
        <v>30</v>
      </c>
      <c r="E9">
        <v>5.95</v>
      </c>
      <c r="F9" s="3">
        <v>18</v>
      </c>
      <c r="G9" s="5">
        <f t="shared" si="0"/>
        <v>107.10000000000001</v>
      </c>
      <c r="H9" t="s">
        <v>31</v>
      </c>
    </row>
    <row r="10" spans="1:9" ht="15.75" customHeight="1" x14ac:dyDescent="0.25">
      <c r="G10" s="5">
        <f t="shared" si="0"/>
        <v>0</v>
      </c>
    </row>
    <row r="11" spans="1:9" ht="15.75" customHeight="1" x14ac:dyDescent="0.25">
      <c r="A11" s="7">
        <v>44825</v>
      </c>
      <c r="C11" t="s">
        <v>32</v>
      </c>
      <c r="D11" s="9" t="s">
        <v>33</v>
      </c>
      <c r="E11" s="8">
        <v>10.99</v>
      </c>
      <c r="F11">
        <v>1</v>
      </c>
      <c r="G11" s="5">
        <f t="shared" si="0"/>
        <v>10.99</v>
      </c>
      <c r="H11" t="s">
        <v>34</v>
      </c>
    </row>
    <row r="12" spans="1:9" ht="15.75" customHeight="1" x14ac:dyDescent="0.25">
      <c r="A12" s="7">
        <v>44825</v>
      </c>
      <c r="C12" t="s">
        <v>35</v>
      </c>
      <c r="D12" s="9" t="s">
        <v>33</v>
      </c>
      <c r="E12" s="8">
        <v>14.22</v>
      </c>
      <c r="F12">
        <v>1</v>
      </c>
      <c r="G12" s="5">
        <f t="shared" si="0"/>
        <v>14.22</v>
      </c>
      <c r="H12" t="s">
        <v>36</v>
      </c>
    </row>
    <row r="13" spans="1:9" ht="15.75" customHeight="1" x14ac:dyDescent="0.25">
      <c r="A13" s="7"/>
      <c r="E13" s="8"/>
      <c r="G13" s="5">
        <f t="shared" si="0"/>
        <v>0</v>
      </c>
    </row>
    <row r="14" spans="1:9" ht="15.75" customHeight="1" x14ac:dyDescent="0.25">
      <c r="A14" s="7">
        <v>44883</v>
      </c>
      <c r="C14" t="s">
        <v>37</v>
      </c>
      <c r="D14" t="s">
        <v>38</v>
      </c>
      <c r="E14" s="15">
        <v>33</v>
      </c>
      <c r="F14">
        <v>1</v>
      </c>
      <c r="G14" s="5">
        <v>33</v>
      </c>
      <c r="H14" t="s">
        <v>39</v>
      </c>
    </row>
    <row r="15" spans="1:9" ht="15.75" customHeight="1" x14ac:dyDescent="0.25">
      <c r="A15" s="7"/>
      <c r="E15" s="15"/>
      <c r="G15" s="5">
        <f t="shared" si="0"/>
        <v>0</v>
      </c>
    </row>
    <row r="16" spans="1:9" ht="15.75" customHeight="1" x14ac:dyDescent="0.25">
      <c r="A16" s="7"/>
      <c r="E16" s="15"/>
      <c r="G16" s="5">
        <f t="shared" si="0"/>
        <v>0</v>
      </c>
    </row>
    <row r="17" spans="1:7" ht="15.75" customHeight="1" x14ac:dyDescent="0.25">
      <c r="A17" s="7">
        <v>44956</v>
      </c>
      <c r="E17" s="15"/>
      <c r="G17" s="5">
        <f t="shared" si="0"/>
        <v>0</v>
      </c>
    </row>
    <row r="18" spans="1:7" ht="15.75" customHeight="1" x14ac:dyDescent="0.25">
      <c r="A18" s="7"/>
      <c r="E18" s="15"/>
      <c r="G18" s="5">
        <f t="shared" si="0"/>
        <v>0</v>
      </c>
    </row>
    <row r="19" spans="1:7" ht="15.75" customHeight="1" x14ac:dyDescent="0.25">
      <c r="A19" s="7"/>
      <c r="E19" s="15"/>
      <c r="G19" s="5">
        <f t="shared" si="0"/>
        <v>0</v>
      </c>
    </row>
    <row r="20" spans="1:7" ht="15.75" customHeight="1" x14ac:dyDescent="0.25">
      <c r="F20" s="3"/>
      <c r="G20" s="5">
        <f t="shared" si="0"/>
        <v>0</v>
      </c>
    </row>
    <row r="21" spans="1:7" ht="15.75" customHeight="1" x14ac:dyDescent="0.25">
      <c r="G21" s="5">
        <f t="shared" si="0"/>
        <v>0</v>
      </c>
    </row>
    <row r="22" spans="1:7" ht="15.75" customHeight="1" x14ac:dyDescent="0.25">
      <c r="G22" s="5">
        <f t="shared" si="0"/>
        <v>0</v>
      </c>
    </row>
    <row r="23" spans="1:7" ht="15.75" customHeight="1" x14ac:dyDescent="0.25">
      <c r="G23" s="5">
        <f t="shared" si="0"/>
        <v>0</v>
      </c>
    </row>
    <row r="24" spans="1:7" ht="15.75" customHeight="1" x14ac:dyDescent="0.25">
      <c r="A24" s="7"/>
      <c r="E24" s="8"/>
      <c r="G24" s="5">
        <f t="shared" si="0"/>
        <v>0</v>
      </c>
    </row>
    <row r="25" spans="1:7" ht="15.75" customHeight="1" x14ac:dyDescent="0.25">
      <c r="A25" s="7"/>
      <c r="E25" s="8"/>
      <c r="G25" s="5"/>
    </row>
    <row r="26" spans="1:7" ht="15.75" customHeight="1" x14ac:dyDescent="0.25">
      <c r="A26" s="7"/>
      <c r="E26" s="8"/>
      <c r="F26" s="3" t="s">
        <v>40</v>
      </c>
      <c r="G26" s="6">
        <f>SUM(G2:G24)</f>
        <v>282.16600000000005</v>
      </c>
    </row>
    <row r="27" spans="1:7" ht="15.75" customHeight="1" x14ac:dyDescent="0.25">
      <c r="A27" s="7"/>
      <c r="E27" s="8"/>
      <c r="F27" t="s">
        <v>41</v>
      </c>
      <c r="G27" s="6">
        <f>G26</f>
        <v>282.16600000000005</v>
      </c>
    </row>
    <row r="28" spans="1:7" ht="15.75" customHeight="1" x14ac:dyDescent="0.25">
      <c r="F28" t="s">
        <v>42</v>
      </c>
      <c r="G28" s="5">
        <f>400-G27 - 7.5</f>
        <v>110.33399999999995</v>
      </c>
    </row>
    <row r="29" spans="1:7" ht="15.75" customHeight="1" x14ac:dyDescent="0.25">
      <c r="F29" s="3"/>
      <c r="G29" s="5"/>
    </row>
    <row r="30" spans="1:7" ht="15.75" customHeight="1" x14ac:dyDescent="0.25">
      <c r="G30" s="5"/>
    </row>
    <row r="31" spans="1:7" ht="15.75" customHeight="1" x14ac:dyDescent="0.25">
      <c r="G31" s="5"/>
    </row>
    <row r="32" spans="1:7" ht="15.75" customHeight="1" x14ac:dyDescent="0.25">
      <c r="G32" s="5"/>
    </row>
    <row r="33" spans="7:7" ht="15.75" customHeight="1" x14ac:dyDescent="0.25">
      <c r="G33" s="5"/>
    </row>
    <row r="34" spans="7:7" ht="15.75" customHeight="1" x14ac:dyDescent="0.25">
      <c r="G34" s="5"/>
    </row>
  </sheetData>
  <hyperlinks>
    <hyperlink ref="D5" r:id="rId1" xr:uid="{CEB8BEFF-4671-4B77-81CC-111FB6ED07D9}"/>
    <hyperlink ref="D6" r:id="rId2" xr:uid="{28930FCE-D31D-4DCA-BE37-1E316E108AC0}"/>
    <hyperlink ref="D7" r:id="rId3" xr:uid="{05E57C18-B3FD-4974-A2E0-5F5D35C588E5}"/>
    <hyperlink ref="D11" r:id="rId4" display="https://www.amazon.com/MICROCHIP-PIC32MX230F256B-I-SP-Microcontroller-Microcontrollers/dp/B07FQ3TLQ7/ref=sr_1_3?crid=1R1B9HX8ZY3PG&amp;keywords=PIC32&amp;qid=1665013470&amp;qu=eyJxc2MiOiIzLjc3IiwicXNhIjoiMi4xNiIsInFzcCI6IjAuOTIifQ%3D%3D&amp;s=industrial&amp;sprefix=pic32%2Cindustrial%2C182&amp;sr=1-3" xr:uid="{0C91F3CC-6C2E-4FFD-99BD-5F24767F7997}"/>
    <hyperlink ref="D12" r:id="rId5" display="https://www.amazon.com/MICROCHIP-PIC32MX230F256B-I-SP-Microcontroller-Microcontrollers/dp/B07FQ3TLQ7/ref=sr_1_3?crid=1R1B9HX8ZY3PG&amp;keywords=PIC32&amp;qid=1665013470&amp;qu=eyJxc2MiOiIzLjc3IiwicXNhIjoiMi4xNiIsInFzcCI6IjAuOTIifQ%3D%3D&amp;s=industrial&amp;sprefix=pic32%2Cindustrial%2C182&amp;sr=1-3" xr:uid="{092F115C-ECCE-4685-94D0-8A5E9DF67D79}"/>
    <hyperlink ref="D8" r:id="rId6" xr:uid="{EEFB84BF-B998-4100-AE1F-AE7A491029DF}"/>
    <hyperlink ref="D9" r:id="rId7" xr:uid="{D77353B6-DA8C-4CFD-A2B6-02F8B9370C0C}"/>
    <hyperlink ref="D2" r:id="rId8" xr:uid="{769AA330-66A7-4130-AFCB-A7CD6FB9D444}"/>
    <hyperlink ref="D3" r:id="rId9" xr:uid="{C09D33B5-ADC1-428B-9A5B-6E9AF847D309}"/>
  </hyperlinks>
  <printOptions horizontalCentered="1" gridLines="1"/>
  <pageMargins left="0.7" right="0.7" top="0.75" bottom="0.75" header="0" footer="0"/>
  <pageSetup fitToHeight="0" pageOrder="overThenDown" orientation="landscape" cellComments="atEnd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F79CE-7DC6-4DE7-A2C5-4910D46F5B1E}">
  <dimension ref="A1:M19"/>
  <sheetViews>
    <sheetView tabSelected="1" workbookViewId="0">
      <selection activeCell="C22" sqref="C22"/>
    </sheetView>
  </sheetViews>
  <sheetFormatPr defaultRowHeight="13.2" x14ac:dyDescent="0.25"/>
  <cols>
    <col min="1" max="1" width="10.33203125" bestFit="1" customWidth="1"/>
    <col min="2" max="2" width="31.33203125" bestFit="1" customWidth="1"/>
    <col min="3" max="3" width="21.6640625" bestFit="1" customWidth="1"/>
    <col min="4" max="4" width="92.33203125" bestFit="1" customWidth="1"/>
    <col min="5" max="5" width="12.109375" bestFit="1" customWidth="1"/>
    <col min="6" max="6" width="15.88671875" bestFit="1" customWidth="1"/>
    <col min="8" max="8" width="14.6640625" bestFit="1" customWidth="1"/>
    <col min="9" max="9" width="13.88671875" bestFit="1" customWidth="1"/>
  </cols>
  <sheetData>
    <row r="1" spans="1:13" x14ac:dyDescent="0.25">
      <c r="A1" t="s">
        <v>0</v>
      </c>
      <c r="B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43</v>
      </c>
    </row>
    <row r="2" spans="1:13" x14ac:dyDescent="0.25">
      <c r="I2">
        <v>110.334</v>
      </c>
    </row>
    <row r="3" spans="1:13" x14ac:dyDescent="0.25">
      <c r="M3" s="17" t="s">
        <v>47</v>
      </c>
    </row>
    <row r="4" spans="1:13" x14ac:dyDescent="0.25">
      <c r="A4" s="7">
        <v>44964</v>
      </c>
      <c r="B4" s="16" t="s">
        <v>44</v>
      </c>
      <c r="C4" t="s">
        <v>45</v>
      </c>
      <c r="D4" s="17" t="s">
        <v>46</v>
      </c>
      <c r="E4" s="8">
        <v>1.55</v>
      </c>
      <c r="F4">
        <v>2</v>
      </c>
      <c r="G4" s="5">
        <f t="shared" ref="G4:G11" si="0">E4*F4</f>
        <v>3.1</v>
      </c>
    </row>
    <row r="5" spans="1:13" x14ac:dyDescent="0.25">
      <c r="A5" s="7">
        <v>44964</v>
      </c>
      <c r="B5" t="s">
        <v>48</v>
      </c>
      <c r="C5" t="s">
        <v>49</v>
      </c>
      <c r="D5" s="14" t="s">
        <v>50</v>
      </c>
      <c r="E5" s="8">
        <v>2</v>
      </c>
      <c r="F5">
        <v>2</v>
      </c>
      <c r="G5" s="5">
        <f t="shared" si="0"/>
        <v>4</v>
      </c>
    </row>
    <row r="6" spans="1:13" x14ac:dyDescent="0.25">
      <c r="A6" s="7"/>
      <c r="D6" s="14"/>
      <c r="E6" s="8"/>
      <c r="G6" s="5"/>
    </row>
    <row r="7" spans="1:13" x14ac:dyDescent="0.25">
      <c r="A7" s="7">
        <v>44964</v>
      </c>
      <c r="B7" t="s">
        <v>51</v>
      </c>
      <c r="C7" t="s">
        <v>52</v>
      </c>
      <c r="D7" s="14" t="s">
        <v>53</v>
      </c>
      <c r="E7" s="8">
        <v>0.74</v>
      </c>
      <c r="F7" s="3">
        <v>4</v>
      </c>
      <c r="G7" s="5">
        <f t="shared" si="0"/>
        <v>2.96</v>
      </c>
    </row>
    <row r="8" spans="1:13" x14ac:dyDescent="0.25">
      <c r="A8" s="7">
        <v>44964</v>
      </c>
      <c r="B8" t="s">
        <v>54</v>
      </c>
      <c r="C8" t="s">
        <v>55</v>
      </c>
      <c r="D8" s="14" t="s">
        <v>56</v>
      </c>
      <c r="E8" s="8">
        <v>4.1100000000000003</v>
      </c>
      <c r="F8">
        <v>2</v>
      </c>
      <c r="G8" s="5">
        <f t="shared" si="0"/>
        <v>8.2200000000000006</v>
      </c>
    </row>
    <row r="9" spans="1:13" x14ac:dyDescent="0.25">
      <c r="A9" s="7">
        <v>44964</v>
      </c>
      <c r="B9" t="s">
        <v>57</v>
      </c>
      <c r="C9" t="s">
        <v>58</v>
      </c>
      <c r="D9" s="14" t="s">
        <v>59</v>
      </c>
      <c r="E9" s="8">
        <v>9.7799999999999994</v>
      </c>
      <c r="F9">
        <v>2</v>
      </c>
      <c r="G9" s="5">
        <f t="shared" si="0"/>
        <v>19.559999999999999</v>
      </c>
    </row>
    <row r="10" spans="1:13" x14ac:dyDescent="0.25">
      <c r="A10" s="7"/>
      <c r="D10" s="14"/>
      <c r="E10" s="8"/>
      <c r="G10" s="5"/>
    </row>
    <row r="11" spans="1:13" x14ac:dyDescent="0.25">
      <c r="A11" s="7">
        <v>44964</v>
      </c>
      <c r="B11" t="s">
        <v>63</v>
      </c>
      <c r="C11" t="s">
        <v>64</v>
      </c>
      <c r="D11" s="14" t="s">
        <v>65</v>
      </c>
      <c r="E11" s="8">
        <v>0.94</v>
      </c>
      <c r="F11">
        <v>5</v>
      </c>
      <c r="G11" s="5">
        <f t="shared" si="0"/>
        <v>4.6999999999999993</v>
      </c>
    </row>
    <row r="12" spans="1:13" x14ac:dyDescent="0.25">
      <c r="A12" s="7">
        <v>44964</v>
      </c>
      <c r="B12" t="s">
        <v>60</v>
      </c>
      <c r="C12" t="s">
        <v>61</v>
      </c>
      <c r="D12" s="14" t="s">
        <v>62</v>
      </c>
      <c r="E12" s="8">
        <v>5.0599999999999996</v>
      </c>
      <c r="F12">
        <v>1</v>
      </c>
      <c r="G12" s="18">
        <f>E12*F12</f>
        <v>5.0599999999999996</v>
      </c>
    </row>
    <row r="13" spans="1:13" x14ac:dyDescent="0.25">
      <c r="A13" s="7">
        <v>44964</v>
      </c>
      <c r="B13" t="s">
        <v>37</v>
      </c>
      <c r="D13" t="s">
        <v>38</v>
      </c>
      <c r="E13" s="8">
        <v>66</v>
      </c>
      <c r="F13">
        <v>1</v>
      </c>
      <c r="G13" s="18">
        <f>E13*F13</f>
        <v>66</v>
      </c>
    </row>
    <row r="15" spans="1:13" x14ac:dyDescent="0.25">
      <c r="F15" s="3" t="s">
        <v>40</v>
      </c>
      <c r="G15" s="6">
        <f>SUM(G4:G13)</f>
        <v>113.60000000000001</v>
      </c>
    </row>
    <row r="16" spans="1:13" x14ac:dyDescent="0.25">
      <c r="F16" t="s">
        <v>41</v>
      </c>
      <c r="G16" s="6">
        <f>G15+Sheet1!G26</f>
        <v>395.76600000000008</v>
      </c>
    </row>
    <row r="17" spans="5:7" x14ac:dyDescent="0.25">
      <c r="E17" s="8"/>
      <c r="F17" t="s">
        <v>42</v>
      </c>
      <c r="G17" s="5">
        <f>400-G16</f>
        <v>4.2339999999999236</v>
      </c>
    </row>
    <row r="18" spans="5:7" x14ac:dyDescent="0.25">
      <c r="E18" s="8"/>
    </row>
    <row r="19" spans="5:7" x14ac:dyDescent="0.25">
      <c r="E19" s="8"/>
    </row>
  </sheetData>
  <hyperlinks>
    <hyperlink ref="D4" r:id="rId1" xr:uid="{ADB6A946-4DB0-4EC3-8915-A37CB9FE8F44}"/>
    <hyperlink ref="M3" r:id="rId2" xr:uid="{2A449D58-2644-4F6C-B372-ED3237D14C36}"/>
    <hyperlink ref="D5" r:id="rId3" xr:uid="{8FD1DC57-CC78-4F08-A218-5B6BDE79E05B}"/>
    <hyperlink ref="D7" r:id="rId4" xr:uid="{11D5B0EF-D43C-4396-B9F0-5974919F067C}"/>
    <hyperlink ref="D8" r:id="rId5" xr:uid="{3E7CDCF9-CE1A-45CF-B1DF-4F38D305B329}"/>
    <hyperlink ref="D9" r:id="rId6" xr:uid="{FE9D2E93-ABA1-476D-B083-27228E0FDB41}"/>
    <hyperlink ref="D11" r:id="rId7" xr:uid="{27EBACB3-1110-409E-8BEF-108A9DFF3326}"/>
    <hyperlink ref="D12" r:id="rId8" xr:uid="{BF880C3F-DBD7-46D5-BBBE-F0665F3FE764}"/>
  </hyperlinks>
  <pageMargins left="0.7" right="0.7" top="0.75" bottom="0.75" header="0.3" footer="0.3"/>
  <pageSetup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DB6C99157023439F44DD73978DA524" ma:contentTypeVersion="6" ma:contentTypeDescription="Create a new document." ma:contentTypeScope="" ma:versionID="6ad81c78c66e8d2b22c0329bc06d8d5b">
  <xsd:schema xmlns:xsd="http://www.w3.org/2001/XMLSchema" xmlns:xs="http://www.w3.org/2001/XMLSchema" xmlns:p="http://schemas.microsoft.com/office/2006/metadata/properties" xmlns:ns3="ac17f19f-2867-4ae4-9745-ef30d816d6d9" xmlns:ns4="bc1ab663-9986-4775-b7ae-e5339fcf35e9" targetNamespace="http://schemas.microsoft.com/office/2006/metadata/properties" ma:root="true" ma:fieldsID="dbfdaf0b490eebbd4af3425c7a0eaecf" ns3:_="" ns4:_="">
    <xsd:import namespace="ac17f19f-2867-4ae4-9745-ef30d816d6d9"/>
    <xsd:import namespace="bc1ab663-9986-4775-b7ae-e5339fcf35e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17f19f-2867-4ae4-9745-ef30d816d6d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1ab663-9986-4775-b7ae-e5339fcf35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c1ab663-9986-4775-b7ae-e5339fcf35e9" xsi:nil="true"/>
  </documentManagement>
</p:properties>
</file>

<file path=customXml/itemProps1.xml><?xml version="1.0" encoding="utf-8"?>
<ds:datastoreItem xmlns:ds="http://schemas.openxmlformats.org/officeDocument/2006/customXml" ds:itemID="{1524BA4D-032E-4BB2-BAD1-B460B8CAF3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4F32A80-6528-42B2-A57A-03F9D61042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17f19f-2867-4ae4-9745-ef30d816d6d9"/>
    <ds:schemaRef ds:uri="bc1ab663-9986-4775-b7ae-e5339fcf35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96CE244-A168-421A-BFF0-3F4B6E2EB509}">
  <ds:schemaRefs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purl.org/dc/terms/"/>
    <ds:schemaRef ds:uri="http://www.w3.org/XML/1998/namespace"/>
    <ds:schemaRef ds:uri="http://purl.org/dc/dcmitype/"/>
    <ds:schemaRef ds:uri="http://schemas.microsoft.com/office/infopath/2007/PartnerControls"/>
    <ds:schemaRef ds:uri="http://schemas.microsoft.com/office/2006/metadata/properties"/>
    <ds:schemaRef ds:uri="bc1ab663-9986-4775-b7ae-e5339fcf35e9"/>
    <ds:schemaRef ds:uri="ac17f19f-2867-4ae4-9745-ef30d816d6d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Week 3, Order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Nowka, Kevin J.</dc:creator>
  <cp:keywords/>
  <dc:description/>
  <cp:lastModifiedBy>Russell Wells</cp:lastModifiedBy>
  <cp:revision/>
  <dcterms:created xsi:type="dcterms:W3CDTF">2019-09-18T01:44:56Z</dcterms:created>
  <dcterms:modified xsi:type="dcterms:W3CDTF">2023-02-09T22:12:11Z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0x010100C8DB6C99157023439F44DD73978DA524</vt:lpwstr>
  </property>
</Properties>
</file>