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8B785C6F-BAA7-464E-A396-BE0CC0CBFB71}" xr6:coauthVersionLast="47" xr6:coauthVersionMax="47" xr10:uidLastSave="{00000000-0000-0000-0000-000000000000}"/>
  <bookViews>
    <workbookView xWindow="3510" yWindow="3510" windowWidth="21600" windowHeight="11385" xr2:uid="{6717C623-7EA2-40C0-B21F-AE20905C1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I17" i="1"/>
  <c r="H17" i="1"/>
  <c r="I16" i="1"/>
  <c r="H16" i="1"/>
  <c r="I15" i="1"/>
  <c r="H15" i="1"/>
  <c r="I14" i="1"/>
  <c r="H14" i="1"/>
  <c r="E15" i="1"/>
  <c r="E16" i="1"/>
  <c r="E17" i="1"/>
  <c r="E14" i="1"/>
  <c r="D15" i="1"/>
  <c r="D16" i="1"/>
  <c r="D17" i="1"/>
  <c r="D14" i="1"/>
</calcChain>
</file>

<file path=xl/sharedStrings.xml><?xml version="1.0" encoding="utf-8"?>
<sst xmlns="http://schemas.openxmlformats.org/spreadsheetml/2006/main" count="42" uniqueCount="21">
  <si>
    <t>20250204_AJB_2_well_7_0001_driftcorrected_traces.dat</t>
  </si>
  <si>
    <t>20250204_AJB_2_well_15_0002_driftcorrected_traces.dat</t>
  </si>
  <si>
    <t>20250204_AJB_2_well_3_0001_driftcorrected_traces.dat</t>
  </si>
  <si>
    <t>20250204_AJB_2_well_4_0001_driftcorrected_traces.dat</t>
  </si>
  <si>
    <t>20250204_AJB_2_well_8_0001_driftcorrected_traces.dat</t>
  </si>
  <si>
    <t>20250204_AJB_2_well_11_0001_driftcorrected_traces.dat</t>
  </si>
  <si>
    <t>20250204_AJB_2_well_12_0001_driftcorrected_traces.dat</t>
  </si>
  <si>
    <t>Acc Cts, miR-16</t>
  </si>
  <si>
    <t>Acc Cts, miR-141</t>
  </si>
  <si>
    <t>Movie</t>
  </si>
  <si>
    <t>Total Cts</t>
  </si>
  <si>
    <t>Sample</t>
  </si>
  <si>
    <t>CP141</t>
  </si>
  <si>
    <t>miR-141 + CP141</t>
  </si>
  <si>
    <t>miR-16 + CP16</t>
  </si>
  <si>
    <t>CP16</t>
  </si>
  <si>
    <t>20250204_AJB_2_well_16_0003_driftcorrected_traces.dat</t>
  </si>
  <si>
    <t>Rep1</t>
  </si>
  <si>
    <t>Rep2</t>
  </si>
  <si>
    <t>Mean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</si>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</sst>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Accepted as miR-16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7.9207920792079209E-2"/>
                  <c:y val="-3.995005718572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CA-4D38-B269-4F5BFC96ED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Sheet1!$E$14:$E$17</c:f>
                <c:numCache>
                  <c:formatCode>General</c:formatCode>
                  <c:ptCount val="4"/>
                  <c:pt idx="0">
                    <c:v>4.2426406871192848</c:v>
                  </c:pt>
                  <c:pt idx="1">
                    <c:v>4.9497474683058327</c:v>
                  </c:pt>
                  <c:pt idx="2">
                    <c:v>1293.2983027901955</c:v>
                  </c:pt>
                  <c:pt idx="3">
                    <c:v>0.70710678118654757</c:v>
                  </c:pt>
                </c:numCache>
              </c:numRef>
            </c:plus>
            <c:minus>
              <c:numRef>
                <c:f>Sheet1!$E$14:$E$17</c:f>
                <c:numCache>
                  <c:formatCode>General</c:formatCode>
                  <c:ptCount val="4"/>
                  <c:pt idx="0">
                    <c:v>4.2426406871192848</c:v>
                  </c:pt>
                  <c:pt idx="1">
                    <c:v>4.9497474683058327</c:v>
                  </c:pt>
                  <c:pt idx="2">
                    <c:v>1293.2983027901955</c:v>
                  </c:pt>
                  <c:pt idx="3">
                    <c:v>0.70710678118654757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Sheet1!$A$14:$A$17</c:f>
              <c:strCache>
                <c:ptCount val="4"/>
                <c:pt idx="0">
                  <c:v>miR-141 + CP141</c:v>
                </c:pt>
                <c:pt idx="1">
                  <c:v>CP141</c:v>
                </c:pt>
                <c:pt idx="2">
                  <c:v>miR-16 + CP16</c:v>
                </c:pt>
                <c:pt idx="3">
                  <c:v>CP16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80</c:v>
                </c:pt>
                <c:pt idx="1">
                  <c:v>6.5</c:v>
                </c:pt>
                <c:pt idx="2">
                  <c:v>5639.5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A-4D38-B269-4F5BFC96EDDC}"/>
            </c:ext>
          </c:extLst>
        </c:ser>
        <c:ser>
          <c:idx val="1"/>
          <c:order val="1"/>
          <c:tx>
            <c:v>Accepted as miR-141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128712871287123E-2"/>
                  <c:y val="-3.3291714321440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CA-4D38-B269-4F5BFC96ED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Sheet1!$I$14:$I$17</c:f>
                <c:numCache>
                  <c:formatCode>General</c:formatCode>
                  <c:ptCount val="4"/>
                  <c:pt idx="0">
                    <c:v>289.20667350529794</c:v>
                  </c:pt>
                  <c:pt idx="1">
                    <c:v>7.0710678118654755</c:v>
                  </c:pt>
                  <c:pt idx="2">
                    <c:v>11.313708498984761</c:v>
                  </c:pt>
                  <c:pt idx="3">
                    <c:v>7.7781745930520225</c:v>
                  </c:pt>
                </c:numCache>
              </c:numRef>
            </c:plus>
            <c:minus>
              <c:numRef>
                <c:f>Sheet1!$I$14:$I$17</c:f>
                <c:numCache>
                  <c:formatCode>General</c:formatCode>
                  <c:ptCount val="4"/>
                  <c:pt idx="0">
                    <c:v>289.20667350529794</c:v>
                  </c:pt>
                  <c:pt idx="1">
                    <c:v>7.0710678118654755</c:v>
                  </c:pt>
                  <c:pt idx="2">
                    <c:v>11.313708498984761</c:v>
                  </c:pt>
                  <c:pt idx="3">
                    <c:v>7.7781745930520225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Sheet1!$H$14:$H$17</c:f>
              <c:numCache>
                <c:formatCode>General</c:formatCode>
                <c:ptCount val="4"/>
                <c:pt idx="0">
                  <c:v>1569.5</c:v>
                </c:pt>
                <c:pt idx="1">
                  <c:v>15</c:v>
                </c:pt>
                <c:pt idx="2">
                  <c:v>54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A-4D38-B269-4F5BFC96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764863"/>
        <c:axId val="1303655839"/>
      </c:barChart>
      <c:catAx>
        <c:axId val="11567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3655839"/>
        <c:crosses val="autoZero"/>
        <c:auto val="1"/>
        <c:lblAlgn val="ctr"/>
        <c:lblOffset val="100"/>
        <c:noMultiLvlLbl val="0"/>
      </c:catAx>
      <c:valAx>
        <c:axId val="13036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Accepted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67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2838449</xdr:colOff>
      <xdr:row>17</xdr:row>
      <xdr:rowOff>61911</xdr:rowOff>
    </xdr:from>
    <xdr:to>
      <xdr:col>3</xdr:col>
      <xdr:colOff>828674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35509-3C0F-44CC-130B-037979A3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C0E9-6DB4-4741-AFC3-7C34DB15F5A3}">
  <dimension ref="A3:S31"/>
  <sheetViews>
    <sheetView tabSelected="1" zoomScale="70" zoomScaleNormal="70" workbookViewId="0">
      <selection activeCell="K17" sqref="K17"/>
    </sheetView>
  </sheetViews>
  <sheetFormatPr defaultRowHeight="15" x14ac:dyDescent="0.25"/>
  <cols>
    <col min="1" max="1" width="63.7109375" customWidth="1"/>
    <col min="2" max="2" width="18.140625" customWidth="1"/>
    <col min="3" max="3" width="20.42578125" customWidth="1"/>
    <col min="4" max="4" width="19.140625" customWidth="1"/>
    <col min="11" max="11" width="18.28515625" customWidth="1"/>
  </cols>
  <sheetData>
    <row r="3" spans="1:19" x14ac:dyDescent="0.25">
      <c r="A3" s="2" t="s">
        <v>9</v>
      </c>
      <c r="B3" s="2" t="s">
        <v>10</v>
      </c>
      <c r="C3" s="4" t="s">
        <v>7</v>
      </c>
      <c r="D3" s="4" t="s">
        <v>8</v>
      </c>
    </row>
    <row r="4" spans="1:19" x14ac:dyDescent="0.25">
      <c r="A4" s="3" t="s">
        <v>2</v>
      </c>
      <c r="B4" s="3">
        <v>12787</v>
      </c>
      <c r="C4" s="3">
        <v>83</v>
      </c>
      <c r="D4" s="3">
        <v>1365</v>
      </c>
    </row>
    <row r="5" spans="1:19" x14ac:dyDescent="0.25">
      <c r="A5" s="3" t="s">
        <v>3</v>
      </c>
      <c r="B5" s="3">
        <v>12038</v>
      </c>
      <c r="C5" s="3">
        <v>10</v>
      </c>
      <c r="D5" s="3">
        <v>10</v>
      </c>
    </row>
    <row r="6" spans="1:19" x14ac:dyDescent="0.25">
      <c r="A6" s="3" t="s">
        <v>0</v>
      </c>
      <c r="B6" s="3">
        <v>12934</v>
      </c>
      <c r="C6" s="3">
        <v>4725</v>
      </c>
      <c r="D6" s="3">
        <v>46</v>
      </c>
    </row>
    <row r="7" spans="1:19" x14ac:dyDescent="0.25">
      <c r="A7" s="3" t="s">
        <v>4</v>
      </c>
      <c r="B7" s="3">
        <v>9817</v>
      </c>
      <c r="C7" s="3">
        <v>7</v>
      </c>
      <c r="D7" s="3">
        <v>25</v>
      </c>
    </row>
    <row r="8" spans="1:19" x14ac:dyDescent="0.25">
      <c r="A8" s="3" t="s">
        <v>5</v>
      </c>
      <c r="B8" s="3">
        <v>10807</v>
      </c>
      <c r="C8" s="3">
        <v>77</v>
      </c>
      <c r="D8" s="3">
        <v>1774</v>
      </c>
    </row>
    <row r="9" spans="1:19" x14ac:dyDescent="0.25">
      <c r="A9" s="3" t="s">
        <v>6</v>
      </c>
      <c r="B9" s="3">
        <v>11626</v>
      </c>
      <c r="C9" s="3">
        <v>3</v>
      </c>
      <c r="D9" s="3">
        <v>20</v>
      </c>
    </row>
    <row r="10" spans="1:19" x14ac:dyDescent="0.25">
      <c r="A10" s="3" t="s">
        <v>1</v>
      </c>
      <c r="B10" s="3">
        <v>13952</v>
      </c>
      <c r="C10" s="3">
        <v>6554</v>
      </c>
      <c r="D10" s="3">
        <v>62</v>
      </c>
    </row>
    <row r="11" spans="1:19" x14ac:dyDescent="0.25">
      <c r="A11" s="6" t="s">
        <v>16</v>
      </c>
      <c r="B11" s="6">
        <v>11439</v>
      </c>
      <c r="C11" s="6">
        <v>8</v>
      </c>
      <c r="D11" s="6">
        <v>36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B12" s="4" t="s">
        <v>7</v>
      </c>
      <c r="F12" s="4" t="s">
        <v>8</v>
      </c>
      <c r="K12" s="5"/>
      <c r="L12" s="11" t="s">
        <v>7</v>
      </c>
      <c r="M12" s="11"/>
      <c r="N12" s="11"/>
      <c r="O12" s="11"/>
      <c r="P12" s="11" t="s">
        <v>8</v>
      </c>
      <c r="Q12" s="11"/>
      <c r="R12" s="11"/>
      <c r="S12" s="11"/>
    </row>
    <row r="13" spans="1:19" x14ac:dyDescent="0.25">
      <c r="A13" s="4" t="s">
        <v>11</v>
      </c>
      <c r="B13" s="4" t="s">
        <v>17</v>
      </c>
      <c r="C13" s="4" t="s">
        <v>18</v>
      </c>
      <c r="D13" s="4" t="s">
        <v>19</v>
      </c>
      <c r="E13" s="4" t="s">
        <v>20</v>
      </c>
      <c r="F13" s="4" t="s">
        <v>17</v>
      </c>
      <c r="G13" s="4" t="s">
        <v>18</v>
      </c>
      <c r="H13" s="4" t="s">
        <v>19</v>
      </c>
      <c r="I13" s="4" t="s">
        <v>20</v>
      </c>
      <c r="K13" s="4" t="s">
        <v>11</v>
      </c>
      <c r="L13" s="4" t="s">
        <v>17</v>
      </c>
      <c r="M13" s="4" t="s">
        <v>18</v>
      </c>
      <c r="N13" s="4" t="s">
        <v>19</v>
      </c>
      <c r="O13" s="4" t="s">
        <v>20</v>
      </c>
      <c r="P13" s="4" t="s">
        <v>17</v>
      </c>
      <c r="Q13" s="4" t="s">
        <v>18</v>
      </c>
      <c r="R13" s="4" t="s">
        <v>19</v>
      </c>
      <c r="S13" s="4" t="s">
        <v>20</v>
      </c>
    </row>
    <row r="14" spans="1:19" x14ac:dyDescent="0.25">
      <c r="A14" t="s">
        <v>13</v>
      </c>
      <c r="B14" s="3">
        <v>83</v>
      </c>
      <c r="C14" s="3">
        <v>77</v>
      </c>
      <c r="D14" s="7">
        <f>AVERAGE(B14:C14)</f>
        <v>80</v>
      </c>
      <c r="E14" s="7">
        <f>STDEV(B14:C14)</f>
        <v>4.2426406871192848</v>
      </c>
      <c r="F14" s="3">
        <v>1365</v>
      </c>
      <c r="G14" s="3">
        <v>1774</v>
      </c>
      <c r="H14" s="7">
        <f>AVERAGE(F14:G14)</f>
        <v>1569.5</v>
      </c>
      <c r="I14" s="7">
        <f>STDEV(F14:G14)</f>
        <v>289.20667350529794</v>
      </c>
      <c r="K14" s="5" t="s">
        <v>13</v>
      </c>
      <c r="L14" s="8">
        <v>83</v>
      </c>
      <c r="M14" s="8">
        <v>77</v>
      </c>
      <c r="N14" s="10">
        <f>AVERAGE(L14:M14)</f>
        <v>80</v>
      </c>
      <c r="O14" s="10">
        <f>STDEV(L14:M14)</f>
        <v>4.2426406871192848</v>
      </c>
      <c r="P14" s="8">
        <v>1365</v>
      </c>
      <c r="Q14" s="8">
        <v>1774</v>
      </c>
      <c r="R14" s="10">
        <f>AVERAGE(P14:Q14)</f>
        <v>1569.5</v>
      </c>
      <c r="S14" s="10">
        <f>STDEV(P14:Q14)</f>
        <v>289.20667350529794</v>
      </c>
    </row>
    <row r="15" spans="1:19" x14ac:dyDescent="0.25">
      <c r="A15" t="s">
        <v>12</v>
      </c>
      <c r="B15" s="3">
        <v>10</v>
      </c>
      <c r="C15" s="3">
        <v>3</v>
      </c>
      <c r="D15" s="7">
        <f t="shared" ref="D15:D17" si="0">AVERAGE(B15:C15)</f>
        <v>6.5</v>
      </c>
      <c r="E15" s="7">
        <f t="shared" ref="E15:E17" si="1">STDEV(B15:C15)</f>
        <v>4.9497474683058327</v>
      </c>
      <c r="F15" s="3">
        <v>10</v>
      </c>
      <c r="G15" s="3">
        <v>20</v>
      </c>
      <c r="H15" s="7">
        <f t="shared" ref="H15:H17" si="2">AVERAGE(F15:G15)</f>
        <v>15</v>
      </c>
      <c r="I15" s="7">
        <f t="shared" ref="I15:I17" si="3">STDEV(F15:G15)</f>
        <v>7.0710678118654755</v>
      </c>
      <c r="K15" s="5" t="s">
        <v>12</v>
      </c>
      <c r="L15" s="8">
        <v>10</v>
      </c>
      <c r="M15" s="8">
        <v>3</v>
      </c>
      <c r="N15" s="10">
        <f t="shared" ref="N15:N17" si="4">AVERAGE(L15:M15)</f>
        <v>6.5</v>
      </c>
      <c r="O15" s="10">
        <f t="shared" ref="O15:O17" si="5">STDEV(L15:M15)</f>
        <v>4.9497474683058327</v>
      </c>
      <c r="P15" s="8">
        <v>10</v>
      </c>
      <c r="Q15" s="8">
        <v>20</v>
      </c>
      <c r="R15" s="10">
        <f t="shared" ref="R15:R17" si="6">AVERAGE(P15:Q15)</f>
        <v>15</v>
      </c>
      <c r="S15" s="10">
        <f t="shared" ref="S15:S17" si="7">STDEV(P15:Q15)</f>
        <v>7.0710678118654755</v>
      </c>
    </row>
    <row r="16" spans="1:19" x14ac:dyDescent="0.25">
      <c r="A16" t="s">
        <v>14</v>
      </c>
      <c r="B16" s="3">
        <v>4725</v>
      </c>
      <c r="C16" s="3">
        <v>6554</v>
      </c>
      <c r="D16" s="7">
        <f t="shared" si="0"/>
        <v>5639.5</v>
      </c>
      <c r="E16" s="7">
        <f t="shared" si="1"/>
        <v>1293.2983027901955</v>
      </c>
      <c r="F16" s="3">
        <v>46</v>
      </c>
      <c r="G16" s="3">
        <v>62</v>
      </c>
      <c r="H16" s="7">
        <f t="shared" si="2"/>
        <v>54</v>
      </c>
      <c r="I16" s="7">
        <f t="shared" si="3"/>
        <v>11.313708498984761</v>
      </c>
      <c r="K16" s="5" t="s">
        <v>14</v>
      </c>
      <c r="L16" s="8">
        <v>4725</v>
      </c>
      <c r="M16" s="8">
        <v>6554</v>
      </c>
      <c r="N16" s="10">
        <f t="shared" si="4"/>
        <v>5639.5</v>
      </c>
      <c r="O16" s="10">
        <f t="shared" si="5"/>
        <v>1293.2983027901955</v>
      </c>
      <c r="P16" s="8">
        <v>46</v>
      </c>
      <c r="Q16" s="8">
        <v>62</v>
      </c>
      <c r="R16" s="10">
        <f t="shared" si="6"/>
        <v>54</v>
      </c>
      <c r="S16" s="10">
        <f t="shared" si="7"/>
        <v>11.313708498984761</v>
      </c>
    </row>
    <row r="17" spans="1:19" x14ac:dyDescent="0.25">
      <c r="A17" t="s">
        <v>15</v>
      </c>
      <c r="B17" s="3">
        <v>7</v>
      </c>
      <c r="C17" s="6">
        <v>8</v>
      </c>
      <c r="D17" s="7">
        <f t="shared" si="0"/>
        <v>7.5</v>
      </c>
      <c r="E17" s="7">
        <f t="shared" si="1"/>
        <v>0.70710678118654757</v>
      </c>
      <c r="F17" s="3">
        <v>25</v>
      </c>
      <c r="G17" s="6">
        <v>36</v>
      </c>
      <c r="H17" s="7">
        <f t="shared" si="2"/>
        <v>30.5</v>
      </c>
      <c r="I17" s="7">
        <f t="shared" si="3"/>
        <v>7.7781745930520225</v>
      </c>
      <c r="K17" s="5" t="s">
        <v>15</v>
      </c>
      <c r="L17" s="8">
        <v>7</v>
      </c>
      <c r="M17" s="9">
        <v>8</v>
      </c>
      <c r="N17" s="10">
        <f t="shared" si="4"/>
        <v>7.5</v>
      </c>
      <c r="O17" s="10">
        <f t="shared" si="5"/>
        <v>0.70710678118654757</v>
      </c>
      <c r="P17" s="8">
        <v>25</v>
      </c>
      <c r="Q17" s="9">
        <v>36</v>
      </c>
      <c r="R17" s="10">
        <f t="shared" si="6"/>
        <v>30.5</v>
      </c>
      <c r="S17" s="10">
        <f t="shared" si="7"/>
        <v>7.7781745930520225</v>
      </c>
    </row>
    <row r="28" spans="1:19" x14ac:dyDescent="0.25">
      <c r="A28" s="1"/>
      <c r="B28" s="1"/>
      <c r="C28" s="1"/>
    </row>
    <row r="29" spans="1:19" x14ac:dyDescent="0.25">
      <c r="A29" s="1"/>
      <c r="B29" s="1"/>
      <c r="C29" s="1"/>
    </row>
    <row r="30" spans="1:19" x14ac:dyDescent="0.25">
      <c r="A30" s="1"/>
      <c r="B30" s="1"/>
      <c r="C30" s="1"/>
    </row>
    <row r="31" spans="1:19" x14ac:dyDescent="0.25">
      <c r="A31" s="1"/>
      <c r="B31" s="1"/>
      <c r="C31" s="1"/>
    </row>
  </sheetData>
  <sortState xmlns:xlrd2="http://schemas.microsoft.com/office/spreadsheetml/2017/richdata2" ref="A19:C26">
    <sortCondition ref="A19:A26"/>
  </sortState>
  <mergeCells count="2">
    <mergeCell ref="L12:O12"/>
    <mergeCell ref="P12:S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2025-02-05T18:47:35Z</dcterms:created>
  <dcterms:modified xsi:type="dcterms:W3CDTF">2025-02-06T12:37:23Z</dcterms:modified>
</cp:coreProperties>
</file>