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88825A-68E5-4BAE-B4B1-E954B082B42D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I19" i="3" s="1"/>
  <c r="G18" i="3"/>
  <c r="I18" i="3" s="1"/>
  <c r="G17" i="3"/>
  <c r="I17" i="3" s="1"/>
  <c r="G16" i="3"/>
  <c r="I16" i="3" s="1"/>
  <c r="D13" i="3"/>
  <c r="D12" i="3"/>
  <c r="D11" i="3"/>
  <c r="L15" i="3"/>
  <c r="H19" i="3" l="1"/>
  <c r="L16" i="3"/>
  <c r="L17" i="3" s="1"/>
  <c r="L20" i="3" s="1"/>
  <c r="H18" i="3"/>
  <c r="H17" i="3"/>
  <c r="H16" i="3"/>
  <c r="L19" i="3" l="1"/>
</calcChain>
</file>

<file path=xl/sharedStrings.xml><?xml version="1.0" encoding="utf-8"?>
<sst xmlns="http://schemas.openxmlformats.org/spreadsheetml/2006/main" count="67" uniqueCount="54">
  <si>
    <t>S. NO</t>
  </si>
  <si>
    <t>NAME</t>
  </si>
  <si>
    <t>F/ NAME</t>
  </si>
  <si>
    <t>Math</t>
  </si>
  <si>
    <t>Chemistry</t>
  </si>
  <si>
    <t>Physics</t>
  </si>
  <si>
    <t>Biology</t>
  </si>
  <si>
    <t>Brown</t>
  </si>
  <si>
    <t>Adeniyi</t>
  </si>
  <si>
    <t>Dauda</t>
  </si>
  <si>
    <t>Felix</t>
  </si>
  <si>
    <t>Ahmed</t>
  </si>
  <si>
    <t>James</t>
  </si>
  <si>
    <t>Harper</t>
  </si>
  <si>
    <t>Adebayo</t>
  </si>
  <si>
    <t>Femi</t>
  </si>
  <si>
    <t>Fola</t>
  </si>
  <si>
    <t>John</t>
  </si>
  <si>
    <t>Ayo</t>
  </si>
  <si>
    <t>Bola</t>
  </si>
  <si>
    <t>Ola</t>
  </si>
  <si>
    <t>Kola</t>
  </si>
  <si>
    <t>Lola</t>
  </si>
  <si>
    <t>Olubayo</t>
  </si>
  <si>
    <t>Tunde</t>
  </si>
  <si>
    <t>Dare</t>
  </si>
  <si>
    <t>Sanni</t>
  </si>
  <si>
    <t>Lekan</t>
  </si>
  <si>
    <t>Simon</t>
  </si>
  <si>
    <t>Joshua</t>
  </si>
  <si>
    <t>Class</t>
  </si>
  <si>
    <t>10th</t>
  </si>
  <si>
    <t>11th</t>
  </si>
  <si>
    <t>12th</t>
  </si>
  <si>
    <t>14th</t>
  </si>
  <si>
    <t>13th</t>
  </si>
  <si>
    <t>15th</t>
  </si>
  <si>
    <t>17th</t>
  </si>
  <si>
    <t>Name      :</t>
  </si>
  <si>
    <t>F/Name  :</t>
  </si>
  <si>
    <t>Class        :</t>
  </si>
  <si>
    <t>Row No. :</t>
  </si>
  <si>
    <t>Subject</t>
  </si>
  <si>
    <t>Total Marks</t>
  </si>
  <si>
    <t>Obtained Marks</t>
  </si>
  <si>
    <t>Percentage</t>
  </si>
  <si>
    <t>Pass/Fail</t>
  </si>
  <si>
    <t>Passing Marks</t>
  </si>
  <si>
    <t>Final Result</t>
  </si>
  <si>
    <t>Grade</t>
  </si>
  <si>
    <t>Grade C</t>
  </si>
  <si>
    <t>Grade B</t>
  </si>
  <si>
    <t>Grade A</t>
  </si>
  <si>
    <t>Grade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</si>
</sst>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 applyAlignment="1">
      <alignment horizontal="center" vertical="center"/>
    </xf>
    <xf numFmtId="9" fontId="1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15239</xdr:rowOff>
    </xdr:from>
    <xdr:to>
      <xdr:col>12</xdr:col>
      <xdr:colOff>601980</xdr:colOff>
      <xdr:row>24</xdr:row>
      <xdr:rowOff>181427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12382" y="378096"/>
          <a:ext cx="8178074" cy="4157617"/>
        </a:xfrm>
        <a:prstGeom prst="frame">
          <a:avLst>
            <a:gd name="adj1" fmla="val 2458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</xdr:row>
      <xdr:rowOff>68580</xdr:rowOff>
    </xdr:from>
    <xdr:to>
      <xdr:col>12</xdr:col>
      <xdr:colOff>358140</xdr:colOff>
      <xdr:row>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25980" y="617220"/>
          <a:ext cx="46253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LAGOS STATE UNIVERSITY INTERNATIONAL SCHOOL</a:t>
          </a:r>
        </a:p>
      </xdr:txBody>
    </xdr:sp>
    <xdr:clientData/>
  </xdr:twoCellAnchor>
  <xdr:twoCellAnchor editAs="oneCell">
    <xdr:from>
      <xdr:col>1</xdr:col>
      <xdr:colOff>327661</xdr:colOff>
      <xdr:row>3</xdr:row>
      <xdr:rowOff>15241</xdr:rowOff>
    </xdr:from>
    <xdr:to>
      <xdr:col>3</xdr:col>
      <xdr:colOff>243840</xdr:colOff>
      <xdr:row>7</xdr:row>
      <xdr:rowOff>92825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1" y="563881"/>
          <a:ext cx="853439" cy="8091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449580</xdr:colOff>
      <xdr:row>5</xdr:row>
      <xdr:rowOff>106680</xdr:rowOff>
    </xdr:from>
    <xdr:to>
      <xdr:col>9</xdr:col>
      <xdr:colOff>60960</xdr:colOff>
      <xdr:row>9</xdr:row>
      <xdr:rowOff>73068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309690" y="1046132"/>
          <a:ext cx="2774202" cy="71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/>
            <a:t>REPORT CARD</a:t>
          </a:r>
        </a:p>
      </xdr:txBody>
    </xdr:sp>
    <xdr:clientData/>
  </xdr:twoCellAnchor>
  <xdr:twoCellAnchor>
    <xdr:from>
      <xdr:col>7</xdr:col>
      <xdr:colOff>48383</xdr:colOff>
      <xdr:row>21</xdr:row>
      <xdr:rowOff>96762</xdr:rowOff>
    </xdr:from>
    <xdr:to>
      <xdr:col>11</xdr:col>
      <xdr:colOff>338668</xdr:colOff>
      <xdr:row>23</xdr:row>
      <xdr:rowOff>145143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826002" y="3906762"/>
          <a:ext cx="3096380" cy="411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1"/>
            <a:t>Principal's Signature: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H16"/>
  <sheetViews>
    <sheetView workbookViewId="0">
      <selection activeCell="K8" sqref="K8"/>
    </sheetView>
  </sheetViews>
  <sheetFormatPr defaultRowHeight="14.4" x14ac:dyDescent="0.3"/>
  <sheetData>
    <row r="4" spans="1:8" x14ac:dyDescent="0.3">
      <c r="A4" s="2" t="s">
        <v>0</v>
      </c>
      <c r="B4" s="2" t="s">
        <v>1</v>
      </c>
      <c r="C4" s="2" t="s">
        <v>2</v>
      </c>
      <c r="D4" s="2" t="s">
        <v>30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>
        <v>1</v>
      </c>
      <c r="B5" s="1" t="s">
        <v>17</v>
      </c>
      <c r="C5" s="1" t="s">
        <v>25</v>
      </c>
      <c r="D5" s="1" t="s">
        <v>31</v>
      </c>
      <c r="E5" s="1">
        <v>80</v>
      </c>
      <c r="F5" s="1">
        <v>76</v>
      </c>
      <c r="G5" s="1">
        <v>70</v>
      </c>
      <c r="H5" s="1">
        <v>91</v>
      </c>
    </row>
    <row r="6" spans="1:8" x14ac:dyDescent="0.3">
      <c r="A6" s="3">
        <v>2</v>
      </c>
      <c r="B6" s="1" t="s">
        <v>7</v>
      </c>
      <c r="C6" s="1" t="s">
        <v>15</v>
      </c>
      <c r="D6" s="1" t="s">
        <v>32</v>
      </c>
      <c r="E6" s="1">
        <v>76</v>
      </c>
      <c r="F6" s="1">
        <v>65</v>
      </c>
      <c r="G6" s="1">
        <v>74</v>
      </c>
      <c r="H6" s="1">
        <v>78</v>
      </c>
    </row>
    <row r="7" spans="1:8" x14ac:dyDescent="0.3">
      <c r="A7" s="3">
        <v>3</v>
      </c>
      <c r="B7" s="1" t="s">
        <v>8</v>
      </c>
      <c r="C7" s="1" t="s">
        <v>16</v>
      </c>
      <c r="D7" s="1" t="s">
        <v>33</v>
      </c>
      <c r="E7" s="1">
        <v>77</v>
      </c>
      <c r="F7" s="1">
        <v>45</v>
      </c>
      <c r="G7" s="1">
        <v>74</v>
      </c>
      <c r="H7" s="1">
        <v>85</v>
      </c>
    </row>
    <row r="8" spans="1:8" x14ac:dyDescent="0.3">
      <c r="A8" s="3">
        <v>4</v>
      </c>
      <c r="B8" s="1" t="s">
        <v>9</v>
      </c>
      <c r="C8" s="1" t="s">
        <v>17</v>
      </c>
      <c r="D8" s="1" t="s">
        <v>31</v>
      </c>
      <c r="E8" s="1">
        <v>82</v>
      </c>
      <c r="F8" s="1">
        <v>82</v>
      </c>
      <c r="G8" s="1">
        <v>87</v>
      </c>
      <c r="H8" s="1">
        <v>75</v>
      </c>
    </row>
    <row r="9" spans="1:8" x14ac:dyDescent="0.3">
      <c r="A9" s="3">
        <v>5</v>
      </c>
      <c r="B9" s="1" t="s">
        <v>10</v>
      </c>
      <c r="C9" s="1" t="s">
        <v>18</v>
      </c>
      <c r="D9" s="1" t="s">
        <v>34</v>
      </c>
      <c r="E9" s="1">
        <v>76</v>
      </c>
      <c r="F9" s="1">
        <v>76</v>
      </c>
      <c r="G9" s="1">
        <v>90</v>
      </c>
      <c r="H9" s="1">
        <v>85</v>
      </c>
    </row>
    <row r="10" spans="1:8" x14ac:dyDescent="0.3">
      <c r="A10" s="3">
        <v>6</v>
      </c>
      <c r="B10" s="1" t="s">
        <v>11</v>
      </c>
      <c r="C10" s="1" t="s">
        <v>19</v>
      </c>
      <c r="D10" s="1" t="s">
        <v>35</v>
      </c>
      <c r="E10" s="1">
        <v>71</v>
      </c>
      <c r="F10" s="1">
        <v>75</v>
      </c>
      <c r="G10" s="1">
        <v>74</v>
      </c>
      <c r="H10" s="1">
        <v>73</v>
      </c>
    </row>
    <row r="11" spans="1:8" x14ac:dyDescent="0.3">
      <c r="A11" s="3">
        <v>7</v>
      </c>
      <c r="B11" s="1" t="s">
        <v>12</v>
      </c>
      <c r="C11" s="1" t="s">
        <v>20</v>
      </c>
      <c r="D11" s="1" t="s">
        <v>36</v>
      </c>
      <c r="E11" s="1">
        <v>49</v>
      </c>
      <c r="F11" s="1">
        <v>72</v>
      </c>
      <c r="G11" s="1">
        <v>64</v>
      </c>
      <c r="H11" s="1">
        <v>74</v>
      </c>
    </row>
    <row r="12" spans="1:8" x14ac:dyDescent="0.3">
      <c r="A12" s="3">
        <v>8</v>
      </c>
      <c r="B12" s="1" t="s">
        <v>13</v>
      </c>
      <c r="C12" s="1" t="s">
        <v>21</v>
      </c>
      <c r="D12" s="1" t="s">
        <v>33</v>
      </c>
      <c r="E12" s="1">
        <v>78</v>
      </c>
      <c r="F12" s="1">
        <v>71</v>
      </c>
      <c r="G12" s="1">
        <v>74</v>
      </c>
      <c r="H12" s="1">
        <v>84</v>
      </c>
    </row>
    <row r="13" spans="1:8" x14ac:dyDescent="0.3">
      <c r="A13" s="3">
        <v>9</v>
      </c>
      <c r="B13" s="1" t="s">
        <v>14</v>
      </c>
      <c r="C13" s="1" t="s">
        <v>22</v>
      </c>
      <c r="D13" s="1" t="s">
        <v>37</v>
      </c>
      <c r="E13" s="1">
        <v>48</v>
      </c>
      <c r="F13" s="1">
        <v>65</v>
      </c>
      <c r="G13" s="1">
        <v>74</v>
      </c>
      <c r="H13" s="1">
        <v>82</v>
      </c>
    </row>
    <row r="14" spans="1:8" x14ac:dyDescent="0.3">
      <c r="A14" s="3">
        <v>10</v>
      </c>
      <c r="B14" s="1" t="s">
        <v>23</v>
      </c>
      <c r="C14" s="1" t="s">
        <v>24</v>
      </c>
      <c r="D14" s="1" t="s">
        <v>35</v>
      </c>
      <c r="E14" s="1">
        <v>67</v>
      </c>
      <c r="F14" s="1">
        <v>75</v>
      </c>
      <c r="G14" s="1">
        <v>83</v>
      </c>
      <c r="H14" s="1">
        <v>72</v>
      </c>
    </row>
    <row r="15" spans="1:8" x14ac:dyDescent="0.3">
      <c r="A15" s="3">
        <v>11</v>
      </c>
      <c r="B15" s="1" t="s">
        <v>26</v>
      </c>
      <c r="C15" s="1" t="s">
        <v>27</v>
      </c>
      <c r="D15" s="1" t="s">
        <v>32</v>
      </c>
      <c r="E15" s="1">
        <v>59</v>
      </c>
      <c r="F15" s="1">
        <v>64</v>
      </c>
      <c r="G15" s="1">
        <v>73</v>
      </c>
      <c r="H15" s="1">
        <v>91</v>
      </c>
    </row>
    <row r="16" spans="1:8" x14ac:dyDescent="0.3">
      <c r="A16" s="3">
        <v>12</v>
      </c>
      <c r="B16" s="1" t="s">
        <v>28</v>
      </c>
      <c r="C16" s="1" t="s">
        <v>29</v>
      </c>
      <c r="D16" s="1" t="s">
        <v>34</v>
      </c>
      <c r="E16" s="1">
        <v>62</v>
      </c>
      <c r="F16" s="1">
        <v>86</v>
      </c>
      <c r="G16" s="1">
        <v>89</v>
      </c>
      <c r="H16" s="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5"/>
  <sheetViews>
    <sheetView showGridLines="0" tabSelected="1" zoomScale="73" zoomScaleNormal="73" workbookViewId="0">
      <selection activeCell="P18" sqref="P18"/>
    </sheetView>
  </sheetViews>
  <sheetFormatPr defaultRowHeight="14.4" x14ac:dyDescent="0.3"/>
  <cols>
    <col min="2" max="2" width="4.33203125" customWidth="1"/>
    <col min="4" max="4" width="9.109375" bestFit="1" customWidth="1"/>
    <col min="5" max="5" width="10.6640625" bestFit="1" customWidth="1"/>
    <col min="6" max="6" width="14" bestFit="1" customWidth="1"/>
    <col min="7" max="7" width="14" customWidth="1"/>
    <col min="8" max="8" width="10.109375" bestFit="1" customWidth="1"/>
    <col min="9" max="9" width="8.109375" bestFit="1" customWidth="1"/>
    <col min="11" max="11" width="14" bestFit="1" customWidth="1"/>
    <col min="13" max="13" width="8.88671875" customWidth="1"/>
  </cols>
  <sheetData>
    <row r="3" spans="2:17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7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P4" s="12">
        <v>0.5</v>
      </c>
      <c r="Q4" s="9" t="s">
        <v>53</v>
      </c>
    </row>
    <row r="5" spans="2:17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P5" s="12">
        <v>0.7</v>
      </c>
      <c r="Q5" s="9" t="s">
        <v>50</v>
      </c>
    </row>
    <row r="6" spans="2:17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P6" s="12">
        <v>0.8</v>
      </c>
      <c r="Q6" s="9" t="s">
        <v>51</v>
      </c>
    </row>
    <row r="7" spans="2:1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P7" s="12">
        <v>0.9</v>
      </c>
      <c r="Q7" s="9" t="s">
        <v>52</v>
      </c>
    </row>
    <row r="8" spans="2:17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7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7" x14ac:dyDescent="0.3">
      <c r="B10" s="4"/>
      <c r="C10" s="5" t="s">
        <v>41</v>
      </c>
      <c r="D10" s="6">
        <v>1</v>
      </c>
      <c r="E10" s="4"/>
      <c r="F10" s="4"/>
      <c r="G10" s="4"/>
      <c r="H10" s="4"/>
      <c r="I10" s="4"/>
      <c r="J10" s="4"/>
      <c r="K10" s="4"/>
      <c r="L10" s="4"/>
      <c r="M10" s="4"/>
    </row>
    <row r="11" spans="2:17" x14ac:dyDescent="0.3">
      <c r="B11" s="4"/>
      <c r="C11" s="5" t="s">
        <v>38</v>
      </c>
      <c r="D11" s="6" t="str">
        <f>_xlfn.XLOOKUP($D$10,Sheet1!$A$5:$A$16,Sheet1!$B$5:$B$16)</f>
        <v>John</v>
      </c>
      <c r="E11" s="4"/>
      <c r="F11" s="4"/>
      <c r="G11" s="4"/>
      <c r="H11" s="4"/>
      <c r="I11" s="4"/>
      <c r="J11" s="4"/>
      <c r="K11" s="4"/>
      <c r="L11" s="4"/>
      <c r="M11" s="4"/>
    </row>
    <row r="12" spans="2:17" x14ac:dyDescent="0.3">
      <c r="B12" s="4"/>
      <c r="C12" s="5" t="s">
        <v>39</v>
      </c>
      <c r="D12" s="6" t="str">
        <f>_xlfn.XLOOKUP($D$10,Sheet1!$A$5:$A$16,Sheet1!$C$5:$C$16)</f>
        <v>Dare</v>
      </c>
      <c r="E12" s="4"/>
      <c r="F12" s="4"/>
      <c r="G12" s="4"/>
      <c r="H12" s="4"/>
      <c r="I12" s="4"/>
      <c r="J12" s="4"/>
      <c r="K12" s="4"/>
      <c r="L12" s="4"/>
      <c r="M12" s="4"/>
    </row>
    <row r="13" spans="2:17" x14ac:dyDescent="0.3">
      <c r="B13" s="4"/>
      <c r="C13" s="5" t="s">
        <v>40</v>
      </c>
      <c r="D13" s="6" t="str">
        <f>_xlfn.XLOOKUP($D$10,Sheet1!$A$5:$A$16,Sheet1!$D$5:$D$16)</f>
        <v>10th</v>
      </c>
      <c r="E13" s="4"/>
      <c r="F13" s="4"/>
      <c r="G13" s="4"/>
      <c r="H13" s="4"/>
      <c r="I13" s="4"/>
      <c r="J13" s="4"/>
      <c r="K13" s="4"/>
      <c r="L13" s="4"/>
      <c r="M13" s="4"/>
    </row>
    <row r="14" spans="2:17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7" x14ac:dyDescent="0.3">
      <c r="B15" s="4"/>
      <c r="C15" s="4"/>
      <c r="D15" s="8" t="s">
        <v>42</v>
      </c>
      <c r="E15" s="8" t="s">
        <v>43</v>
      </c>
      <c r="F15" s="8" t="s">
        <v>47</v>
      </c>
      <c r="G15" s="8" t="s">
        <v>44</v>
      </c>
      <c r="H15" s="8" t="s">
        <v>45</v>
      </c>
      <c r="I15" s="8" t="s">
        <v>46</v>
      </c>
      <c r="J15" s="4"/>
      <c r="K15" s="11" t="s">
        <v>43</v>
      </c>
      <c r="L15" s="11">
        <f>SUM(E16:E19)</f>
        <v>400</v>
      </c>
      <c r="M15" s="4"/>
    </row>
    <row r="16" spans="2:17" x14ac:dyDescent="0.3">
      <c r="B16" s="4"/>
      <c r="C16" s="4"/>
      <c r="D16" s="9" t="s">
        <v>3</v>
      </c>
      <c r="E16" s="9">
        <v>100</v>
      </c>
      <c r="F16" s="9">
        <v>55</v>
      </c>
      <c r="G16" s="9">
        <f>_xlfn.XLOOKUP($D$10,Sheet1!$A$5:$A$16,Sheet1!$E$5:$E$16)</f>
        <v>80</v>
      </c>
      <c r="H16" s="10">
        <f>G16/E16</f>
        <v>0.8</v>
      </c>
      <c r="I16" s="8" t="str">
        <f>IF(G16&gt;F16,"Passed","Failed")</f>
        <v>Passed</v>
      </c>
      <c r="J16" s="4"/>
      <c r="K16" s="11" t="s">
        <v>44</v>
      </c>
      <c r="L16" s="11">
        <f>SUM(G16:G19)</f>
        <v>317</v>
      </c>
      <c r="M16" s="4"/>
    </row>
    <row r="17" spans="2:13" x14ac:dyDescent="0.3">
      <c r="B17" s="4"/>
      <c r="C17" s="4"/>
      <c r="D17" s="9" t="s">
        <v>4</v>
      </c>
      <c r="E17" s="9">
        <v>100</v>
      </c>
      <c r="F17" s="9">
        <v>50</v>
      </c>
      <c r="G17" s="9">
        <f>_xlfn.XLOOKUP($D$10,Sheet1!$A$5:$A$16,Sheet1!$F$5:$F$16)</f>
        <v>76</v>
      </c>
      <c r="H17" s="10">
        <f t="shared" ref="H17:H19" si="0">G17/E17</f>
        <v>0.76</v>
      </c>
      <c r="I17" s="8" t="str">
        <f t="shared" ref="I17:I19" si="1">IF(G17&gt;F17,"Passed","Failed")</f>
        <v>Passed</v>
      </c>
      <c r="J17" s="4"/>
      <c r="K17" s="11" t="s">
        <v>45</v>
      </c>
      <c r="L17" s="13">
        <f>L16/L15</f>
        <v>0.79249999999999998</v>
      </c>
      <c r="M17" s="4"/>
    </row>
    <row r="18" spans="2:13" x14ac:dyDescent="0.3">
      <c r="B18" s="4"/>
      <c r="C18" s="4"/>
      <c r="D18" s="9" t="s">
        <v>5</v>
      </c>
      <c r="E18" s="9">
        <v>100</v>
      </c>
      <c r="F18" s="9">
        <v>50</v>
      </c>
      <c r="G18" s="9">
        <f>_xlfn.XLOOKUP($D$10,Sheet1!$A$5:$A$16,Sheet1!$G$5:$G$16)</f>
        <v>70</v>
      </c>
      <c r="H18" s="10">
        <f t="shared" si="0"/>
        <v>0.7</v>
      </c>
      <c r="I18" s="8" t="str">
        <f t="shared" si="1"/>
        <v>Passed</v>
      </c>
      <c r="J18" s="4"/>
      <c r="K18" s="4"/>
      <c r="L18" s="4"/>
      <c r="M18" s="4"/>
    </row>
    <row r="19" spans="2:13" x14ac:dyDescent="0.3">
      <c r="B19" s="4"/>
      <c r="C19" s="4"/>
      <c r="D19" s="9" t="s">
        <v>6</v>
      </c>
      <c r="E19" s="9">
        <v>100</v>
      </c>
      <c r="F19" s="9">
        <v>50</v>
      </c>
      <c r="G19" s="9">
        <f>_xlfn.XLOOKUP($D$10,Sheet1!$A$5:$A$16,Sheet1!$H$5:$H$16)</f>
        <v>91</v>
      </c>
      <c r="H19" s="10">
        <f t="shared" si="0"/>
        <v>0.91</v>
      </c>
      <c r="I19" s="8" t="str">
        <f t="shared" si="1"/>
        <v>Passed</v>
      </c>
      <c r="J19" s="4"/>
      <c r="K19" s="11" t="s">
        <v>48</v>
      </c>
      <c r="L19" s="11" t="str">
        <f>IF(L17&gt;50%,"Passed","Failed")</f>
        <v>Passed</v>
      </c>
      <c r="M19" s="4"/>
    </row>
    <row r="20" spans="2:13" x14ac:dyDescent="0.3">
      <c r="B20" s="4"/>
      <c r="C20" s="4"/>
      <c r="D20" s="4"/>
      <c r="E20" s="4"/>
      <c r="F20" s="4"/>
      <c r="G20" s="4"/>
      <c r="H20" s="4"/>
      <c r="I20" s="4"/>
      <c r="J20" s="4"/>
      <c r="K20" s="11" t="s">
        <v>49</v>
      </c>
      <c r="L20" s="7" t="str">
        <f>_xlfn.XLOOKUP(L17,P4:P7,Q4:Q7,,-1)</f>
        <v>Grade C</v>
      </c>
      <c r="M20" s="4"/>
    </row>
    <row r="21" spans="2:13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Sheet1!$A$5:$A$16</xm:f>
          </x14:formula1>
          <xm:sqref>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2025-01-26T21:54:17Z</dcterms:created>
  <dcterms:modified xsi:type="dcterms:W3CDTF">2025-05-06T00:26:49Z</dcterms:modified>
</cp:coreProperties>
</file>