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Dev\Summit\SummitReports\Src\SummitReports.Objects\Reports\UWRelationshipCashFlowReport\"/>
    </mc:Choice>
  </mc:AlternateContent>
  <xr:revisionPtr revIDLastSave="0" documentId="13_ncr:1_{40D6D918-4621-4031-A89E-FF60FB5A5490}" xr6:coauthVersionLast="41" xr6:coauthVersionMax="41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BidPoolData" sheetId="8" state="hidden" r:id="rId1"/>
    <sheet name="RelationshipData" sheetId="9" state="hidden" r:id="rId2"/>
    <sheet name="Relationship Cash Flow" sheetId="10" r:id="rId3"/>
    <sheet name="Notes" sheetId="11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0" l="1"/>
  <c r="E3" i="10"/>
  <c r="G3" i="10"/>
  <c r="J13" i="10" l="1"/>
  <c r="I13" i="10"/>
  <c r="N12" i="10" l="1"/>
  <c r="O12" i="10"/>
  <c r="P12" i="10"/>
  <c r="M12" i="10"/>
  <c r="L13" i="10"/>
  <c r="K13" i="10"/>
  <c r="P9" i="10"/>
  <c r="O9" i="10"/>
  <c r="N9" i="10"/>
  <c r="M9" i="10"/>
  <c r="O6" i="10"/>
  <c r="N6" i="10"/>
  <c r="M6" i="10"/>
  <c r="P6" i="10"/>
  <c r="P3" i="10"/>
  <c r="O3" i="10"/>
  <c r="N3" i="10"/>
  <c r="M3" i="10"/>
  <c r="K6" i="10"/>
  <c r="J6" i="10"/>
  <c r="I6" i="10"/>
  <c r="I9" i="10"/>
  <c r="G6" i="10"/>
  <c r="G5" i="10"/>
  <c r="G2" i="10"/>
  <c r="E11" i="10"/>
  <c r="E10" i="10"/>
  <c r="F7" i="10"/>
  <c r="D7" i="10"/>
  <c r="B7" i="10"/>
  <c r="E2" i="10"/>
  <c r="B13" i="10"/>
  <c r="B12" i="10"/>
  <c r="B11" i="10"/>
  <c r="B10" i="10"/>
  <c r="B6" i="10"/>
  <c r="B5" i="10"/>
  <c r="B3" i="10"/>
  <c r="B2" i="10"/>
  <c r="K3" i="10" l="1"/>
  <c r="I3" i="10"/>
</calcChain>
</file>

<file path=xl/sharedStrings.xml><?xml version="1.0" encoding="utf-8"?>
<sst xmlns="http://schemas.openxmlformats.org/spreadsheetml/2006/main" count="193" uniqueCount="167">
  <si>
    <t>011 : BB&amp;T 2Q18</t>
  </si>
  <si>
    <t>010 : BB&amp;T 1Q18</t>
  </si>
  <si>
    <t>009 : Baltimore Office</t>
  </si>
  <si>
    <t>008 : Abundant Life</t>
  </si>
  <si>
    <t>007 : First Tennessee Church Portfolio 1Q19</t>
  </si>
  <si>
    <t>006 : BB&amp;T EMC 4Q18</t>
  </si>
  <si>
    <t>004 : Church CRE Pool</t>
  </si>
  <si>
    <t>003 : DebtX Synovus 3Q18</t>
  </si>
  <si>
    <t>002 : Santander CRE &amp; C&amp;I 2Q18</t>
  </si>
  <si>
    <t>001 : TEST</t>
  </si>
  <si>
    <t>1st</t>
  </si>
  <si>
    <t>ID</t>
  </si>
  <si>
    <t>RelationshipName</t>
  </si>
  <si>
    <t>Relationship</t>
  </si>
  <si>
    <t>Bid Pool</t>
  </si>
  <si>
    <t>Sub Bid Pool</t>
  </si>
  <si>
    <t>Coll Address</t>
  </si>
  <si>
    <t>Coll Desc</t>
  </si>
  <si>
    <t>Lien Position</t>
  </si>
  <si>
    <t>Current Status</t>
  </si>
  <si>
    <t>Pro-forma Status</t>
  </si>
  <si>
    <t>Performing Rate</t>
  </si>
  <si>
    <t>uwRelationshipId</t>
  </si>
  <si>
    <t>BidPoolId</t>
  </si>
  <si>
    <t>BidPoolName</t>
  </si>
  <si>
    <t>BidSubPoolId</t>
  </si>
  <si>
    <t>BidSubPoolName</t>
  </si>
  <si>
    <t>LoanCount</t>
  </si>
  <si>
    <t>RecourseFlag</t>
  </si>
  <si>
    <t>SiteVisitFlag</t>
  </si>
  <si>
    <t>UnderwriterUid</t>
  </si>
  <si>
    <t>Underwriter</t>
  </si>
  <si>
    <t>UPBSum</t>
  </si>
  <si>
    <t>PrimaryLienPositionId</t>
  </si>
  <si>
    <t>PrimaryLienPoisition</t>
  </si>
  <si>
    <t>CurrentStatusID</t>
  </si>
  <si>
    <t>ProFormaStatusId</t>
  </si>
  <si>
    <t>PerformingRate</t>
  </si>
  <si>
    <t>ExitTypeId</t>
  </si>
  <si>
    <t>ExitStrategyText</t>
  </si>
  <si>
    <t>PrimaryAddress</t>
  </si>
  <si>
    <t>PrimaryCity</t>
  </si>
  <si>
    <t>PrimaryState</t>
  </si>
  <si>
    <t>CollateralDescText</t>
  </si>
  <si>
    <t>SIMValue</t>
  </si>
  <si>
    <t>BPOValueCRE</t>
  </si>
  <si>
    <t>AppraisalValue</t>
  </si>
  <si>
    <t>AppraisalDate</t>
  </si>
  <si>
    <t>SiteVisit</t>
  </si>
  <si>
    <t>YearBuilt</t>
  </si>
  <si>
    <t>BidAmount</t>
  </si>
  <si>
    <t>BidUPB</t>
  </si>
  <si>
    <t>BidSIM</t>
  </si>
  <si>
    <t>Recovery</t>
  </si>
  <si>
    <t>TotalIncome</t>
  </si>
  <si>
    <t>MOIC</t>
  </si>
  <si>
    <t>WAL</t>
  </si>
  <si>
    <t>WALNumerator</t>
  </si>
  <si>
    <t>GrossCashFlow</t>
  </si>
  <si>
    <t>NetCashFlow</t>
  </si>
  <si>
    <t>LegalGross</t>
  </si>
  <si>
    <t>BidMetric</t>
  </si>
  <si>
    <t>SIMMetric</t>
  </si>
  <si>
    <t>DiscountRate</t>
  </si>
  <si>
    <t>PrimaryCollateralTypeId</t>
  </si>
  <si>
    <t>PrimaryCollateralType</t>
  </si>
  <si>
    <t>CashOnCashNumerator</t>
  </si>
  <si>
    <t>NRESIM</t>
  </si>
  <si>
    <t>PHLast3mth</t>
  </si>
  <si>
    <t>PHLast6mth</t>
  </si>
  <si>
    <t>PHLast9mth</t>
  </si>
  <si>
    <t>PHLast12mth</t>
  </si>
  <si>
    <t>AssetNotes</t>
  </si>
  <si>
    <t>CollateralValuationNotes</t>
  </si>
  <si>
    <t>TitleUCCNotes</t>
  </si>
  <si>
    <t>EnvironmentalNotes</t>
  </si>
  <si>
    <t>Size</t>
  </si>
  <si>
    <t>SizeMetricId</t>
  </si>
  <si>
    <t>CFStartDate</t>
  </si>
  <si>
    <t>CashOnCashStartId</t>
  </si>
  <si>
    <t>MiscIncome3Label</t>
  </si>
  <si>
    <t>MiscIncome4Label</t>
  </si>
  <si>
    <t>MiscIncome5Label</t>
  </si>
  <si>
    <t>MiscIncome6Label</t>
  </si>
  <si>
    <t>AddDate</t>
  </si>
  <si>
    <t>AddUser</t>
  </si>
  <si>
    <t>NULL</t>
  </si>
  <si>
    <t>simsa</t>
  </si>
  <si>
    <t>Site Visit</t>
  </si>
  <si>
    <t>Exit</t>
  </si>
  <si>
    <t>Strategy</t>
  </si>
  <si>
    <t>ExitTypeDesc</t>
  </si>
  <si>
    <t>Tabernacle Christian Center Ministries</t>
  </si>
  <si>
    <t>DebtX Synovus (3Q18)</t>
  </si>
  <si>
    <t>DebtX_8859</t>
  </si>
  <si>
    <t>Kruglak, Eric</t>
  </si>
  <si>
    <t>4101 SW 61st Avenue</t>
  </si>
  <si>
    <t>Fort Lauderdale</t>
  </si>
  <si>
    <t>FL</t>
  </si>
  <si>
    <t>Church</t>
  </si>
  <si>
    <t>Coll Type</t>
  </si>
  <si>
    <t>Recourse</t>
  </si>
  <si>
    <t>Year Built</t>
  </si>
  <si>
    <t>BPO Value CRE</t>
  </si>
  <si>
    <t>Total</t>
  </si>
  <si>
    <t>Real Estate</t>
  </si>
  <si>
    <t>Business Assets</t>
  </si>
  <si>
    <t>Metric(Acq/Exit Basis)</t>
  </si>
  <si>
    <t>Total SIM</t>
  </si>
  <si>
    <t>SIM Value</t>
  </si>
  <si>
    <t>Appraisal/Book</t>
  </si>
  <si>
    <t>Appraisal Value</t>
  </si>
  <si>
    <t>Appraisal Date</t>
  </si>
  <si>
    <t>UPB</t>
  </si>
  <si>
    <t>BID $</t>
  </si>
  <si>
    <t>BID % UPB</t>
  </si>
  <si>
    <t>BID % SIM</t>
  </si>
  <si>
    <t>Disc Rate</t>
  </si>
  <si>
    <t>Cash on Cash</t>
  </si>
  <si>
    <t>Gross CF</t>
  </si>
  <si>
    <t>Net CF</t>
  </si>
  <si>
    <t>Legal  % Gross</t>
  </si>
  <si>
    <t>Last 3 mos</t>
  </si>
  <si>
    <t>Last 6 mos</t>
  </si>
  <si>
    <t>Last 9 mos</t>
  </si>
  <si>
    <t>Last 12 mos</t>
  </si>
  <si>
    <t>Date</t>
  </si>
  <si>
    <t>Mo</t>
  </si>
  <si>
    <t>Income</t>
  </si>
  <si>
    <t>Principal</t>
  </si>
  <si>
    <t>Interest</t>
  </si>
  <si>
    <t>Back Taxes</t>
  </si>
  <si>
    <t>Legal</t>
  </si>
  <si>
    <t>Travel</t>
  </si>
  <si>
    <t>REO Tax</t>
  </si>
  <si>
    <t>Cap Ex</t>
  </si>
  <si>
    <t>TiLc</t>
  </si>
  <si>
    <t>Environ</t>
  </si>
  <si>
    <t>Misc</t>
  </si>
  <si>
    <t>Expense</t>
  </si>
  <si>
    <t>Broker Fee</t>
  </si>
  <si>
    <t>REO  Ins</t>
  </si>
  <si>
    <t>Asset Notes</t>
  </si>
  <si>
    <t>Collateral / Valuation Notes</t>
  </si>
  <si>
    <t>Title / UCC Notes</t>
  </si>
  <si>
    <t>Environmental Notes</t>
  </si>
  <si>
    <t>005 : BB&amp;T Round 2 &amp; 3 3Q09</t>
  </si>
  <si>
    <t>021 : 2nd Penn Bank 2Q19</t>
  </si>
  <si>
    <t>020 : Bank of Alaska 2Q19</t>
  </si>
  <si>
    <t>017 : Dollar Bank 2Q19</t>
  </si>
  <si>
    <t>016 : BNY mellon 2Q19</t>
  </si>
  <si>
    <t>015 : PNC Bank 2Q19</t>
  </si>
  <si>
    <t>106 : Donald Trump Mini-Golf</t>
  </si>
  <si>
    <t>Donald Trump Mini-Golf</t>
  </si>
  <si>
    <t>2nd Penn Bank (2Q19)</t>
  </si>
  <si>
    <t>Petrie, Steve</t>
  </si>
  <si>
    <t>Non-Performing</t>
  </si>
  <si>
    <t>Performing (Fixed)</t>
  </si>
  <si>
    <t>Bankruptcy</t>
  </si>
  <si>
    <t>18 months chapter 13  then restructure to performing and sell the loan.</t>
  </si>
  <si>
    <t>210 Palm Beaqch Lakes Blvd.</t>
  </si>
  <si>
    <t>West Palm Beach</t>
  </si>
  <si>
    <t>36 hole mini golf course and race track</t>
  </si>
  <si>
    <t>2015</t>
  </si>
  <si>
    <t>Golf Course</t>
  </si>
  <si>
    <t>Acres</t>
  </si>
  <si>
    <t>Loan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</si>
</sst>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 vertical="top"/>
    </xf>
    <xf numFmtId="10" fontId="0" fillId="0" borderId="1" xfId="3" applyNumberFormat="1" applyFont="1" applyBorder="1" applyAlignment="1">
      <alignment horizontal="center" vertical="top"/>
    </xf>
    <xf numFmtId="44" fontId="0" fillId="0" borderId="1" xfId="2" applyNumberFormat="1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NumberFormat="1" applyBorder="1"/>
    <xf numFmtId="10" fontId="0" fillId="0" borderId="0" xfId="3" applyNumberFormat="1" applyFont="1" applyBorder="1"/>
    <xf numFmtId="10" fontId="0" fillId="0" borderId="14" xfId="3" applyNumberFormat="1" applyFont="1" applyBorder="1"/>
    <xf numFmtId="0" fontId="0" fillId="0" borderId="0" xfId="0" applyBorder="1" applyAlignment="1">
      <alignment horizontal="left" vertical="top"/>
    </xf>
    <xf numFmtId="0" fontId="0" fillId="0" borderId="12" xfId="0" applyBorder="1"/>
    <xf numFmtId="0" fontId="0" fillId="0" borderId="0" xfId="0" applyBorder="1" applyAlignment="1">
      <alignment horizontal="center"/>
    </xf>
    <xf numFmtId="165" fontId="0" fillId="0" borderId="1" xfId="1" applyNumberFormat="1" applyFont="1" applyBorder="1"/>
    <xf numFmtId="0" fontId="0" fillId="0" borderId="14" xfId="0" applyNumberFormat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/>
    </xf>
    <xf numFmtId="49" fontId="0" fillId="0" borderId="9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49" fontId="0" fillId="0" borderId="13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73C4-6EEF-4E16-9CCB-ACD7A75CE58C}">
  <sheetPr codeName="Sheet2"/>
  <dimension ref="A1:C16"/>
  <sheetViews>
    <sheetView workbookViewId="0">
      <selection activeCell="B20" sqref="B20:I20"/>
    </sheetView>
  </sheetViews>
  <sheetFormatPr defaultRowHeight="15" x14ac:dyDescent="0.25"/>
  <cols>
    <col min="2" max="2" width="28.140625" customWidth="1"/>
  </cols>
  <sheetData>
    <row r="1" spans="1:3" x14ac:dyDescent="0.25">
      <c r="A1" t="s">
        <v>147</v>
      </c>
      <c r="C1" t="s">
        <v>152</v>
      </c>
    </row>
    <row r="2" spans="1:3" x14ac:dyDescent="0.25">
      <c r="A2" t="s">
        <v>148</v>
      </c>
    </row>
    <row r="3" spans="1:3" x14ac:dyDescent="0.25">
      <c r="A3" t="s">
        <v>149</v>
      </c>
    </row>
    <row r="4" spans="1:3" x14ac:dyDescent="0.25">
      <c r="A4" t="s">
        <v>150</v>
      </c>
    </row>
    <row r="5" spans="1:3" x14ac:dyDescent="0.25">
      <c r="A5" t="s">
        <v>151</v>
      </c>
    </row>
    <row r="6" spans="1:3" x14ac:dyDescent="0.25">
      <c r="A6" t="s">
        <v>0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146</v>
      </c>
    </row>
    <row r="13" spans="1:3" x14ac:dyDescent="0.25">
      <c r="A13" t="s">
        <v>6</v>
      </c>
    </row>
    <row r="14" spans="1:3" x14ac:dyDescent="0.25">
      <c r="A14" t="s">
        <v>7</v>
      </c>
    </row>
    <row r="15" spans="1:3" x14ac:dyDescent="0.25">
      <c r="A15" t="s">
        <v>8</v>
      </c>
    </row>
    <row r="16" spans="1:3" x14ac:dyDescent="0.25">
      <c r="A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3F1F-17F0-42B8-B43A-F8BA793E3FE7}">
  <sheetPr codeName="Sheet4"/>
  <dimension ref="A1:BN18"/>
  <sheetViews>
    <sheetView workbookViewId="0">
      <selection activeCell="B20" sqref="B20:I20"/>
    </sheetView>
  </sheetViews>
  <sheetFormatPr defaultRowHeight="15" x14ac:dyDescent="0.25"/>
  <cols>
    <col min="18" max="18" width="15.140625" customWidth="1"/>
    <col min="19" max="19" width="15.5703125" bestFit="1" customWidth="1"/>
    <col min="20" max="20" width="15.140625" bestFit="1" customWidth="1"/>
    <col min="21" max="21" width="13.28515625" customWidth="1"/>
    <col min="22" max="22" width="14.85546875" customWidth="1"/>
    <col min="23" max="23" width="16" customWidth="1"/>
    <col min="31" max="31" width="12" bestFit="1" customWidth="1"/>
    <col min="45" max="45" width="21" bestFit="1" customWidth="1"/>
    <col min="58" max="58" width="12" bestFit="1" customWidth="1"/>
  </cols>
  <sheetData>
    <row r="1" spans="1:66" x14ac:dyDescent="0.25">
      <c r="A1">
        <v>106</v>
      </c>
      <c r="B1" t="s">
        <v>153</v>
      </c>
      <c r="C1">
        <v>21</v>
      </c>
      <c r="D1" t="s">
        <v>154</v>
      </c>
      <c r="G1">
        <v>1</v>
      </c>
      <c r="H1" t="b">
        <v>1</v>
      </c>
      <c r="I1" t="b">
        <v>0</v>
      </c>
      <c r="J1">
        <v>18</v>
      </c>
      <c r="K1" t="s">
        <v>155</v>
      </c>
      <c r="L1">
        <v>720000</v>
      </c>
      <c r="M1">
        <v>1</v>
      </c>
      <c r="N1" t="s">
        <v>10</v>
      </c>
      <c r="O1" t="s">
        <v>156</v>
      </c>
      <c r="P1" t="s">
        <v>157</v>
      </c>
      <c r="Q1">
        <v>0.12</v>
      </c>
      <c r="R1">
        <v>7</v>
      </c>
      <c r="S1" t="s">
        <v>158</v>
      </c>
      <c r="T1" t="s">
        <v>159</v>
      </c>
      <c r="U1" t="s">
        <v>160</v>
      </c>
      <c r="V1" t="s">
        <v>161</v>
      </c>
      <c r="W1" t="s">
        <v>98</v>
      </c>
      <c r="X1" t="s">
        <v>162</v>
      </c>
      <c r="Y1">
        <v>700000</v>
      </c>
      <c r="Z1">
        <v>700000</v>
      </c>
      <c r="AA1" s="1">
        <v>700000</v>
      </c>
      <c r="AB1" s="1">
        <v>43466</v>
      </c>
      <c r="AC1" s="1"/>
      <c r="AD1" t="s">
        <v>163</v>
      </c>
      <c r="AE1">
        <v>690000</v>
      </c>
      <c r="AF1">
        <v>0.95833333333333337</v>
      </c>
      <c r="AG1">
        <v>0.965034965034965</v>
      </c>
      <c r="AH1">
        <v>1.4722217916666667</v>
      </c>
      <c r="AI1">
        <v>1059999.69</v>
      </c>
      <c r="AJ1">
        <v>1.5311589710144926</v>
      </c>
      <c r="AK1">
        <v>27.096074898043749</v>
      </c>
      <c r="AL1">
        <v>28626994.73</v>
      </c>
      <c r="AM1">
        <v>1056499.69</v>
      </c>
      <c r="AN1">
        <v>366499.69</v>
      </c>
      <c r="AO1">
        <v>2.8985507246376812E-3</v>
      </c>
      <c r="AP1">
        <v>19714.285714285714</v>
      </c>
      <c r="AQ1">
        <v>20000</v>
      </c>
      <c r="AR1">
        <v>0.18</v>
      </c>
      <c r="AS1">
        <v>13</v>
      </c>
      <c r="AT1" t="s">
        <v>164</v>
      </c>
      <c r="AU1">
        <v>169999.88</v>
      </c>
      <c r="AV1">
        <v>15000</v>
      </c>
      <c r="AW1">
        <v>0</v>
      </c>
      <c r="AX1">
        <v>0</v>
      </c>
      <c r="AY1">
        <v>0</v>
      </c>
      <c r="AZ1">
        <v>0</v>
      </c>
      <c r="BF1" s="1"/>
      <c r="BL1" s="1"/>
    </row>
    <row r="2" spans="1:66" x14ac:dyDescent="0.25">
      <c r="A2">
        <v>106</v>
      </c>
      <c r="B2" t="s">
        <v>153</v>
      </c>
      <c r="C2">
        <v>35</v>
      </c>
      <c r="D2" t="s">
        <v>165</v>
      </c>
      <c r="E2" t="s">
        <v>166</v>
      </c>
    </row>
    <row r="4" spans="1:66" x14ac:dyDescent="0.25">
      <c r="A4" t="s">
        <v>22</v>
      </c>
      <c r="B4" t="s">
        <v>12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91</v>
      </c>
      <c r="T4" t="s">
        <v>39</v>
      </c>
      <c r="U4" t="s">
        <v>40</v>
      </c>
      <c r="V4" t="s">
        <v>41</v>
      </c>
      <c r="W4" t="s">
        <v>42</v>
      </c>
      <c r="X4" t="s">
        <v>43</v>
      </c>
      <c r="Y4" t="s">
        <v>44</v>
      </c>
      <c r="Z4" t="s">
        <v>45</v>
      </c>
      <c r="AA4" t="s">
        <v>46</v>
      </c>
      <c r="AB4" t="s">
        <v>47</v>
      </c>
      <c r="AC4" t="s">
        <v>48</v>
      </c>
      <c r="AD4" t="s">
        <v>49</v>
      </c>
      <c r="AE4" t="s">
        <v>50</v>
      </c>
      <c r="AF4" t="s">
        <v>51</v>
      </c>
      <c r="AG4" t="s">
        <v>52</v>
      </c>
      <c r="AH4" t="s">
        <v>53</v>
      </c>
      <c r="AI4" t="s">
        <v>54</v>
      </c>
      <c r="AJ4" t="s">
        <v>55</v>
      </c>
      <c r="AK4" t="s">
        <v>56</v>
      </c>
      <c r="AL4" t="s">
        <v>57</v>
      </c>
      <c r="AM4" t="s">
        <v>58</v>
      </c>
      <c r="AN4" t="s">
        <v>59</v>
      </c>
      <c r="AO4" t="s">
        <v>60</v>
      </c>
      <c r="AP4" t="s">
        <v>61</v>
      </c>
      <c r="AQ4" t="s">
        <v>62</v>
      </c>
      <c r="AR4" t="s">
        <v>63</v>
      </c>
      <c r="AS4" t="s">
        <v>64</v>
      </c>
      <c r="AT4" t="s">
        <v>65</v>
      </c>
      <c r="AU4" t="s">
        <v>66</v>
      </c>
      <c r="AV4" t="s">
        <v>67</v>
      </c>
      <c r="AW4" t="s">
        <v>68</v>
      </c>
      <c r="AX4" t="s">
        <v>69</v>
      </c>
      <c r="AY4" t="s">
        <v>70</v>
      </c>
      <c r="AZ4" t="s">
        <v>71</v>
      </c>
      <c r="BA4" t="s">
        <v>72</v>
      </c>
      <c r="BB4" t="s">
        <v>73</v>
      </c>
      <c r="BC4" t="s">
        <v>74</v>
      </c>
      <c r="BD4" t="s">
        <v>75</v>
      </c>
      <c r="BE4" t="s">
        <v>76</v>
      </c>
      <c r="BF4" t="s">
        <v>77</v>
      </c>
      <c r="BG4" t="s">
        <v>78</v>
      </c>
      <c r="BH4" t="s">
        <v>79</v>
      </c>
      <c r="BI4" t="s">
        <v>80</v>
      </c>
      <c r="BJ4" t="s">
        <v>81</v>
      </c>
      <c r="BK4" t="s">
        <v>82</v>
      </c>
      <c r="BL4" t="s">
        <v>83</v>
      </c>
      <c r="BM4" t="s">
        <v>84</v>
      </c>
      <c r="BN4" t="s">
        <v>85</v>
      </c>
    </row>
    <row r="5" spans="1:66" x14ac:dyDescent="0.25">
      <c r="A5">
        <v>17</v>
      </c>
      <c r="B5" t="s">
        <v>92</v>
      </c>
      <c r="C5">
        <v>3</v>
      </c>
      <c r="D5" t="s">
        <v>93</v>
      </c>
      <c r="E5">
        <v>3</v>
      </c>
      <c r="F5" t="s">
        <v>94</v>
      </c>
      <c r="G5" t="s">
        <v>86</v>
      </c>
      <c r="H5">
        <v>0</v>
      </c>
      <c r="I5">
        <v>0</v>
      </c>
      <c r="J5">
        <v>144</v>
      </c>
      <c r="K5" t="s">
        <v>95</v>
      </c>
      <c r="L5" t="s">
        <v>86</v>
      </c>
      <c r="M5">
        <v>1</v>
      </c>
      <c r="N5" t="s">
        <v>10</v>
      </c>
      <c r="O5" t="s">
        <v>86</v>
      </c>
      <c r="P5" t="s">
        <v>86</v>
      </c>
      <c r="Q5">
        <v>4.4999999999999998E-2</v>
      </c>
      <c r="R5" t="s">
        <v>86</v>
      </c>
      <c r="S5" t="s">
        <v>86</v>
      </c>
      <c r="T5" t="s">
        <v>86</v>
      </c>
      <c r="U5" t="s">
        <v>96</v>
      </c>
      <c r="V5" t="s">
        <v>97</v>
      </c>
      <c r="W5" t="s">
        <v>98</v>
      </c>
      <c r="X5" t="s">
        <v>86</v>
      </c>
      <c r="Y5">
        <v>1340000</v>
      </c>
      <c r="Z5">
        <v>2</v>
      </c>
      <c r="AA5">
        <v>2</v>
      </c>
      <c r="AB5" t="s">
        <v>86</v>
      </c>
      <c r="AC5" t="s">
        <v>86</v>
      </c>
      <c r="AD5">
        <v>1967</v>
      </c>
      <c r="AE5">
        <v>438423.8</v>
      </c>
      <c r="AF5">
        <v>438423.8</v>
      </c>
      <c r="AG5">
        <v>0.327181940298507</v>
      </c>
      <c r="AH5">
        <v>726065.4</v>
      </c>
      <c r="AI5">
        <v>726065.4</v>
      </c>
      <c r="AJ5">
        <v>1.65608117077586</v>
      </c>
      <c r="AK5">
        <v>32.760555867281397</v>
      </c>
      <c r="AL5">
        <v>23786306.100000001</v>
      </c>
      <c r="AM5">
        <v>726065.4</v>
      </c>
      <c r="AN5">
        <v>287641.59999999998</v>
      </c>
      <c r="AO5">
        <v>0</v>
      </c>
      <c r="AP5">
        <v>438423.8</v>
      </c>
      <c r="AQ5">
        <v>1340000</v>
      </c>
      <c r="AR5">
        <v>0.18</v>
      </c>
      <c r="AS5">
        <v>12</v>
      </c>
      <c r="AT5" t="s">
        <v>99</v>
      </c>
      <c r="AU5">
        <v>44800.92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86</v>
      </c>
      <c r="BB5" t="s">
        <v>86</v>
      </c>
      <c r="BC5" t="s">
        <v>86</v>
      </c>
      <c r="BD5" t="s">
        <v>86</v>
      </c>
      <c r="BE5">
        <v>1</v>
      </c>
      <c r="BF5" s="2" t="s">
        <v>86</v>
      </c>
      <c r="BG5" s="2">
        <v>43545.813955289355</v>
      </c>
      <c r="BH5">
        <v>1</v>
      </c>
      <c r="BI5" t="s">
        <v>86</v>
      </c>
      <c r="BJ5" t="s">
        <v>86</v>
      </c>
      <c r="BK5" t="s">
        <v>86</v>
      </c>
      <c r="BL5" s="2" t="s">
        <v>86</v>
      </c>
      <c r="BM5" s="2">
        <v>43545.813955289355</v>
      </c>
      <c r="BN5" t="s">
        <v>87</v>
      </c>
    </row>
    <row r="18" spans="1:1" x14ac:dyDescent="0.25">
      <c r="A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A40D-F3F7-4105-8B77-A0262887423C}">
  <sheetPr codeName="Sheet3">
    <pageSetUpPr fitToPage="1"/>
  </sheetPr>
  <dimension ref="A2:S17"/>
  <sheetViews>
    <sheetView showGridLines="0" tabSelected="1" workbookViewId="0">
      <selection activeCell="E10" sqref="E10:F10"/>
    </sheetView>
  </sheetViews>
  <sheetFormatPr defaultRowHeight="15" x14ac:dyDescent="0.25"/>
  <cols>
    <col min="1" max="1" width="16" bestFit="1" customWidth="1"/>
    <col min="2" max="3" width="14.28515625" customWidth="1"/>
    <col min="4" max="4" width="18" customWidth="1"/>
    <col min="5" max="7" width="14.28515625" customWidth="1"/>
    <col min="8" max="8" width="14.28515625" style="8" customWidth="1"/>
    <col min="9" max="9" width="11.42578125" style="5" customWidth="1"/>
    <col min="10" max="18" width="14.28515625" customWidth="1"/>
  </cols>
  <sheetData>
    <row r="2" spans="1:19" x14ac:dyDescent="0.25">
      <c r="A2" t="s">
        <v>11</v>
      </c>
      <c r="B2" s="6">
        <f>RelationshipData!A1</f>
        <v>106</v>
      </c>
      <c r="C2" s="16"/>
      <c r="D2" t="s">
        <v>31</v>
      </c>
      <c r="E2" s="3" t="str">
        <f>RelationshipData!K1</f>
        <v>Petrie, Steve</v>
      </c>
      <c r="F2" t="s">
        <v>100</v>
      </c>
      <c r="G2" s="7" t="str">
        <f>RelationshipData!AT1</f>
        <v>Golf Course</v>
      </c>
      <c r="I2" s="4" t="s">
        <v>108</v>
      </c>
      <c r="K2" s="11" t="s">
        <v>110</v>
      </c>
      <c r="M2" s="11" t="s">
        <v>113</v>
      </c>
      <c r="N2" s="11" t="s">
        <v>114</v>
      </c>
      <c r="O2" s="11" t="s">
        <v>115</v>
      </c>
      <c r="P2" s="11" t="s">
        <v>116</v>
      </c>
    </row>
    <row r="3" spans="1:19" x14ac:dyDescent="0.25">
      <c r="A3" t="s">
        <v>13</v>
      </c>
      <c r="B3" s="36" t="str">
        <f>RelationshipData!B1</f>
        <v>Donald Trump Mini-Golf</v>
      </c>
      <c r="C3" s="37"/>
      <c r="D3" t="s">
        <v>88</v>
      </c>
      <c r="E3" s="3" t="b">
        <f>RelationshipData!I1</f>
        <v>0</v>
      </c>
      <c r="F3" t="s">
        <v>101</v>
      </c>
      <c r="G3" s="3" t="b">
        <f>RelationshipData!H1</f>
        <v>1</v>
      </c>
      <c r="H3" s="8" t="s">
        <v>104</v>
      </c>
      <c r="I3" s="19">
        <f>I6+I9</f>
        <v>715000</v>
      </c>
      <c r="K3" s="20">
        <f>K6+I9</f>
        <v>715000</v>
      </c>
      <c r="M3" s="13">
        <f>RelationshipData!L1</f>
        <v>720000</v>
      </c>
      <c r="N3" s="15">
        <f>RelationshipData!AE1</f>
        <v>690000</v>
      </c>
      <c r="O3" s="14">
        <f>RelationshipData!AF1</f>
        <v>0.95833333333333337</v>
      </c>
      <c r="P3" s="14">
        <f>RelationshipData!AG1</f>
        <v>0.965034965034965</v>
      </c>
    </row>
    <row r="4" spans="1:19" x14ac:dyDescent="0.25">
      <c r="H4"/>
      <c r="I4"/>
    </row>
    <row r="5" spans="1:19" x14ac:dyDescent="0.25">
      <c r="A5" t="s">
        <v>14</v>
      </c>
      <c r="B5" s="36" t="str">
        <f>RelationshipData!D1</f>
        <v>2nd Penn Bank (2Q19)</v>
      </c>
      <c r="C5" s="37"/>
      <c r="F5" t="s">
        <v>102</v>
      </c>
      <c r="G5" s="3" t="str">
        <f>RelationshipData!AD1</f>
        <v>2015</v>
      </c>
      <c r="I5" s="4" t="s">
        <v>109</v>
      </c>
      <c r="J5" s="10" t="s">
        <v>112</v>
      </c>
      <c r="K5" s="11" t="s">
        <v>111</v>
      </c>
      <c r="M5" s="11" t="s">
        <v>117</v>
      </c>
      <c r="N5" s="11" t="s">
        <v>53</v>
      </c>
      <c r="O5" s="11" t="s">
        <v>55</v>
      </c>
      <c r="P5" s="11" t="s">
        <v>56</v>
      </c>
    </row>
    <row r="6" spans="1:19" x14ac:dyDescent="0.25">
      <c r="A6" t="s">
        <v>15</v>
      </c>
      <c r="B6" s="28">
        <f>RelationshipData!F1</f>
        <v>0</v>
      </c>
      <c r="C6" s="21"/>
      <c r="F6" t="s">
        <v>103</v>
      </c>
      <c r="G6" s="27">
        <f>RelationshipData!Z1</f>
        <v>700000</v>
      </c>
      <c r="H6" s="8" t="s">
        <v>105</v>
      </c>
      <c r="I6" s="19">
        <f>RelationshipData!Y1</f>
        <v>700000</v>
      </c>
      <c r="J6" s="10">
        <f>RelationshipData!AB1</f>
        <v>43466</v>
      </c>
      <c r="K6" s="20">
        <f>RelationshipData!AA1</f>
        <v>700000</v>
      </c>
      <c r="M6" s="12">
        <f>RelationshipData!AR1</f>
        <v>0.18</v>
      </c>
      <c r="N6" s="12">
        <f>RelationshipData!AH1</f>
        <v>1.4722217916666667</v>
      </c>
      <c r="O6" s="11">
        <f>RelationshipData!AJ1</f>
        <v>1.5311589710144926</v>
      </c>
      <c r="P6" s="11">
        <f>RelationshipData!AF1</f>
        <v>0.95833333333333337</v>
      </c>
    </row>
    <row r="7" spans="1:19" x14ac:dyDescent="0.25">
      <c r="A7" t="s">
        <v>16</v>
      </c>
      <c r="B7" s="36" t="str">
        <f>RelationshipData!U1</f>
        <v>210 Palm Beaqch Lakes Blvd.</v>
      </c>
      <c r="C7" s="37"/>
      <c r="D7" s="36" t="str">
        <f>RelationshipData!V1</f>
        <v>West Palm Beach</v>
      </c>
      <c r="E7" s="37"/>
      <c r="F7" s="3" t="str">
        <f>RelationshipData!W1</f>
        <v>FL</v>
      </c>
      <c r="I7" s="17"/>
    </row>
    <row r="8" spans="1:19" x14ac:dyDescent="0.25">
      <c r="A8" t="s">
        <v>17</v>
      </c>
      <c r="B8" s="38" t="str">
        <f>RelationshipData!X1</f>
        <v>36 hole mini golf course and race track</v>
      </c>
      <c r="C8" s="46"/>
      <c r="D8" s="46"/>
      <c r="E8" s="46"/>
      <c r="F8" s="39"/>
      <c r="H8"/>
      <c r="I8" s="18"/>
      <c r="M8" s="11" t="s">
        <v>118</v>
      </c>
      <c r="N8" s="11" t="s">
        <v>119</v>
      </c>
      <c r="O8" s="11" t="s">
        <v>120</v>
      </c>
      <c r="P8" s="11" t="s">
        <v>121</v>
      </c>
    </row>
    <row r="9" spans="1:19" x14ac:dyDescent="0.25">
      <c r="H9" s="8" t="s">
        <v>106</v>
      </c>
      <c r="I9" s="4">
        <f>RelationshipData!AV1</f>
        <v>15000</v>
      </c>
      <c r="M9" s="12">
        <f>RelationshipData!AU1</f>
        <v>169999.88</v>
      </c>
      <c r="N9" s="15">
        <f>RelationshipData!AM1</f>
        <v>1056499.69</v>
      </c>
      <c r="O9" s="15">
        <f>RelationshipData!AN1</f>
        <v>366499.69</v>
      </c>
      <c r="P9" s="12">
        <f>RelationshipData!AO1</f>
        <v>2.8985507246376812E-3</v>
      </c>
    </row>
    <row r="10" spans="1:19" x14ac:dyDescent="0.25">
      <c r="A10" t="s">
        <v>18</v>
      </c>
      <c r="B10" s="6" t="str">
        <f>RelationshipData!N1</f>
        <v>1st</v>
      </c>
      <c r="C10" s="16"/>
      <c r="D10" t="s">
        <v>89</v>
      </c>
      <c r="E10" s="38" t="str">
        <f>RelationshipData!S1</f>
        <v>Bankruptcy</v>
      </c>
      <c r="F10" s="39"/>
    </row>
    <row r="11" spans="1:19" x14ac:dyDescent="0.25">
      <c r="A11" t="s">
        <v>19</v>
      </c>
      <c r="B11" s="38" t="str">
        <f>RelationshipData!O1</f>
        <v>Non-Performing</v>
      </c>
      <c r="C11" s="39"/>
      <c r="D11" t="s">
        <v>90</v>
      </c>
      <c r="E11" s="40" t="str">
        <f>RelationshipData!T1</f>
        <v>18 months chapter 13  then restructure to performing and sell the loan.</v>
      </c>
      <c r="F11" s="41"/>
      <c r="M11" s="11" t="s">
        <v>122</v>
      </c>
      <c r="N11" s="11" t="s">
        <v>123</v>
      </c>
      <c r="O11" s="11" t="s">
        <v>124</v>
      </c>
      <c r="P11" s="11" t="s">
        <v>125</v>
      </c>
    </row>
    <row r="12" spans="1:19" x14ac:dyDescent="0.25">
      <c r="A12" t="s">
        <v>20</v>
      </c>
      <c r="B12" s="38" t="str">
        <f>RelationshipData!P1</f>
        <v>Performing (Fixed)</v>
      </c>
      <c r="C12" s="39"/>
      <c r="E12" s="42"/>
      <c r="F12" s="43"/>
      <c r="M12" s="13">
        <f>RelationshipData!AW1</f>
        <v>0</v>
      </c>
      <c r="N12" s="13">
        <f>RelationshipData!AX1</f>
        <v>0</v>
      </c>
      <c r="O12" s="13">
        <f>RelationshipData!AY1</f>
        <v>0</v>
      </c>
      <c r="P12" s="13">
        <f>RelationshipData!AZ1</f>
        <v>0</v>
      </c>
    </row>
    <row r="13" spans="1:19" x14ac:dyDescent="0.25">
      <c r="A13" t="s">
        <v>21</v>
      </c>
      <c r="B13" s="23">
        <f>RelationshipData!Q1</f>
        <v>0.12</v>
      </c>
      <c r="C13" s="22"/>
      <c r="E13" s="42"/>
      <c r="F13" s="43"/>
      <c r="G13" s="34" t="s">
        <v>107</v>
      </c>
      <c r="H13" s="35"/>
      <c r="I13" s="4">
        <f>RelationshipData!C2</f>
        <v>35</v>
      </c>
      <c r="J13" s="4" t="str">
        <f>RelationshipData!D2</f>
        <v>Acres</v>
      </c>
      <c r="K13" s="19">
        <f>RelationshipData!AP1</f>
        <v>19714.285714285714</v>
      </c>
      <c r="L13" s="19">
        <f>RelationshipData!AQ1</f>
        <v>20000</v>
      </c>
    </row>
    <row r="14" spans="1:19" x14ac:dyDescent="0.25">
      <c r="E14" s="44"/>
      <c r="F14" s="45"/>
    </row>
    <row r="15" spans="1:19" x14ac:dyDescent="0.25">
      <c r="E15" s="24"/>
      <c r="F15" s="24"/>
    </row>
    <row r="16" spans="1:19" x14ac:dyDescent="0.25">
      <c r="C16" s="31" t="s">
        <v>128</v>
      </c>
      <c r="D16" s="32"/>
      <c r="E16" s="32"/>
      <c r="F16" s="32"/>
      <c r="G16" s="32"/>
      <c r="H16" s="33"/>
      <c r="J16" s="31" t="s">
        <v>139</v>
      </c>
      <c r="K16" s="32"/>
      <c r="L16" s="32"/>
      <c r="M16" s="32"/>
      <c r="N16" s="32"/>
      <c r="O16" s="32"/>
      <c r="P16" s="32"/>
      <c r="Q16" s="32"/>
      <c r="R16" s="32"/>
      <c r="S16" s="33"/>
    </row>
    <row r="17" spans="1:19" x14ac:dyDescent="0.25">
      <c r="A17" s="5" t="s">
        <v>126</v>
      </c>
      <c r="B17" s="9" t="s">
        <v>127</v>
      </c>
      <c r="C17" s="25" t="s">
        <v>129</v>
      </c>
      <c r="D17" s="25" t="s">
        <v>130</v>
      </c>
      <c r="E17" s="25"/>
      <c r="F17" s="25"/>
      <c r="G17" s="25"/>
      <c r="H17" s="25"/>
      <c r="I17" s="30" t="s">
        <v>127</v>
      </c>
      <c r="J17" s="26" t="s">
        <v>131</v>
      </c>
      <c r="K17" s="16" t="s">
        <v>132</v>
      </c>
      <c r="L17" s="16" t="s">
        <v>133</v>
      </c>
      <c r="M17" s="16" t="s">
        <v>140</v>
      </c>
      <c r="N17" s="16" t="s">
        <v>134</v>
      </c>
      <c r="O17" s="16" t="s">
        <v>141</v>
      </c>
      <c r="P17" s="16" t="s">
        <v>135</v>
      </c>
      <c r="Q17" s="16" t="s">
        <v>136</v>
      </c>
      <c r="R17" s="16" t="s">
        <v>137</v>
      </c>
      <c r="S17" t="s">
        <v>138</v>
      </c>
    </row>
  </sheetData>
  <mergeCells count="12">
    <mergeCell ref="C16:H16"/>
    <mergeCell ref="J16:S16"/>
    <mergeCell ref="G13:H13"/>
    <mergeCell ref="B3:C3"/>
    <mergeCell ref="B5:C5"/>
    <mergeCell ref="B7:C7"/>
    <mergeCell ref="B11:C11"/>
    <mergeCell ref="B12:C12"/>
    <mergeCell ref="D7:E7"/>
    <mergeCell ref="E11:F14"/>
    <mergeCell ref="B8:F8"/>
    <mergeCell ref="E10:F10"/>
  </mergeCells>
  <pageMargins left="0.7" right="0.7" top="0.75" bottom="0.75" header="0.3" footer="0.3"/>
  <pageSetup scale="35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A1A1-6E42-405D-B2DA-0D63F2AF1F86}">
  <sheetPr>
    <pageSetUpPr fitToPage="1"/>
  </sheetPr>
  <dimension ref="A1:Z70"/>
  <sheetViews>
    <sheetView workbookViewId="0">
      <selection activeCell="AC11" sqref="AC11"/>
    </sheetView>
  </sheetViews>
  <sheetFormatPr defaultRowHeight="15" x14ac:dyDescent="0.25"/>
  <sheetData>
    <row r="1" spans="1:26" ht="21" x14ac:dyDescent="0.35">
      <c r="A1" s="29" t="s">
        <v>142</v>
      </c>
      <c r="H1" s="8"/>
      <c r="I1" s="5"/>
    </row>
    <row r="2" spans="1:26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9"/>
    </row>
    <row r="3" spans="1:26" x14ac:dyDescent="0.2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</row>
    <row r="4" spans="1:26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2"/>
    </row>
    <row r="5" spans="1:26" x14ac:dyDescent="0.25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2"/>
    </row>
    <row r="6" spans="1:26" x14ac:dyDescent="0.25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2"/>
    </row>
    <row r="7" spans="1:26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2"/>
    </row>
    <row r="8" spans="1:26" x14ac:dyDescent="0.25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</row>
    <row r="9" spans="1:26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</row>
    <row r="10" spans="1:26" x14ac:dyDescent="0.25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</row>
    <row r="11" spans="1:26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</row>
    <row r="12" spans="1:26" x14ac:dyDescent="0.25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</row>
    <row r="13" spans="1:26" x14ac:dyDescent="0.25">
      <c r="A13" s="50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/>
    </row>
    <row r="14" spans="1:26" x14ac:dyDescent="0.25">
      <c r="A14" s="50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</row>
    <row r="15" spans="1:26" x14ac:dyDescent="0.25">
      <c r="A15" s="50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</row>
    <row r="16" spans="1:26" x14ac:dyDescent="0.25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2"/>
    </row>
    <row r="17" spans="1:26" x14ac:dyDescent="0.25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2"/>
    </row>
    <row r="18" spans="1:26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2"/>
    </row>
    <row r="19" spans="1:26" x14ac:dyDescent="0.25">
      <c r="A19" s="5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2"/>
    </row>
    <row r="20" spans="1:26" x14ac:dyDescent="0.25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5"/>
    </row>
    <row r="21" spans="1:26" x14ac:dyDescent="0.25">
      <c r="H21" s="8"/>
      <c r="I21" s="5"/>
    </row>
    <row r="22" spans="1:26" ht="21" x14ac:dyDescent="0.35">
      <c r="A22" s="29" t="s">
        <v>143</v>
      </c>
      <c r="H22" s="8"/>
      <c r="I22" s="5"/>
    </row>
    <row r="23" spans="1:26" x14ac:dyDescent="0.25">
      <c r="A23" s="40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41"/>
    </row>
    <row r="24" spans="1:26" x14ac:dyDescent="0.25">
      <c r="A24" s="42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43"/>
    </row>
    <row r="25" spans="1:26" x14ac:dyDescent="0.25">
      <c r="A25" s="42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43"/>
    </row>
    <row r="26" spans="1:26" x14ac:dyDescent="0.25">
      <c r="A26" s="42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43"/>
    </row>
    <row r="27" spans="1:26" x14ac:dyDescent="0.25">
      <c r="A27" s="42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43"/>
    </row>
    <row r="28" spans="1:26" x14ac:dyDescent="0.25">
      <c r="A28" s="42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43"/>
    </row>
    <row r="29" spans="1:26" x14ac:dyDescent="0.25">
      <c r="A29" s="42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43"/>
    </row>
    <row r="30" spans="1:26" x14ac:dyDescent="0.25">
      <c r="A30" s="42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43"/>
    </row>
    <row r="31" spans="1:26" x14ac:dyDescent="0.25">
      <c r="A31" s="42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43"/>
    </row>
    <row r="32" spans="1:26" x14ac:dyDescent="0.25">
      <c r="A32" s="42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43"/>
    </row>
    <row r="33" spans="1:26" x14ac:dyDescent="0.25">
      <c r="A33" s="42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43"/>
    </row>
    <row r="34" spans="1:26" x14ac:dyDescent="0.25">
      <c r="A34" s="42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43"/>
    </row>
    <row r="35" spans="1:26" x14ac:dyDescent="0.25">
      <c r="A35" s="42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43"/>
    </row>
    <row r="36" spans="1:26" x14ac:dyDescent="0.25">
      <c r="A36" s="42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43"/>
    </row>
    <row r="37" spans="1:26" x14ac:dyDescent="0.25">
      <c r="A37" s="42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43"/>
    </row>
    <row r="38" spans="1:26" x14ac:dyDescent="0.25">
      <c r="A38" s="42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43"/>
    </row>
    <row r="39" spans="1:26" x14ac:dyDescent="0.25">
      <c r="A39" s="42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43"/>
    </row>
    <row r="40" spans="1:26" x14ac:dyDescent="0.25">
      <c r="A40" s="42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43"/>
    </row>
    <row r="41" spans="1:26" x14ac:dyDescent="0.25">
      <c r="A41" s="42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43"/>
    </row>
    <row r="42" spans="1:26" x14ac:dyDescent="0.25">
      <c r="A42" s="44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45"/>
    </row>
    <row r="43" spans="1:2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26" ht="21" x14ac:dyDescent="0.35">
      <c r="A44" s="29" t="s">
        <v>144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26" x14ac:dyDescent="0.25">
      <c r="A45" s="4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41"/>
    </row>
    <row r="46" spans="1:26" x14ac:dyDescent="0.25">
      <c r="A46" s="42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43"/>
    </row>
    <row r="47" spans="1:26" x14ac:dyDescent="0.25">
      <c r="A47" s="42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43"/>
    </row>
    <row r="48" spans="1:26" x14ac:dyDescent="0.25">
      <c r="A48" s="42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43"/>
    </row>
    <row r="49" spans="1:26" x14ac:dyDescent="0.25">
      <c r="A49" s="42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43"/>
    </row>
    <row r="50" spans="1:26" x14ac:dyDescent="0.25">
      <c r="A50" s="42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43"/>
    </row>
    <row r="51" spans="1:26" x14ac:dyDescent="0.25">
      <c r="A51" s="42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43"/>
    </row>
    <row r="52" spans="1:26" x14ac:dyDescent="0.25">
      <c r="A52" s="42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43"/>
    </row>
    <row r="53" spans="1:26" x14ac:dyDescent="0.25">
      <c r="A53" s="42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43"/>
    </row>
    <row r="54" spans="1:26" x14ac:dyDescent="0.25">
      <c r="A54" s="44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45"/>
    </row>
    <row r="55" spans="1:26" x14ac:dyDescent="0.25">
      <c r="H55" s="8"/>
      <c r="I55" s="5"/>
    </row>
    <row r="56" spans="1:26" ht="21" x14ac:dyDescent="0.35">
      <c r="A56" s="29" t="s">
        <v>145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26" x14ac:dyDescent="0.25">
      <c r="A57" s="4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41"/>
    </row>
    <row r="58" spans="1:26" x14ac:dyDescent="0.25">
      <c r="A58" s="42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43"/>
    </row>
    <row r="59" spans="1:26" x14ac:dyDescent="0.25">
      <c r="A59" s="42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43"/>
    </row>
    <row r="60" spans="1:26" x14ac:dyDescent="0.25">
      <c r="A60" s="42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43"/>
    </row>
    <row r="61" spans="1:26" x14ac:dyDescent="0.25">
      <c r="A61" s="42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43"/>
    </row>
    <row r="62" spans="1:26" x14ac:dyDescent="0.25">
      <c r="A62" s="42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43"/>
    </row>
    <row r="63" spans="1:26" x14ac:dyDescent="0.25">
      <c r="A63" s="42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43"/>
    </row>
    <row r="64" spans="1:26" x14ac:dyDescent="0.25">
      <c r="A64" s="42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43"/>
    </row>
    <row r="65" spans="1:26" x14ac:dyDescent="0.25">
      <c r="A65" s="42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43"/>
    </row>
    <row r="66" spans="1:26" x14ac:dyDescent="0.25">
      <c r="A66" s="44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45"/>
    </row>
    <row r="67" spans="1:26" x14ac:dyDescent="0.25">
      <c r="H67" s="8"/>
      <c r="I67" s="5"/>
    </row>
    <row r="68" spans="1:26" x14ac:dyDescent="0.25">
      <c r="H68" s="8"/>
      <c r="I68" s="5"/>
    </row>
    <row r="69" spans="1:26" x14ac:dyDescent="0.25">
      <c r="H69" s="8"/>
      <c r="I69" s="5"/>
    </row>
    <row r="70" spans="1:26" x14ac:dyDescent="0.25">
      <c r="H70" s="8"/>
      <c r="I70" s="5"/>
    </row>
  </sheetData>
  <mergeCells count="4">
    <mergeCell ref="A2:Z20"/>
    <mergeCell ref="A23:Z42"/>
    <mergeCell ref="A45:Z54"/>
    <mergeCell ref="A57:Z66"/>
  </mergeCells>
  <pageMargins left="0.7" right="0.7" top="0.75" bottom="0.75" header="0.3" footer="0.3"/>
  <pageSetup scale="5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BidPoolData</vt:lpstr>
      <vt:lpstr>RelationshipData</vt:lpstr>
      <vt:lpstr>Relationship Cash Flow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Joyce</dc:creator>
  <cp:lastModifiedBy>rvegajr</cp:lastModifiedBy>
  <cp:lastPrinted>2019-09-06T20:26:24Z</cp:lastPrinted>
  <dcterms:created xsi:type="dcterms:W3CDTF">2017-03-07T21:01:53Z</dcterms:created>
  <dcterms:modified xsi:type="dcterms:W3CDTF">2019-09-10T15:06:01Z</dcterms:modified>
</cp:coreProperties>
</file>