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\\vmware-host\Shared Folders\Downloads\"/>
    </mc:Choice>
  </mc:AlternateContent>
  <xr:revisionPtr revIDLastSave="0" documentId="8_{075480F4-387F-40CB-AF9B-94E9756C1211}" xr6:coauthVersionLast="36" xr6:coauthVersionMax="36" xr10:uidLastSave="{00000000-0000-0000-0000-000000000000}"/>
  <bookViews>
    <workbookView xWindow="-120" yWindow="-120" windowWidth="21720" windowHeight="8940" activeTab="3" xr2:uid="{00000000-000D-0000-FFFF-FFFF00000000}"/>
  </bookViews>
  <sheets>
    <sheet name="Main" sheetId="1" r:id="rId1"/>
    <sheet name="BidPoolData" sheetId="8" state="hidden" r:id="rId2"/>
    <sheet name="RelationshipData" sheetId="9" state="hidden" r:id="rId3"/>
    <sheet name="Relationship Cash Flow" sheetId="10" r:id="rId4"/>
  </sheets>
  <calcPr calcId="191029" iterate="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26" i="10" l="1"/>
  <c r="A114" i="10"/>
  <c r="A92" i="10"/>
  <c r="A71" i="10"/>
  <c r="F17" i="10"/>
  <c r="G17" i="10"/>
  <c r="H17" i="10"/>
  <c r="E17" i="10"/>
  <c r="J13" i="10"/>
  <c r="I13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C68" i="10"/>
  <c r="N12" i="10" l="1"/>
  <c r="O12" i="10"/>
  <c r="P12" i="10"/>
  <c r="M12" i="10"/>
  <c r="L13" i="10"/>
  <c r="K13" i="10"/>
  <c r="P9" i="10"/>
  <c r="O9" i="10"/>
  <c r="N9" i="10"/>
  <c r="M9" i="10"/>
  <c r="O6" i="10"/>
  <c r="N6" i="10"/>
  <c r="M6" i="10"/>
  <c r="P6" i="10"/>
  <c r="P3" i="10"/>
  <c r="O3" i="10"/>
  <c r="N3" i="10"/>
  <c r="M3" i="10"/>
  <c r="K6" i="10"/>
  <c r="J6" i="10"/>
  <c r="I6" i="10"/>
  <c r="I9" i="10"/>
  <c r="G6" i="10"/>
  <c r="G5" i="10"/>
  <c r="G3" i="10"/>
  <c r="G2" i="10"/>
  <c r="E11" i="10"/>
  <c r="E10" i="10"/>
  <c r="B9" i="10"/>
  <c r="F7" i="10"/>
  <c r="D7" i="10"/>
  <c r="B7" i="10"/>
  <c r="E3" i="10"/>
  <c r="E2" i="10"/>
  <c r="B13" i="10"/>
  <c r="B12" i="10"/>
  <c r="B11" i="10"/>
  <c r="B10" i="10"/>
  <c r="B6" i="10"/>
  <c r="B5" i="10"/>
  <c r="B3" i="10"/>
  <c r="B2" i="10"/>
  <c r="K3" i="10" l="1"/>
  <c r="I3" i="10"/>
</calcChain>
</file>

<file path=xl/sharedStrings.xml><?xml version="1.0" encoding="utf-8"?>
<sst xmlns="http://schemas.openxmlformats.org/spreadsheetml/2006/main" count="201" uniqueCount="174">
  <si>
    <t>Main</t>
  </si>
  <si>
    <t>Destination Directory:</t>
  </si>
  <si>
    <t>c:\temp</t>
  </si>
  <si>
    <t>* file will be named perioddate_investorname (i.e. 20170122_Summit Bridge…)</t>
  </si>
  <si>
    <t>011 : BB&amp;T 2Q18</t>
  </si>
  <si>
    <t>010 : BB&amp;T 1Q18</t>
  </si>
  <si>
    <t>009 : Baltimore Office</t>
  </si>
  <si>
    <t>008 : Abundant Life</t>
  </si>
  <si>
    <t>007 : First Tennessee Church Portfolio 1Q19</t>
  </si>
  <si>
    <t>006 : BB&amp;T EMC 4Q18</t>
  </si>
  <si>
    <t>004 : Church CRE Pool</t>
  </si>
  <si>
    <t>003 : DebtX Synovus 3Q18</t>
  </si>
  <si>
    <t>002 : Santander CRE &amp; C&amp;I 2Q18</t>
  </si>
  <si>
    <t>001 : TEST</t>
  </si>
  <si>
    <t>Relationship Cash Flow Parameters</t>
  </si>
  <si>
    <t>Bid Pool:</t>
  </si>
  <si>
    <t>Relationship:</t>
  </si>
  <si>
    <t>1st</t>
  </si>
  <si>
    <t>ID</t>
  </si>
  <si>
    <t>RelationshipName</t>
  </si>
  <si>
    <t>Relationship</t>
  </si>
  <si>
    <t>Bid Pool</t>
  </si>
  <si>
    <t>Sub Bid Pool</t>
  </si>
  <si>
    <t>Coll Address</t>
  </si>
  <si>
    <t>Coll Desc</t>
  </si>
  <si>
    <t>Lien Position</t>
  </si>
  <si>
    <t>Current Status</t>
  </si>
  <si>
    <t>Pro-forma Status</t>
  </si>
  <si>
    <t>Performing Rate</t>
  </si>
  <si>
    <t>uwRelationshipId</t>
  </si>
  <si>
    <t>BidPoolId</t>
  </si>
  <si>
    <t>BidPoolName</t>
  </si>
  <si>
    <t>BidSubPoolId</t>
  </si>
  <si>
    <t>BidSubPoolName</t>
  </si>
  <si>
    <t>LoanCount</t>
  </si>
  <si>
    <t>RecourseFlag</t>
  </si>
  <si>
    <t>SiteVisitFlag</t>
  </si>
  <si>
    <t>UnderwriterUid</t>
  </si>
  <si>
    <t>Underwriter</t>
  </si>
  <si>
    <t>UPBSum</t>
  </si>
  <si>
    <t>PrimaryLienPositionId</t>
  </si>
  <si>
    <t>PrimaryLienPoisition</t>
  </si>
  <si>
    <t>CurrentStatusID</t>
  </si>
  <si>
    <t>ProFormaStatusId</t>
  </si>
  <si>
    <t>PerformingRate</t>
  </si>
  <si>
    <t>ExitTypeId</t>
  </si>
  <si>
    <t>ExitStrategyText</t>
  </si>
  <si>
    <t>PrimaryAddress</t>
  </si>
  <si>
    <t>PrimaryCity</t>
  </si>
  <si>
    <t>PrimaryState</t>
  </si>
  <si>
    <t>CollateralDescText</t>
  </si>
  <si>
    <t>SIMValue</t>
  </si>
  <si>
    <t>BPOValueCRE</t>
  </si>
  <si>
    <t>AppraisalValue</t>
  </si>
  <si>
    <t>AppraisalDate</t>
  </si>
  <si>
    <t>SiteVisit</t>
  </si>
  <si>
    <t>YearBuilt</t>
  </si>
  <si>
    <t>BidAmount</t>
  </si>
  <si>
    <t>BidUPB</t>
  </si>
  <si>
    <t>BidSIM</t>
  </si>
  <si>
    <t>Recovery</t>
  </si>
  <si>
    <t>TotalIncome</t>
  </si>
  <si>
    <t>MOIC</t>
  </si>
  <si>
    <t>WAL</t>
  </si>
  <si>
    <t>WALNumerator</t>
  </si>
  <si>
    <t>GrossCashFlow</t>
  </si>
  <si>
    <t>NetCashFlow</t>
  </si>
  <si>
    <t>LegalGross</t>
  </si>
  <si>
    <t>BidMetric</t>
  </si>
  <si>
    <t>SIMMetric</t>
  </si>
  <si>
    <t>DiscountRate</t>
  </si>
  <si>
    <t>PrimaryCollateralTypeId</t>
  </si>
  <si>
    <t>PrimaryCollateralType</t>
  </si>
  <si>
    <t>CashOnCashNumerator</t>
  </si>
  <si>
    <t>NRESIM</t>
  </si>
  <si>
    <t>PHLast3mth</t>
  </si>
  <si>
    <t>PHLast6mth</t>
  </si>
  <si>
    <t>PHLast9mth</t>
  </si>
  <si>
    <t>PHLast12mth</t>
  </si>
  <si>
    <t>AssetNotes</t>
  </si>
  <si>
    <t>CollateralValuationNotes</t>
  </si>
  <si>
    <t>TitleUCCNotes</t>
  </si>
  <si>
    <t>EnvironmentalNotes</t>
  </si>
  <si>
    <t>Size</t>
  </si>
  <si>
    <t>SizeMetricId</t>
  </si>
  <si>
    <t>CFStartDate</t>
  </si>
  <si>
    <t>CashOnCashStartId</t>
  </si>
  <si>
    <t>MiscIncome3Label</t>
  </si>
  <si>
    <t>MiscIncome4Label</t>
  </si>
  <si>
    <t>MiscIncome5Label</t>
  </si>
  <si>
    <t>MiscIncome6Label</t>
  </si>
  <si>
    <t>AddDate</t>
  </si>
  <si>
    <t>AddUser</t>
  </si>
  <si>
    <t>NULL</t>
  </si>
  <si>
    <t>simsa</t>
  </si>
  <si>
    <t>Site Visit</t>
  </si>
  <si>
    <t>Exit</t>
  </si>
  <si>
    <t>Strategy</t>
  </si>
  <si>
    <t>ExitTypeDesc</t>
  </si>
  <si>
    <t>Tabernacle Christian Center Ministries</t>
  </si>
  <si>
    <t>DebtX Synovus (3Q18)</t>
  </si>
  <si>
    <t>DebtX_8859</t>
  </si>
  <si>
    <t>Kruglak, Eric</t>
  </si>
  <si>
    <t>4101 SW 61st Avenue</t>
  </si>
  <si>
    <t>Fort Lauderdale</t>
  </si>
  <si>
    <t>FL</t>
  </si>
  <si>
    <t>Church</t>
  </si>
  <si>
    <t>Coll Type</t>
  </si>
  <si>
    <t>Recourse</t>
  </si>
  <si>
    <t>Year Built</t>
  </si>
  <si>
    <t>BPO Value CRE</t>
  </si>
  <si>
    <t>Total</t>
  </si>
  <si>
    <t>Real Estate</t>
  </si>
  <si>
    <t>Business Assets</t>
  </si>
  <si>
    <t>Metric(Acq/Exit Basis)</t>
  </si>
  <si>
    <t>Total SIM</t>
  </si>
  <si>
    <t>SIM Value</t>
  </si>
  <si>
    <t>Appraisal/Book</t>
  </si>
  <si>
    <t>Appraisal Value</t>
  </si>
  <si>
    <t>Appraisal Date</t>
  </si>
  <si>
    <t>UPB</t>
  </si>
  <si>
    <t>BID $</t>
  </si>
  <si>
    <t>BID % UPB</t>
  </si>
  <si>
    <t>BID % SIM</t>
  </si>
  <si>
    <t>Disc Rate</t>
  </si>
  <si>
    <t>Cash on Cash</t>
  </si>
  <si>
    <t>Gross CF</t>
  </si>
  <si>
    <t>Net CF</t>
  </si>
  <si>
    <t>Legal  % Gross</t>
  </si>
  <si>
    <t>Last 3 mos</t>
  </si>
  <si>
    <t>Last 6 mos</t>
  </si>
  <si>
    <t>Last 9 mos</t>
  </si>
  <si>
    <t>Last 12 mos</t>
  </si>
  <si>
    <t>Date</t>
  </si>
  <si>
    <t>Mo</t>
  </si>
  <si>
    <t>Income</t>
  </si>
  <si>
    <t>Principal</t>
  </si>
  <si>
    <t>Interest</t>
  </si>
  <si>
    <t>Back Taxes</t>
  </si>
  <si>
    <t>Legal</t>
  </si>
  <si>
    <t>Travel</t>
  </si>
  <si>
    <t>REO Tax</t>
  </si>
  <si>
    <t>Cap Ex</t>
  </si>
  <si>
    <t>TiLc</t>
  </si>
  <si>
    <t>Environ</t>
  </si>
  <si>
    <t>Misc</t>
  </si>
  <si>
    <t>Expense</t>
  </si>
  <si>
    <t>Broker Fee</t>
  </si>
  <si>
    <t>REO  Ins</t>
  </si>
  <si>
    <t>Asset Notes</t>
  </si>
  <si>
    <t>Collateral / Valuation Notes</t>
  </si>
  <si>
    <t>Title / UCC Notes</t>
  </si>
  <si>
    <t>Environmental Notes</t>
  </si>
  <si>
    <t>005 : BB&amp;T Round 2 &amp; 3 3Q09</t>
  </si>
  <si>
    <t>021 : 2nd Penn Bank 2Q19</t>
  </si>
  <si>
    <t>020 : Bank of Alaska 2Q19</t>
  </si>
  <si>
    <t>017 : Dollar Bank 2Q19</t>
  </si>
  <si>
    <t>016 : BNY mellon 2Q19</t>
  </si>
  <si>
    <t>015 : PNC Bank 2Q19</t>
  </si>
  <si>
    <t>106 : Donald Trump Mini-Golf</t>
  </si>
  <si>
    <t>Donald Trump Mini-Golf</t>
  </si>
  <si>
    <t>2nd Penn Bank (2Q19)</t>
  </si>
  <si>
    <t>Petrie, Steve</t>
  </si>
  <si>
    <t>Non-Performing</t>
  </si>
  <si>
    <t>Performing (Fixed)</t>
  </si>
  <si>
    <t>Bankruptcy</t>
  </si>
  <si>
    <t>18 months chapter 13  then restructure to performing and sell the loan.</t>
  </si>
  <si>
    <t>210 Palm Beaqch Lakes Blvd.</t>
  </si>
  <si>
    <t>West Palm Beach</t>
  </si>
  <si>
    <t>36 hole mini golf course and race track</t>
  </si>
  <si>
    <t>2015</t>
  </si>
  <si>
    <t>Golf Course</t>
  </si>
  <si>
    <t>Acres</t>
  </si>
  <si>
    <t>Loan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</si>
</sst>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[$-409]mmm\-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quotePrefix="1" applyFill="1"/>
    <xf numFmtId="0" fontId="0" fillId="2" borderId="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14" fontId="0" fillId="0" borderId="0" xfId="0" applyNumberFormat="1"/>
    <xf numFmtId="47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0" fontId="0" fillId="0" borderId="1" xfId="3" applyNumberFormat="1" applyFont="1" applyBorder="1" applyAlignment="1">
      <alignment horizontal="center"/>
    </xf>
    <xf numFmtId="164" fontId="0" fillId="0" borderId="1" xfId="2" applyNumberFormat="1" applyFont="1" applyBorder="1" applyAlignment="1">
      <alignment horizontal="center" vertical="top"/>
    </xf>
    <xf numFmtId="10" fontId="0" fillId="0" borderId="1" xfId="3" applyNumberFormat="1" applyFont="1" applyBorder="1" applyAlignment="1">
      <alignment horizontal="center" vertical="top"/>
    </xf>
    <xf numFmtId="44" fontId="0" fillId="0" borderId="1" xfId="2" applyNumberFormat="1" applyFont="1" applyBorder="1" applyAlignment="1">
      <alignment horizontal="center" vertical="top"/>
    </xf>
    <xf numFmtId="0" fontId="0" fillId="0" borderId="0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NumberFormat="1" applyBorder="1"/>
    <xf numFmtId="10" fontId="0" fillId="0" borderId="0" xfId="3" applyNumberFormat="1" applyFont="1" applyBorder="1"/>
    <xf numFmtId="10" fontId="0" fillId="0" borderId="14" xfId="3" applyNumberFormat="1" applyFont="1" applyBorder="1"/>
    <xf numFmtId="0" fontId="0" fillId="0" borderId="0" xfId="0" applyBorder="1" applyAlignment="1">
      <alignment horizontal="left" vertical="top"/>
    </xf>
    <xf numFmtId="0" fontId="0" fillId="0" borderId="12" xfId="0" applyBorder="1"/>
    <xf numFmtId="0" fontId="0" fillId="0" borderId="0" xfId="0" applyBorder="1" applyAlignment="1">
      <alignment horizontal="center"/>
    </xf>
    <xf numFmtId="165" fontId="0" fillId="0" borderId="1" xfId="1" applyNumberFormat="1" applyFont="1" applyBorder="1"/>
    <xf numFmtId="165" fontId="0" fillId="0" borderId="1" xfId="1" applyNumberFormat="1" applyFont="1" applyBorder="1" applyAlignment="1">
      <alignment horizontal="right" vertical="top"/>
    </xf>
    <xf numFmtId="165" fontId="0" fillId="0" borderId="0" xfId="1" applyNumberFormat="1" applyFont="1"/>
    <xf numFmtId="0" fontId="0" fillId="0" borderId="14" xfId="0" applyNumberFormat="1" applyBorder="1"/>
    <xf numFmtId="0" fontId="4" fillId="0" borderId="0" xfId="0" applyFont="1"/>
    <xf numFmtId="166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9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</xdr:row>
          <xdr:rowOff>133350</xdr:rowOff>
        </xdr:from>
        <xdr:to>
          <xdr:col>1</xdr:col>
          <xdr:colOff>590550</xdr:colOff>
          <xdr:row>5</xdr:row>
          <xdr:rowOff>28575</xdr:rowOff>
        </xdr:to>
        <xdr:sp macro="" textlink="">
          <xdr:nvSpPr>
            <xdr:cNvPr id="1025" name="cmdGetBidPools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695325</xdr:colOff>
          <xdr:row>14</xdr:row>
          <xdr:rowOff>66675</xdr:rowOff>
        </xdr:from>
        <xdr:to>
          <xdr:col>4</xdr:col>
          <xdr:colOff>209550</xdr:colOff>
          <xdr:row>16</xdr:row>
          <xdr:rowOff>9525</xdr:rowOff>
        </xdr:to>
        <xdr:sp macro="" textlink="">
          <xdr:nvSpPr>
            <xdr:cNvPr id="1029" name="cmdCopySheet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5</xdr:row>
          <xdr:rowOff>161925</xdr:rowOff>
        </xdr:from>
        <xdr:to>
          <xdr:col>1</xdr:col>
          <xdr:colOff>885825</xdr:colOff>
          <xdr:row>7</xdr:row>
          <xdr:rowOff>47625</xdr:rowOff>
        </xdr:to>
        <xdr:sp macro="" textlink="">
          <xdr:nvSpPr>
            <xdr:cNvPr id="1036" name="cmdRefreshRelationships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</xdr:colOff>
          <xdr:row>8</xdr:row>
          <xdr:rowOff>9525</xdr:rowOff>
        </xdr:from>
        <xdr:to>
          <xdr:col>3</xdr:col>
          <xdr:colOff>2124075</xdr:colOff>
          <xdr:row>9</xdr:row>
          <xdr:rowOff>123825</xdr:rowOff>
        </xdr:to>
        <xdr:sp macro="" textlink="">
          <xdr:nvSpPr>
            <xdr:cNvPr id="1039" name="cmdCreateRelCF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4"/>
  <sheetViews>
    <sheetView showGridLines="0" workbookViewId="0">
      <selection activeCell="D7" sqref="D7"/>
    </sheetView>
  </sheetViews>
  <sheetFormatPr defaultColWidth="9.1328125" defaultRowHeight="14.25" x14ac:dyDescent="0.45"/>
  <cols>
    <col min="1" max="1" width="9.1328125" style="1"/>
    <col min="2" max="2" width="15" style="1" customWidth="1"/>
    <col min="3" max="3" width="14.265625" style="1" customWidth="1"/>
    <col min="4" max="4" width="43" style="1" customWidth="1"/>
    <col min="5" max="16384" width="9.1328125" style="1"/>
  </cols>
  <sheetData>
    <row r="1" spans="1:4" ht="23.25" x14ac:dyDescent="0.7">
      <c r="A1" s="39" t="s">
        <v>0</v>
      </c>
      <c r="B1" s="39"/>
      <c r="C1" s="39"/>
      <c r="D1" s="39"/>
    </row>
    <row r="3" spans="1:4" x14ac:dyDescent="0.45">
      <c r="A3" s="40" t="s">
        <v>14</v>
      </c>
      <c r="B3" s="40"/>
      <c r="C3" s="40"/>
      <c r="D3" s="40"/>
    </row>
    <row r="4" spans="1:4" x14ac:dyDescent="0.45">
      <c r="A4" s="3"/>
      <c r="B4" s="3"/>
      <c r="C4" s="3"/>
      <c r="D4" s="3"/>
    </row>
    <row r="5" spans="1:4" x14ac:dyDescent="0.45">
      <c r="C5" s="2" t="s">
        <v>15</v>
      </c>
      <c r="D5" s="1" t="s">
        <v>154</v>
      </c>
    </row>
    <row r="7" spans="1:4" x14ac:dyDescent="0.45">
      <c r="C7" s="2" t="s">
        <v>16</v>
      </c>
      <c r="D7" s="1" t="s">
        <v>159</v>
      </c>
    </row>
    <row r="10" spans="1:4" x14ac:dyDescent="0.45">
      <c r="D10" s="4"/>
    </row>
    <row r="11" spans="1:4" x14ac:dyDescent="0.45">
      <c r="C11" s="2" t="s">
        <v>1</v>
      </c>
    </row>
    <row r="12" spans="1:4" ht="41.25" customHeight="1" x14ac:dyDescent="0.45">
      <c r="D12" s="5" t="s">
        <v>2</v>
      </c>
    </row>
    <row r="13" spans="1:4" x14ac:dyDescent="0.45">
      <c r="C13" s="2"/>
    </row>
    <row r="14" spans="1:4" ht="36" customHeight="1" x14ac:dyDescent="0.45">
      <c r="D14" s="6" t="s">
        <v>3</v>
      </c>
    </row>
  </sheetData>
  <mergeCells count="2">
    <mergeCell ref="A1:D1"/>
    <mergeCell ref="A3:D3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mdGetBidPools">
          <controlPr defaultSize="0" autoLine="0" r:id="rId5">
            <anchor moveWithCells="1">
              <from>
                <xdr:col>0</xdr:col>
                <xdr:colOff>38100</xdr:colOff>
                <xdr:row>3</xdr:row>
                <xdr:rowOff>133350</xdr:rowOff>
              </from>
              <to>
                <xdr:col>1</xdr:col>
                <xdr:colOff>590550</xdr:colOff>
                <xdr:row>5</xdr:row>
                <xdr:rowOff>28575</xdr:rowOff>
              </to>
            </anchor>
          </controlPr>
        </control>
      </mc:Choice>
      <mc:Fallback>
        <control shapeId="1025" r:id="rId4" name="cmdGetBidPools"/>
      </mc:Fallback>
    </mc:AlternateContent>
    <mc:AlternateContent xmlns:mc="http://schemas.openxmlformats.org/markup-compatibility/2006">
      <mc:Choice Requires="x14">
        <control shapeId="1029" r:id="rId6" name="cmdCopySheet">
          <controlPr defaultSize="0" autoLine="0" autoPict="0" r:id="rId7">
            <anchor moveWithCells="1">
              <from>
                <xdr:col>2</xdr:col>
                <xdr:colOff>695325</xdr:colOff>
                <xdr:row>14</xdr:row>
                <xdr:rowOff>66675</xdr:rowOff>
              </from>
              <to>
                <xdr:col>4</xdr:col>
                <xdr:colOff>209550</xdr:colOff>
                <xdr:row>16</xdr:row>
                <xdr:rowOff>9525</xdr:rowOff>
              </to>
            </anchor>
          </controlPr>
        </control>
      </mc:Choice>
      <mc:Fallback>
        <control shapeId="1029" r:id="rId6" name="cmdCopySheet"/>
      </mc:Fallback>
    </mc:AlternateContent>
    <mc:AlternateContent xmlns:mc="http://schemas.openxmlformats.org/markup-compatibility/2006">
      <mc:Choice Requires="x14">
        <control shapeId="1036" r:id="rId8" name="cmdRefreshRelationships">
          <controlPr defaultSize="0" autoLine="0" r:id="rId9">
            <anchor moveWithCells="1">
              <from>
                <xdr:col>0</xdr:col>
                <xdr:colOff>47625</xdr:colOff>
                <xdr:row>5</xdr:row>
                <xdr:rowOff>161925</xdr:rowOff>
              </from>
              <to>
                <xdr:col>1</xdr:col>
                <xdr:colOff>885825</xdr:colOff>
                <xdr:row>7</xdr:row>
                <xdr:rowOff>47625</xdr:rowOff>
              </to>
            </anchor>
          </controlPr>
        </control>
      </mc:Choice>
      <mc:Fallback>
        <control shapeId="1036" r:id="rId8" name="cmdRefreshRelationships"/>
      </mc:Fallback>
    </mc:AlternateContent>
    <mc:AlternateContent xmlns:mc="http://schemas.openxmlformats.org/markup-compatibility/2006">
      <mc:Choice Requires="x14">
        <control shapeId="1039" r:id="rId10" name="cmdCreateRelCF">
          <controlPr defaultSize="0" autoLine="0" autoPict="0" r:id="rId11">
            <anchor moveWithCells="1">
              <from>
                <xdr:col>2</xdr:col>
                <xdr:colOff>66675</xdr:colOff>
                <xdr:row>8</xdr:row>
                <xdr:rowOff>9525</xdr:rowOff>
              </from>
              <to>
                <xdr:col>3</xdr:col>
                <xdr:colOff>2124075</xdr:colOff>
                <xdr:row>9</xdr:row>
                <xdr:rowOff>123825</xdr:rowOff>
              </to>
            </anchor>
          </controlPr>
        </control>
      </mc:Choice>
      <mc:Fallback>
        <control shapeId="1039" r:id="rId10" name="cmdCreateRelCF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BidPoolData!A1:A100</xm:f>
          </x14:formula1>
          <xm:sqref>D5</xm:sqref>
        </x14:dataValidation>
        <x14:dataValidation type="list" allowBlank="1" showInputMessage="1" showErrorMessage="1" xr:uid="{65DF8B58-3029-48B1-AB64-05EFF86101C5}">
          <x14:formula1>
            <xm:f>BidPoolData!C1:C1000</xm:f>
          </x14:formula1>
          <xm:sqref>D7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73C4-6EEF-4E16-9CCB-ACD7A75CE58C}">
  <sheetPr codeName="Sheet2"/>
  <dimension ref="A1:C16"/>
  <sheetViews>
    <sheetView workbookViewId="0">
      <selection activeCell="B20" sqref="B20:I20"/>
    </sheetView>
  </sheetViews>
  <sheetFormatPr defaultRowHeight="14.25" x14ac:dyDescent="0.45"/>
  <cols>
    <col min="2" max="2" width="28.1328125" customWidth="1"/>
  </cols>
  <sheetData>
    <row r="1" spans="1:3" x14ac:dyDescent="0.45">
      <c r="A1" t="s">
        <v>154</v>
      </c>
      <c r="C1" t="s">
        <v>159</v>
      </c>
    </row>
    <row r="2" spans="1:3" x14ac:dyDescent="0.45">
      <c r="A2" t="s">
        <v>155</v>
      </c>
    </row>
    <row r="3" spans="1:3" x14ac:dyDescent="0.45">
      <c r="A3" t="s">
        <v>156</v>
      </c>
    </row>
    <row r="4" spans="1:3" x14ac:dyDescent="0.45">
      <c r="A4" t="s">
        <v>157</v>
      </c>
    </row>
    <row r="5" spans="1:3" x14ac:dyDescent="0.45">
      <c r="A5" t="s">
        <v>158</v>
      </c>
    </row>
    <row r="6" spans="1:3" x14ac:dyDescent="0.45">
      <c r="A6" t="s">
        <v>4</v>
      </c>
    </row>
    <row r="7" spans="1:3" x14ac:dyDescent="0.45">
      <c r="A7" t="s">
        <v>5</v>
      </c>
    </row>
    <row r="8" spans="1:3" x14ac:dyDescent="0.45">
      <c r="A8" t="s">
        <v>6</v>
      </c>
    </row>
    <row r="9" spans="1:3" x14ac:dyDescent="0.45">
      <c r="A9" t="s">
        <v>7</v>
      </c>
    </row>
    <row r="10" spans="1:3" x14ac:dyDescent="0.45">
      <c r="A10" t="s">
        <v>8</v>
      </c>
    </row>
    <row r="11" spans="1:3" x14ac:dyDescent="0.45">
      <c r="A11" t="s">
        <v>9</v>
      </c>
    </row>
    <row r="12" spans="1:3" x14ac:dyDescent="0.45">
      <c r="A12" t="s">
        <v>153</v>
      </c>
    </row>
    <row r="13" spans="1:3" x14ac:dyDescent="0.45">
      <c r="A13" t="s">
        <v>10</v>
      </c>
    </row>
    <row r="14" spans="1:3" x14ac:dyDescent="0.45">
      <c r="A14" t="s">
        <v>11</v>
      </c>
    </row>
    <row r="15" spans="1:3" x14ac:dyDescent="0.45">
      <c r="A15" t="s">
        <v>12</v>
      </c>
    </row>
    <row r="16" spans="1:3" x14ac:dyDescent="0.45">
      <c r="A16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53F1F-17F0-42B8-B43A-F8BA793E3FE7}">
  <sheetPr codeName="Sheet4"/>
  <dimension ref="A1:BN18"/>
  <sheetViews>
    <sheetView workbookViewId="0">
      <selection activeCell="B20" sqref="B20:I20"/>
    </sheetView>
  </sheetViews>
  <sheetFormatPr defaultRowHeight="14.25" x14ac:dyDescent="0.45"/>
  <cols>
    <col min="18" max="18" width="15.1328125" customWidth="1"/>
    <col min="19" max="19" width="15.59765625" bestFit="1" customWidth="1"/>
    <col min="20" max="20" width="15.1328125" bestFit="1" customWidth="1"/>
    <col min="21" max="21" width="13.265625" customWidth="1"/>
    <col min="22" max="22" width="14.86328125" customWidth="1"/>
    <col min="23" max="23" width="16" customWidth="1"/>
    <col min="31" max="31" width="12" bestFit="1" customWidth="1"/>
    <col min="45" max="45" width="21" bestFit="1" customWidth="1"/>
    <col min="58" max="58" width="12" bestFit="1" customWidth="1"/>
  </cols>
  <sheetData>
    <row r="1" spans="1:66" x14ac:dyDescent="0.45">
      <c r="A1">
        <v>106</v>
      </c>
      <c r="B1" t="s">
        <v>160</v>
      </c>
      <c r="C1">
        <v>21</v>
      </c>
      <c r="D1" t="s">
        <v>161</v>
      </c>
      <c r="G1">
        <v>1</v>
      </c>
      <c r="H1" t="b">
        <v>1</v>
      </c>
      <c r="I1" t="b">
        <v>0</v>
      </c>
      <c r="J1">
        <v>18</v>
      </c>
      <c r="K1" t="s">
        <v>162</v>
      </c>
      <c r="L1">
        <v>720000</v>
      </c>
      <c r="M1">
        <v>1</v>
      </c>
      <c r="N1" t="s">
        <v>17</v>
      </c>
      <c r="O1" t="s">
        <v>163</v>
      </c>
      <c r="P1" t="s">
        <v>164</v>
      </c>
      <c r="Q1">
        <v>0.12</v>
      </c>
      <c r="R1">
        <v>7</v>
      </c>
      <c r="S1" t="s">
        <v>165</v>
      </c>
      <c r="T1" t="s">
        <v>166</v>
      </c>
      <c r="U1" t="s">
        <v>167</v>
      </c>
      <c r="V1" t="s">
        <v>168</v>
      </c>
      <c r="W1" t="s">
        <v>105</v>
      </c>
      <c r="X1" t="s">
        <v>169</v>
      </c>
      <c r="Y1">
        <v>700000</v>
      </c>
      <c r="Z1">
        <v>700000</v>
      </c>
      <c r="AA1" s="7">
        <v>700000</v>
      </c>
      <c r="AB1" s="7">
        <v>43466</v>
      </c>
      <c r="AC1" s="7"/>
      <c r="AD1" t="s">
        <v>170</v>
      </c>
      <c r="AE1">
        <v>690000</v>
      </c>
      <c r="AF1">
        <v>0.95833333333333337</v>
      </c>
      <c r="AG1">
        <v>0.965034965034965</v>
      </c>
      <c r="AH1">
        <v>1.4722217916666667</v>
      </c>
      <c r="AI1">
        <v>1059999.69</v>
      </c>
      <c r="AJ1">
        <v>1.5311589710144926</v>
      </c>
      <c r="AK1">
        <v>27.096074898043749</v>
      </c>
      <c r="AL1">
        <v>28626994.73</v>
      </c>
      <c r="AM1">
        <v>1056499.69</v>
      </c>
      <c r="AN1">
        <v>366499.69</v>
      </c>
      <c r="AO1">
        <v>2.8985507246376812E-3</v>
      </c>
      <c r="AP1">
        <v>19714.285714285714</v>
      </c>
      <c r="AQ1">
        <v>20000</v>
      </c>
      <c r="AR1">
        <v>0.18</v>
      </c>
      <c r="AS1">
        <v>13</v>
      </c>
      <c r="AT1" t="s">
        <v>171</v>
      </c>
      <c r="AU1">
        <v>169999.88</v>
      </c>
      <c r="AV1">
        <v>15000</v>
      </c>
      <c r="AW1">
        <v>0</v>
      </c>
      <c r="AX1">
        <v>0</v>
      </c>
      <c r="AY1">
        <v>0</v>
      </c>
      <c r="AZ1">
        <v>0</v>
      </c>
      <c r="BF1" s="7"/>
      <c r="BL1" s="7"/>
    </row>
    <row r="2" spans="1:66" x14ac:dyDescent="0.45">
      <c r="A2">
        <v>106</v>
      </c>
      <c r="B2" t="s">
        <v>160</v>
      </c>
      <c r="C2">
        <v>35</v>
      </c>
      <c r="D2" t="s">
        <v>172</v>
      </c>
      <c r="E2" t="s">
        <v>173</v>
      </c>
    </row>
    <row r="4" spans="1:66" x14ac:dyDescent="0.45">
      <c r="A4" t="s">
        <v>29</v>
      </c>
      <c r="B4" t="s">
        <v>19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t="s">
        <v>42</v>
      </c>
      <c r="P4" t="s">
        <v>43</v>
      </c>
      <c r="Q4" t="s">
        <v>44</v>
      </c>
      <c r="R4" t="s">
        <v>45</v>
      </c>
      <c r="S4" t="s">
        <v>98</v>
      </c>
      <c r="T4" t="s">
        <v>46</v>
      </c>
      <c r="U4" t="s">
        <v>47</v>
      </c>
      <c r="V4" t="s">
        <v>48</v>
      </c>
      <c r="W4" t="s">
        <v>49</v>
      </c>
      <c r="X4" t="s">
        <v>50</v>
      </c>
      <c r="Y4" t="s">
        <v>51</v>
      </c>
      <c r="Z4" t="s">
        <v>52</v>
      </c>
      <c r="AA4" t="s">
        <v>53</v>
      </c>
      <c r="AB4" t="s">
        <v>54</v>
      </c>
      <c r="AC4" t="s">
        <v>55</v>
      </c>
      <c r="AD4" t="s">
        <v>56</v>
      </c>
      <c r="AE4" t="s">
        <v>57</v>
      </c>
      <c r="AF4" t="s">
        <v>58</v>
      </c>
      <c r="AG4" t="s">
        <v>59</v>
      </c>
      <c r="AH4" t="s">
        <v>60</v>
      </c>
      <c r="AI4" t="s">
        <v>61</v>
      </c>
      <c r="AJ4" t="s">
        <v>62</v>
      </c>
      <c r="AK4" t="s">
        <v>63</v>
      </c>
      <c r="AL4" t="s">
        <v>64</v>
      </c>
      <c r="AM4" t="s">
        <v>65</v>
      </c>
      <c r="AN4" t="s">
        <v>66</v>
      </c>
      <c r="AO4" t="s">
        <v>67</v>
      </c>
      <c r="AP4" t="s">
        <v>68</v>
      </c>
      <c r="AQ4" t="s">
        <v>69</v>
      </c>
      <c r="AR4" t="s">
        <v>70</v>
      </c>
      <c r="AS4" t="s">
        <v>71</v>
      </c>
      <c r="AT4" t="s">
        <v>72</v>
      </c>
      <c r="AU4" t="s">
        <v>73</v>
      </c>
      <c r="AV4" t="s">
        <v>74</v>
      </c>
      <c r="AW4" t="s">
        <v>75</v>
      </c>
      <c r="AX4" t="s">
        <v>76</v>
      </c>
      <c r="AY4" t="s">
        <v>77</v>
      </c>
      <c r="AZ4" t="s">
        <v>78</v>
      </c>
      <c r="BA4" t="s">
        <v>79</v>
      </c>
      <c r="BB4" t="s">
        <v>80</v>
      </c>
      <c r="BC4" t="s">
        <v>81</v>
      </c>
      <c r="BD4" t="s">
        <v>82</v>
      </c>
      <c r="BE4" t="s">
        <v>83</v>
      </c>
      <c r="BF4" t="s">
        <v>84</v>
      </c>
      <c r="BG4" t="s">
        <v>85</v>
      </c>
      <c r="BH4" t="s">
        <v>86</v>
      </c>
      <c r="BI4" t="s">
        <v>87</v>
      </c>
      <c r="BJ4" t="s">
        <v>88</v>
      </c>
      <c r="BK4" t="s">
        <v>89</v>
      </c>
      <c r="BL4" t="s">
        <v>90</v>
      </c>
      <c r="BM4" t="s">
        <v>91</v>
      </c>
      <c r="BN4" t="s">
        <v>92</v>
      </c>
    </row>
    <row r="5" spans="1:66" x14ac:dyDescent="0.45">
      <c r="A5">
        <v>17</v>
      </c>
      <c r="B5" t="s">
        <v>99</v>
      </c>
      <c r="C5">
        <v>3</v>
      </c>
      <c r="D5" t="s">
        <v>100</v>
      </c>
      <c r="E5">
        <v>3</v>
      </c>
      <c r="F5" t="s">
        <v>101</v>
      </c>
      <c r="G5" t="s">
        <v>93</v>
      </c>
      <c r="H5">
        <v>0</v>
      </c>
      <c r="I5">
        <v>0</v>
      </c>
      <c r="J5">
        <v>144</v>
      </c>
      <c r="K5" t="s">
        <v>102</v>
      </c>
      <c r="L5" t="s">
        <v>93</v>
      </c>
      <c r="M5">
        <v>1</v>
      </c>
      <c r="N5" t="s">
        <v>17</v>
      </c>
      <c r="O5" t="s">
        <v>93</v>
      </c>
      <c r="P5" t="s">
        <v>93</v>
      </c>
      <c r="Q5">
        <v>4.4999999999999998E-2</v>
      </c>
      <c r="R5" t="s">
        <v>93</v>
      </c>
      <c r="S5" t="s">
        <v>93</v>
      </c>
      <c r="T5" t="s">
        <v>93</v>
      </c>
      <c r="U5" t="s">
        <v>103</v>
      </c>
      <c r="V5" t="s">
        <v>104</v>
      </c>
      <c r="W5" t="s">
        <v>105</v>
      </c>
      <c r="X5" t="s">
        <v>93</v>
      </c>
      <c r="Y5">
        <v>1340000</v>
      </c>
      <c r="Z5">
        <v>2</v>
      </c>
      <c r="AA5">
        <v>2</v>
      </c>
      <c r="AB5" t="s">
        <v>93</v>
      </c>
      <c r="AC5" t="s">
        <v>93</v>
      </c>
      <c r="AD5">
        <v>1967</v>
      </c>
      <c r="AE5">
        <v>438423.8</v>
      </c>
      <c r="AF5">
        <v>438423.8</v>
      </c>
      <c r="AG5">
        <v>0.327181940298507</v>
      </c>
      <c r="AH5">
        <v>726065.4</v>
      </c>
      <c r="AI5">
        <v>726065.4</v>
      </c>
      <c r="AJ5">
        <v>1.65608117077586</v>
      </c>
      <c r="AK5">
        <v>32.760555867281397</v>
      </c>
      <c r="AL5">
        <v>23786306.100000001</v>
      </c>
      <c r="AM5">
        <v>726065.4</v>
      </c>
      <c r="AN5">
        <v>287641.59999999998</v>
      </c>
      <c r="AO5">
        <v>0</v>
      </c>
      <c r="AP5">
        <v>438423.8</v>
      </c>
      <c r="AQ5">
        <v>1340000</v>
      </c>
      <c r="AR5">
        <v>0.18</v>
      </c>
      <c r="AS5">
        <v>12</v>
      </c>
      <c r="AT5" t="s">
        <v>106</v>
      </c>
      <c r="AU5">
        <v>44800.92</v>
      </c>
      <c r="AV5">
        <v>0</v>
      </c>
      <c r="AW5">
        <v>0</v>
      </c>
      <c r="AX5">
        <v>0</v>
      </c>
      <c r="AY5">
        <v>0</v>
      </c>
      <c r="AZ5">
        <v>0</v>
      </c>
      <c r="BA5" t="s">
        <v>93</v>
      </c>
      <c r="BB5" t="s">
        <v>93</v>
      </c>
      <c r="BC5" t="s">
        <v>93</v>
      </c>
      <c r="BD5" t="s">
        <v>93</v>
      </c>
      <c r="BE5">
        <v>1</v>
      </c>
      <c r="BF5" s="8" t="s">
        <v>93</v>
      </c>
      <c r="BG5" s="8">
        <v>43545.813955289355</v>
      </c>
      <c r="BH5">
        <v>1</v>
      </c>
      <c r="BI5" t="s">
        <v>93</v>
      </c>
      <c r="BJ5" t="s">
        <v>93</v>
      </c>
      <c r="BK5" t="s">
        <v>93</v>
      </c>
      <c r="BL5" s="8" t="s">
        <v>93</v>
      </c>
      <c r="BM5" s="8">
        <v>43545.813955289355</v>
      </c>
      <c r="BN5" t="s">
        <v>94</v>
      </c>
    </row>
    <row r="18" spans="1:1" x14ac:dyDescent="0.45">
      <c r="A1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FA40D-F3F7-4105-8B77-A0262887423C}">
  <sheetPr codeName="Sheet3"/>
  <dimension ref="A2:R135"/>
  <sheetViews>
    <sheetView showGridLines="0" tabSelected="1" workbookViewId="0">
      <selection activeCell="I16" sqref="I16:R16"/>
    </sheetView>
  </sheetViews>
  <sheetFormatPr defaultRowHeight="14.25" x14ac:dyDescent="0.45"/>
  <cols>
    <col min="1" max="1" width="16" bestFit="1" customWidth="1"/>
    <col min="2" max="3" width="14.265625" customWidth="1"/>
    <col min="4" max="4" width="18" customWidth="1"/>
    <col min="5" max="7" width="14.265625" customWidth="1"/>
    <col min="8" max="8" width="14.265625" style="14" customWidth="1"/>
    <col min="9" max="9" width="14.265625" style="11" customWidth="1"/>
    <col min="10" max="18" width="14.265625" customWidth="1"/>
  </cols>
  <sheetData>
    <row r="2" spans="1:18" x14ac:dyDescent="0.45">
      <c r="A2" t="s">
        <v>18</v>
      </c>
      <c r="B2" s="12">
        <f>RelationshipData!A1</f>
        <v>106</v>
      </c>
      <c r="C2" s="22"/>
      <c r="D2" t="s">
        <v>38</v>
      </c>
      <c r="E2" s="9" t="str">
        <f>RelationshipData!K1</f>
        <v>Petrie, Steve</v>
      </c>
      <c r="F2" t="s">
        <v>107</v>
      </c>
      <c r="G2" s="13" t="str">
        <f>RelationshipData!AT1</f>
        <v>Golf Course</v>
      </c>
      <c r="I2" s="10" t="s">
        <v>115</v>
      </c>
      <c r="K2" s="17" t="s">
        <v>117</v>
      </c>
      <c r="M2" s="17" t="s">
        <v>120</v>
      </c>
      <c r="N2" s="17" t="s">
        <v>121</v>
      </c>
      <c r="O2" s="17" t="s">
        <v>122</v>
      </c>
      <c r="P2" s="17" t="s">
        <v>123</v>
      </c>
    </row>
    <row r="3" spans="1:18" x14ac:dyDescent="0.45">
      <c r="A3" t="s">
        <v>20</v>
      </c>
      <c r="B3" s="55" t="str">
        <f>RelationshipData!B1</f>
        <v>Donald Trump Mini-Golf</v>
      </c>
      <c r="C3" s="56"/>
      <c r="D3" t="s">
        <v>95</v>
      </c>
      <c r="E3" s="9" t="b">
        <f>RelationshipData!I1</f>
        <v>0</v>
      </c>
      <c r="F3" t="s">
        <v>108</v>
      </c>
      <c r="G3" s="9" t="b">
        <f>RelationshipData!H1</f>
        <v>1</v>
      </c>
      <c r="H3" s="14" t="s">
        <v>111</v>
      </c>
      <c r="I3" s="25">
        <f>I6+I9</f>
        <v>715000</v>
      </c>
      <c r="K3" s="26">
        <f>K6+I9</f>
        <v>715000</v>
      </c>
      <c r="M3" s="19">
        <f>RelationshipData!L1</f>
        <v>720000</v>
      </c>
      <c r="N3" s="21">
        <f>RelationshipData!AE1</f>
        <v>690000</v>
      </c>
      <c r="O3" s="20">
        <f>RelationshipData!AF1</f>
        <v>0.95833333333333337</v>
      </c>
      <c r="P3" s="20">
        <f>RelationshipData!AG1</f>
        <v>0.965034965034965</v>
      </c>
    </row>
    <row r="4" spans="1:18" x14ac:dyDescent="0.45">
      <c r="H4"/>
      <c r="I4"/>
    </row>
    <row r="5" spans="1:18" x14ac:dyDescent="0.45">
      <c r="A5" t="s">
        <v>21</v>
      </c>
      <c r="B5" s="55" t="str">
        <f>RelationshipData!D1</f>
        <v>2nd Penn Bank (2Q19)</v>
      </c>
      <c r="C5" s="56"/>
      <c r="F5" t="s">
        <v>109</v>
      </c>
      <c r="G5" s="9" t="str">
        <f>RelationshipData!AD1</f>
        <v>2015</v>
      </c>
      <c r="I5" s="10" t="s">
        <v>116</v>
      </c>
      <c r="J5" s="16" t="s">
        <v>119</v>
      </c>
      <c r="K5" s="17" t="s">
        <v>118</v>
      </c>
      <c r="M5" s="17" t="s">
        <v>124</v>
      </c>
      <c r="N5" s="17" t="s">
        <v>60</v>
      </c>
      <c r="O5" s="17" t="s">
        <v>62</v>
      </c>
      <c r="P5" s="17" t="s">
        <v>63</v>
      </c>
    </row>
    <row r="6" spans="1:18" x14ac:dyDescent="0.45">
      <c r="A6" t="s">
        <v>22</v>
      </c>
      <c r="B6" s="36">
        <f>RelationshipData!F1</f>
        <v>0</v>
      </c>
      <c r="C6" s="27"/>
      <c r="F6" t="s">
        <v>110</v>
      </c>
      <c r="G6" s="33">
        <f>RelationshipData!Z1</f>
        <v>700000</v>
      </c>
      <c r="H6" s="14" t="s">
        <v>112</v>
      </c>
      <c r="I6" s="25">
        <f>RelationshipData!Y1</f>
        <v>700000</v>
      </c>
      <c r="J6" s="16">
        <f>RelationshipData!AB1</f>
        <v>43466</v>
      </c>
      <c r="K6" s="26">
        <f>RelationshipData!AA1</f>
        <v>700000</v>
      </c>
      <c r="M6" s="18">
        <f>RelationshipData!AR1</f>
        <v>0.18</v>
      </c>
      <c r="N6" s="18">
        <f>RelationshipData!AH1</f>
        <v>1.4722217916666667</v>
      </c>
      <c r="O6" s="17">
        <f>RelationshipData!AJ1</f>
        <v>1.5311589710144926</v>
      </c>
      <c r="P6" s="17">
        <f>RelationshipData!AF1</f>
        <v>0.95833333333333337</v>
      </c>
    </row>
    <row r="7" spans="1:18" x14ac:dyDescent="0.45">
      <c r="A7" t="s">
        <v>23</v>
      </c>
      <c r="B7" s="55" t="str">
        <f>RelationshipData!U1</f>
        <v>210 Palm Beaqch Lakes Blvd.</v>
      </c>
      <c r="C7" s="56"/>
      <c r="D7" s="55" t="str">
        <f>RelationshipData!V1</f>
        <v>West Palm Beach</v>
      </c>
      <c r="E7" s="56"/>
      <c r="F7" s="9" t="str">
        <f>RelationshipData!W1</f>
        <v>FL</v>
      </c>
      <c r="I7" s="23"/>
    </row>
    <row r="8" spans="1:18" x14ac:dyDescent="0.45">
      <c r="H8"/>
      <c r="I8" s="24"/>
      <c r="M8" s="17" t="s">
        <v>125</v>
      </c>
      <c r="N8" s="17" t="s">
        <v>126</v>
      </c>
      <c r="O8" s="17" t="s">
        <v>127</v>
      </c>
      <c r="P8" s="17" t="s">
        <v>128</v>
      </c>
    </row>
    <row r="9" spans="1:18" x14ac:dyDescent="0.45">
      <c r="A9" t="s">
        <v>24</v>
      </c>
      <c r="B9" s="57" t="str">
        <f>RelationshipData!X1</f>
        <v>36 hole mini golf course and race track</v>
      </c>
      <c r="C9" s="59"/>
      <c r="D9" s="59"/>
      <c r="E9" s="58"/>
      <c r="H9" s="14" t="s">
        <v>113</v>
      </c>
      <c r="I9" s="10">
        <f>RelationshipData!AV1</f>
        <v>15000</v>
      </c>
      <c r="M9" s="18">
        <f>RelationshipData!AU1</f>
        <v>169999.88</v>
      </c>
      <c r="N9" s="21">
        <f>RelationshipData!AM1</f>
        <v>1056499.69</v>
      </c>
      <c r="O9" s="21">
        <f>RelationshipData!AN1</f>
        <v>366499.69</v>
      </c>
      <c r="P9" s="18">
        <f>RelationshipData!AO1</f>
        <v>2.8985507246376812E-3</v>
      </c>
    </row>
    <row r="10" spans="1:18" x14ac:dyDescent="0.45">
      <c r="A10" t="s">
        <v>25</v>
      </c>
      <c r="B10" s="12" t="str">
        <f>RelationshipData!N1</f>
        <v>1st</v>
      </c>
      <c r="C10" s="22"/>
      <c r="D10" t="s">
        <v>96</v>
      </c>
      <c r="E10" s="12" t="str">
        <f>RelationshipData!S1</f>
        <v>Bankruptcy</v>
      </c>
    </row>
    <row r="11" spans="1:18" x14ac:dyDescent="0.45">
      <c r="A11" t="s">
        <v>26</v>
      </c>
      <c r="B11" s="57" t="str">
        <f>RelationshipData!O1</f>
        <v>Non-Performing</v>
      </c>
      <c r="C11" s="58"/>
      <c r="D11" t="s">
        <v>97</v>
      </c>
      <c r="E11" s="60" t="str">
        <f>RelationshipData!T1</f>
        <v>18 months chapter 13  then restructure to performing and sell the loan.</v>
      </c>
      <c r="F11" s="61"/>
      <c r="M11" s="17" t="s">
        <v>129</v>
      </c>
      <c r="N11" s="17" t="s">
        <v>130</v>
      </c>
      <c r="O11" s="17" t="s">
        <v>131</v>
      </c>
      <c r="P11" s="17" t="s">
        <v>132</v>
      </c>
    </row>
    <row r="12" spans="1:18" x14ac:dyDescent="0.45">
      <c r="A12" t="s">
        <v>27</v>
      </c>
      <c r="B12" s="57" t="str">
        <f>RelationshipData!P1</f>
        <v>Performing (Fixed)</v>
      </c>
      <c r="C12" s="58"/>
      <c r="E12" s="62"/>
      <c r="F12" s="63"/>
      <c r="M12" s="19">
        <f>RelationshipData!AW1</f>
        <v>0</v>
      </c>
      <c r="N12" s="19">
        <f>RelationshipData!AX1</f>
        <v>0</v>
      </c>
      <c r="O12" s="19">
        <f>RelationshipData!AY1</f>
        <v>0</v>
      </c>
      <c r="P12" s="19">
        <f>RelationshipData!AZ1</f>
        <v>0</v>
      </c>
    </row>
    <row r="13" spans="1:18" x14ac:dyDescent="0.45">
      <c r="A13" t="s">
        <v>28</v>
      </c>
      <c r="B13" s="29">
        <f>RelationshipData!Q1</f>
        <v>0.12</v>
      </c>
      <c r="C13" s="28"/>
      <c r="E13" s="62"/>
      <c r="F13" s="63"/>
      <c r="G13" s="53" t="s">
        <v>114</v>
      </c>
      <c r="H13" s="54"/>
      <c r="I13" s="10">
        <f>RelationshipData!C2</f>
        <v>35</v>
      </c>
      <c r="J13" s="10" t="str">
        <f>RelationshipData!D2</f>
        <v>Acres</v>
      </c>
      <c r="K13" s="25">
        <f>RelationshipData!AP1</f>
        <v>19714.285714285714</v>
      </c>
      <c r="L13" s="25">
        <f>RelationshipData!AQ1</f>
        <v>20000</v>
      </c>
    </row>
    <row r="14" spans="1:18" x14ac:dyDescent="0.45">
      <c r="E14" s="64"/>
      <c r="F14" s="65"/>
    </row>
    <row r="15" spans="1:18" x14ac:dyDescent="0.45">
      <c r="E15" s="30"/>
      <c r="F15" s="30"/>
    </row>
    <row r="16" spans="1:18" x14ac:dyDescent="0.45">
      <c r="C16" s="50" t="s">
        <v>135</v>
      </c>
      <c r="D16" s="51"/>
      <c r="E16" s="51"/>
      <c r="F16" s="51"/>
      <c r="G16" s="51"/>
      <c r="H16" s="52"/>
      <c r="I16" s="50" t="s">
        <v>146</v>
      </c>
      <c r="J16" s="51"/>
      <c r="K16" s="51"/>
      <c r="L16" s="51"/>
      <c r="M16" s="51"/>
      <c r="N16" s="51"/>
      <c r="O16" s="51"/>
      <c r="P16" s="51"/>
      <c r="Q16" s="51"/>
      <c r="R16" s="52"/>
    </row>
    <row r="17" spans="1:18" x14ac:dyDescent="0.45">
      <c r="A17" s="11" t="s">
        <v>133</v>
      </c>
      <c r="B17" s="15" t="s">
        <v>134</v>
      </c>
      <c r="C17" s="31" t="s">
        <v>136</v>
      </c>
      <c r="D17" s="31" t="s">
        <v>137</v>
      </c>
      <c r="E17" s="31" t="str">
        <f>RelationshipData!E2</f>
        <v>Loan Sale</v>
      </c>
      <c r="F17" s="31">
        <f>RelationshipData!F2</f>
        <v>0</v>
      </c>
      <c r="G17" s="31">
        <f>RelationshipData!G2</f>
        <v>0</v>
      </c>
      <c r="H17" s="31">
        <f>RelationshipData!H2</f>
        <v>0</v>
      </c>
      <c r="I17" s="32" t="s">
        <v>138</v>
      </c>
      <c r="J17" s="22" t="s">
        <v>139</v>
      </c>
      <c r="K17" s="22" t="s">
        <v>140</v>
      </c>
      <c r="L17" s="22" t="s">
        <v>147</v>
      </c>
      <c r="M17" s="22" t="s">
        <v>141</v>
      </c>
      <c r="N17" s="22" t="s">
        <v>148</v>
      </c>
      <c r="O17" s="22" t="s">
        <v>142</v>
      </c>
      <c r="P17" s="22" t="s">
        <v>143</v>
      </c>
      <c r="Q17" s="22" t="s">
        <v>144</v>
      </c>
      <c r="R17" t="s">
        <v>145</v>
      </c>
    </row>
    <row r="18" spans="1:18" x14ac:dyDescent="0.45">
      <c r="A18" s="38">
        <v>43586</v>
      </c>
      <c r="B18">
        <v>1</v>
      </c>
      <c r="C18" s="33">
        <v>2500</v>
      </c>
      <c r="D18" s="33">
        <v>7500</v>
      </c>
      <c r="E18" s="33">
        <v>0</v>
      </c>
      <c r="F18" s="33">
        <v>0</v>
      </c>
      <c r="G18" s="33">
        <v>0</v>
      </c>
      <c r="H18" s="34">
        <v>0</v>
      </c>
      <c r="I18" s="25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3">
        <v>0</v>
      </c>
    </row>
    <row r="19" spans="1:18" x14ac:dyDescent="0.45">
      <c r="A19" s="38">
        <v>43617</v>
      </c>
      <c r="B19">
        <v>2</v>
      </c>
      <c r="C19" s="33">
        <v>2526.04</v>
      </c>
      <c r="D19" s="33">
        <v>7473.95</v>
      </c>
      <c r="E19" s="33">
        <v>0</v>
      </c>
      <c r="F19" s="33">
        <v>0</v>
      </c>
      <c r="G19" s="33">
        <v>0</v>
      </c>
      <c r="H19" s="34">
        <v>0</v>
      </c>
      <c r="I19" s="25">
        <v>0</v>
      </c>
      <c r="J19" s="33">
        <v>2000</v>
      </c>
      <c r="K19" s="33">
        <v>500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</row>
    <row r="20" spans="1:18" x14ac:dyDescent="0.45">
      <c r="A20" s="38">
        <v>43647</v>
      </c>
      <c r="B20">
        <v>3</v>
      </c>
      <c r="C20" s="33">
        <v>2526.31</v>
      </c>
      <c r="D20" s="33">
        <v>7473.68</v>
      </c>
      <c r="E20" s="33">
        <v>0</v>
      </c>
      <c r="F20" s="33">
        <v>0</v>
      </c>
      <c r="G20" s="33">
        <v>0</v>
      </c>
      <c r="H20" s="34">
        <v>0</v>
      </c>
      <c r="I20" s="25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</row>
    <row r="21" spans="1:18" x14ac:dyDescent="0.45">
      <c r="A21" s="38">
        <v>43678</v>
      </c>
      <c r="B21">
        <v>4</v>
      </c>
      <c r="C21" s="33">
        <v>2552.62</v>
      </c>
      <c r="D21" s="33">
        <v>7447.37</v>
      </c>
      <c r="E21" s="33">
        <v>0</v>
      </c>
      <c r="F21" s="33">
        <v>0</v>
      </c>
      <c r="G21" s="33">
        <v>0</v>
      </c>
      <c r="H21" s="34">
        <v>0</v>
      </c>
      <c r="I21" s="25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</row>
    <row r="22" spans="1:18" x14ac:dyDescent="0.45">
      <c r="A22" s="38">
        <v>43709</v>
      </c>
      <c r="B22">
        <v>5</v>
      </c>
      <c r="C22" s="33">
        <v>2579.21</v>
      </c>
      <c r="D22" s="33">
        <v>7420.78</v>
      </c>
      <c r="E22" s="33">
        <v>0</v>
      </c>
      <c r="F22" s="33">
        <v>0</v>
      </c>
      <c r="G22" s="33">
        <v>0</v>
      </c>
      <c r="H22" s="34">
        <v>0</v>
      </c>
      <c r="I22" s="25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</row>
    <row r="23" spans="1:18" x14ac:dyDescent="0.45">
      <c r="A23" s="38">
        <v>43739</v>
      </c>
      <c r="B23">
        <v>6</v>
      </c>
      <c r="C23" s="33">
        <v>2606.08</v>
      </c>
      <c r="D23" s="33">
        <v>7393.91</v>
      </c>
      <c r="E23" s="33">
        <v>0</v>
      </c>
      <c r="F23" s="33">
        <v>0</v>
      </c>
      <c r="G23" s="33">
        <v>0</v>
      </c>
      <c r="H23" s="34">
        <v>0</v>
      </c>
      <c r="I23" s="25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</row>
    <row r="24" spans="1:18" x14ac:dyDescent="0.45">
      <c r="A24" s="38">
        <v>43770</v>
      </c>
      <c r="B24">
        <v>7</v>
      </c>
      <c r="C24" s="33">
        <v>2633.23</v>
      </c>
      <c r="D24" s="33">
        <v>7366.76</v>
      </c>
      <c r="E24" s="33">
        <v>0</v>
      </c>
      <c r="F24" s="33">
        <v>0</v>
      </c>
      <c r="G24" s="33">
        <v>0</v>
      </c>
      <c r="H24" s="34">
        <v>0</v>
      </c>
      <c r="I24" s="25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</row>
    <row r="25" spans="1:18" x14ac:dyDescent="0.45">
      <c r="A25" s="38">
        <v>43800</v>
      </c>
      <c r="B25">
        <v>8</v>
      </c>
      <c r="C25" s="33">
        <v>2660.66</v>
      </c>
      <c r="D25" s="33">
        <v>7339.33</v>
      </c>
      <c r="E25" s="33">
        <v>0</v>
      </c>
      <c r="F25" s="33">
        <v>0</v>
      </c>
      <c r="G25" s="33">
        <v>0</v>
      </c>
      <c r="H25" s="34">
        <v>0</v>
      </c>
      <c r="I25" s="25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</row>
    <row r="26" spans="1:18" x14ac:dyDescent="0.45">
      <c r="A26" s="38">
        <v>43831</v>
      </c>
      <c r="B26">
        <v>9</v>
      </c>
      <c r="C26" s="33">
        <v>2688.37</v>
      </c>
      <c r="D26" s="33">
        <v>7311.62</v>
      </c>
      <c r="E26" s="33">
        <v>0</v>
      </c>
      <c r="F26" s="33">
        <v>0</v>
      </c>
      <c r="G26" s="33">
        <v>0</v>
      </c>
      <c r="H26" s="34">
        <v>0</v>
      </c>
      <c r="I26" s="25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3">
        <v>0</v>
      </c>
    </row>
    <row r="27" spans="1:18" x14ac:dyDescent="0.45">
      <c r="A27" s="38">
        <v>43862</v>
      </c>
      <c r="B27">
        <v>10</v>
      </c>
      <c r="C27" s="33">
        <v>2716.38</v>
      </c>
      <c r="D27" s="33">
        <v>7283.61</v>
      </c>
      <c r="E27" s="33">
        <v>0</v>
      </c>
      <c r="F27" s="33">
        <v>0</v>
      </c>
      <c r="G27" s="33">
        <v>0</v>
      </c>
      <c r="H27" s="34">
        <v>0</v>
      </c>
      <c r="I27" s="25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</v>
      </c>
      <c r="R27" s="33">
        <v>0</v>
      </c>
    </row>
    <row r="28" spans="1:18" x14ac:dyDescent="0.45">
      <c r="A28" s="38">
        <v>43891</v>
      </c>
      <c r="B28">
        <v>11</v>
      </c>
      <c r="C28" s="33">
        <v>2744.67</v>
      </c>
      <c r="D28" s="33">
        <v>7255.32</v>
      </c>
      <c r="E28" s="33">
        <v>0</v>
      </c>
      <c r="F28" s="33">
        <v>0</v>
      </c>
      <c r="G28" s="33">
        <v>0</v>
      </c>
      <c r="H28" s="34">
        <v>0</v>
      </c>
      <c r="I28" s="25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>
        <v>0</v>
      </c>
      <c r="R28" s="33">
        <v>0</v>
      </c>
    </row>
    <row r="29" spans="1:18" x14ac:dyDescent="0.45">
      <c r="A29" s="38">
        <v>43922</v>
      </c>
      <c r="B29">
        <v>12</v>
      </c>
      <c r="C29" s="33">
        <v>2773.26</v>
      </c>
      <c r="D29" s="33">
        <v>7226.73</v>
      </c>
      <c r="E29" s="33">
        <v>0</v>
      </c>
      <c r="F29" s="33">
        <v>0</v>
      </c>
      <c r="G29" s="33">
        <v>0</v>
      </c>
      <c r="H29" s="34">
        <v>0</v>
      </c>
      <c r="I29" s="25">
        <v>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3">
        <v>0</v>
      </c>
      <c r="R29" s="33">
        <v>0</v>
      </c>
    </row>
    <row r="30" spans="1:18" x14ac:dyDescent="0.45">
      <c r="A30" s="38">
        <v>43952</v>
      </c>
      <c r="B30">
        <v>13</v>
      </c>
      <c r="C30" s="33">
        <v>2802.15</v>
      </c>
      <c r="D30" s="33">
        <v>7197.84</v>
      </c>
      <c r="E30" s="33">
        <v>0</v>
      </c>
      <c r="F30" s="33">
        <v>0</v>
      </c>
      <c r="G30" s="33">
        <v>0</v>
      </c>
      <c r="H30" s="34">
        <v>0</v>
      </c>
      <c r="I30" s="25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</row>
    <row r="31" spans="1:18" x14ac:dyDescent="0.45">
      <c r="A31" s="38">
        <v>43983</v>
      </c>
      <c r="B31">
        <v>14</v>
      </c>
      <c r="C31" s="33">
        <v>2831.34</v>
      </c>
      <c r="D31" s="33">
        <v>7168.65</v>
      </c>
      <c r="E31" s="33">
        <v>0</v>
      </c>
      <c r="F31" s="33">
        <v>0</v>
      </c>
      <c r="G31" s="33">
        <v>0</v>
      </c>
      <c r="H31" s="34">
        <v>0</v>
      </c>
      <c r="I31" s="25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</row>
    <row r="32" spans="1:18" x14ac:dyDescent="0.45">
      <c r="A32" s="38">
        <v>44013</v>
      </c>
      <c r="B32">
        <v>15</v>
      </c>
      <c r="C32" s="33">
        <v>2860.83</v>
      </c>
      <c r="D32" s="33">
        <v>7139.16</v>
      </c>
      <c r="E32" s="33">
        <v>0</v>
      </c>
      <c r="F32" s="33">
        <v>0</v>
      </c>
      <c r="G32" s="33">
        <v>0</v>
      </c>
      <c r="H32" s="34">
        <v>0</v>
      </c>
      <c r="I32" s="25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</row>
    <row r="33" spans="1:18" x14ac:dyDescent="0.45">
      <c r="A33" s="38">
        <v>44044</v>
      </c>
      <c r="B33">
        <v>16</v>
      </c>
      <c r="C33" s="33">
        <v>2890.63</v>
      </c>
      <c r="D33" s="33">
        <v>7109.36</v>
      </c>
      <c r="E33" s="33">
        <v>0</v>
      </c>
      <c r="F33" s="33">
        <v>0</v>
      </c>
      <c r="G33" s="33">
        <v>0</v>
      </c>
      <c r="H33" s="34">
        <v>0</v>
      </c>
      <c r="I33" s="25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33">
        <v>0</v>
      </c>
      <c r="R33" s="33">
        <v>0</v>
      </c>
    </row>
    <row r="34" spans="1:18" x14ac:dyDescent="0.45">
      <c r="A34" s="38">
        <v>44075</v>
      </c>
      <c r="B34">
        <v>17</v>
      </c>
      <c r="C34" s="33">
        <v>2920.74</v>
      </c>
      <c r="D34" s="33">
        <v>7079.25</v>
      </c>
      <c r="E34" s="33">
        <v>0</v>
      </c>
      <c r="F34" s="33">
        <v>0</v>
      </c>
      <c r="G34" s="33">
        <v>0</v>
      </c>
      <c r="H34" s="34">
        <v>0</v>
      </c>
      <c r="I34" s="25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</v>
      </c>
      <c r="Q34" s="33">
        <v>0</v>
      </c>
      <c r="R34" s="33">
        <v>0</v>
      </c>
    </row>
    <row r="35" spans="1:18" x14ac:dyDescent="0.45">
      <c r="A35" s="38">
        <v>44105</v>
      </c>
      <c r="B35">
        <v>18</v>
      </c>
      <c r="C35" s="33">
        <v>2951.17</v>
      </c>
      <c r="D35" s="33">
        <v>7048.82</v>
      </c>
      <c r="E35" s="33">
        <v>0</v>
      </c>
      <c r="F35" s="33">
        <v>0</v>
      </c>
      <c r="G35" s="33">
        <v>0</v>
      </c>
      <c r="H35" s="34">
        <v>0</v>
      </c>
      <c r="I35" s="25">
        <v>0</v>
      </c>
      <c r="J35" s="33">
        <v>0</v>
      </c>
      <c r="K35" s="33">
        <v>1000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</row>
    <row r="36" spans="1:18" x14ac:dyDescent="0.45">
      <c r="A36" s="38">
        <v>44136</v>
      </c>
      <c r="B36">
        <v>19</v>
      </c>
      <c r="C36" s="33">
        <v>12981.91</v>
      </c>
      <c r="D36" s="33">
        <v>7018.08</v>
      </c>
      <c r="E36" s="33">
        <v>0</v>
      </c>
      <c r="F36" s="33">
        <v>0</v>
      </c>
      <c r="G36" s="33">
        <v>0</v>
      </c>
      <c r="H36" s="34">
        <v>0</v>
      </c>
      <c r="I36" s="25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  <c r="O36" s="33">
        <v>0</v>
      </c>
      <c r="P36" s="33">
        <v>0</v>
      </c>
      <c r="Q36" s="33">
        <v>0</v>
      </c>
      <c r="R36" s="33">
        <v>0</v>
      </c>
    </row>
    <row r="37" spans="1:18" x14ac:dyDescent="0.45">
      <c r="A37" s="38">
        <v>44166</v>
      </c>
      <c r="B37">
        <v>20</v>
      </c>
      <c r="C37" s="33">
        <v>13117.14</v>
      </c>
      <c r="D37" s="33">
        <v>6882.85</v>
      </c>
      <c r="E37" s="33">
        <v>0</v>
      </c>
      <c r="F37" s="33">
        <v>0</v>
      </c>
      <c r="G37" s="33">
        <v>0</v>
      </c>
      <c r="H37" s="34">
        <v>0</v>
      </c>
      <c r="I37" s="25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</row>
    <row r="38" spans="1:18" x14ac:dyDescent="0.45">
      <c r="A38" s="38">
        <v>44197</v>
      </c>
      <c r="B38">
        <v>21</v>
      </c>
      <c r="C38" s="33">
        <v>13253.77</v>
      </c>
      <c r="D38" s="33">
        <v>6746.22</v>
      </c>
      <c r="E38" s="33">
        <v>0</v>
      </c>
      <c r="F38" s="33">
        <v>0</v>
      </c>
      <c r="G38" s="33">
        <v>0</v>
      </c>
      <c r="H38" s="34">
        <v>0</v>
      </c>
      <c r="I38" s="25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  <c r="O38" s="33">
        <v>0</v>
      </c>
      <c r="P38" s="33">
        <v>0</v>
      </c>
      <c r="Q38" s="33">
        <v>0</v>
      </c>
      <c r="R38" s="33">
        <v>0</v>
      </c>
    </row>
    <row r="39" spans="1:18" x14ac:dyDescent="0.45">
      <c r="A39" s="38">
        <v>44228</v>
      </c>
      <c r="B39">
        <v>22</v>
      </c>
      <c r="C39" s="33">
        <v>13391.83</v>
      </c>
      <c r="D39" s="33">
        <v>6608.16</v>
      </c>
      <c r="E39" s="33">
        <v>0</v>
      </c>
      <c r="F39" s="33">
        <v>0</v>
      </c>
      <c r="G39" s="33">
        <v>0</v>
      </c>
      <c r="H39" s="34">
        <v>0</v>
      </c>
      <c r="I39" s="25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3">
        <v>0</v>
      </c>
      <c r="P39" s="33">
        <v>0</v>
      </c>
      <c r="Q39" s="33">
        <v>0</v>
      </c>
      <c r="R39" s="33">
        <v>0</v>
      </c>
    </row>
    <row r="40" spans="1:18" x14ac:dyDescent="0.45">
      <c r="A40" s="38">
        <v>44256</v>
      </c>
      <c r="B40">
        <v>23</v>
      </c>
      <c r="C40" s="33">
        <v>13531.33</v>
      </c>
      <c r="D40" s="33">
        <v>6468.66</v>
      </c>
      <c r="E40" s="33">
        <v>0</v>
      </c>
      <c r="F40" s="33">
        <v>0</v>
      </c>
      <c r="G40" s="33">
        <v>0</v>
      </c>
      <c r="H40" s="34">
        <v>0</v>
      </c>
      <c r="I40" s="25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</row>
    <row r="41" spans="1:18" x14ac:dyDescent="0.45">
      <c r="A41" s="38">
        <v>44287</v>
      </c>
      <c r="B41">
        <v>24</v>
      </c>
      <c r="C41" s="33">
        <v>13672.28</v>
      </c>
      <c r="D41" s="33">
        <v>6327.71</v>
      </c>
      <c r="E41" s="33">
        <v>0</v>
      </c>
      <c r="F41" s="33">
        <v>0</v>
      </c>
      <c r="G41" s="33">
        <v>0</v>
      </c>
      <c r="H41" s="34">
        <v>0</v>
      </c>
      <c r="I41" s="25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  <c r="O41" s="33">
        <v>0</v>
      </c>
      <c r="P41" s="33">
        <v>0</v>
      </c>
      <c r="Q41" s="33">
        <v>0</v>
      </c>
      <c r="R41" s="33">
        <v>0</v>
      </c>
    </row>
    <row r="42" spans="1:18" x14ac:dyDescent="0.45">
      <c r="A42" s="38">
        <v>44317</v>
      </c>
      <c r="B42">
        <v>25</v>
      </c>
      <c r="C42" s="33">
        <v>13814.7</v>
      </c>
      <c r="D42" s="33">
        <v>6185.29</v>
      </c>
      <c r="E42" s="33">
        <v>0</v>
      </c>
      <c r="F42" s="33">
        <v>0</v>
      </c>
      <c r="G42" s="33">
        <v>0</v>
      </c>
      <c r="H42" s="34">
        <v>0</v>
      </c>
      <c r="I42" s="25">
        <v>0</v>
      </c>
      <c r="J42" s="33">
        <v>0</v>
      </c>
      <c r="K42" s="33">
        <v>0</v>
      </c>
      <c r="L42" s="33">
        <v>0</v>
      </c>
      <c r="M42" s="33">
        <v>0</v>
      </c>
      <c r="N42" s="33">
        <v>0</v>
      </c>
      <c r="O42" s="33">
        <v>0</v>
      </c>
      <c r="P42" s="33">
        <v>0</v>
      </c>
      <c r="Q42" s="33">
        <v>0</v>
      </c>
      <c r="R42" s="33">
        <v>0</v>
      </c>
    </row>
    <row r="43" spans="1:18" x14ac:dyDescent="0.45">
      <c r="A43" s="38">
        <v>44348</v>
      </c>
      <c r="B43">
        <v>26</v>
      </c>
      <c r="C43" s="33">
        <v>13958.61</v>
      </c>
      <c r="D43" s="33">
        <v>6041.38</v>
      </c>
      <c r="E43" s="33">
        <v>0</v>
      </c>
      <c r="F43" s="33">
        <v>0</v>
      </c>
      <c r="G43" s="33">
        <v>0</v>
      </c>
      <c r="H43" s="34">
        <v>0</v>
      </c>
      <c r="I43" s="25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v>0</v>
      </c>
      <c r="P43" s="33">
        <v>0</v>
      </c>
      <c r="Q43" s="33">
        <v>0</v>
      </c>
      <c r="R43" s="33">
        <v>0</v>
      </c>
    </row>
    <row r="44" spans="1:18" x14ac:dyDescent="0.45">
      <c r="A44" s="38">
        <v>44378</v>
      </c>
      <c r="B44">
        <v>27</v>
      </c>
      <c r="C44" s="33">
        <v>14104.01</v>
      </c>
      <c r="D44" s="33">
        <v>5895.98</v>
      </c>
      <c r="E44" s="33">
        <v>0</v>
      </c>
      <c r="F44" s="33">
        <v>0</v>
      </c>
      <c r="G44" s="33">
        <v>0</v>
      </c>
      <c r="H44" s="34">
        <v>0</v>
      </c>
      <c r="I44" s="25">
        <v>0</v>
      </c>
      <c r="J44" s="33">
        <v>0</v>
      </c>
      <c r="K44" s="33">
        <v>0</v>
      </c>
      <c r="L44" s="33">
        <v>0</v>
      </c>
      <c r="M44" s="33">
        <v>0</v>
      </c>
      <c r="N44" s="33">
        <v>0</v>
      </c>
      <c r="O44" s="33">
        <v>0</v>
      </c>
      <c r="P44" s="33">
        <v>0</v>
      </c>
      <c r="Q44" s="33">
        <v>0</v>
      </c>
      <c r="R44" s="33">
        <v>0</v>
      </c>
    </row>
    <row r="45" spans="1:18" x14ac:dyDescent="0.45">
      <c r="A45" s="38">
        <v>44409</v>
      </c>
      <c r="B45">
        <v>28</v>
      </c>
      <c r="C45" s="33">
        <v>14250.93</v>
      </c>
      <c r="D45" s="33">
        <v>5749.06</v>
      </c>
      <c r="E45" s="33">
        <v>0</v>
      </c>
      <c r="F45" s="33">
        <v>0</v>
      </c>
      <c r="G45" s="33">
        <v>0</v>
      </c>
      <c r="H45" s="34">
        <v>0</v>
      </c>
      <c r="I45" s="25">
        <v>0</v>
      </c>
      <c r="J45" s="33">
        <v>0</v>
      </c>
      <c r="K45" s="33">
        <v>0</v>
      </c>
      <c r="L45" s="33">
        <v>0</v>
      </c>
      <c r="M45" s="33">
        <v>0</v>
      </c>
      <c r="N45" s="33">
        <v>0</v>
      </c>
      <c r="O45" s="33">
        <v>0</v>
      </c>
      <c r="P45" s="33">
        <v>0</v>
      </c>
      <c r="Q45" s="33">
        <v>0</v>
      </c>
      <c r="R45" s="33">
        <v>0</v>
      </c>
    </row>
    <row r="46" spans="1:18" x14ac:dyDescent="0.45">
      <c r="A46" s="38">
        <v>44440</v>
      </c>
      <c r="B46">
        <v>29</v>
      </c>
      <c r="C46" s="33">
        <v>14399.37</v>
      </c>
      <c r="D46" s="33">
        <v>5600.62</v>
      </c>
      <c r="E46" s="33">
        <v>0</v>
      </c>
      <c r="F46" s="33">
        <v>0</v>
      </c>
      <c r="G46" s="33">
        <v>0</v>
      </c>
      <c r="H46" s="34">
        <v>0</v>
      </c>
      <c r="I46" s="25">
        <v>0</v>
      </c>
      <c r="J46" s="33">
        <v>0</v>
      </c>
      <c r="K46" s="33">
        <v>0</v>
      </c>
      <c r="L46" s="33">
        <v>0</v>
      </c>
      <c r="M46" s="33">
        <v>0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</row>
    <row r="47" spans="1:18" x14ac:dyDescent="0.45">
      <c r="A47" s="38">
        <v>44470</v>
      </c>
      <c r="B47">
        <v>30</v>
      </c>
      <c r="C47" s="33">
        <v>14549.37</v>
      </c>
      <c r="D47" s="33">
        <v>5450.62</v>
      </c>
      <c r="E47" s="33">
        <v>0</v>
      </c>
      <c r="F47" s="33">
        <v>0</v>
      </c>
      <c r="G47" s="33">
        <v>0</v>
      </c>
      <c r="H47" s="34">
        <v>0</v>
      </c>
      <c r="I47" s="25">
        <v>0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</row>
    <row r="48" spans="1:18" x14ac:dyDescent="0.45">
      <c r="A48" s="38">
        <v>44501</v>
      </c>
      <c r="B48">
        <v>31</v>
      </c>
      <c r="C48" s="33">
        <v>14700.92</v>
      </c>
      <c r="D48" s="33">
        <v>5299.07</v>
      </c>
      <c r="E48" s="33">
        <v>0</v>
      </c>
      <c r="F48" s="33">
        <v>0</v>
      </c>
      <c r="G48" s="33">
        <v>0</v>
      </c>
      <c r="H48" s="34">
        <v>0</v>
      </c>
      <c r="I48" s="25">
        <v>0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0</v>
      </c>
    </row>
    <row r="49" spans="1:18" x14ac:dyDescent="0.45">
      <c r="A49" s="38">
        <v>44531</v>
      </c>
      <c r="B49">
        <v>32</v>
      </c>
      <c r="C49" s="33">
        <v>14854.06</v>
      </c>
      <c r="D49" s="33">
        <v>5145.93</v>
      </c>
      <c r="E49" s="33">
        <v>0</v>
      </c>
      <c r="F49" s="33">
        <v>0</v>
      </c>
      <c r="G49" s="33">
        <v>0</v>
      </c>
      <c r="H49" s="34">
        <v>0</v>
      </c>
      <c r="I49" s="25">
        <v>0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0</v>
      </c>
    </row>
    <row r="50" spans="1:18" x14ac:dyDescent="0.45">
      <c r="A50" s="38">
        <v>44562</v>
      </c>
      <c r="B50">
        <v>33</v>
      </c>
      <c r="C50" s="33">
        <v>0</v>
      </c>
      <c r="D50" s="33">
        <v>0</v>
      </c>
      <c r="E50" s="33">
        <v>600000</v>
      </c>
      <c r="F50" s="33">
        <v>0</v>
      </c>
      <c r="G50" s="33">
        <v>0</v>
      </c>
      <c r="H50" s="34">
        <v>0</v>
      </c>
      <c r="I50" s="25">
        <v>0</v>
      </c>
      <c r="J50" s="33">
        <v>0</v>
      </c>
      <c r="K50" s="33">
        <v>0</v>
      </c>
      <c r="L50" s="33">
        <v>0</v>
      </c>
      <c r="M50" s="33">
        <v>0</v>
      </c>
      <c r="N50" s="33">
        <v>0</v>
      </c>
      <c r="O50" s="33">
        <v>0</v>
      </c>
      <c r="P50" s="33">
        <v>0</v>
      </c>
      <c r="Q50" s="33">
        <v>0</v>
      </c>
      <c r="R50" s="33">
        <v>0</v>
      </c>
    </row>
    <row r="51" spans="1:18" x14ac:dyDescent="0.45">
      <c r="A51" s="38">
        <v>44593</v>
      </c>
      <c r="B51">
        <v>34</v>
      </c>
      <c r="C51" s="33">
        <v>0</v>
      </c>
      <c r="D51" s="33">
        <v>0</v>
      </c>
      <c r="E51" s="33">
        <v>0</v>
      </c>
      <c r="F51" s="33">
        <v>0</v>
      </c>
      <c r="G51" s="33">
        <v>0</v>
      </c>
      <c r="H51" s="34">
        <v>0</v>
      </c>
      <c r="I51" s="25">
        <v>0</v>
      </c>
      <c r="J51" s="33">
        <v>0</v>
      </c>
      <c r="K51" s="33">
        <v>0</v>
      </c>
      <c r="L51" s="33">
        <v>0</v>
      </c>
      <c r="M51" s="33">
        <v>0</v>
      </c>
      <c r="N51" s="33">
        <v>0</v>
      </c>
      <c r="O51" s="33">
        <v>0</v>
      </c>
      <c r="P51" s="33">
        <v>0</v>
      </c>
      <c r="Q51" s="33">
        <v>0</v>
      </c>
      <c r="R51" s="33">
        <v>0</v>
      </c>
    </row>
    <row r="52" spans="1:18" x14ac:dyDescent="0.45">
      <c r="A52" s="38">
        <v>44621</v>
      </c>
      <c r="B52">
        <v>35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4">
        <v>0</v>
      </c>
      <c r="I52" s="25">
        <v>0</v>
      </c>
      <c r="J52" s="33">
        <v>0</v>
      </c>
      <c r="K52" s="33">
        <v>0</v>
      </c>
      <c r="L52" s="33">
        <v>0</v>
      </c>
      <c r="M52" s="33">
        <v>0</v>
      </c>
      <c r="N52" s="33">
        <v>0</v>
      </c>
      <c r="O52" s="33">
        <v>0</v>
      </c>
      <c r="P52" s="33">
        <v>0</v>
      </c>
      <c r="Q52" s="33">
        <v>0</v>
      </c>
      <c r="R52" s="33">
        <v>0</v>
      </c>
    </row>
    <row r="53" spans="1:18" x14ac:dyDescent="0.45">
      <c r="A53" s="38">
        <v>44652</v>
      </c>
      <c r="B53">
        <v>36</v>
      </c>
      <c r="C53" s="33">
        <v>0</v>
      </c>
      <c r="D53" s="33">
        <v>0</v>
      </c>
      <c r="E53" s="33">
        <v>0</v>
      </c>
      <c r="F53" s="33">
        <v>0</v>
      </c>
      <c r="G53" s="33">
        <v>0</v>
      </c>
      <c r="H53" s="34">
        <v>0</v>
      </c>
      <c r="I53" s="25">
        <v>0</v>
      </c>
      <c r="J53" s="33">
        <v>0</v>
      </c>
      <c r="K53" s="33">
        <v>0</v>
      </c>
      <c r="L53" s="33">
        <v>0</v>
      </c>
      <c r="M53" s="33">
        <v>0</v>
      </c>
      <c r="N53" s="33">
        <v>0</v>
      </c>
      <c r="O53" s="33">
        <v>0</v>
      </c>
      <c r="P53" s="33">
        <v>0</v>
      </c>
      <c r="Q53" s="33">
        <v>0</v>
      </c>
      <c r="R53" s="33">
        <v>0</v>
      </c>
    </row>
    <row r="54" spans="1:18" x14ac:dyDescent="0.45">
      <c r="A54" s="38">
        <v>44682</v>
      </c>
      <c r="B54">
        <v>37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4">
        <v>0</v>
      </c>
      <c r="I54" s="25">
        <v>0</v>
      </c>
      <c r="J54" s="33">
        <v>0</v>
      </c>
      <c r="K54" s="33">
        <v>0</v>
      </c>
      <c r="L54" s="33">
        <v>0</v>
      </c>
      <c r="M54" s="33">
        <v>0</v>
      </c>
      <c r="N54" s="33">
        <v>0</v>
      </c>
      <c r="O54" s="33">
        <v>0</v>
      </c>
      <c r="P54" s="33">
        <v>0</v>
      </c>
      <c r="Q54" s="33">
        <v>0</v>
      </c>
      <c r="R54" s="33">
        <v>0</v>
      </c>
    </row>
    <row r="55" spans="1:18" x14ac:dyDescent="0.45">
      <c r="A55" s="38">
        <v>44713</v>
      </c>
      <c r="B55">
        <v>38</v>
      </c>
      <c r="C55" s="33">
        <v>0</v>
      </c>
      <c r="D55" s="33">
        <v>0</v>
      </c>
      <c r="E55" s="33">
        <v>0</v>
      </c>
      <c r="F55" s="33">
        <v>0</v>
      </c>
      <c r="G55" s="33">
        <v>0</v>
      </c>
      <c r="H55" s="34">
        <v>0</v>
      </c>
      <c r="I55" s="25">
        <v>0</v>
      </c>
      <c r="J55" s="33">
        <v>0</v>
      </c>
      <c r="K55" s="33">
        <v>0</v>
      </c>
      <c r="L55" s="33">
        <v>0</v>
      </c>
      <c r="M55" s="33">
        <v>0</v>
      </c>
      <c r="N55" s="33">
        <v>0</v>
      </c>
      <c r="O55" s="33">
        <v>0</v>
      </c>
      <c r="P55" s="33">
        <v>0</v>
      </c>
      <c r="Q55" s="33">
        <v>0</v>
      </c>
      <c r="R55" s="33">
        <v>0</v>
      </c>
    </row>
    <row r="56" spans="1:18" x14ac:dyDescent="0.45">
      <c r="A56" s="38">
        <v>44743</v>
      </c>
      <c r="B56">
        <v>39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4">
        <v>0</v>
      </c>
      <c r="I56" s="25">
        <v>0</v>
      </c>
      <c r="J56" s="33">
        <v>0</v>
      </c>
      <c r="K56" s="33">
        <v>0</v>
      </c>
      <c r="L56" s="33">
        <v>0</v>
      </c>
      <c r="M56" s="33">
        <v>0</v>
      </c>
      <c r="N56" s="33">
        <v>0</v>
      </c>
      <c r="O56" s="33">
        <v>0</v>
      </c>
      <c r="P56" s="33">
        <v>0</v>
      </c>
      <c r="Q56" s="33">
        <v>0</v>
      </c>
      <c r="R56" s="33">
        <v>0</v>
      </c>
    </row>
    <row r="57" spans="1:18" x14ac:dyDescent="0.45">
      <c r="A57" s="38">
        <v>44774</v>
      </c>
      <c r="B57">
        <v>40</v>
      </c>
      <c r="C57" s="33">
        <v>0</v>
      </c>
      <c r="D57" s="33">
        <v>0</v>
      </c>
      <c r="E57" s="33">
        <v>0</v>
      </c>
      <c r="F57" s="33">
        <v>0</v>
      </c>
      <c r="G57" s="33">
        <v>0</v>
      </c>
      <c r="H57" s="34">
        <v>0</v>
      </c>
      <c r="I57" s="25">
        <v>0</v>
      </c>
      <c r="J57" s="33">
        <v>0</v>
      </c>
      <c r="K57" s="33">
        <v>0</v>
      </c>
      <c r="L57" s="33">
        <v>0</v>
      </c>
      <c r="M57" s="33">
        <v>0</v>
      </c>
      <c r="N57" s="33">
        <v>0</v>
      </c>
      <c r="O57" s="33">
        <v>0</v>
      </c>
      <c r="P57" s="33">
        <v>0</v>
      </c>
      <c r="Q57" s="33">
        <v>0</v>
      </c>
      <c r="R57" s="33">
        <v>0</v>
      </c>
    </row>
    <row r="58" spans="1:18" x14ac:dyDescent="0.45">
      <c r="A58" s="38">
        <v>44805</v>
      </c>
      <c r="B58">
        <v>41</v>
      </c>
      <c r="C58" s="33">
        <v>0</v>
      </c>
      <c r="D58" s="33">
        <v>0</v>
      </c>
      <c r="E58" s="33">
        <v>0</v>
      </c>
      <c r="F58" s="33">
        <v>0</v>
      </c>
      <c r="G58" s="33">
        <v>0</v>
      </c>
      <c r="H58" s="34">
        <v>0</v>
      </c>
      <c r="I58" s="25">
        <v>0</v>
      </c>
      <c r="J58" s="33">
        <v>0</v>
      </c>
      <c r="K58" s="33">
        <v>0</v>
      </c>
      <c r="L58" s="33">
        <v>0</v>
      </c>
      <c r="M58" s="33">
        <v>0</v>
      </c>
      <c r="N58" s="33">
        <v>0</v>
      </c>
      <c r="O58" s="33">
        <v>0</v>
      </c>
      <c r="P58" s="33">
        <v>0</v>
      </c>
      <c r="Q58" s="33">
        <v>0</v>
      </c>
      <c r="R58" s="33">
        <v>0</v>
      </c>
    </row>
    <row r="59" spans="1:18" x14ac:dyDescent="0.45">
      <c r="A59" s="38">
        <v>44835</v>
      </c>
      <c r="B59">
        <v>42</v>
      </c>
      <c r="C59" s="33">
        <v>0</v>
      </c>
      <c r="D59" s="33">
        <v>0</v>
      </c>
      <c r="E59" s="33">
        <v>0</v>
      </c>
      <c r="F59" s="33">
        <v>0</v>
      </c>
      <c r="G59" s="33">
        <v>0</v>
      </c>
      <c r="H59" s="34">
        <v>0</v>
      </c>
      <c r="I59" s="25">
        <v>0</v>
      </c>
      <c r="J59" s="33">
        <v>0</v>
      </c>
      <c r="K59" s="33">
        <v>0</v>
      </c>
      <c r="L59" s="33">
        <v>0</v>
      </c>
      <c r="M59" s="33">
        <v>0</v>
      </c>
      <c r="N59" s="33">
        <v>0</v>
      </c>
      <c r="O59" s="33">
        <v>0</v>
      </c>
      <c r="P59" s="33">
        <v>0</v>
      </c>
      <c r="Q59" s="33">
        <v>0</v>
      </c>
      <c r="R59" s="33">
        <v>0</v>
      </c>
    </row>
    <row r="60" spans="1:18" x14ac:dyDescent="0.45">
      <c r="A60" s="38">
        <v>44866</v>
      </c>
      <c r="B60">
        <v>43</v>
      </c>
      <c r="C60" s="33">
        <v>0</v>
      </c>
      <c r="D60" s="33">
        <v>0</v>
      </c>
      <c r="E60" s="33">
        <v>0</v>
      </c>
      <c r="F60" s="33">
        <v>0</v>
      </c>
      <c r="G60" s="33">
        <v>0</v>
      </c>
      <c r="H60" s="34">
        <v>0</v>
      </c>
      <c r="I60" s="25">
        <v>0</v>
      </c>
      <c r="J60" s="33">
        <v>0</v>
      </c>
      <c r="K60" s="33">
        <v>0</v>
      </c>
      <c r="L60" s="33">
        <v>0</v>
      </c>
      <c r="M60" s="33">
        <v>0</v>
      </c>
      <c r="N60" s="33">
        <v>0</v>
      </c>
      <c r="O60" s="33">
        <v>0</v>
      </c>
      <c r="P60" s="33">
        <v>0</v>
      </c>
      <c r="Q60" s="33">
        <v>0</v>
      </c>
      <c r="R60" s="33">
        <v>0</v>
      </c>
    </row>
    <row r="61" spans="1:18" x14ac:dyDescent="0.45">
      <c r="A61" s="38">
        <v>44896</v>
      </c>
      <c r="B61">
        <v>44</v>
      </c>
      <c r="C61" s="33">
        <v>0</v>
      </c>
      <c r="D61" s="33">
        <v>0</v>
      </c>
      <c r="E61" s="33">
        <v>0</v>
      </c>
      <c r="F61" s="33">
        <v>0</v>
      </c>
      <c r="G61" s="33">
        <v>0</v>
      </c>
      <c r="H61" s="34">
        <v>0</v>
      </c>
      <c r="I61" s="25">
        <v>0</v>
      </c>
      <c r="J61" s="33">
        <v>0</v>
      </c>
      <c r="K61" s="33">
        <v>0</v>
      </c>
      <c r="L61" s="33">
        <v>0</v>
      </c>
      <c r="M61" s="33">
        <v>0</v>
      </c>
      <c r="N61" s="33">
        <v>0</v>
      </c>
      <c r="O61" s="33">
        <v>0</v>
      </c>
      <c r="P61" s="33">
        <v>0</v>
      </c>
      <c r="Q61" s="33">
        <v>0</v>
      </c>
      <c r="R61" s="33">
        <v>0</v>
      </c>
    </row>
    <row r="62" spans="1:18" x14ac:dyDescent="0.45">
      <c r="A62" s="38">
        <v>44927</v>
      </c>
      <c r="B62">
        <v>45</v>
      </c>
      <c r="C62" s="33">
        <v>0</v>
      </c>
      <c r="D62" s="33">
        <v>0</v>
      </c>
      <c r="E62" s="33">
        <v>0</v>
      </c>
      <c r="F62" s="33">
        <v>0</v>
      </c>
      <c r="G62" s="33">
        <v>0</v>
      </c>
      <c r="H62" s="34">
        <v>0</v>
      </c>
      <c r="I62" s="25">
        <v>0</v>
      </c>
      <c r="J62" s="33">
        <v>0</v>
      </c>
      <c r="K62" s="33">
        <v>0</v>
      </c>
      <c r="L62" s="33">
        <v>0</v>
      </c>
      <c r="M62" s="33">
        <v>0</v>
      </c>
      <c r="N62" s="33">
        <v>0</v>
      </c>
      <c r="O62" s="33">
        <v>0</v>
      </c>
      <c r="P62" s="33">
        <v>0</v>
      </c>
      <c r="Q62" s="33">
        <v>0</v>
      </c>
      <c r="R62" s="33">
        <v>0</v>
      </c>
    </row>
    <row r="63" spans="1:18" x14ac:dyDescent="0.45">
      <c r="A63" s="38">
        <v>44958</v>
      </c>
      <c r="B63">
        <v>46</v>
      </c>
      <c r="C63" s="33">
        <v>0</v>
      </c>
      <c r="D63" s="33">
        <v>0</v>
      </c>
      <c r="E63" s="33">
        <v>0</v>
      </c>
      <c r="F63" s="33">
        <v>0</v>
      </c>
      <c r="G63" s="33">
        <v>0</v>
      </c>
      <c r="H63" s="34">
        <v>0</v>
      </c>
      <c r="I63" s="25">
        <v>0</v>
      </c>
      <c r="J63" s="33">
        <v>0</v>
      </c>
      <c r="K63" s="33">
        <v>0</v>
      </c>
      <c r="L63" s="33">
        <v>0</v>
      </c>
      <c r="M63" s="33">
        <v>0</v>
      </c>
      <c r="N63" s="33">
        <v>0</v>
      </c>
      <c r="O63" s="33">
        <v>0</v>
      </c>
      <c r="P63" s="33">
        <v>0</v>
      </c>
      <c r="Q63" s="33">
        <v>0</v>
      </c>
      <c r="R63" s="33">
        <v>0</v>
      </c>
    </row>
    <row r="64" spans="1:18" x14ac:dyDescent="0.45">
      <c r="A64" s="38">
        <v>44986</v>
      </c>
      <c r="B64">
        <v>47</v>
      </c>
      <c r="C64" s="33">
        <v>0</v>
      </c>
      <c r="D64" s="33">
        <v>0</v>
      </c>
      <c r="E64" s="33">
        <v>0</v>
      </c>
      <c r="F64" s="33">
        <v>0</v>
      </c>
      <c r="G64" s="33">
        <v>0</v>
      </c>
      <c r="H64" s="34">
        <v>0</v>
      </c>
      <c r="I64" s="25">
        <v>0</v>
      </c>
      <c r="J64" s="33">
        <v>0</v>
      </c>
      <c r="K64" s="33">
        <v>0</v>
      </c>
      <c r="L64" s="33">
        <v>0</v>
      </c>
      <c r="M64" s="33">
        <v>0</v>
      </c>
      <c r="N64" s="33">
        <v>0</v>
      </c>
      <c r="O64" s="33">
        <v>0</v>
      </c>
      <c r="P64" s="33">
        <v>0</v>
      </c>
      <c r="Q64" s="33">
        <v>0</v>
      </c>
      <c r="R64" s="33">
        <v>0</v>
      </c>
    </row>
    <row r="65" spans="1:18" x14ac:dyDescent="0.45">
      <c r="A65" s="38">
        <v>45017</v>
      </c>
      <c r="B65">
        <v>48</v>
      </c>
      <c r="C65" s="33">
        <v>0</v>
      </c>
      <c r="D65" s="33">
        <v>0</v>
      </c>
      <c r="E65" s="33">
        <v>0</v>
      </c>
      <c r="F65" s="33">
        <v>0</v>
      </c>
      <c r="G65" s="33">
        <v>0</v>
      </c>
      <c r="H65" s="34">
        <v>0</v>
      </c>
      <c r="I65" s="25">
        <v>0</v>
      </c>
      <c r="J65" s="33">
        <v>0</v>
      </c>
      <c r="K65" s="33">
        <v>0</v>
      </c>
      <c r="L65" s="33">
        <v>0</v>
      </c>
      <c r="M65" s="33">
        <v>0</v>
      </c>
      <c r="N65" s="33">
        <v>0</v>
      </c>
      <c r="O65" s="33">
        <v>0</v>
      </c>
      <c r="P65" s="33">
        <v>0</v>
      </c>
      <c r="Q65" s="33">
        <v>0</v>
      </c>
      <c r="R65" s="33">
        <v>0</v>
      </c>
    </row>
    <row r="66" spans="1:18" x14ac:dyDescent="0.45">
      <c r="A66" s="38"/>
      <c r="C66" s="33"/>
      <c r="D66" s="33"/>
      <c r="E66" s="33"/>
      <c r="F66" s="33"/>
      <c r="G66" s="33"/>
      <c r="H66" s="34"/>
      <c r="I66" s="25"/>
      <c r="J66" s="33"/>
      <c r="K66" s="33"/>
      <c r="L66" s="33"/>
      <c r="M66" s="33"/>
      <c r="N66" s="33"/>
      <c r="O66" s="33"/>
      <c r="P66" s="33"/>
      <c r="Q66" s="33"/>
      <c r="R66" s="33"/>
    </row>
    <row r="68" spans="1:18" x14ac:dyDescent="0.45">
      <c r="C68" s="35">
        <f>SUM(C18:C66)</f>
        <v>243343.92</v>
      </c>
      <c r="D68" s="35">
        <f t="shared" ref="D68:R68" si="0">SUM(D18:D66)</f>
        <v>216655.77000000002</v>
      </c>
      <c r="E68" s="35">
        <f t="shared" si="0"/>
        <v>600000</v>
      </c>
      <c r="F68" s="35">
        <f t="shared" si="0"/>
        <v>0</v>
      </c>
      <c r="G68" s="35">
        <f t="shared" si="0"/>
        <v>0</v>
      </c>
      <c r="H68" s="35">
        <f t="shared" si="0"/>
        <v>0</v>
      </c>
      <c r="I68" s="35">
        <f t="shared" si="0"/>
        <v>0</v>
      </c>
      <c r="J68" s="35">
        <f t="shared" si="0"/>
        <v>2000</v>
      </c>
      <c r="K68" s="35">
        <f t="shared" si="0"/>
        <v>1500</v>
      </c>
      <c r="L68" s="35">
        <f t="shared" si="0"/>
        <v>0</v>
      </c>
      <c r="M68" s="35">
        <f t="shared" si="0"/>
        <v>0</v>
      </c>
      <c r="N68" s="35">
        <f t="shared" si="0"/>
        <v>0</v>
      </c>
      <c r="O68" s="35">
        <f t="shared" si="0"/>
        <v>0</v>
      </c>
      <c r="P68" s="35">
        <f t="shared" si="0"/>
        <v>0</v>
      </c>
      <c r="Q68" s="35">
        <f t="shared" si="0"/>
        <v>0</v>
      </c>
      <c r="R68" s="35">
        <f t="shared" si="0"/>
        <v>0</v>
      </c>
    </row>
    <row r="70" spans="1:18" ht="21" x14ac:dyDescent="0.65">
      <c r="A70" s="37" t="s">
        <v>149</v>
      </c>
    </row>
    <row r="71" spans="1:18" x14ac:dyDescent="0.45">
      <c r="A71" s="41">
        <f>RelationshipData!I2</f>
        <v>0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3"/>
    </row>
    <row r="72" spans="1:18" x14ac:dyDescent="0.45">
      <c r="A72" s="44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6"/>
    </row>
    <row r="73" spans="1:18" x14ac:dyDescent="0.45">
      <c r="A73" s="44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6"/>
    </row>
    <row r="74" spans="1:18" x14ac:dyDescent="0.45">
      <c r="A74" s="44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6"/>
    </row>
    <row r="75" spans="1:18" x14ac:dyDescent="0.45">
      <c r="A75" s="44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6"/>
    </row>
    <row r="76" spans="1:18" x14ac:dyDescent="0.45">
      <c r="A76" s="44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6"/>
    </row>
    <row r="77" spans="1:18" x14ac:dyDescent="0.45">
      <c r="A77" s="44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6"/>
    </row>
    <row r="78" spans="1:18" x14ac:dyDescent="0.45">
      <c r="A78" s="44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6"/>
    </row>
    <row r="79" spans="1:18" x14ac:dyDescent="0.45">
      <c r="A79" s="44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6"/>
    </row>
    <row r="80" spans="1:18" x14ac:dyDescent="0.45">
      <c r="A80" s="44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6"/>
    </row>
    <row r="81" spans="1:18" x14ac:dyDescent="0.45">
      <c r="A81" s="44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6"/>
    </row>
    <row r="82" spans="1:18" x14ac:dyDescent="0.45">
      <c r="A82" s="44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6"/>
    </row>
    <row r="83" spans="1:18" x14ac:dyDescent="0.45">
      <c r="A83" s="44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6"/>
    </row>
    <row r="84" spans="1:18" x14ac:dyDescent="0.45">
      <c r="A84" s="44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6"/>
    </row>
    <row r="85" spans="1:18" x14ac:dyDescent="0.45">
      <c r="A85" s="44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6"/>
    </row>
    <row r="86" spans="1:18" x14ac:dyDescent="0.45">
      <c r="A86" s="44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6"/>
    </row>
    <row r="87" spans="1:18" x14ac:dyDescent="0.45">
      <c r="A87" s="44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6"/>
    </row>
    <row r="88" spans="1:18" x14ac:dyDescent="0.45">
      <c r="A88" s="44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6"/>
    </row>
    <row r="89" spans="1:18" x14ac:dyDescent="0.45">
      <c r="A89" s="47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9"/>
    </row>
    <row r="91" spans="1:18" ht="21" x14ac:dyDescent="0.65">
      <c r="A91" s="37" t="s">
        <v>150</v>
      </c>
    </row>
    <row r="92" spans="1:18" x14ac:dyDescent="0.45">
      <c r="A92" s="41">
        <f>RelationshipData!J2</f>
        <v>0</v>
      </c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3"/>
    </row>
    <row r="93" spans="1:18" x14ac:dyDescent="0.45">
      <c r="A93" s="44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6"/>
    </row>
    <row r="94" spans="1:18" x14ac:dyDescent="0.45">
      <c r="A94" s="44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6"/>
    </row>
    <row r="95" spans="1:18" x14ac:dyDescent="0.45">
      <c r="A95" s="44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6"/>
    </row>
    <row r="96" spans="1:18" x14ac:dyDescent="0.45">
      <c r="A96" s="44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6"/>
    </row>
    <row r="97" spans="1:18" x14ac:dyDescent="0.45">
      <c r="A97" s="44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6"/>
    </row>
    <row r="98" spans="1:18" x14ac:dyDescent="0.45">
      <c r="A98" s="44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6"/>
    </row>
    <row r="99" spans="1:18" x14ac:dyDescent="0.45">
      <c r="A99" s="44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6"/>
    </row>
    <row r="100" spans="1:18" x14ac:dyDescent="0.45">
      <c r="A100" s="44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6"/>
    </row>
    <row r="101" spans="1:18" x14ac:dyDescent="0.45">
      <c r="A101" s="44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6"/>
    </row>
    <row r="102" spans="1:18" x14ac:dyDescent="0.45">
      <c r="A102" s="44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6"/>
    </row>
    <row r="103" spans="1:18" x14ac:dyDescent="0.45">
      <c r="A103" s="44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6"/>
    </row>
    <row r="104" spans="1:18" x14ac:dyDescent="0.45">
      <c r="A104" s="44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6"/>
    </row>
    <row r="105" spans="1:18" x14ac:dyDescent="0.45">
      <c r="A105" s="44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6"/>
    </row>
    <row r="106" spans="1:18" x14ac:dyDescent="0.45">
      <c r="A106" s="44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6"/>
    </row>
    <row r="107" spans="1:18" x14ac:dyDescent="0.45">
      <c r="A107" s="44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6"/>
    </row>
    <row r="108" spans="1:18" x14ac:dyDescent="0.45">
      <c r="A108" s="44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6"/>
    </row>
    <row r="109" spans="1:18" x14ac:dyDescent="0.45">
      <c r="A109" s="44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6"/>
    </row>
    <row r="110" spans="1:18" x14ac:dyDescent="0.45">
      <c r="A110" s="44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6"/>
    </row>
    <row r="111" spans="1:18" x14ac:dyDescent="0.45">
      <c r="A111" s="47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9"/>
    </row>
    <row r="112" spans="1:18" s="22" customFormat="1" x14ac:dyDescent="0.45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1:18" s="22" customFormat="1" ht="21" x14ac:dyDescent="0.65">
      <c r="A113" s="37" t="s">
        <v>151</v>
      </c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1:18" s="22" customFormat="1" x14ac:dyDescent="0.45">
      <c r="A114" s="41">
        <f>RelationshipData!K2</f>
        <v>0</v>
      </c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3"/>
    </row>
    <row r="115" spans="1:18" s="22" customFormat="1" x14ac:dyDescent="0.45">
      <c r="A115" s="44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6"/>
    </row>
    <row r="116" spans="1:18" s="22" customFormat="1" x14ac:dyDescent="0.45">
      <c r="A116" s="44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6"/>
    </row>
    <row r="117" spans="1:18" s="22" customFormat="1" x14ac:dyDescent="0.45">
      <c r="A117" s="44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6"/>
    </row>
    <row r="118" spans="1:18" s="22" customFormat="1" x14ac:dyDescent="0.45">
      <c r="A118" s="44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6"/>
    </row>
    <row r="119" spans="1:18" s="22" customFormat="1" x14ac:dyDescent="0.45">
      <c r="A119" s="44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6"/>
    </row>
    <row r="120" spans="1:18" s="22" customFormat="1" x14ac:dyDescent="0.45">
      <c r="A120" s="44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6"/>
    </row>
    <row r="121" spans="1:18" s="22" customFormat="1" x14ac:dyDescent="0.45">
      <c r="A121" s="44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6"/>
    </row>
    <row r="122" spans="1:18" s="22" customFormat="1" x14ac:dyDescent="0.45">
      <c r="A122" s="44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6"/>
    </row>
    <row r="123" spans="1:18" x14ac:dyDescent="0.45">
      <c r="A123" s="47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5" spans="1:18" ht="21" x14ac:dyDescent="0.65">
      <c r="A125" s="37" t="s">
        <v>152</v>
      </c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1:18" x14ac:dyDescent="0.45">
      <c r="A126" s="41">
        <f>RelationshipData!L2</f>
        <v>0</v>
      </c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3"/>
    </row>
    <row r="127" spans="1:18" x14ac:dyDescent="0.45">
      <c r="A127" s="44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6"/>
    </row>
    <row r="128" spans="1:18" x14ac:dyDescent="0.45">
      <c r="A128" s="44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6"/>
    </row>
    <row r="129" spans="1:18" x14ac:dyDescent="0.45">
      <c r="A129" s="44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6"/>
    </row>
    <row r="130" spans="1:18" x14ac:dyDescent="0.45">
      <c r="A130" s="44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6"/>
    </row>
    <row r="131" spans="1:18" x14ac:dyDescent="0.45">
      <c r="A131" s="44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6"/>
    </row>
    <row r="132" spans="1:18" x14ac:dyDescent="0.45">
      <c r="A132" s="44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6"/>
    </row>
    <row r="133" spans="1:18" x14ac:dyDescent="0.45">
      <c r="A133" s="44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6"/>
    </row>
    <row r="134" spans="1:18" x14ac:dyDescent="0.45">
      <c r="A134" s="44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6"/>
    </row>
    <row r="135" spans="1:18" x14ac:dyDescent="0.45">
      <c r="A135" s="47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9"/>
    </row>
  </sheetData>
  <mergeCells count="15">
    <mergeCell ref="G13:H13"/>
    <mergeCell ref="B3:C3"/>
    <mergeCell ref="B5:C5"/>
    <mergeCell ref="B7:C7"/>
    <mergeCell ref="B11:C11"/>
    <mergeCell ref="B12:C12"/>
    <mergeCell ref="B9:E9"/>
    <mergeCell ref="D7:E7"/>
    <mergeCell ref="E11:F14"/>
    <mergeCell ref="A71:R89"/>
    <mergeCell ref="A92:R111"/>
    <mergeCell ref="A114:R123"/>
    <mergeCell ref="A126:R135"/>
    <mergeCell ref="C16:H16"/>
    <mergeCell ref="I16:R1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BidPoolData</vt:lpstr>
      <vt:lpstr>RelationshipData</vt:lpstr>
      <vt:lpstr>Relationship 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Joyce</dc:creator>
  <cp:lastModifiedBy>rvegajr</cp:lastModifiedBy>
  <cp:lastPrinted>2018-06-22T16:39:21Z</cp:lastPrinted>
  <dcterms:created xsi:type="dcterms:W3CDTF">2017-03-07T21:01:53Z</dcterms:created>
  <dcterms:modified xsi:type="dcterms:W3CDTF">2019-07-18T20:17:05Z</dcterms:modified>
</cp:coreProperties>
</file>