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inetX\Interweaving Code\"/>
    </mc:Choice>
  </mc:AlternateContent>
  <xr:revisionPtr revIDLastSave="0" documentId="13_ncr:1_{8D294DFA-ABC7-4F4B-A5A7-C543874A531F}" xr6:coauthVersionLast="47" xr6:coauthVersionMax="47" xr10:uidLastSave="{00000000-0000-0000-0000-000000000000}"/>
  <bookViews>
    <workbookView xWindow="-120" yWindow="-120" windowWidth="29040" windowHeight="15720" xr2:uid="{3FF2818D-7A6A-4805-BC85-03C92154D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4" i="1"/>
  <c r="G5" i="1" s="1"/>
  <c r="D8" i="1"/>
  <c r="D7" i="1"/>
  <c r="B8" i="1"/>
  <c r="B7" i="1"/>
  <c r="C7" i="1"/>
  <c r="C8" i="1"/>
  <c r="E8" i="1"/>
  <c r="E7" i="1"/>
  <c r="C6" i="1"/>
  <c r="D6" i="1"/>
  <c r="E6" i="1"/>
  <c r="B6" i="1"/>
  <c r="C5" i="1"/>
  <c r="D5" i="1"/>
  <c r="E5" i="1"/>
  <c r="B5" i="1"/>
  <c r="E4" i="1"/>
  <c r="D4" i="1"/>
  <c r="C4" i="1"/>
  <c r="B4" i="1"/>
  <c r="G6" i="1" l="1"/>
</calcChain>
</file>

<file path=xl/sharedStrings.xml><?xml version="1.0" encoding="utf-8"?>
<sst xmlns="http://schemas.openxmlformats.org/spreadsheetml/2006/main" count="17" uniqueCount="12">
  <si>
    <r>
      <t>Size (</t>
    </r>
    <r>
      <rPr>
        <i/>
        <sz val="11"/>
        <color theme="1"/>
        <rFont val="Aptos Narrow"/>
        <family val="2"/>
        <scheme val="minor"/>
      </rPr>
      <t>mm</t>
    </r>
    <r>
      <rPr>
        <sz val="11"/>
        <color theme="1"/>
        <rFont val="Aptos Narrow"/>
        <family val="2"/>
        <scheme val="minor"/>
      </rPr>
      <t>)</t>
    </r>
  </si>
  <si>
    <t>Fiber Length (m)</t>
  </si>
  <si>
    <t>Number of Skeins</t>
  </si>
  <si>
    <t>7mm</t>
  </si>
  <si>
    <t>8mm</t>
  </si>
  <si>
    <t>9mm</t>
  </si>
  <si>
    <t>10mm</t>
  </si>
  <si>
    <t>Number of Operations (4-Nozzle)</t>
  </si>
  <si>
    <t>Number of Operations (9-Nozzle)</t>
  </si>
  <si>
    <t>1000m</t>
  </si>
  <si>
    <t>Estimated Time 9-Nozzle (hours)</t>
  </si>
  <si>
    <t>Estimated Time 4-Nozzle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</si>
</sst>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0B58-A14D-41E4-A38F-E2CE4D18D5F5}">
  <dimension ref="A1:G11"/>
  <sheetViews>
    <sheetView tabSelected="1" workbookViewId="0">
      <selection activeCell="F11" sqref="F11"/>
    </sheetView>
  </sheetViews>
  <sheetFormatPr defaultRowHeight="15" x14ac:dyDescent="0.25"/>
  <cols>
    <col min="1" max="1" width="32" customWidth="1"/>
    <col min="2" max="14" width="27" customWidth="1"/>
  </cols>
  <sheetData>
    <row r="1" spans="1:7" ht="36" customHeight="1" x14ac:dyDescent="0.25"/>
    <row r="2" spans="1:7" ht="36" customHeight="1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G2" t="s">
        <v>4</v>
      </c>
    </row>
    <row r="3" spans="1:7" ht="36" customHeight="1" x14ac:dyDescent="0.25">
      <c r="A3" t="s">
        <v>1</v>
      </c>
      <c r="B3" t="s">
        <v>9</v>
      </c>
      <c r="C3" t="s">
        <v>9</v>
      </c>
      <c r="D3" t="s">
        <v>9</v>
      </c>
      <c r="E3" t="s">
        <v>9</v>
      </c>
      <c r="G3" t="s">
        <v>9</v>
      </c>
    </row>
    <row r="4" spans="1:7" ht="36" customHeight="1" x14ac:dyDescent="0.25">
      <c r="A4" t="s">
        <v>2</v>
      </c>
      <c r="B4">
        <f>ROUNDUP(1000/(847.464179652313*10^-3),0)</f>
        <v>1180</v>
      </c>
      <c r="C4">
        <f>ROUNDUP(1000/(1110.33152528634*10^-3),0)</f>
        <v>901</v>
      </c>
      <c r="D4">
        <f>ROUNDUP(1000/(1408.662814028*10^-3),0)</f>
        <v>710</v>
      </c>
      <c r="E4">
        <f>ROUNDUP(1000/(1742.27742411934*10^-3),0)</f>
        <v>574</v>
      </c>
      <c r="G4">
        <f>ROUNDUP(1000/(722.194207590396*10^-3),0)</f>
        <v>1385</v>
      </c>
    </row>
    <row r="5" spans="1:7" ht="36" customHeight="1" x14ac:dyDescent="0.25">
      <c r="A5" t="s">
        <v>7</v>
      </c>
      <c r="B5">
        <f>ROUNDUP(B4/4,0)</f>
        <v>295</v>
      </c>
      <c r="C5">
        <f t="shared" ref="C5:E5" si="0">ROUNDUP(C4/4,0)</f>
        <v>226</v>
      </c>
      <c r="D5">
        <f t="shared" si="0"/>
        <v>178</v>
      </c>
      <c r="E5">
        <f t="shared" si="0"/>
        <v>144</v>
      </c>
      <c r="G5">
        <f t="shared" ref="G5" si="1">ROUNDUP(G4/4,0)</f>
        <v>347</v>
      </c>
    </row>
    <row r="6" spans="1:7" ht="36" customHeight="1" x14ac:dyDescent="0.25">
      <c r="A6" t="s">
        <v>8</v>
      </c>
      <c r="B6">
        <f>ROUNDUP(B4/9,0)</f>
        <v>132</v>
      </c>
      <c r="C6">
        <f t="shared" ref="C6:E6" si="2">ROUNDUP(C4/9,0)</f>
        <v>101</v>
      </c>
      <c r="D6">
        <f t="shared" si="2"/>
        <v>79</v>
      </c>
      <c r="E6">
        <f t="shared" si="2"/>
        <v>64</v>
      </c>
      <c r="G6">
        <f t="shared" ref="G6" si="3">ROUNDUP(G4/9,0)</f>
        <v>154</v>
      </c>
    </row>
    <row r="7" spans="1:7" ht="36" customHeight="1" x14ac:dyDescent="0.25">
      <c r="A7" t="s">
        <v>11</v>
      </c>
      <c r="B7">
        <f>ROUNDUP(((2*60)+21)*B5/3600,2)</f>
        <v>11.56</v>
      </c>
      <c r="C7">
        <f>ROUNDUP(((3*60)+3)*C5/3600,2)</f>
        <v>11.49</v>
      </c>
      <c r="D7">
        <f>ROUNDUP(((3*60)+47)*D5/3600,2)</f>
        <v>11.23</v>
      </c>
      <c r="E7">
        <f>((4*60)+42)*E5/3600</f>
        <v>11.28</v>
      </c>
      <c r="G7">
        <f>ROUNDUP(((2*60)+3)*G5/3600,2)</f>
        <v>11.86</v>
      </c>
    </row>
    <row r="8" spans="1:7" ht="36" customHeight="1" x14ac:dyDescent="0.25">
      <c r="A8" t="s">
        <v>10</v>
      </c>
      <c r="B8">
        <f>ROUNDUP(((2*60)+21)*B6/3600,2)</f>
        <v>5.17</v>
      </c>
      <c r="C8">
        <f>ROUNDUP(((3*60)+3)*C6/3600,2)</f>
        <v>5.14</v>
      </c>
      <c r="D8">
        <f>ROUNDUP(((3*60)+49)*D6/3600,2)</f>
        <v>5.0299999999999994</v>
      </c>
      <c r="E8">
        <f>ROUNDUP(((4*60)+42)*E6/3600,2)</f>
        <v>5.0199999999999996</v>
      </c>
      <c r="G8">
        <f>ROUNDUP(((2*60)+3)*G6/3600,2)</f>
        <v>5.27</v>
      </c>
    </row>
    <row r="9" spans="1:7" ht="36" customHeight="1" x14ac:dyDescent="0.25"/>
    <row r="10" spans="1:7" ht="36" customHeight="1" x14ac:dyDescent="0.25"/>
    <row r="11" spans="1:7" ht="36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Pawlik, Adam Jacek</dc:creator>
  <cp:lastModifiedBy>Pawlik, Adam Jacek</cp:lastModifiedBy>
  <dcterms:created xsi:type="dcterms:W3CDTF">2024-04-10T23:44:58Z</dcterms:created>
  <dcterms:modified xsi:type="dcterms:W3CDTF">2024-04-14T07:04:59Z</dcterms:modified>
</cp:coreProperties>
</file>