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SkyDrive\Docs\CUNY\Seminar June 2015\ny_teacher\code\"/>
    </mc:Choice>
  </mc:AlternateContent>
  <bookViews>
    <workbookView xWindow="1920" yWindow="0" windowWidth="16536" windowHeight="6384" activeTab="2"/>
  </bookViews>
  <sheets>
    <sheet name="calculated" sheetId="1" r:id="rId1"/>
    <sheet name="unique values" sheetId="5" r:id="rId2"/>
    <sheet name="simulated" sheetId="3" r:id="rId3"/>
  </sheets>
  <calcPr calcId="152511" concurrentCalc="0"/>
  <pivotCaches>
    <pivotCache cacheId="105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5" l="1"/>
  <c r="C18" i="5"/>
  <c r="C19" i="5"/>
  <c r="C20" i="5"/>
  <c r="C21" i="5"/>
  <c r="C22" i="5"/>
  <c r="C23" i="5"/>
  <c r="C24" i="5"/>
  <c r="C25" i="5"/>
  <c r="C2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E27" i="5"/>
  <c r="G13" i="5" a="1"/>
  <c r="G13" i="5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E13" i="5"/>
  <c r="C12" i="3"/>
  <c r="C13" i="3"/>
  <c r="C14" i="3"/>
  <c r="C15" i="3"/>
  <c r="C16" i="3"/>
  <c r="C17" i="3"/>
  <c r="C18" i="3"/>
  <c r="C19" i="3"/>
  <c r="C20" i="3"/>
  <c r="C21" i="3"/>
  <c r="C4" i="3"/>
  <c r="D12" i="3"/>
  <c r="D13" i="3"/>
  <c r="D14" i="3"/>
  <c r="D15" i="3"/>
  <c r="D16" i="3"/>
  <c r="D17" i="3"/>
  <c r="D18" i="3"/>
  <c r="D19" i="3"/>
  <c r="D20" i="3"/>
  <c r="D21" i="3"/>
  <c r="C5" i="3"/>
  <c r="E12" i="3"/>
  <c r="E13" i="3"/>
  <c r="E14" i="3"/>
  <c r="E15" i="3"/>
  <c r="E16" i="3"/>
  <c r="E17" i="3"/>
  <c r="E18" i="3"/>
  <c r="E19" i="3"/>
  <c r="E20" i="3"/>
  <c r="E21" i="3"/>
  <c r="F12" i="3"/>
  <c r="F13" i="3"/>
  <c r="F14" i="3"/>
  <c r="F15" i="3"/>
  <c r="F16" i="3"/>
  <c r="F17" i="3"/>
  <c r="F18" i="3"/>
  <c r="F19" i="3"/>
  <c r="F20" i="3"/>
  <c r="F21" i="3"/>
  <c r="G12" i="3"/>
  <c r="G13" i="3"/>
  <c r="G14" i="3"/>
  <c r="G15" i="3"/>
  <c r="G16" i="3"/>
  <c r="G17" i="3"/>
  <c r="G18" i="3"/>
  <c r="G19" i="3"/>
  <c r="G20" i="3"/>
  <c r="G21" i="3"/>
  <c r="H12" i="3"/>
  <c r="H13" i="3"/>
  <c r="H14" i="3"/>
  <c r="H15" i="3"/>
  <c r="H16" i="3"/>
  <c r="H17" i="3"/>
  <c r="H18" i="3"/>
  <c r="H19" i="3"/>
  <c r="H20" i="3"/>
  <c r="H21" i="3"/>
  <c r="I12" i="3"/>
  <c r="I13" i="3"/>
  <c r="I14" i="3"/>
  <c r="I15" i="3"/>
  <c r="I16" i="3"/>
  <c r="I17" i="3"/>
  <c r="I18" i="3"/>
  <c r="I19" i="3"/>
  <c r="I20" i="3"/>
  <c r="I21" i="3"/>
  <c r="J12" i="3"/>
  <c r="J13" i="3"/>
  <c r="J14" i="3"/>
  <c r="J15" i="3"/>
  <c r="J16" i="3"/>
  <c r="J17" i="3"/>
  <c r="J18" i="3"/>
  <c r="J19" i="3"/>
  <c r="J20" i="3"/>
  <c r="J21" i="3"/>
  <c r="K12" i="3"/>
  <c r="K13" i="3"/>
  <c r="K14" i="3"/>
  <c r="K15" i="3"/>
  <c r="K16" i="3"/>
  <c r="K17" i="3"/>
  <c r="K18" i="3"/>
  <c r="K19" i="3"/>
  <c r="K20" i="3"/>
  <c r="K21" i="3"/>
  <c r="L12" i="3"/>
  <c r="L13" i="3"/>
  <c r="L14" i="3"/>
  <c r="L15" i="3"/>
  <c r="L16" i="3"/>
  <c r="L17" i="3"/>
  <c r="L18" i="3"/>
  <c r="L19" i="3"/>
  <c r="L20" i="3"/>
  <c r="L21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8" i="3" a="1"/>
  <c r="D8" i="3"/>
  <c r="D7" i="3"/>
  <c r="E8" i="3" a="1"/>
  <c r="E8" i="3"/>
  <c r="E7" i="3"/>
  <c r="F8" i="3" a="1"/>
  <c r="F8" i="3"/>
  <c r="F7" i="3"/>
  <c r="G8" i="3" a="1"/>
  <c r="G8" i="3"/>
  <c r="G7" i="3"/>
  <c r="H8" i="3" a="1"/>
  <c r="H8" i="3"/>
  <c r="H7" i="3"/>
  <c r="I8" i="3" a="1"/>
  <c r="I8" i="3"/>
  <c r="I7" i="3"/>
  <c r="J8" i="3" a="1"/>
  <c r="J8" i="3"/>
  <c r="J7" i="3"/>
  <c r="K8" i="3" a="1"/>
  <c r="K8" i="3"/>
  <c r="K7" i="3"/>
  <c r="L8" i="3" a="1"/>
  <c r="L8" i="3"/>
  <c r="L7" i="3"/>
  <c r="C8" i="3" a="1"/>
  <c r="C8" i="3"/>
  <c r="C7" i="3"/>
  <c r="G27" i="5" a="1"/>
  <c r="G27" i="5"/>
  <c r="C3" i="3"/>
  <c r="C1" i="3"/>
</calcChain>
</file>

<file path=xl/sharedStrings.xml><?xml version="1.0" encoding="utf-8"?>
<sst xmlns="http://schemas.openxmlformats.org/spreadsheetml/2006/main" count="35" uniqueCount="32">
  <si>
    <t>number of people</t>
  </si>
  <si>
    <t>P(no birthdays in common)</t>
  </si>
  <si>
    <t>num no overlap days</t>
  </si>
  <si>
    <t>P(same birthday)</t>
  </si>
  <si>
    <t>Row Labels</t>
  </si>
  <si>
    <t>Grand Total</t>
  </si>
  <si>
    <t>Sum of P(same birthday)</t>
  </si>
  <si>
    <t># trials</t>
  </si>
  <si>
    <t>success rate</t>
  </si>
  <si>
    <t>People in Trial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</si>
  <si>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</si>
  <si>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</si>
  <si>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</si>
  <si>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</si>
  <si>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</si>
  <si>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</si>
  <si>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</si>
  <si>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</si>
  <si>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</si>
  <si>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</si>
  <si>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# people</t>
  </si>
  <si>
    <t>offset</t>
  </si>
  <si>
    <t>unique values</t>
  </si>
  <si>
    <t>number matching</t>
  </si>
  <si>
    <t># matches</t>
  </si>
  <si>
    <t>sample</t>
  </si>
  <si>
    <t>counts</t>
  </si>
  <si>
    <t>1/counts</t>
  </si>
  <si>
    <t>OR</t>
  </si>
  <si>
    <t>Using an Array formula:</t>
  </si>
  <si>
    <t>Static:</t>
  </si>
  <si>
    <t>Live: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</si>
</sst>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2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[birthday paradox.xlsx]calculated!PivotTable1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calculated!$G$2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calculated!$F$3:$F$103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calculated!$G$3:$G$103</c:f>
              <c:numCache>
                <c:formatCode>General</c:formatCode>
                <c:ptCount val="100"/>
                <c:pt idx="0">
                  <c:v>0</c:v>
                </c:pt>
                <c:pt idx="1">
                  <c:v>2.739726027397249E-3</c:v>
                </c:pt>
                <c:pt idx="2">
                  <c:v>8.2041658847814558E-3</c:v>
                </c:pt>
                <c:pt idx="3">
                  <c:v>1.6355912466550326E-2</c:v>
                </c:pt>
                <c:pt idx="4">
                  <c:v>2.7135573699793691E-2</c:v>
                </c:pt>
                <c:pt idx="5">
                  <c:v>4.0462483649111647E-2</c:v>
                </c:pt>
                <c:pt idx="6">
                  <c:v>5.6235703095975587E-2</c:v>
                </c:pt>
                <c:pt idx="7">
                  <c:v>7.4335292351669247E-2</c:v>
                </c:pt>
                <c:pt idx="8">
                  <c:v>9.4623833889166953E-2</c:v>
                </c:pt>
                <c:pt idx="9">
                  <c:v>0.11694817771107791</c:v>
                </c:pt>
                <c:pt idx="10">
                  <c:v>0.14114137832173335</c:v>
                </c:pt>
                <c:pt idx="11">
                  <c:v>0.16702478883806471</c:v>
                </c:pt>
                <c:pt idx="12">
                  <c:v>0.19441027523242982</c:v>
                </c:pt>
                <c:pt idx="13">
                  <c:v>0.22310251200497344</c:v>
                </c:pt>
                <c:pt idx="14">
                  <c:v>0.25290131976368668</c:v>
                </c:pt>
                <c:pt idx="15">
                  <c:v>0.28360400525285023</c:v>
                </c:pt>
                <c:pt idx="16">
                  <c:v>0.31500766529656088</c:v>
                </c:pt>
                <c:pt idx="17">
                  <c:v>0.34691141787178947</c:v>
                </c:pt>
                <c:pt idx="18">
                  <c:v>0.37911852603153684</c:v>
                </c:pt>
                <c:pt idx="19">
                  <c:v>0.41143838358058016</c:v>
                </c:pt>
                <c:pt idx="20">
                  <c:v>0.44368833516520589</c:v>
                </c:pt>
                <c:pt idx="21">
                  <c:v>0.47569530766255019</c:v>
                </c:pt>
                <c:pt idx="22">
                  <c:v>0.50729723432398555</c:v>
                </c:pt>
                <c:pt idx="23">
                  <c:v>0.53834425791452889</c:v>
                </c:pt>
                <c:pt idx="24">
                  <c:v>0.56869970396946401</c:v>
                </c:pt>
                <c:pt idx="25">
                  <c:v>0.59824082013593904</c:v>
                </c:pt>
                <c:pt idx="26">
                  <c:v>0.62685928226324206</c:v>
                </c:pt>
                <c:pt idx="27">
                  <c:v>0.65446147234239949</c:v>
                </c:pt>
                <c:pt idx="28">
                  <c:v>0.68096853747777697</c:v>
                </c:pt>
                <c:pt idx="29">
                  <c:v>0.70631624271926863</c:v>
                </c:pt>
                <c:pt idx="30">
                  <c:v>0.73045463372864383</c:v>
                </c:pt>
                <c:pt idx="31">
                  <c:v>0.75334752785032066</c:v>
                </c:pt>
                <c:pt idx="32">
                  <c:v>0.77497185417577197</c:v>
                </c:pt>
                <c:pt idx="33">
                  <c:v>0.79531686462015427</c:v>
                </c:pt>
                <c:pt idx="34">
                  <c:v>0.8143832388747152</c:v>
                </c:pt>
                <c:pt idx="35">
                  <c:v>0.83218210637987955</c:v>
                </c:pt>
                <c:pt idx="36">
                  <c:v>0.84873400821638456</c:v>
                </c:pt>
                <c:pt idx="37">
                  <c:v>0.86406782108212088</c:v>
                </c:pt>
                <c:pt idx="38">
                  <c:v>0.87821966436672205</c:v>
                </c:pt>
                <c:pt idx="39">
                  <c:v>0.89123180981794903</c:v>
                </c:pt>
                <c:pt idx="40">
                  <c:v>0.90315161148173539</c:v>
                </c:pt>
                <c:pt idx="41">
                  <c:v>0.91403047156186923</c:v>
                </c:pt>
                <c:pt idx="42">
                  <c:v>0.92392285565611987</c:v>
                </c:pt>
                <c:pt idx="43">
                  <c:v>0.93288536855142634</c:v>
                </c:pt>
                <c:pt idx="44">
                  <c:v>0.94097589946577487</c:v>
                </c:pt>
                <c:pt idx="45">
                  <c:v>0.94825284336725468</c:v>
                </c:pt>
                <c:pt idx="46">
                  <c:v>0.95477440283329928</c:v>
                </c:pt>
                <c:pt idx="47">
                  <c:v>0.96059797287942239</c:v>
                </c:pt>
                <c:pt idx="48">
                  <c:v>0.96577960932267648</c:v>
                </c:pt>
                <c:pt idx="49">
                  <c:v>0.97037357957798842</c:v>
                </c:pt>
                <c:pt idx="50">
                  <c:v>0.97443199333442831</c:v>
                </c:pt>
                <c:pt idx="51">
                  <c:v>0.9780045093342753</c:v>
                </c:pt>
                <c:pt idx="52">
                  <c:v>0.98113811348391278</c:v>
                </c:pt>
                <c:pt idx="53">
                  <c:v>0.9838769627588515</c:v>
                </c:pt>
                <c:pt idx="54">
                  <c:v>0.98626228881644606</c:v>
                </c:pt>
                <c:pt idx="55">
                  <c:v>0.98833235488520077</c:v>
                </c:pt>
                <c:pt idx="56">
                  <c:v>0.99012245934116994</c:v>
                </c:pt>
                <c:pt idx="57">
                  <c:v>0.99166497938926124</c:v>
                </c:pt>
                <c:pt idx="58">
                  <c:v>0.992989448417817</c:v>
                </c:pt>
                <c:pt idx="59">
                  <c:v>0.99412266086534795</c:v>
                </c:pt>
                <c:pt idx="60">
                  <c:v>0.99508879880529078</c:v>
                </c:pt>
                <c:pt idx="61">
                  <c:v>0.99590957489536547</c:v>
                </c:pt>
                <c:pt idx="62">
                  <c:v>0.99660438683094721</c:v>
                </c:pt>
                <c:pt idx="63">
                  <c:v>0.99719047896697555</c:v>
                </c:pt>
                <c:pt idx="64">
                  <c:v>0.9976831073124921</c:v>
                </c:pt>
                <c:pt idx="65">
                  <c:v>0.99809570464040454</c:v>
                </c:pt>
                <c:pt idx="66">
                  <c:v>0.99844004297939981</c:v>
                </c:pt>
                <c:pt idx="67">
                  <c:v>0.99872639125441409</c:v>
                </c:pt>
                <c:pt idx="68">
                  <c:v>0.99896366630838629</c:v>
                </c:pt>
                <c:pt idx="69">
                  <c:v>0.99915957596515714</c:v>
                </c:pt>
                <c:pt idx="70">
                  <c:v>0.99932075317731872</c:v>
                </c:pt>
                <c:pt idx="71">
                  <c:v>0.99945288064145676</c:v>
                </c:pt>
                <c:pt idx="72">
                  <c:v>0.99956080555601867</c:v>
                </c:pt>
                <c:pt idx="73">
                  <c:v>0.99964864444481494</c:v>
                </c:pt>
                <c:pt idx="74">
                  <c:v>0.99971987817381136</c:v>
                </c:pt>
                <c:pt idx="75">
                  <c:v>0.99977743745316516</c:v>
                </c:pt>
                <c:pt idx="76">
                  <c:v>0.999823779243739</c:v>
                </c:pt>
                <c:pt idx="77">
                  <c:v>0.99986095458136115</c:v>
                </c:pt>
                <c:pt idx="78">
                  <c:v>0.99989066839685115</c:v>
                </c:pt>
                <c:pt idx="79">
                  <c:v>0.99991433194931345</c:v>
                </c:pt>
                <c:pt idx="80">
                  <c:v>0.99993310850836803</c:v>
                </c:pt>
                <c:pt idx="81">
                  <c:v>0.99994795292157956</c:v>
                </c:pt>
                <c:pt idx="82">
                  <c:v>0.99995964568988227</c:v>
                </c:pt>
                <c:pt idx="83">
                  <c:v>0.99996882214944327</c:v>
                </c:pt>
                <c:pt idx="84">
                  <c:v>0.99997599732600972</c:v>
                </c:pt>
                <c:pt idx="85">
                  <c:v>0.99998158698981565</c:v>
                </c:pt>
                <c:pt idx="86">
                  <c:v>0.99998592539769471</c:v>
                </c:pt>
                <c:pt idx="87">
                  <c:v>0.99998928016591548</c:v>
                </c:pt>
                <c:pt idx="88">
                  <c:v>0.99999186467385914</c:v>
                </c:pt>
                <c:pt idx="89">
                  <c:v>0.99999384835612359</c:v>
                </c:pt>
                <c:pt idx="90">
                  <c:v>0.99999536519981913</c:v>
                </c:pt>
                <c:pt idx="91">
                  <c:v>0.99999652072534373</c:v>
                </c:pt>
                <c:pt idx="92">
                  <c:v>0.99999739769320228</c:v>
                </c:pt>
                <c:pt idx="93">
                  <c:v>0.99999806074671516</c:v>
                </c:pt>
                <c:pt idx="94">
                  <c:v>0.99999856017084876</c:v>
                </c:pt>
                <c:pt idx="95">
                  <c:v>0.99999893492090186</c:v>
                </c:pt>
                <c:pt idx="96">
                  <c:v>0.99999921505129474</c:v>
                </c:pt>
                <c:pt idx="97">
                  <c:v>0.99999942365410133</c:v>
                </c:pt>
                <c:pt idx="98">
                  <c:v>0.99999957839902753</c:v>
                </c:pt>
                <c:pt idx="99">
                  <c:v>0.99999969275107214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60968"/>
        <c:axId val="444766848"/>
      </c:areaChart>
      <c:catAx>
        <c:axId val="4447609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66848"/>
        <c:crosses val="autoZero"/>
        <c:auto val="1"/>
        <c:lblAlgn val="ctr"/>
        <c:lblOffset val="100"/>
        <c:tickMarkSkip val="7"/>
        <c:noMultiLvlLbl val="0"/>
      </c:catAx>
      <c:valAx>
        <c:axId val="4447668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60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350520</xdr:colOff>
      <xdr:row>0</xdr:row>
      <xdr:rowOff>160020</xdr:rowOff>
    </xdr:from>
    <xdr:to>
      <xdr:col>27</xdr:col>
      <xdr:colOff>289560</xdr:colOff>
      <xdr:row>39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411928</xdr:colOff>
      <xdr:row>19</xdr:row>
      <xdr:rowOff>71718</xdr:rowOff>
    </xdr:from>
    <xdr:to>
      <xdr:col>13</xdr:col>
      <xdr:colOff>288249</xdr:colOff>
      <xdr:row>19</xdr:row>
      <xdr:rowOff>71718</xdr:rowOff>
    </xdr:to>
    <xdr:cxnSp macro="">
      <xdr:nvCxnSpPr>
        <xdr:cNvPr id="4" name="Straight Connector 3"/>
        <xdr:cNvCxnSpPr/>
      </xdr:nvCxnSpPr>
      <xdr:spPr>
        <a:xfrm>
          <a:off x="10371716" y="3478306"/>
          <a:ext cx="231472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276182</xdr:colOff>
      <xdr:row>19</xdr:row>
      <xdr:rowOff>59649</xdr:rowOff>
    </xdr:from>
    <xdr:to>
      <xdr:col>13</xdr:col>
      <xdr:colOff>276182</xdr:colOff>
      <xdr:row>34</xdr:row>
      <xdr:rowOff>35859</xdr:rowOff>
    </xdr:to>
    <xdr:cxnSp macro="">
      <xdr:nvCxnSpPr>
        <xdr:cNvPr id="8" name="Straight Connector 7"/>
        <xdr:cNvCxnSpPr/>
      </xdr:nvCxnSpPr>
      <xdr:spPr>
        <a:xfrm flipV="1">
          <a:off x="12674370" y="3466237"/>
          <a:ext cx="0" cy="26656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ron Palumbo" refreshedDate="42155.585214467596" createdVersion="5" refreshedVersion="5" minRefreshableVersion="3" recordCount="100">
  <cacheSource type="worksheet">
    <worksheetSource name="Table1"/>
  </cacheSource>
  <cacheFields count="4">
    <cacheField name="number of people" numFmtId="0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num no overlap days" numFmtId="0">
      <sharedItems containsSemiMixedTypes="0" containsString="0" containsNumber="1" containsInteger="1" minValue="266" maxValue="365"/>
    </cacheField>
    <cacheField name="P(no birthdays in common)" numFmtId="0">
      <sharedItems containsSemiMixedTypes="0" containsString="0" containsNumber="1" minValue="3.0724892785157762E-7" maxValue="1"/>
    </cacheField>
    <cacheField name="P(same birthday)" numFmtId="0">
      <sharedItems containsSemiMixedTypes="0" containsString="0" containsNumber="1" minValue="0" maxValue="0.999999692751072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n v="365"/>
    <n v="1"/>
    <n v="0"/>
  </r>
  <r>
    <x v="1"/>
    <n v="364"/>
    <n v="0.99726027397260275"/>
    <n v="2.739726027397249E-3"/>
  </r>
  <r>
    <x v="2"/>
    <n v="363"/>
    <n v="0.99179583411521854"/>
    <n v="8.2041658847814558E-3"/>
  </r>
  <r>
    <x v="3"/>
    <n v="362"/>
    <n v="0.98364408753344967"/>
    <n v="1.6355912466550326E-2"/>
  </r>
  <r>
    <x v="4"/>
    <n v="361"/>
    <n v="0.97286442630020631"/>
    <n v="2.7135573699793691E-2"/>
  </r>
  <r>
    <x v="5"/>
    <n v="360"/>
    <n v="0.95953751635088835"/>
    <n v="4.0462483649111647E-2"/>
  </r>
  <r>
    <x v="6"/>
    <n v="359"/>
    <n v="0.94376429690402441"/>
    <n v="5.6235703095975587E-2"/>
  </r>
  <r>
    <x v="7"/>
    <n v="358"/>
    <n v="0.92566470764833075"/>
    <n v="7.4335292351669247E-2"/>
  </r>
  <r>
    <x v="8"/>
    <n v="357"/>
    <n v="0.90537616611083305"/>
    <n v="9.4623833889166953E-2"/>
  </r>
  <r>
    <x v="9"/>
    <n v="356"/>
    <n v="0.88305182228892209"/>
    <n v="0.11694817771107791"/>
  </r>
  <r>
    <x v="10"/>
    <n v="355"/>
    <n v="0.85885862167826665"/>
    <n v="0.14114137832173335"/>
  </r>
  <r>
    <x v="11"/>
    <n v="354"/>
    <n v="0.83297521116193529"/>
    <n v="0.16702478883806471"/>
  </r>
  <r>
    <x v="12"/>
    <n v="353"/>
    <n v="0.80558972476757018"/>
    <n v="0.19441027523242982"/>
  </r>
  <r>
    <x v="13"/>
    <n v="352"/>
    <n v="0.77689748799502656"/>
    <n v="0.22310251200497344"/>
  </r>
  <r>
    <x v="14"/>
    <n v="351"/>
    <n v="0.74709868023631332"/>
    <n v="0.25290131976368668"/>
  </r>
  <r>
    <x v="15"/>
    <n v="350"/>
    <n v="0.71639599474714977"/>
    <n v="0.28360400525285023"/>
  </r>
  <r>
    <x v="16"/>
    <n v="349"/>
    <n v="0.68499233470343912"/>
    <n v="0.31500766529656088"/>
  </r>
  <r>
    <x v="17"/>
    <n v="348"/>
    <n v="0.65308858212821053"/>
    <n v="0.34691141787178947"/>
  </r>
  <r>
    <x v="18"/>
    <n v="347"/>
    <n v="0.62088147396846316"/>
    <n v="0.37911852603153684"/>
  </r>
  <r>
    <x v="19"/>
    <n v="346"/>
    <n v="0.58856161641941984"/>
    <n v="0.41143838358058016"/>
  </r>
  <r>
    <x v="20"/>
    <n v="345"/>
    <n v="0.55631166483479411"/>
    <n v="0.44368833516520589"/>
  </r>
  <r>
    <x v="21"/>
    <n v="344"/>
    <n v="0.52430469233744981"/>
    <n v="0.47569530766255019"/>
  </r>
  <r>
    <x v="22"/>
    <n v="343"/>
    <n v="0.49270276567601445"/>
    <n v="0.50729723432398555"/>
  </r>
  <r>
    <x v="23"/>
    <n v="342"/>
    <n v="0.46165574208547111"/>
    <n v="0.53834425791452889"/>
  </r>
  <r>
    <x v="24"/>
    <n v="341"/>
    <n v="0.43130029603053599"/>
    <n v="0.56869970396946401"/>
  </r>
  <r>
    <x v="25"/>
    <n v="340"/>
    <n v="0.40175917986406096"/>
    <n v="0.59824082013593904"/>
  </r>
  <r>
    <x v="26"/>
    <n v="339"/>
    <n v="0.37314071773675794"/>
    <n v="0.62685928226324206"/>
  </r>
  <r>
    <x v="27"/>
    <n v="338"/>
    <n v="0.34553852765760051"/>
    <n v="0.65446147234239949"/>
  </r>
  <r>
    <x v="28"/>
    <n v="337"/>
    <n v="0.31903146252222297"/>
    <n v="0.68096853747777697"/>
  </r>
  <r>
    <x v="29"/>
    <n v="336"/>
    <n v="0.29368375728073132"/>
    <n v="0.70631624271926863"/>
  </r>
  <r>
    <x v="30"/>
    <n v="335"/>
    <n v="0.26954536627135617"/>
    <n v="0.73045463372864383"/>
  </r>
  <r>
    <x v="31"/>
    <n v="334"/>
    <n v="0.24665247214967936"/>
    <n v="0.75334752785032066"/>
  </r>
  <r>
    <x v="32"/>
    <n v="333"/>
    <n v="0.225028145824228"/>
    <n v="0.77497185417577197"/>
  </r>
  <r>
    <x v="33"/>
    <n v="332"/>
    <n v="0.20468313537984573"/>
    <n v="0.79531686462015427"/>
  </r>
  <r>
    <x v="34"/>
    <n v="331"/>
    <n v="0.18561676112528477"/>
    <n v="0.8143832388747152"/>
  </r>
  <r>
    <x v="35"/>
    <n v="330"/>
    <n v="0.16781789362012048"/>
    <n v="0.83218210637987955"/>
  </r>
  <r>
    <x v="36"/>
    <n v="329"/>
    <n v="0.15126599178361544"/>
    <n v="0.84873400821638456"/>
  </r>
  <r>
    <x v="37"/>
    <n v="328"/>
    <n v="0.13593217891787909"/>
    <n v="0.86406782108212088"/>
  </r>
  <r>
    <x v="38"/>
    <n v="327"/>
    <n v="0.12178033563327798"/>
    <n v="0.87821966436672205"/>
  </r>
  <r>
    <x v="39"/>
    <n v="326"/>
    <n v="0.10876819018205103"/>
    <n v="0.89123180981794903"/>
  </r>
  <r>
    <x v="40"/>
    <n v="325"/>
    <n v="9.6848388518264619E-2"/>
    <n v="0.90315161148173539"/>
  </r>
  <r>
    <x v="41"/>
    <n v="324"/>
    <n v="8.5969528438130785E-2"/>
    <n v="0.91403047156186923"/>
  </r>
  <r>
    <x v="42"/>
    <n v="323"/>
    <n v="7.6077144343880118E-2"/>
    <n v="0.92392285565611987"/>
  </r>
  <r>
    <x v="43"/>
    <n v="322"/>
    <n v="6.7114631448573686E-2"/>
    <n v="0.93288536855142634"/>
  </r>
  <r>
    <x v="44"/>
    <n v="321"/>
    <n v="5.9024100534225077E-2"/>
    <n v="0.94097589946577487"/>
  </r>
  <r>
    <x v="45"/>
    <n v="320"/>
    <n v="5.1747156632745275E-2"/>
    <n v="0.94825284336725468"/>
  </r>
  <r>
    <x v="46"/>
    <n v="319"/>
    <n v="4.5225597166700666E-2"/>
    <n v="0.95477440283329928"/>
  </r>
  <r>
    <x v="47"/>
    <n v="318"/>
    <n v="3.9402027120577568E-2"/>
    <n v="0.96059797287942239"/>
  </r>
  <r>
    <x v="48"/>
    <n v="317"/>
    <n v="3.4220390677323527E-2"/>
    <n v="0.96577960932267648"/>
  </r>
  <r>
    <x v="49"/>
    <n v="316"/>
    <n v="2.9626420422011603E-2"/>
    <n v="0.97037357957798842"/>
  </r>
  <r>
    <x v="50"/>
    <n v="315"/>
    <n v="2.5568006665571658E-2"/>
    <n v="0.97443199333442831"/>
  </r>
  <r>
    <x v="51"/>
    <n v="314"/>
    <n v="2.1995490665724659E-2"/>
    <n v="0.9780045093342753"/>
  </r>
  <r>
    <x v="52"/>
    <n v="313"/>
    <n v="1.8861886516087171E-2"/>
    <n v="0.98113811348391278"/>
  </r>
  <r>
    <x v="53"/>
    <n v="312"/>
    <n v="1.6123037241148486E-2"/>
    <n v="0.9838769627588515"/>
  </r>
  <r>
    <x v="54"/>
    <n v="311"/>
    <n v="1.3737711183553915E-2"/>
    <n v="0.98626228881644606"/>
  </r>
  <r>
    <x v="55"/>
    <n v="310"/>
    <n v="1.1667645114799214E-2"/>
    <n v="0.98833235488520077"/>
  </r>
  <r>
    <x v="56"/>
    <n v="309"/>
    <n v="9.8775406588300207E-3"/>
    <n v="0.99012245934116994"/>
  </r>
  <r>
    <x v="57"/>
    <n v="308"/>
    <n v="8.3350206107387567E-3"/>
    <n v="0.99166497938926124"/>
  </r>
  <r>
    <x v="58"/>
    <n v="307"/>
    <n v="7.0105515821830095E-3"/>
    <n v="0.992989448417817"/>
  </r>
  <r>
    <x v="59"/>
    <n v="306"/>
    <n v="5.8773391346520583E-3"/>
    <n v="0.99412266086534795"/>
  </r>
  <r>
    <x v="60"/>
    <n v="305"/>
    <n v="4.9112011947092544E-3"/>
    <n v="0.99508879880529078"/>
  </r>
  <r>
    <x v="61"/>
    <n v="304"/>
    <n v="4.0904251046345571E-3"/>
    <n v="0.99590957489536547"/>
  </r>
  <r>
    <x v="62"/>
    <n v="303"/>
    <n v="3.3956131690527965E-3"/>
    <n v="0.99660438683094721"/>
  </r>
  <r>
    <x v="63"/>
    <n v="302"/>
    <n v="2.8095210330245056E-3"/>
    <n v="0.99719047896697555"/>
  </r>
  <r>
    <x v="64"/>
    <n v="301"/>
    <n v="2.3168926875078801E-3"/>
    <n v="0.9976831073124921"/>
  </r>
  <r>
    <x v="65"/>
    <n v="300"/>
    <n v="1.9042953595955179E-3"/>
    <n v="0.99809570464040454"/>
  </r>
  <r>
    <x v="66"/>
    <n v="299"/>
    <n v="1.559957020600164E-3"/>
    <n v="0.99844004297939981"/>
  </r>
  <r>
    <x v="67"/>
    <n v="298"/>
    <n v="1.2736087455858874E-3"/>
    <n v="0.99872639125441409"/>
  </r>
  <r>
    <x v="68"/>
    <n v="297"/>
    <n v="1.036333691613722E-3"/>
    <n v="0.99896366630838629"/>
  </r>
  <r>
    <x v="69"/>
    <n v="296"/>
    <n v="8.4042403484290882E-4"/>
    <n v="0.99915957596515714"/>
  </r>
  <r>
    <x v="70"/>
    <n v="295"/>
    <n v="6.7924682268125515E-4"/>
    <n v="0.99932075317731872"/>
  </r>
  <r>
    <x v="71"/>
    <n v="294"/>
    <n v="5.4711935854325757E-4"/>
    <n v="0.99945288064145676"/>
  </r>
  <r>
    <x v="72"/>
    <n v="293"/>
    <n v="4.3919444398129987E-4"/>
    <n v="0.99956080555601867"/>
  </r>
  <r>
    <x v="73"/>
    <n v="292"/>
    <n v="3.5135555518503989E-4"/>
    <n v="0.99964864444481494"/>
  </r>
  <r>
    <x v="74"/>
    <n v="291"/>
    <n v="2.8012182618862086E-4"/>
    <n v="0.99971987817381136"/>
  </r>
  <r>
    <x v="75"/>
    <n v="290"/>
    <n v="2.2256254683479466E-4"/>
    <n v="0.99977743745316516"/>
  </r>
  <r>
    <x v="76"/>
    <n v="289"/>
    <n v="1.7622075626097443E-4"/>
    <n v="0.999823779243739"/>
  </r>
  <r>
    <x v="77"/>
    <n v="288"/>
    <n v="1.3904541863879626E-4"/>
    <n v="0.99986095458136115"/>
  </r>
  <r>
    <x v="78"/>
    <n v="287"/>
    <n v="1.0933160314886171E-4"/>
    <n v="0.99989066839685115"/>
  </r>
  <r>
    <x v="79"/>
    <n v="286"/>
    <n v="8.5668050686505347E-5"/>
    <n v="0.99991433194931345"/>
  </r>
  <r>
    <x v="80"/>
    <n v="285"/>
    <n v="6.6891491631928832E-5"/>
    <n v="0.99993310850836803"/>
  </r>
  <r>
    <x v="81"/>
    <n v="284"/>
    <n v="5.2047078420459693E-5"/>
    <n v="0.99994795292157956"/>
  </r>
  <r>
    <x v="82"/>
    <n v="283"/>
    <n v="4.0354310117781078E-5"/>
    <n v="0.99995964568988227"/>
  </r>
  <r>
    <x v="83"/>
    <n v="282"/>
    <n v="3.117785055675141E-5"/>
    <n v="0.99996882214944327"/>
  </r>
  <r>
    <x v="84"/>
    <n v="281"/>
    <n v="2.4002673990266157E-5"/>
    <n v="0.99997599732600972"/>
  </r>
  <r>
    <x v="85"/>
    <n v="280"/>
    <n v="1.8413010184313765E-5"/>
    <n v="0.99998158698981565"/>
  </r>
  <r>
    <x v="86"/>
    <n v="279"/>
    <n v="1.4074602305269974E-5"/>
    <n v="0.99998592539769471"/>
  </r>
  <r>
    <x v="87"/>
    <n v="278"/>
    <n v="1.0719834084561789E-5"/>
    <n v="0.99998928016591548"/>
  </r>
  <r>
    <x v="88"/>
    <n v="277"/>
    <n v="8.1353261408866184E-6"/>
    <n v="0.99999186467385914"/>
  </r>
  <r>
    <x v="89"/>
    <n v="276"/>
    <n v="6.1516438763964572E-6"/>
    <n v="0.99999384835612359"/>
  </r>
  <r>
    <x v="90"/>
    <n v="275"/>
    <n v="4.6348001808466462E-6"/>
    <n v="0.99999536519981913"/>
  </r>
  <r>
    <x v="91"/>
    <n v="274"/>
    <n v="3.4792746563067977E-6"/>
    <n v="0.99999652072534373"/>
  </r>
  <r>
    <x v="92"/>
    <n v="273"/>
    <n v="2.6023067977308379E-6"/>
    <n v="0.99999739769320228"/>
  </r>
  <r>
    <x v="93"/>
    <n v="272"/>
    <n v="1.9392532848843504E-6"/>
    <n v="0.99999806074671516"/>
  </r>
  <r>
    <x v="94"/>
    <n v="271"/>
    <n v="1.4398291512429012E-6"/>
    <n v="0.99999856017084876"/>
  </r>
  <r>
    <x v="95"/>
    <n v="270"/>
    <n v="1.0650790981796802E-6"/>
    <n v="0.99999893492090186"/>
  </r>
  <r>
    <x v="96"/>
    <n v="269"/>
    <n v="7.8494870523379175E-7"/>
    <n v="0.99999921505129474"/>
  </r>
  <r>
    <x v="97"/>
    <n v="268"/>
    <n v="5.7634589863741415E-7"/>
    <n v="0.99999942365410133"/>
  </r>
  <r>
    <x v="98"/>
    <n v="267"/>
    <n v="4.216009724279167E-7"/>
    <n v="0.99999957839902753"/>
  </r>
  <r>
    <x v="99"/>
    <n v="266"/>
    <n v="3.0724892785157762E-7"/>
    <n v="0.999999692751072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5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F2:G103" firstHeaderRow="1" firstDataRow="1" firstDataCol="1"/>
  <pivotFields count="4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 of P(same birthday)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D101" totalsRowShown="0" headerRowDxfId="19" dataDxfId="18">
  <autoFilter ref="A1:D101"/>
  <tableColumns count="4">
    <tableColumn id="1" name="number of people" dataDxfId="17"/>
    <tableColumn id="2" name="num no overlap days" dataDxfId="16"/>
    <tableColumn id="3" name="P(no birthdays in common)" dataDxfId="15"/>
    <tableColumn id="4" name="P(same birthday)" dataDxfId="14">
      <calculatedColumnFormula>1-Table1[[#This Row],[P(no birthdays in common)]]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C2:E13" totalsRowCount="1">
  <autoFilter ref="C2:E13"/>
  <tableColumns count="3">
    <tableColumn id="1" name="sample" dataDxfId="11" totalsRowDxfId="8"/>
    <tableColumn id="2" name="counts" dataDxfId="10" totalsRowDxfId="7">
      <calculatedColumnFormula>COUNTIF(Table8[sample],Table8[[#This Row],[sample]])</calculatedColumnFormula>
    </tableColumn>
    <tableColumn id="3" name="1/counts" totalsRowFunction="sum" dataDxfId="9" totalsRowDxfId="6">
      <calculatedColumnFormula>1/Table8[[#This Row],[counts]]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811" displayName="Table811" ref="C16:E27" totalsRowCount="1">
  <autoFilter ref="C16:E26"/>
  <tableColumns count="3">
    <tableColumn id="1" name="sample" dataDxfId="0" totalsRowDxfId="3">
      <calculatedColumnFormula>RANDBETWEEN(1, 5)</calculatedColumnFormula>
    </tableColumn>
    <tableColumn id="2" name="counts" dataDxfId="5" totalsRowDxfId="2">
      <calculatedColumnFormula>COUNTIF(Table811[sample],Table811[[#This Row],[sample]])</calculatedColumnFormula>
    </tableColumn>
    <tableColumn id="3" name="1/counts" totalsRowFunction="sum" dataDxfId="4" totalsRowDxfId="1">
      <calculatedColumnFormula>1/Table811[[#This Row],[counts]]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11:L21" totalsRowShown="0">
  <autoFilter ref="B11:L21"/>
  <tableColumns count="11">
    <tableColumn id="1" name="People in Trial"/>
    <tableColumn id="2" name="trial1" dataDxfId="12" totalsRowDxfId="13">
      <calculatedColumnFormula>RANDBETWEEN(1, 365)</calculatedColumnFormula>
    </tableColumn>
    <tableColumn id="6" name="trial2">
      <calculatedColumnFormula>RANDBETWEEN(1, 365)</calculatedColumnFormula>
    </tableColumn>
    <tableColumn id="7" name="trial3">
      <calculatedColumnFormula>RANDBETWEEN(1, 365)</calculatedColumnFormula>
    </tableColumn>
    <tableColumn id="8" name="trial4">
      <calculatedColumnFormula>RANDBETWEEN(1, 365)</calculatedColumnFormula>
    </tableColumn>
    <tableColumn id="9" name="trial5">
      <calculatedColumnFormula>RANDBETWEEN(1, 365)</calculatedColumnFormula>
    </tableColumn>
    <tableColumn id="10" name="trial6">
      <calculatedColumnFormula>RANDBETWEEN(1, 365)</calculatedColumnFormula>
    </tableColumn>
    <tableColumn id="11" name="trial7">
      <calculatedColumnFormula>RANDBETWEEN(1, 365)</calculatedColumnFormula>
    </tableColumn>
    <tableColumn id="12" name="trial8">
      <calculatedColumnFormula>RANDBETWEEN(1, 365)</calculatedColumnFormula>
    </tableColumn>
    <tableColumn id="13" name="trial9">
      <calculatedColumnFormula>RANDBETWEEN(1, 365)</calculatedColumnFormula>
    </tableColumn>
    <tableColumn id="14" name="trial10">
      <calculatedColumnFormula>RANDBETWEEN(1, 365)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GridLines="0" zoomScale="85" zoomScaleNormal="85" workbookViewId="0">
      <selection activeCell="C3" sqref="C3"/>
    </sheetView>
  </sheetViews>
  <sheetFormatPr defaultRowHeight="14.4" x14ac:dyDescent="0.3"/>
  <cols>
    <col min="1" max="1" width="18.44140625" style="1" bestFit="1" customWidth="1"/>
    <col min="2" max="2" width="23" style="1" bestFit="1" customWidth="1"/>
    <col min="3" max="3" width="24.5546875" style="1" customWidth="1"/>
    <col min="4" max="4" width="17.77734375" style="1" bestFit="1" customWidth="1"/>
    <col min="6" max="6" width="13.44140625" customWidth="1"/>
    <col min="7" max="7" width="23.33203125" bestFit="1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7" x14ac:dyDescent="0.3">
      <c r="A2" s="1">
        <v>1</v>
      </c>
      <c r="B2" s="1">
        <v>365</v>
      </c>
      <c r="C2" s="1">
        <v>1</v>
      </c>
      <c r="D2" s="1">
        <f>1-Table1[[#This Row],[P(no birthdays in common)]]</f>
        <v>0</v>
      </c>
      <c r="F2" s="3" t="s">
        <v>4</v>
      </c>
      <c r="G2" t="s">
        <v>6</v>
      </c>
    </row>
    <row r="3" spans="1:7" x14ac:dyDescent="0.3">
      <c r="A3" s="1">
        <v>2</v>
      </c>
      <c r="B3" s="1">
        <v>364</v>
      </c>
      <c r="C3" s="1">
        <f>C2*Table1[[#This Row],[num no overlap days]]/365</f>
        <v>0.99726027397260275</v>
      </c>
      <c r="D3" s="1">
        <f>1-Table1[[#This Row],[P(no birthdays in common)]]</f>
        <v>2.739726027397249E-3</v>
      </c>
      <c r="F3" s="4">
        <v>1</v>
      </c>
      <c r="G3" s="2">
        <v>0</v>
      </c>
    </row>
    <row r="4" spans="1:7" x14ac:dyDescent="0.3">
      <c r="A4" s="1">
        <v>3</v>
      </c>
      <c r="B4" s="1">
        <v>363</v>
      </c>
      <c r="C4" s="1">
        <f>C3*Table1[[#This Row],[num no overlap days]]/365</f>
        <v>0.99179583411521854</v>
      </c>
      <c r="D4" s="1">
        <f>1-Table1[[#This Row],[P(no birthdays in common)]]</f>
        <v>8.2041658847814558E-3</v>
      </c>
      <c r="F4" s="4">
        <v>2</v>
      </c>
      <c r="G4" s="2">
        <v>2.739726027397249E-3</v>
      </c>
    </row>
    <row r="5" spans="1:7" x14ac:dyDescent="0.3">
      <c r="A5" s="1">
        <v>4</v>
      </c>
      <c r="B5" s="1">
        <v>362</v>
      </c>
      <c r="C5" s="1">
        <f>C4*Table1[[#This Row],[num no overlap days]]/365</f>
        <v>0.98364408753344967</v>
      </c>
      <c r="D5" s="1">
        <f>1-Table1[[#This Row],[P(no birthdays in common)]]</f>
        <v>1.6355912466550326E-2</v>
      </c>
      <c r="F5" s="4">
        <v>3</v>
      </c>
      <c r="G5" s="2">
        <v>8.2041658847814558E-3</v>
      </c>
    </row>
    <row r="6" spans="1:7" x14ac:dyDescent="0.3">
      <c r="A6" s="1">
        <v>5</v>
      </c>
      <c r="B6" s="1">
        <v>361</v>
      </c>
      <c r="C6" s="1">
        <f>C5*Table1[[#This Row],[num no overlap days]]/365</f>
        <v>0.97286442630020631</v>
      </c>
      <c r="D6" s="1">
        <f>1-Table1[[#This Row],[P(no birthdays in common)]]</f>
        <v>2.7135573699793691E-2</v>
      </c>
      <c r="F6" s="4">
        <v>4</v>
      </c>
      <c r="G6" s="2">
        <v>1.6355912466550326E-2</v>
      </c>
    </row>
    <row r="7" spans="1:7" x14ac:dyDescent="0.3">
      <c r="A7" s="1">
        <v>6</v>
      </c>
      <c r="B7" s="1">
        <v>360</v>
      </c>
      <c r="C7" s="1">
        <f>C6*Table1[[#This Row],[num no overlap days]]/365</f>
        <v>0.95953751635088835</v>
      </c>
      <c r="D7" s="1">
        <f>1-Table1[[#This Row],[P(no birthdays in common)]]</f>
        <v>4.0462483649111647E-2</v>
      </c>
      <c r="F7" s="4">
        <v>5</v>
      </c>
      <c r="G7" s="2">
        <v>2.7135573699793691E-2</v>
      </c>
    </row>
    <row r="8" spans="1:7" x14ac:dyDescent="0.3">
      <c r="A8" s="1">
        <v>7</v>
      </c>
      <c r="B8" s="1">
        <v>359</v>
      </c>
      <c r="C8" s="1">
        <f>C7*Table1[[#This Row],[num no overlap days]]/365</f>
        <v>0.94376429690402441</v>
      </c>
      <c r="D8" s="1">
        <f>1-Table1[[#This Row],[P(no birthdays in common)]]</f>
        <v>5.6235703095975587E-2</v>
      </c>
      <c r="F8" s="4">
        <v>6</v>
      </c>
      <c r="G8" s="2">
        <v>4.0462483649111647E-2</v>
      </c>
    </row>
    <row r="9" spans="1:7" x14ac:dyDescent="0.3">
      <c r="A9" s="1">
        <v>8</v>
      </c>
      <c r="B9" s="1">
        <v>358</v>
      </c>
      <c r="C9" s="1">
        <f>C8*Table1[[#This Row],[num no overlap days]]/365</f>
        <v>0.92566470764833075</v>
      </c>
      <c r="D9" s="1">
        <f>1-Table1[[#This Row],[P(no birthdays in common)]]</f>
        <v>7.4335292351669247E-2</v>
      </c>
      <c r="F9" s="4">
        <v>7</v>
      </c>
      <c r="G9" s="2">
        <v>5.6235703095975587E-2</v>
      </c>
    </row>
    <row r="10" spans="1:7" x14ac:dyDescent="0.3">
      <c r="A10" s="1">
        <v>9</v>
      </c>
      <c r="B10" s="1">
        <v>357</v>
      </c>
      <c r="C10" s="1">
        <f>C9*Table1[[#This Row],[num no overlap days]]/365</f>
        <v>0.90537616611083305</v>
      </c>
      <c r="D10" s="1">
        <f>1-Table1[[#This Row],[P(no birthdays in common)]]</f>
        <v>9.4623833889166953E-2</v>
      </c>
      <c r="F10" s="4">
        <v>8</v>
      </c>
      <c r="G10" s="2">
        <v>7.4335292351669247E-2</v>
      </c>
    </row>
    <row r="11" spans="1:7" x14ac:dyDescent="0.3">
      <c r="A11" s="1">
        <v>10</v>
      </c>
      <c r="B11" s="1">
        <v>356</v>
      </c>
      <c r="C11" s="1">
        <f>C10*Table1[[#This Row],[num no overlap days]]/365</f>
        <v>0.88305182228892209</v>
      </c>
      <c r="D11" s="1">
        <f>1-Table1[[#This Row],[P(no birthdays in common)]]</f>
        <v>0.11694817771107791</v>
      </c>
      <c r="F11" s="4">
        <v>9</v>
      </c>
      <c r="G11" s="2">
        <v>9.4623833889166953E-2</v>
      </c>
    </row>
    <row r="12" spans="1:7" x14ac:dyDescent="0.3">
      <c r="A12" s="1">
        <v>11</v>
      </c>
      <c r="B12" s="1">
        <v>355</v>
      </c>
      <c r="C12" s="1">
        <f>C11*Table1[[#This Row],[num no overlap days]]/365</f>
        <v>0.85885862167826665</v>
      </c>
      <c r="D12" s="1">
        <f>1-Table1[[#This Row],[P(no birthdays in common)]]</f>
        <v>0.14114137832173335</v>
      </c>
      <c r="F12" s="4">
        <v>10</v>
      </c>
      <c r="G12" s="2">
        <v>0.11694817771107791</v>
      </c>
    </row>
    <row r="13" spans="1:7" x14ac:dyDescent="0.3">
      <c r="A13" s="1">
        <v>12</v>
      </c>
      <c r="B13" s="1">
        <v>354</v>
      </c>
      <c r="C13" s="1">
        <f>C12*Table1[[#This Row],[num no overlap days]]/365</f>
        <v>0.83297521116193529</v>
      </c>
      <c r="D13" s="1">
        <f>1-Table1[[#This Row],[P(no birthdays in common)]]</f>
        <v>0.16702478883806471</v>
      </c>
      <c r="F13" s="4">
        <v>11</v>
      </c>
      <c r="G13" s="2">
        <v>0.14114137832173335</v>
      </c>
    </row>
    <row r="14" spans="1:7" x14ac:dyDescent="0.3">
      <c r="A14" s="1">
        <v>13</v>
      </c>
      <c r="B14" s="1">
        <v>353</v>
      </c>
      <c r="C14" s="1">
        <f>C13*Table1[[#This Row],[num no overlap days]]/365</f>
        <v>0.80558972476757018</v>
      </c>
      <c r="D14" s="1">
        <f>1-Table1[[#This Row],[P(no birthdays in common)]]</f>
        <v>0.19441027523242982</v>
      </c>
      <c r="F14" s="4">
        <v>12</v>
      </c>
      <c r="G14" s="2">
        <v>0.16702478883806471</v>
      </c>
    </row>
    <row r="15" spans="1:7" x14ac:dyDescent="0.3">
      <c r="A15" s="1">
        <v>14</v>
      </c>
      <c r="B15" s="1">
        <v>352</v>
      </c>
      <c r="C15" s="1">
        <f>C14*Table1[[#This Row],[num no overlap days]]/365</f>
        <v>0.77689748799502656</v>
      </c>
      <c r="D15" s="1">
        <f>1-Table1[[#This Row],[P(no birthdays in common)]]</f>
        <v>0.22310251200497344</v>
      </c>
      <c r="F15" s="4">
        <v>13</v>
      </c>
      <c r="G15" s="2">
        <v>0.19441027523242982</v>
      </c>
    </row>
    <row r="16" spans="1:7" x14ac:dyDescent="0.3">
      <c r="A16" s="1">
        <v>15</v>
      </c>
      <c r="B16" s="1">
        <v>351</v>
      </c>
      <c r="C16" s="1">
        <f>C15*Table1[[#This Row],[num no overlap days]]/365</f>
        <v>0.74709868023631332</v>
      </c>
      <c r="D16" s="1">
        <f>1-Table1[[#This Row],[P(no birthdays in common)]]</f>
        <v>0.25290131976368668</v>
      </c>
      <c r="F16" s="4">
        <v>14</v>
      </c>
      <c r="G16" s="2">
        <v>0.22310251200497344</v>
      </c>
    </row>
    <row r="17" spans="1:7" x14ac:dyDescent="0.3">
      <c r="A17" s="1">
        <v>16</v>
      </c>
      <c r="B17" s="1">
        <v>350</v>
      </c>
      <c r="C17" s="1">
        <f>C16*Table1[[#This Row],[num no overlap days]]/365</f>
        <v>0.71639599474714977</v>
      </c>
      <c r="D17" s="1">
        <f>1-Table1[[#This Row],[P(no birthdays in common)]]</f>
        <v>0.28360400525285023</v>
      </c>
      <c r="F17" s="4">
        <v>15</v>
      </c>
      <c r="G17" s="2">
        <v>0.25290131976368668</v>
      </c>
    </row>
    <row r="18" spans="1:7" x14ac:dyDescent="0.3">
      <c r="A18" s="1">
        <v>17</v>
      </c>
      <c r="B18" s="1">
        <v>349</v>
      </c>
      <c r="C18" s="1">
        <f>C17*Table1[[#This Row],[num no overlap days]]/365</f>
        <v>0.68499233470343912</v>
      </c>
      <c r="D18" s="1">
        <f>1-Table1[[#This Row],[P(no birthdays in common)]]</f>
        <v>0.31500766529656088</v>
      </c>
      <c r="F18" s="4">
        <v>16</v>
      </c>
      <c r="G18" s="2">
        <v>0.28360400525285023</v>
      </c>
    </row>
    <row r="19" spans="1:7" x14ac:dyDescent="0.3">
      <c r="A19" s="1">
        <v>18</v>
      </c>
      <c r="B19" s="1">
        <v>348</v>
      </c>
      <c r="C19" s="1">
        <f>C18*Table1[[#This Row],[num no overlap days]]/365</f>
        <v>0.65308858212821053</v>
      </c>
      <c r="D19" s="1">
        <f>1-Table1[[#This Row],[P(no birthdays in common)]]</f>
        <v>0.34691141787178947</v>
      </c>
      <c r="F19" s="4">
        <v>17</v>
      </c>
      <c r="G19" s="2">
        <v>0.31500766529656088</v>
      </c>
    </row>
    <row r="20" spans="1:7" x14ac:dyDescent="0.3">
      <c r="A20" s="1">
        <v>19</v>
      </c>
      <c r="B20" s="1">
        <v>347</v>
      </c>
      <c r="C20" s="1">
        <f>C19*Table1[[#This Row],[num no overlap days]]/365</f>
        <v>0.62088147396846316</v>
      </c>
      <c r="D20" s="1">
        <f>1-Table1[[#This Row],[P(no birthdays in common)]]</f>
        <v>0.37911852603153684</v>
      </c>
      <c r="F20" s="4">
        <v>18</v>
      </c>
      <c r="G20" s="2">
        <v>0.34691141787178947</v>
      </c>
    </row>
    <row r="21" spans="1:7" x14ac:dyDescent="0.3">
      <c r="A21" s="1">
        <v>20</v>
      </c>
      <c r="B21" s="1">
        <v>346</v>
      </c>
      <c r="C21" s="1">
        <f>C20*Table1[[#This Row],[num no overlap days]]/365</f>
        <v>0.58856161641941984</v>
      </c>
      <c r="D21" s="1">
        <f>1-Table1[[#This Row],[P(no birthdays in common)]]</f>
        <v>0.41143838358058016</v>
      </c>
      <c r="F21" s="4">
        <v>19</v>
      </c>
      <c r="G21" s="2">
        <v>0.37911852603153684</v>
      </c>
    </row>
    <row r="22" spans="1:7" x14ac:dyDescent="0.3">
      <c r="A22" s="1">
        <v>21</v>
      </c>
      <c r="B22" s="1">
        <v>345</v>
      </c>
      <c r="C22" s="1">
        <f>C21*Table1[[#This Row],[num no overlap days]]/365</f>
        <v>0.55631166483479411</v>
      </c>
      <c r="D22" s="1">
        <f>1-Table1[[#This Row],[P(no birthdays in common)]]</f>
        <v>0.44368833516520589</v>
      </c>
      <c r="F22" s="4">
        <v>20</v>
      </c>
      <c r="G22" s="2">
        <v>0.41143838358058016</v>
      </c>
    </row>
    <row r="23" spans="1:7" x14ac:dyDescent="0.3">
      <c r="A23" s="1">
        <v>22</v>
      </c>
      <c r="B23" s="1">
        <v>344</v>
      </c>
      <c r="C23" s="1">
        <f>C22*Table1[[#This Row],[num no overlap days]]/365</f>
        <v>0.52430469233744981</v>
      </c>
      <c r="D23" s="1">
        <f>1-Table1[[#This Row],[P(no birthdays in common)]]</f>
        <v>0.47569530766255019</v>
      </c>
      <c r="F23" s="4">
        <v>21</v>
      </c>
      <c r="G23" s="2">
        <v>0.44368833516520589</v>
      </c>
    </row>
    <row r="24" spans="1:7" x14ac:dyDescent="0.3">
      <c r="A24" s="1">
        <v>23</v>
      </c>
      <c r="B24" s="1">
        <v>343</v>
      </c>
      <c r="C24" s="1">
        <f>C23*Table1[[#This Row],[num no overlap days]]/365</f>
        <v>0.49270276567601445</v>
      </c>
      <c r="D24" s="1">
        <f>1-Table1[[#This Row],[P(no birthdays in common)]]</f>
        <v>0.50729723432398555</v>
      </c>
      <c r="F24" s="4">
        <v>22</v>
      </c>
      <c r="G24" s="2">
        <v>0.47569530766255019</v>
      </c>
    </row>
    <row r="25" spans="1:7" x14ac:dyDescent="0.3">
      <c r="A25" s="1">
        <v>24</v>
      </c>
      <c r="B25" s="1">
        <v>342</v>
      </c>
      <c r="C25" s="1">
        <f>C24*Table1[[#This Row],[num no overlap days]]/365</f>
        <v>0.46165574208547111</v>
      </c>
      <c r="D25" s="1">
        <f>1-Table1[[#This Row],[P(no birthdays in common)]]</f>
        <v>0.53834425791452889</v>
      </c>
      <c r="F25" s="4">
        <v>23</v>
      </c>
      <c r="G25" s="2">
        <v>0.50729723432398555</v>
      </c>
    </row>
    <row r="26" spans="1:7" x14ac:dyDescent="0.3">
      <c r="A26" s="1">
        <v>25</v>
      </c>
      <c r="B26" s="1">
        <v>341</v>
      </c>
      <c r="C26" s="1">
        <f>C25*Table1[[#This Row],[num no overlap days]]/365</f>
        <v>0.43130029603053599</v>
      </c>
      <c r="D26" s="1">
        <f>1-Table1[[#This Row],[P(no birthdays in common)]]</f>
        <v>0.56869970396946401</v>
      </c>
      <c r="F26" s="4">
        <v>24</v>
      </c>
      <c r="G26" s="2">
        <v>0.53834425791452889</v>
      </c>
    </row>
    <row r="27" spans="1:7" x14ac:dyDescent="0.3">
      <c r="A27" s="1">
        <v>26</v>
      </c>
      <c r="B27" s="1">
        <v>340</v>
      </c>
      <c r="C27" s="1">
        <f>C26*Table1[[#This Row],[num no overlap days]]/365</f>
        <v>0.40175917986406096</v>
      </c>
      <c r="D27" s="1">
        <f>1-Table1[[#This Row],[P(no birthdays in common)]]</f>
        <v>0.59824082013593904</v>
      </c>
      <c r="F27" s="4">
        <v>25</v>
      </c>
      <c r="G27" s="2">
        <v>0.56869970396946401</v>
      </c>
    </row>
    <row r="28" spans="1:7" x14ac:dyDescent="0.3">
      <c r="A28" s="1">
        <v>27</v>
      </c>
      <c r="B28" s="1">
        <v>339</v>
      </c>
      <c r="C28" s="1">
        <f>C27*Table1[[#This Row],[num no overlap days]]/365</f>
        <v>0.37314071773675794</v>
      </c>
      <c r="D28" s="1">
        <f>1-Table1[[#This Row],[P(no birthdays in common)]]</f>
        <v>0.62685928226324206</v>
      </c>
      <c r="F28" s="4">
        <v>26</v>
      </c>
      <c r="G28" s="2">
        <v>0.59824082013593904</v>
      </c>
    </row>
    <row r="29" spans="1:7" x14ac:dyDescent="0.3">
      <c r="A29" s="1">
        <v>28</v>
      </c>
      <c r="B29" s="1">
        <v>338</v>
      </c>
      <c r="C29" s="1">
        <f>C28*Table1[[#This Row],[num no overlap days]]/365</f>
        <v>0.34553852765760051</v>
      </c>
      <c r="D29" s="1">
        <f>1-Table1[[#This Row],[P(no birthdays in common)]]</f>
        <v>0.65446147234239949</v>
      </c>
      <c r="F29" s="4">
        <v>27</v>
      </c>
      <c r="G29" s="2">
        <v>0.62685928226324206</v>
      </c>
    </row>
    <row r="30" spans="1:7" x14ac:dyDescent="0.3">
      <c r="A30" s="1">
        <v>29</v>
      </c>
      <c r="B30" s="1">
        <v>337</v>
      </c>
      <c r="C30" s="1">
        <f>C29*Table1[[#This Row],[num no overlap days]]/365</f>
        <v>0.31903146252222297</v>
      </c>
      <c r="D30" s="1">
        <f>1-Table1[[#This Row],[P(no birthdays in common)]]</f>
        <v>0.68096853747777697</v>
      </c>
      <c r="F30" s="4">
        <v>28</v>
      </c>
      <c r="G30" s="2">
        <v>0.65446147234239949</v>
      </c>
    </row>
    <row r="31" spans="1:7" x14ac:dyDescent="0.3">
      <c r="A31" s="1">
        <v>30</v>
      </c>
      <c r="B31" s="1">
        <v>336</v>
      </c>
      <c r="C31" s="1">
        <f>C30*Table1[[#This Row],[num no overlap days]]/365</f>
        <v>0.29368375728073132</v>
      </c>
      <c r="D31" s="1">
        <f>1-Table1[[#This Row],[P(no birthdays in common)]]</f>
        <v>0.70631624271926863</v>
      </c>
      <c r="F31" s="4">
        <v>29</v>
      </c>
      <c r="G31" s="2">
        <v>0.68096853747777697</v>
      </c>
    </row>
    <row r="32" spans="1:7" x14ac:dyDescent="0.3">
      <c r="A32" s="1">
        <v>31</v>
      </c>
      <c r="B32" s="1">
        <v>335</v>
      </c>
      <c r="C32" s="1">
        <f>C31*Table1[[#This Row],[num no overlap days]]/365</f>
        <v>0.26954536627135617</v>
      </c>
      <c r="D32" s="1">
        <f>1-Table1[[#This Row],[P(no birthdays in common)]]</f>
        <v>0.73045463372864383</v>
      </c>
      <c r="F32" s="4">
        <v>30</v>
      </c>
      <c r="G32" s="2">
        <v>0.70631624271926863</v>
      </c>
    </row>
    <row r="33" spans="1:7" x14ac:dyDescent="0.3">
      <c r="A33" s="1">
        <v>32</v>
      </c>
      <c r="B33" s="1">
        <v>334</v>
      </c>
      <c r="C33" s="1">
        <f>C32*Table1[[#This Row],[num no overlap days]]/365</f>
        <v>0.24665247214967936</v>
      </c>
      <c r="D33" s="1">
        <f>1-Table1[[#This Row],[P(no birthdays in common)]]</f>
        <v>0.75334752785032066</v>
      </c>
      <c r="F33" s="4">
        <v>31</v>
      </c>
      <c r="G33" s="2">
        <v>0.73045463372864383</v>
      </c>
    </row>
    <row r="34" spans="1:7" x14ac:dyDescent="0.3">
      <c r="A34" s="1">
        <v>33</v>
      </c>
      <c r="B34" s="1">
        <v>333</v>
      </c>
      <c r="C34" s="1">
        <f>C33*Table1[[#This Row],[num no overlap days]]/365</f>
        <v>0.225028145824228</v>
      </c>
      <c r="D34" s="1">
        <f>1-Table1[[#This Row],[P(no birthdays in common)]]</f>
        <v>0.77497185417577197</v>
      </c>
      <c r="F34" s="4">
        <v>32</v>
      </c>
      <c r="G34" s="2">
        <v>0.75334752785032066</v>
      </c>
    </row>
    <row r="35" spans="1:7" x14ac:dyDescent="0.3">
      <c r="A35" s="1">
        <v>34</v>
      </c>
      <c r="B35" s="1">
        <v>332</v>
      </c>
      <c r="C35" s="1">
        <f>C34*Table1[[#This Row],[num no overlap days]]/365</f>
        <v>0.20468313537984573</v>
      </c>
      <c r="D35" s="1">
        <f>1-Table1[[#This Row],[P(no birthdays in common)]]</f>
        <v>0.79531686462015427</v>
      </c>
      <c r="F35" s="4">
        <v>33</v>
      </c>
      <c r="G35" s="2">
        <v>0.77497185417577197</v>
      </c>
    </row>
    <row r="36" spans="1:7" x14ac:dyDescent="0.3">
      <c r="A36" s="1">
        <v>35</v>
      </c>
      <c r="B36" s="1">
        <v>331</v>
      </c>
      <c r="C36" s="1">
        <f>C35*Table1[[#This Row],[num no overlap days]]/365</f>
        <v>0.18561676112528477</v>
      </c>
      <c r="D36" s="1">
        <f>1-Table1[[#This Row],[P(no birthdays in common)]]</f>
        <v>0.8143832388747152</v>
      </c>
      <c r="F36" s="4">
        <v>34</v>
      </c>
      <c r="G36" s="2">
        <v>0.79531686462015427</v>
      </c>
    </row>
    <row r="37" spans="1:7" x14ac:dyDescent="0.3">
      <c r="A37" s="1">
        <v>36</v>
      </c>
      <c r="B37" s="1">
        <v>330</v>
      </c>
      <c r="C37" s="1">
        <f>C36*Table1[[#This Row],[num no overlap days]]/365</f>
        <v>0.16781789362012048</v>
      </c>
      <c r="D37" s="1">
        <f>1-Table1[[#This Row],[P(no birthdays in common)]]</f>
        <v>0.83218210637987955</v>
      </c>
      <c r="F37" s="4">
        <v>35</v>
      </c>
      <c r="G37" s="2">
        <v>0.8143832388747152</v>
      </c>
    </row>
    <row r="38" spans="1:7" x14ac:dyDescent="0.3">
      <c r="A38" s="1">
        <v>37</v>
      </c>
      <c r="B38" s="1">
        <v>329</v>
      </c>
      <c r="C38" s="1">
        <f>C37*Table1[[#This Row],[num no overlap days]]/365</f>
        <v>0.15126599178361544</v>
      </c>
      <c r="D38" s="1">
        <f>1-Table1[[#This Row],[P(no birthdays in common)]]</f>
        <v>0.84873400821638456</v>
      </c>
      <c r="F38" s="4">
        <v>36</v>
      </c>
      <c r="G38" s="2">
        <v>0.83218210637987955</v>
      </c>
    </row>
    <row r="39" spans="1:7" x14ac:dyDescent="0.3">
      <c r="A39" s="1">
        <v>38</v>
      </c>
      <c r="B39" s="1">
        <v>328</v>
      </c>
      <c r="C39" s="1">
        <f>C38*Table1[[#This Row],[num no overlap days]]/365</f>
        <v>0.13593217891787909</v>
      </c>
      <c r="D39" s="1">
        <f>1-Table1[[#This Row],[P(no birthdays in common)]]</f>
        <v>0.86406782108212088</v>
      </c>
      <c r="F39" s="4">
        <v>37</v>
      </c>
      <c r="G39" s="2">
        <v>0.84873400821638456</v>
      </c>
    </row>
    <row r="40" spans="1:7" x14ac:dyDescent="0.3">
      <c r="A40" s="1">
        <v>39</v>
      </c>
      <c r="B40" s="1">
        <v>327</v>
      </c>
      <c r="C40" s="1">
        <f>C39*Table1[[#This Row],[num no overlap days]]/365</f>
        <v>0.12178033563327798</v>
      </c>
      <c r="D40" s="1">
        <f>1-Table1[[#This Row],[P(no birthdays in common)]]</f>
        <v>0.87821966436672205</v>
      </c>
      <c r="F40" s="4">
        <v>38</v>
      </c>
      <c r="G40" s="2">
        <v>0.86406782108212088</v>
      </c>
    </row>
    <row r="41" spans="1:7" x14ac:dyDescent="0.3">
      <c r="A41" s="1">
        <v>40</v>
      </c>
      <c r="B41" s="1">
        <v>326</v>
      </c>
      <c r="C41" s="1">
        <f>C40*Table1[[#This Row],[num no overlap days]]/365</f>
        <v>0.10876819018205103</v>
      </c>
      <c r="D41" s="1">
        <f>1-Table1[[#This Row],[P(no birthdays in common)]]</f>
        <v>0.89123180981794903</v>
      </c>
      <c r="F41" s="4">
        <v>39</v>
      </c>
      <c r="G41" s="2">
        <v>0.87821966436672205</v>
      </c>
    </row>
    <row r="42" spans="1:7" x14ac:dyDescent="0.3">
      <c r="A42" s="1">
        <v>41</v>
      </c>
      <c r="B42" s="1">
        <v>325</v>
      </c>
      <c r="C42" s="1">
        <f>C41*Table1[[#This Row],[num no overlap days]]/365</f>
        <v>9.6848388518264619E-2</v>
      </c>
      <c r="D42" s="1">
        <f>1-Table1[[#This Row],[P(no birthdays in common)]]</f>
        <v>0.90315161148173539</v>
      </c>
      <c r="F42" s="4">
        <v>40</v>
      </c>
      <c r="G42" s="2">
        <v>0.89123180981794903</v>
      </c>
    </row>
    <row r="43" spans="1:7" x14ac:dyDescent="0.3">
      <c r="A43" s="1">
        <v>42</v>
      </c>
      <c r="B43" s="1">
        <v>324</v>
      </c>
      <c r="C43" s="1">
        <f>C42*Table1[[#This Row],[num no overlap days]]/365</f>
        <v>8.5969528438130785E-2</v>
      </c>
      <c r="D43" s="1">
        <f>1-Table1[[#This Row],[P(no birthdays in common)]]</f>
        <v>0.91403047156186923</v>
      </c>
      <c r="F43" s="4">
        <v>41</v>
      </c>
      <c r="G43" s="2">
        <v>0.90315161148173539</v>
      </c>
    </row>
    <row r="44" spans="1:7" x14ac:dyDescent="0.3">
      <c r="A44" s="1">
        <v>43</v>
      </c>
      <c r="B44" s="1">
        <v>323</v>
      </c>
      <c r="C44" s="1">
        <f>C43*Table1[[#This Row],[num no overlap days]]/365</f>
        <v>7.6077144343880118E-2</v>
      </c>
      <c r="D44" s="1">
        <f>1-Table1[[#This Row],[P(no birthdays in common)]]</f>
        <v>0.92392285565611987</v>
      </c>
      <c r="F44" s="4">
        <v>42</v>
      </c>
      <c r="G44" s="2">
        <v>0.91403047156186923</v>
      </c>
    </row>
    <row r="45" spans="1:7" x14ac:dyDescent="0.3">
      <c r="A45" s="1">
        <v>44</v>
      </c>
      <c r="B45" s="1">
        <v>322</v>
      </c>
      <c r="C45" s="1">
        <f>C44*Table1[[#This Row],[num no overlap days]]/365</f>
        <v>6.7114631448573686E-2</v>
      </c>
      <c r="D45" s="1">
        <f>1-Table1[[#This Row],[P(no birthdays in common)]]</f>
        <v>0.93288536855142634</v>
      </c>
      <c r="F45" s="4">
        <v>43</v>
      </c>
      <c r="G45" s="2">
        <v>0.92392285565611987</v>
      </c>
    </row>
    <row r="46" spans="1:7" x14ac:dyDescent="0.3">
      <c r="A46" s="1">
        <v>45</v>
      </c>
      <c r="B46" s="1">
        <v>321</v>
      </c>
      <c r="C46" s="1">
        <f>C45*Table1[[#This Row],[num no overlap days]]/365</f>
        <v>5.9024100534225077E-2</v>
      </c>
      <c r="D46" s="1">
        <f>1-Table1[[#This Row],[P(no birthdays in common)]]</f>
        <v>0.94097589946577487</v>
      </c>
      <c r="F46" s="4">
        <v>44</v>
      </c>
      <c r="G46" s="2">
        <v>0.93288536855142634</v>
      </c>
    </row>
    <row r="47" spans="1:7" x14ac:dyDescent="0.3">
      <c r="A47" s="1">
        <v>46</v>
      </c>
      <c r="B47" s="1">
        <v>320</v>
      </c>
      <c r="C47" s="1">
        <f>C46*Table1[[#This Row],[num no overlap days]]/365</f>
        <v>5.1747156632745275E-2</v>
      </c>
      <c r="D47" s="1">
        <f>1-Table1[[#This Row],[P(no birthdays in common)]]</f>
        <v>0.94825284336725468</v>
      </c>
      <c r="F47" s="4">
        <v>45</v>
      </c>
      <c r="G47" s="2">
        <v>0.94097589946577487</v>
      </c>
    </row>
    <row r="48" spans="1:7" x14ac:dyDescent="0.3">
      <c r="A48" s="1">
        <v>47</v>
      </c>
      <c r="B48" s="1">
        <v>319</v>
      </c>
      <c r="C48" s="1">
        <f>C47*Table1[[#This Row],[num no overlap days]]/365</f>
        <v>4.5225597166700666E-2</v>
      </c>
      <c r="D48" s="1">
        <f>1-Table1[[#This Row],[P(no birthdays in common)]]</f>
        <v>0.95477440283329928</v>
      </c>
      <c r="F48" s="4">
        <v>46</v>
      </c>
      <c r="G48" s="2">
        <v>0.94825284336725468</v>
      </c>
    </row>
    <row r="49" spans="1:7" x14ac:dyDescent="0.3">
      <c r="A49" s="1">
        <v>48</v>
      </c>
      <c r="B49" s="1">
        <v>318</v>
      </c>
      <c r="C49" s="1">
        <f>C48*Table1[[#This Row],[num no overlap days]]/365</f>
        <v>3.9402027120577568E-2</v>
      </c>
      <c r="D49" s="1">
        <f>1-Table1[[#This Row],[P(no birthdays in common)]]</f>
        <v>0.96059797287942239</v>
      </c>
      <c r="F49" s="4">
        <v>47</v>
      </c>
      <c r="G49" s="2">
        <v>0.95477440283329928</v>
      </c>
    </row>
    <row r="50" spans="1:7" x14ac:dyDescent="0.3">
      <c r="A50" s="1">
        <v>49</v>
      </c>
      <c r="B50" s="1">
        <v>317</v>
      </c>
      <c r="C50" s="1">
        <f>C49*Table1[[#This Row],[num no overlap days]]/365</f>
        <v>3.4220390677323527E-2</v>
      </c>
      <c r="D50" s="1">
        <f>1-Table1[[#This Row],[P(no birthdays in common)]]</f>
        <v>0.96577960932267648</v>
      </c>
      <c r="F50" s="4">
        <v>48</v>
      </c>
      <c r="G50" s="2">
        <v>0.96059797287942239</v>
      </c>
    </row>
    <row r="51" spans="1:7" x14ac:dyDescent="0.3">
      <c r="A51" s="1">
        <v>50</v>
      </c>
      <c r="B51" s="1">
        <v>316</v>
      </c>
      <c r="C51" s="1">
        <f>C50*Table1[[#This Row],[num no overlap days]]/365</f>
        <v>2.9626420422011603E-2</v>
      </c>
      <c r="D51" s="1">
        <f>1-Table1[[#This Row],[P(no birthdays in common)]]</f>
        <v>0.97037357957798842</v>
      </c>
      <c r="F51" s="4">
        <v>49</v>
      </c>
      <c r="G51" s="2">
        <v>0.96577960932267648</v>
      </c>
    </row>
    <row r="52" spans="1:7" x14ac:dyDescent="0.3">
      <c r="A52" s="1">
        <v>51</v>
      </c>
      <c r="B52" s="1">
        <v>315</v>
      </c>
      <c r="C52" s="1">
        <f>C51*Table1[[#This Row],[num no overlap days]]/365</f>
        <v>2.5568006665571658E-2</v>
      </c>
      <c r="D52" s="1">
        <f>1-Table1[[#This Row],[P(no birthdays in common)]]</f>
        <v>0.97443199333442831</v>
      </c>
      <c r="F52" s="4">
        <v>50</v>
      </c>
      <c r="G52" s="2">
        <v>0.97037357957798842</v>
      </c>
    </row>
    <row r="53" spans="1:7" x14ac:dyDescent="0.3">
      <c r="A53" s="1">
        <v>52</v>
      </c>
      <c r="B53" s="1">
        <v>314</v>
      </c>
      <c r="C53" s="1">
        <f>C52*Table1[[#This Row],[num no overlap days]]/365</f>
        <v>2.1995490665724659E-2</v>
      </c>
      <c r="D53" s="1">
        <f>1-Table1[[#This Row],[P(no birthdays in common)]]</f>
        <v>0.9780045093342753</v>
      </c>
      <c r="F53" s="4">
        <v>51</v>
      </c>
      <c r="G53" s="2">
        <v>0.97443199333442831</v>
      </c>
    </row>
    <row r="54" spans="1:7" x14ac:dyDescent="0.3">
      <c r="A54" s="1">
        <v>53</v>
      </c>
      <c r="B54" s="1">
        <v>313</v>
      </c>
      <c r="C54" s="1">
        <f>C53*Table1[[#This Row],[num no overlap days]]/365</f>
        <v>1.8861886516087171E-2</v>
      </c>
      <c r="D54" s="1">
        <f>1-Table1[[#This Row],[P(no birthdays in common)]]</f>
        <v>0.98113811348391278</v>
      </c>
      <c r="F54" s="4">
        <v>52</v>
      </c>
      <c r="G54" s="2">
        <v>0.9780045093342753</v>
      </c>
    </row>
    <row r="55" spans="1:7" x14ac:dyDescent="0.3">
      <c r="A55" s="1">
        <v>54</v>
      </c>
      <c r="B55" s="1">
        <v>312</v>
      </c>
      <c r="C55" s="1">
        <f>C54*Table1[[#This Row],[num no overlap days]]/365</f>
        <v>1.6123037241148486E-2</v>
      </c>
      <c r="D55" s="1">
        <f>1-Table1[[#This Row],[P(no birthdays in common)]]</f>
        <v>0.9838769627588515</v>
      </c>
      <c r="F55" s="4">
        <v>53</v>
      </c>
      <c r="G55" s="2">
        <v>0.98113811348391278</v>
      </c>
    </row>
    <row r="56" spans="1:7" x14ac:dyDescent="0.3">
      <c r="A56" s="1">
        <v>55</v>
      </c>
      <c r="B56" s="1">
        <v>311</v>
      </c>
      <c r="C56" s="1">
        <f>C55*Table1[[#This Row],[num no overlap days]]/365</f>
        <v>1.3737711183553915E-2</v>
      </c>
      <c r="D56" s="1">
        <f>1-Table1[[#This Row],[P(no birthdays in common)]]</f>
        <v>0.98626228881644606</v>
      </c>
      <c r="F56" s="4">
        <v>54</v>
      </c>
      <c r="G56" s="2">
        <v>0.9838769627588515</v>
      </c>
    </row>
    <row r="57" spans="1:7" x14ac:dyDescent="0.3">
      <c r="A57" s="1">
        <v>56</v>
      </c>
      <c r="B57" s="1">
        <v>310</v>
      </c>
      <c r="C57" s="1">
        <f>C56*Table1[[#This Row],[num no overlap days]]/365</f>
        <v>1.1667645114799214E-2</v>
      </c>
      <c r="D57" s="1">
        <f>1-Table1[[#This Row],[P(no birthdays in common)]]</f>
        <v>0.98833235488520077</v>
      </c>
      <c r="F57" s="4">
        <v>55</v>
      </c>
      <c r="G57" s="2">
        <v>0.98626228881644606</v>
      </c>
    </row>
    <row r="58" spans="1:7" x14ac:dyDescent="0.3">
      <c r="A58" s="1">
        <v>57</v>
      </c>
      <c r="B58" s="1">
        <v>309</v>
      </c>
      <c r="C58" s="1">
        <f>C57*Table1[[#This Row],[num no overlap days]]/365</f>
        <v>9.8775406588300207E-3</v>
      </c>
      <c r="D58" s="1">
        <f>1-Table1[[#This Row],[P(no birthdays in common)]]</f>
        <v>0.99012245934116994</v>
      </c>
      <c r="F58" s="4">
        <v>56</v>
      </c>
      <c r="G58" s="2">
        <v>0.98833235488520077</v>
      </c>
    </row>
    <row r="59" spans="1:7" x14ac:dyDescent="0.3">
      <c r="A59" s="1">
        <v>58</v>
      </c>
      <c r="B59" s="1">
        <v>308</v>
      </c>
      <c r="C59" s="1">
        <f>C58*Table1[[#This Row],[num no overlap days]]/365</f>
        <v>8.3350206107387567E-3</v>
      </c>
      <c r="D59" s="1">
        <f>1-Table1[[#This Row],[P(no birthdays in common)]]</f>
        <v>0.99166497938926124</v>
      </c>
      <c r="F59" s="4">
        <v>57</v>
      </c>
      <c r="G59" s="2">
        <v>0.99012245934116994</v>
      </c>
    </row>
    <row r="60" spans="1:7" x14ac:dyDescent="0.3">
      <c r="A60" s="1">
        <v>59</v>
      </c>
      <c r="B60" s="1">
        <v>307</v>
      </c>
      <c r="C60" s="1">
        <f>C59*Table1[[#This Row],[num no overlap days]]/365</f>
        <v>7.0105515821830095E-3</v>
      </c>
      <c r="D60" s="1">
        <f>1-Table1[[#This Row],[P(no birthdays in common)]]</f>
        <v>0.992989448417817</v>
      </c>
      <c r="F60" s="4">
        <v>58</v>
      </c>
      <c r="G60" s="2">
        <v>0.99166497938926124</v>
      </c>
    </row>
    <row r="61" spans="1:7" x14ac:dyDescent="0.3">
      <c r="A61" s="1">
        <v>60</v>
      </c>
      <c r="B61" s="1">
        <v>306</v>
      </c>
      <c r="C61" s="1">
        <f>C60*Table1[[#This Row],[num no overlap days]]/365</f>
        <v>5.8773391346520583E-3</v>
      </c>
      <c r="D61" s="1">
        <f>1-Table1[[#This Row],[P(no birthdays in common)]]</f>
        <v>0.99412266086534795</v>
      </c>
      <c r="F61" s="4">
        <v>59</v>
      </c>
      <c r="G61" s="2">
        <v>0.992989448417817</v>
      </c>
    </row>
    <row r="62" spans="1:7" x14ac:dyDescent="0.3">
      <c r="A62" s="1">
        <v>61</v>
      </c>
      <c r="B62" s="1">
        <v>305</v>
      </c>
      <c r="C62" s="1">
        <f>C61*Table1[[#This Row],[num no overlap days]]/365</f>
        <v>4.9112011947092544E-3</v>
      </c>
      <c r="D62" s="1">
        <f>1-Table1[[#This Row],[P(no birthdays in common)]]</f>
        <v>0.99508879880529078</v>
      </c>
      <c r="F62" s="4">
        <v>60</v>
      </c>
      <c r="G62" s="2">
        <v>0.99412266086534795</v>
      </c>
    </row>
    <row r="63" spans="1:7" x14ac:dyDescent="0.3">
      <c r="A63" s="1">
        <v>62</v>
      </c>
      <c r="B63" s="1">
        <v>304</v>
      </c>
      <c r="C63" s="1">
        <f>C62*Table1[[#This Row],[num no overlap days]]/365</f>
        <v>4.0904251046345571E-3</v>
      </c>
      <c r="D63" s="1">
        <f>1-Table1[[#This Row],[P(no birthdays in common)]]</f>
        <v>0.99590957489536547</v>
      </c>
      <c r="F63" s="4">
        <v>61</v>
      </c>
      <c r="G63" s="2">
        <v>0.99508879880529078</v>
      </c>
    </row>
    <row r="64" spans="1:7" x14ac:dyDescent="0.3">
      <c r="A64" s="1">
        <v>63</v>
      </c>
      <c r="B64" s="1">
        <v>303</v>
      </c>
      <c r="C64" s="1">
        <f>C63*Table1[[#This Row],[num no overlap days]]/365</f>
        <v>3.3956131690527965E-3</v>
      </c>
      <c r="D64" s="1">
        <f>1-Table1[[#This Row],[P(no birthdays in common)]]</f>
        <v>0.99660438683094721</v>
      </c>
      <c r="F64" s="4">
        <v>62</v>
      </c>
      <c r="G64" s="2">
        <v>0.99590957489536547</v>
      </c>
    </row>
    <row r="65" spans="1:7" x14ac:dyDescent="0.3">
      <c r="A65" s="1">
        <v>64</v>
      </c>
      <c r="B65" s="1">
        <v>302</v>
      </c>
      <c r="C65" s="1">
        <f>C64*Table1[[#This Row],[num no overlap days]]/365</f>
        <v>2.8095210330245056E-3</v>
      </c>
      <c r="D65" s="1">
        <f>1-Table1[[#This Row],[P(no birthdays in common)]]</f>
        <v>0.99719047896697555</v>
      </c>
      <c r="F65" s="4">
        <v>63</v>
      </c>
      <c r="G65" s="2">
        <v>0.99660438683094721</v>
      </c>
    </row>
    <row r="66" spans="1:7" x14ac:dyDescent="0.3">
      <c r="A66" s="1">
        <v>65</v>
      </c>
      <c r="B66" s="1">
        <v>301</v>
      </c>
      <c r="C66" s="1">
        <f>C65*Table1[[#This Row],[num no overlap days]]/365</f>
        <v>2.3168926875078801E-3</v>
      </c>
      <c r="D66" s="1">
        <f>1-Table1[[#This Row],[P(no birthdays in common)]]</f>
        <v>0.9976831073124921</v>
      </c>
      <c r="F66" s="4">
        <v>64</v>
      </c>
      <c r="G66" s="2">
        <v>0.99719047896697555</v>
      </c>
    </row>
    <row r="67" spans="1:7" x14ac:dyDescent="0.3">
      <c r="A67" s="1">
        <v>66</v>
      </c>
      <c r="B67" s="1">
        <v>300</v>
      </c>
      <c r="C67" s="1">
        <f>C66*Table1[[#This Row],[num no overlap days]]/365</f>
        <v>1.9042953595955179E-3</v>
      </c>
      <c r="D67" s="1">
        <f>1-Table1[[#This Row],[P(no birthdays in common)]]</f>
        <v>0.99809570464040454</v>
      </c>
      <c r="F67" s="4">
        <v>65</v>
      </c>
      <c r="G67" s="2">
        <v>0.9976831073124921</v>
      </c>
    </row>
    <row r="68" spans="1:7" x14ac:dyDescent="0.3">
      <c r="A68" s="1">
        <v>67</v>
      </c>
      <c r="B68" s="1">
        <v>299</v>
      </c>
      <c r="C68" s="1">
        <f>C67*Table1[[#This Row],[num no overlap days]]/365</f>
        <v>1.559957020600164E-3</v>
      </c>
      <c r="D68" s="1">
        <f>1-Table1[[#This Row],[P(no birthdays in common)]]</f>
        <v>0.99844004297939981</v>
      </c>
      <c r="F68" s="4">
        <v>66</v>
      </c>
      <c r="G68" s="2">
        <v>0.99809570464040454</v>
      </c>
    </row>
    <row r="69" spans="1:7" x14ac:dyDescent="0.3">
      <c r="A69" s="1">
        <v>68</v>
      </c>
      <c r="B69" s="1">
        <v>298</v>
      </c>
      <c r="C69" s="1">
        <f>C68*Table1[[#This Row],[num no overlap days]]/365</f>
        <v>1.2736087455858874E-3</v>
      </c>
      <c r="D69" s="1">
        <f>1-Table1[[#This Row],[P(no birthdays in common)]]</f>
        <v>0.99872639125441409</v>
      </c>
      <c r="F69" s="4">
        <v>67</v>
      </c>
      <c r="G69" s="2">
        <v>0.99844004297939981</v>
      </c>
    </row>
    <row r="70" spans="1:7" x14ac:dyDescent="0.3">
      <c r="A70" s="1">
        <v>69</v>
      </c>
      <c r="B70" s="1">
        <v>297</v>
      </c>
      <c r="C70" s="1">
        <f>C69*Table1[[#This Row],[num no overlap days]]/365</f>
        <v>1.036333691613722E-3</v>
      </c>
      <c r="D70" s="1">
        <f>1-Table1[[#This Row],[P(no birthdays in common)]]</f>
        <v>0.99896366630838629</v>
      </c>
      <c r="F70" s="4">
        <v>68</v>
      </c>
      <c r="G70" s="2">
        <v>0.99872639125441409</v>
      </c>
    </row>
    <row r="71" spans="1:7" x14ac:dyDescent="0.3">
      <c r="A71" s="1">
        <v>70</v>
      </c>
      <c r="B71" s="1">
        <v>296</v>
      </c>
      <c r="C71" s="1">
        <f>C70*Table1[[#This Row],[num no overlap days]]/365</f>
        <v>8.4042403484290882E-4</v>
      </c>
      <c r="D71" s="1">
        <f>1-Table1[[#This Row],[P(no birthdays in common)]]</f>
        <v>0.99915957596515714</v>
      </c>
      <c r="F71" s="4">
        <v>69</v>
      </c>
      <c r="G71" s="2">
        <v>0.99896366630838629</v>
      </c>
    </row>
    <row r="72" spans="1:7" x14ac:dyDescent="0.3">
      <c r="A72" s="1">
        <v>71</v>
      </c>
      <c r="B72" s="1">
        <v>295</v>
      </c>
      <c r="C72" s="1">
        <f>C71*Table1[[#This Row],[num no overlap days]]/365</f>
        <v>6.7924682268125515E-4</v>
      </c>
      <c r="D72" s="1">
        <f>1-Table1[[#This Row],[P(no birthdays in common)]]</f>
        <v>0.99932075317731872</v>
      </c>
      <c r="F72" s="4">
        <v>70</v>
      </c>
      <c r="G72" s="2">
        <v>0.99915957596515714</v>
      </c>
    </row>
    <row r="73" spans="1:7" x14ac:dyDescent="0.3">
      <c r="A73" s="1">
        <v>72</v>
      </c>
      <c r="B73" s="1">
        <v>294</v>
      </c>
      <c r="C73" s="1">
        <f>C72*Table1[[#This Row],[num no overlap days]]/365</f>
        <v>5.4711935854325757E-4</v>
      </c>
      <c r="D73" s="1">
        <f>1-Table1[[#This Row],[P(no birthdays in common)]]</f>
        <v>0.99945288064145676</v>
      </c>
      <c r="F73" s="4">
        <v>71</v>
      </c>
      <c r="G73" s="2">
        <v>0.99932075317731872</v>
      </c>
    </row>
    <row r="74" spans="1:7" x14ac:dyDescent="0.3">
      <c r="A74" s="1">
        <v>73</v>
      </c>
      <c r="B74" s="1">
        <v>293</v>
      </c>
      <c r="C74" s="1">
        <f>C73*Table1[[#This Row],[num no overlap days]]/365</f>
        <v>4.3919444398129987E-4</v>
      </c>
      <c r="D74" s="1">
        <f>1-Table1[[#This Row],[P(no birthdays in common)]]</f>
        <v>0.99956080555601867</v>
      </c>
      <c r="F74" s="4">
        <v>72</v>
      </c>
      <c r="G74" s="2">
        <v>0.99945288064145676</v>
      </c>
    </row>
    <row r="75" spans="1:7" x14ac:dyDescent="0.3">
      <c r="A75" s="1">
        <v>74</v>
      </c>
      <c r="B75" s="1">
        <v>292</v>
      </c>
      <c r="C75" s="1">
        <f>C74*Table1[[#This Row],[num no overlap days]]/365</f>
        <v>3.5135555518503989E-4</v>
      </c>
      <c r="D75" s="1">
        <f>1-Table1[[#This Row],[P(no birthdays in common)]]</f>
        <v>0.99964864444481494</v>
      </c>
      <c r="F75" s="4">
        <v>73</v>
      </c>
      <c r="G75" s="2">
        <v>0.99956080555601867</v>
      </c>
    </row>
    <row r="76" spans="1:7" x14ac:dyDescent="0.3">
      <c r="A76" s="1">
        <v>75</v>
      </c>
      <c r="B76" s="1">
        <v>291</v>
      </c>
      <c r="C76" s="1">
        <f>C75*Table1[[#This Row],[num no overlap days]]/365</f>
        <v>2.8012182618862086E-4</v>
      </c>
      <c r="D76" s="1">
        <f>1-Table1[[#This Row],[P(no birthdays in common)]]</f>
        <v>0.99971987817381136</v>
      </c>
      <c r="F76" s="4">
        <v>74</v>
      </c>
      <c r="G76" s="2">
        <v>0.99964864444481494</v>
      </c>
    </row>
    <row r="77" spans="1:7" x14ac:dyDescent="0.3">
      <c r="A77" s="1">
        <v>76</v>
      </c>
      <c r="B77" s="1">
        <v>290</v>
      </c>
      <c r="C77" s="1">
        <f>C76*Table1[[#This Row],[num no overlap days]]/365</f>
        <v>2.2256254683479466E-4</v>
      </c>
      <c r="D77" s="1">
        <f>1-Table1[[#This Row],[P(no birthdays in common)]]</f>
        <v>0.99977743745316516</v>
      </c>
      <c r="F77" s="4">
        <v>75</v>
      </c>
      <c r="G77" s="2">
        <v>0.99971987817381136</v>
      </c>
    </row>
    <row r="78" spans="1:7" x14ac:dyDescent="0.3">
      <c r="A78" s="1">
        <v>77</v>
      </c>
      <c r="B78" s="1">
        <v>289</v>
      </c>
      <c r="C78" s="1">
        <f>C77*Table1[[#This Row],[num no overlap days]]/365</f>
        <v>1.7622075626097443E-4</v>
      </c>
      <c r="D78" s="1">
        <f>1-Table1[[#This Row],[P(no birthdays in common)]]</f>
        <v>0.999823779243739</v>
      </c>
      <c r="F78" s="4">
        <v>76</v>
      </c>
      <c r="G78" s="2">
        <v>0.99977743745316516</v>
      </c>
    </row>
    <row r="79" spans="1:7" x14ac:dyDescent="0.3">
      <c r="A79" s="1">
        <v>78</v>
      </c>
      <c r="B79" s="1">
        <v>288</v>
      </c>
      <c r="C79" s="1">
        <f>C78*Table1[[#This Row],[num no overlap days]]/365</f>
        <v>1.3904541863879626E-4</v>
      </c>
      <c r="D79" s="1">
        <f>1-Table1[[#This Row],[P(no birthdays in common)]]</f>
        <v>0.99986095458136115</v>
      </c>
      <c r="F79" s="4">
        <v>77</v>
      </c>
      <c r="G79" s="2">
        <v>0.999823779243739</v>
      </c>
    </row>
    <row r="80" spans="1:7" x14ac:dyDescent="0.3">
      <c r="A80" s="1">
        <v>79</v>
      </c>
      <c r="B80" s="1">
        <v>287</v>
      </c>
      <c r="C80" s="1">
        <f>C79*Table1[[#This Row],[num no overlap days]]/365</f>
        <v>1.0933160314886171E-4</v>
      </c>
      <c r="D80" s="1">
        <f>1-Table1[[#This Row],[P(no birthdays in common)]]</f>
        <v>0.99989066839685115</v>
      </c>
      <c r="F80" s="4">
        <v>78</v>
      </c>
      <c r="G80" s="2">
        <v>0.99986095458136115</v>
      </c>
    </row>
    <row r="81" spans="1:7" x14ac:dyDescent="0.3">
      <c r="A81" s="1">
        <v>80</v>
      </c>
      <c r="B81" s="1">
        <v>286</v>
      </c>
      <c r="C81" s="1">
        <f>C80*Table1[[#This Row],[num no overlap days]]/365</f>
        <v>8.5668050686505347E-5</v>
      </c>
      <c r="D81" s="1">
        <f>1-Table1[[#This Row],[P(no birthdays in common)]]</f>
        <v>0.99991433194931345</v>
      </c>
      <c r="F81" s="4">
        <v>79</v>
      </c>
      <c r="G81" s="2">
        <v>0.99989066839685115</v>
      </c>
    </row>
    <row r="82" spans="1:7" x14ac:dyDescent="0.3">
      <c r="A82" s="1">
        <v>81</v>
      </c>
      <c r="B82" s="1">
        <v>285</v>
      </c>
      <c r="C82" s="1">
        <f>C81*Table1[[#This Row],[num no overlap days]]/365</f>
        <v>6.6891491631928832E-5</v>
      </c>
      <c r="D82" s="1">
        <f>1-Table1[[#This Row],[P(no birthdays in common)]]</f>
        <v>0.99993310850836803</v>
      </c>
      <c r="F82" s="4">
        <v>80</v>
      </c>
      <c r="G82" s="2">
        <v>0.99991433194931345</v>
      </c>
    </row>
    <row r="83" spans="1:7" x14ac:dyDescent="0.3">
      <c r="A83" s="1">
        <v>82</v>
      </c>
      <c r="B83" s="1">
        <v>284</v>
      </c>
      <c r="C83" s="1">
        <f>C82*Table1[[#This Row],[num no overlap days]]/365</f>
        <v>5.2047078420459693E-5</v>
      </c>
      <c r="D83" s="1">
        <f>1-Table1[[#This Row],[P(no birthdays in common)]]</f>
        <v>0.99994795292157956</v>
      </c>
      <c r="F83" s="4">
        <v>81</v>
      </c>
      <c r="G83" s="2">
        <v>0.99993310850836803</v>
      </c>
    </row>
    <row r="84" spans="1:7" x14ac:dyDescent="0.3">
      <c r="A84" s="1">
        <v>83</v>
      </c>
      <c r="B84" s="1">
        <v>283</v>
      </c>
      <c r="C84" s="1">
        <f>C83*Table1[[#This Row],[num no overlap days]]/365</f>
        <v>4.0354310117781078E-5</v>
      </c>
      <c r="D84" s="1">
        <f>1-Table1[[#This Row],[P(no birthdays in common)]]</f>
        <v>0.99995964568988227</v>
      </c>
      <c r="F84" s="4">
        <v>82</v>
      </c>
      <c r="G84" s="2">
        <v>0.99994795292157956</v>
      </c>
    </row>
    <row r="85" spans="1:7" x14ac:dyDescent="0.3">
      <c r="A85" s="1">
        <v>84</v>
      </c>
      <c r="B85" s="1">
        <v>282</v>
      </c>
      <c r="C85" s="1">
        <f>C84*Table1[[#This Row],[num no overlap days]]/365</f>
        <v>3.117785055675141E-5</v>
      </c>
      <c r="D85" s="1">
        <f>1-Table1[[#This Row],[P(no birthdays in common)]]</f>
        <v>0.99996882214944327</v>
      </c>
      <c r="F85" s="4">
        <v>83</v>
      </c>
      <c r="G85" s="2">
        <v>0.99995964568988227</v>
      </c>
    </row>
    <row r="86" spans="1:7" x14ac:dyDescent="0.3">
      <c r="A86" s="1">
        <v>85</v>
      </c>
      <c r="B86" s="1">
        <v>281</v>
      </c>
      <c r="C86" s="1">
        <f>C85*Table1[[#This Row],[num no overlap days]]/365</f>
        <v>2.4002673990266157E-5</v>
      </c>
      <c r="D86" s="1">
        <f>1-Table1[[#This Row],[P(no birthdays in common)]]</f>
        <v>0.99997599732600972</v>
      </c>
      <c r="F86" s="4">
        <v>84</v>
      </c>
      <c r="G86" s="2">
        <v>0.99996882214944327</v>
      </c>
    </row>
    <row r="87" spans="1:7" x14ac:dyDescent="0.3">
      <c r="A87" s="1">
        <v>86</v>
      </c>
      <c r="B87" s="1">
        <v>280</v>
      </c>
      <c r="C87" s="1">
        <f>C86*Table1[[#This Row],[num no overlap days]]/365</f>
        <v>1.8413010184313765E-5</v>
      </c>
      <c r="D87" s="1">
        <f>1-Table1[[#This Row],[P(no birthdays in common)]]</f>
        <v>0.99998158698981565</v>
      </c>
      <c r="F87" s="4">
        <v>85</v>
      </c>
      <c r="G87" s="2">
        <v>0.99997599732600972</v>
      </c>
    </row>
    <row r="88" spans="1:7" x14ac:dyDescent="0.3">
      <c r="A88" s="1">
        <v>87</v>
      </c>
      <c r="B88" s="1">
        <v>279</v>
      </c>
      <c r="C88" s="1">
        <f>C87*Table1[[#This Row],[num no overlap days]]/365</f>
        <v>1.4074602305269974E-5</v>
      </c>
      <c r="D88" s="1">
        <f>1-Table1[[#This Row],[P(no birthdays in common)]]</f>
        <v>0.99998592539769471</v>
      </c>
      <c r="F88" s="4">
        <v>86</v>
      </c>
      <c r="G88" s="2">
        <v>0.99998158698981565</v>
      </c>
    </row>
    <row r="89" spans="1:7" x14ac:dyDescent="0.3">
      <c r="A89" s="1">
        <v>88</v>
      </c>
      <c r="B89" s="1">
        <v>278</v>
      </c>
      <c r="C89" s="1">
        <f>C88*Table1[[#This Row],[num no overlap days]]/365</f>
        <v>1.0719834084561789E-5</v>
      </c>
      <c r="D89" s="1">
        <f>1-Table1[[#This Row],[P(no birthdays in common)]]</f>
        <v>0.99998928016591548</v>
      </c>
      <c r="F89" s="4">
        <v>87</v>
      </c>
      <c r="G89" s="2">
        <v>0.99998592539769471</v>
      </c>
    </row>
    <row r="90" spans="1:7" x14ac:dyDescent="0.3">
      <c r="A90" s="1">
        <v>89</v>
      </c>
      <c r="B90" s="1">
        <v>277</v>
      </c>
      <c r="C90" s="1">
        <f>C89*Table1[[#This Row],[num no overlap days]]/365</f>
        <v>8.1353261408866184E-6</v>
      </c>
      <c r="D90" s="1">
        <f>1-Table1[[#This Row],[P(no birthdays in common)]]</f>
        <v>0.99999186467385914</v>
      </c>
      <c r="F90" s="4">
        <v>88</v>
      </c>
      <c r="G90" s="2">
        <v>0.99998928016591548</v>
      </c>
    </row>
    <row r="91" spans="1:7" x14ac:dyDescent="0.3">
      <c r="A91" s="1">
        <v>90</v>
      </c>
      <c r="B91" s="1">
        <v>276</v>
      </c>
      <c r="C91" s="1">
        <f>C90*Table1[[#This Row],[num no overlap days]]/365</f>
        <v>6.1516438763964572E-6</v>
      </c>
      <c r="D91" s="1">
        <f>1-Table1[[#This Row],[P(no birthdays in common)]]</f>
        <v>0.99999384835612359</v>
      </c>
      <c r="F91" s="4">
        <v>89</v>
      </c>
      <c r="G91" s="2">
        <v>0.99999186467385914</v>
      </c>
    </row>
    <row r="92" spans="1:7" x14ac:dyDescent="0.3">
      <c r="A92" s="1">
        <v>91</v>
      </c>
      <c r="B92" s="1">
        <v>275</v>
      </c>
      <c r="C92" s="1">
        <f>C91*Table1[[#This Row],[num no overlap days]]/365</f>
        <v>4.6348001808466462E-6</v>
      </c>
      <c r="D92" s="1">
        <f>1-Table1[[#This Row],[P(no birthdays in common)]]</f>
        <v>0.99999536519981913</v>
      </c>
      <c r="F92" s="4">
        <v>90</v>
      </c>
      <c r="G92" s="2">
        <v>0.99999384835612359</v>
      </c>
    </row>
    <row r="93" spans="1:7" x14ac:dyDescent="0.3">
      <c r="A93" s="1">
        <v>92</v>
      </c>
      <c r="B93" s="1">
        <v>274</v>
      </c>
      <c r="C93" s="1">
        <f>C92*Table1[[#This Row],[num no overlap days]]/365</f>
        <v>3.4792746563067977E-6</v>
      </c>
      <c r="D93" s="1">
        <f>1-Table1[[#This Row],[P(no birthdays in common)]]</f>
        <v>0.99999652072534373</v>
      </c>
      <c r="F93" s="4">
        <v>91</v>
      </c>
      <c r="G93" s="2">
        <v>0.99999536519981913</v>
      </c>
    </row>
    <row r="94" spans="1:7" x14ac:dyDescent="0.3">
      <c r="A94" s="1">
        <v>93</v>
      </c>
      <c r="B94" s="1">
        <v>273</v>
      </c>
      <c r="C94" s="1">
        <f>C93*Table1[[#This Row],[num no overlap days]]/365</f>
        <v>2.6023067977308379E-6</v>
      </c>
      <c r="D94" s="1">
        <f>1-Table1[[#This Row],[P(no birthdays in common)]]</f>
        <v>0.99999739769320228</v>
      </c>
      <c r="F94" s="4">
        <v>92</v>
      </c>
      <c r="G94" s="2">
        <v>0.99999652072534373</v>
      </c>
    </row>
    <row r="95" spans="1:7" x14ac:dyDescent="0.3">
      <c r="A95" s="1">
        <v>94</v>
      </c>
      <c r="B95" s="1">
        <v>272</v>
      </c>
      <c r="C95" s="1">
        <f>C94*Table1[[#This Row],[num no overlap days]]/365</f>
        <v>1.9392532848843504E-6</v>
      </c>
      <c r="D95" s="1">
        <f>1-Table1[[#This Row],[P(no birthdays in common)]]</f>
        <v>0.99999806074671516</v>
      </c>
      <c r="F95" s="4">
        <v>93</v>
      </c>
      <c r="G95" s="2">
        <v>0.99999739769320228</v>
      </c>
    </row>
    <row r="96" spans="1:7" x14ac:dyDescent="0.3">
      <c r="A96" s="1">
        <v>95</v>
      </c>
      <c r="B96" s="1">
        <v>271</v>
      </c>
      <c r="C96" s="1">
        <f>C95*Table1[[#This Row],[num no overlap days]]/365</f>
        <v>1.4398291512429012E-6</v>
      </c>
      <c r="D96" s="1">
        <f>1-Table1[[#This Row],[P(no birthdays in common)]]</f>
        <v>0.99999856017084876</v>
      </c>
      <c r="F96" s="4">
        <v>94</v>
      </c>
      <c r="G96" s="2">
        <v>0.99999806074671516</v>
      </c>
    </row>
    <row r="97" spans="1:7" x14ac:dyDescent="0.3">
      <c r="A97" s="1">
        <v>96</v>
      </c>
      <c r="B97" s="1">
        <v>270</v>
      </c>
      <c r="C97" s="1">
        <f>C96*Table1[[#This Row],[num no overlap days]]/365</f>
        <v>1.0650790981796802E-6</v>
      </c>
      <c r="D97" s="1">
        <f>1-Table1[[#This Row],[P(no birthdays in common)]]</f>
        <v>0.99999893492090186</v>
      </c>
      <c r="F97" s="4">
        <v>95</v>
      </c>
      <c r="G97" s="2">
        <v>0.99999856017084876</v>
      </c>
    </row>
    <row r="98" spans="1:7" x14ac:dyDescent="0.3">
      <c r="A98" s="1">
        <v>97</v>
      </c>
      <c r="B98" s="1">
        <v>269</v>
      </c>
      <c r="C98" s="1">
        <f>C97*Table1[[#This Row],[num no overlap days]]/365</f>
        <v>7.8494870523379175E-7</v>
      </c>
      <c r="D98" s="1">
        <f>1-Table1[[#This Row],[P(no birthdays in common)]]</f>
        <v>0.99999921505129474</v>
      </c>
      <c r="F98" s="4">
        <v>96</v>
      </c>
      <c r="G98" s="2">
        <v>0.99999893492090186</v>
      </c>
    </row>
    <row r="99" spans="1:7" x14ac:dyDescent="0.3">
      <c r="A99" s="1">
        <v>98</v>
      </c>
      <c r="B99" s="1">
        <v>268</v>
      </c>
      <c r="C99" s="1">
        <f>C98*Table1[[#This Row],[num no overlap days]]/365</f>
        <v>5.7634589863741415E-7</v>
      </c>
      <c r="D99" s="1">
        <f>1-Table1[[#This Row],[P(no birthdays in common)]]</f>
        <v>0.99999942365410133</v>
      </c>
      <c r="F99" s="4">
        <v>97</v>
      </c>
      <c r="G99" s="2">
        <v>0.99999921505129474</v>
      </c>
    </row>
    <row r="100" spans="1:7" x14ac:dyDescent="0.3">
      <c r="A100" s="1">
        <v>99</v>
      </c>
      <c r="B100" s="1">
        <v>267</v>
      </c>
      <c r="C100" s="1">
        <f>C99*Table1[[#This Row],[num no overlap days]]/365</f>
        <v>4.216009724279167E-7</v>
      </c>
      <c r="D100" s="1">
        <f>1-Table1[[#This Row],[P(no birthdays in common)]]</f>
        <v>0.99999957839902753</v>
      </c>
      <c r="F100" s="4">
        <v>98</v>
      </c>
      <c r="G100" s="2">
        <v>0.99999942365410133</v>
      </c>
    </row>
    <row r="101" spans="1:7" x14ac:dyDescent="0.3">
      <c r="A101" s="1">
        <v>100</v>
      </c>
      <c r="B101" s="1">
        <v>266</v>
      </c>
      <c r="C101" s="1">
        <f>C100*Table1[[#This Row],[num no overlap days]]/365</f>
        <v>3.0724892785157762E-7</v>
      </c>
      <c r="D101" s="1">
        <f>1-Table1[[#This Row],[P(no birthdays in common)]]</f>
        <v>0.99999969275107214</v>
      </c>
      <c r="F101" s="4">
        <v>99</v>
      </c>
      <c r="G101" s="2">
        <v>0.99999957839902753</v>
      </c>
    </row>
    <row r="102" spans="1:7" x14ac:dyDescent="0.3">
      <c r="F102" s="4">
        <v>100</v>
      </c>
      <c r="G102" s="2">
        <v>0.99999969275107214</v>
      </c>
    </row>
    <row r="103" spans="1:7" x14ac:dyDescent="0.3">
      <c r="F103" s="4" t="s">
        <v>5</v>
      </c>
      <c r="G103" s="2">
        <v>76.383414892448755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>
      <selection activeCell="L13" sqref="L13"/>
    </sheetView>
  </sheetViews>
  <sheetFormatPr defaultRowHeight="14.4" x14ac:dyDescent="0.3"/>
  <cols>
    <col min="3" max="3" width="9.21875" bestFit="1" customWidth="1"/>
    <col min="5" max="5" width="12" bestFit="1" customWidth="1"/>
    <col min="7" max="7" width="20.33203125" bestFit="1" customWidth="1"/>
  </cols>
  <sheetData>
    <row r="2" spans="2:7" x14ac:dyDescent="0.3">
      <c r="B2" t="s">
        <v>30</v>
      </c>
      <c r="C2" t="s">
        <v>25</v>
      </c>
      <c r="D2" t="s">
        <v>26</v>
      </c>
      <c r="E2" t="s">
        <v>27</v>
      </c>
    </row>
    <row r="3" spans="2:7" x14ac:dyDescent="0.3">
      <c r="C3" s="1">
        <v>1</v>
      </c>
      <c r="D3">
        <f>COUNTIF(Table8[sample],Table8[[#This Row],[sample]])</f>
        <v>5</v>
      </c>
      <c r="E3">
        <f>1/Table8[[#This Row],[counts]]</f>
        <v>0.2</v>
      </c>
    </row>
    <row r="4" spans="2:7" x14ac:dyDescent="0.3">
      <c r="C4" s="1">
        <v>3</v>
      </c>
      <c r="D4">
        <f>COUNTIF(Table8[sample],Table8[[#This Row],[sample]])</f>
        <v>3</v>
      </c>
      <c r="E4">
        <f>1/Table8[[#This Row],[counts]]</f>
        <v>0.33333333333333331</v>
      </c>
    </row>
    <row r="5" spans="2:7" x14ac:dyDescent="0.3">
      <c r="C5" s="1">
        <v>3</v>
      </c>
      <c r="D5">
        <f>COUNTIF(Table8[sample],Table8[[#This Row],[sample]])</f>
        <v>3</v>
      </c>
      <c r="E5">
        <f>1/Table8[[#This Row],[counts]]</f>
        <v>0.33333333333333331</v>
      </c>
    </row>
    <row r="6" spans="2:7" x14ac:dyDescent="0.3">
      <c r="C6" s="1">
        <v>2</v>
      </c>
      <c r="D6">
        <f>COUNTIF(Table8[sample],Table8[[#This Row],[sample]])</f>
        <v>2</v>
      </c>
      <c r="E6">
        <f>1/Table8[[#This Row],[counts]]</f>
        <v>0.5</v>
      </c>
    </row>
    <row r="7" spans="2:7" x14ac:dyDescent="0.3">
      <c r="C7" s="1">
        <v>1</v>
      </c>
      <c r="D7">
        <f>COUNTIF(Table8[sample],Table8[[#This Row],[sample]])</f>
        <v>5</v>
      </c>
      <c r="E7">
        <f>1/Table8[[#This Row],[counts]]</f>
        <v>0.2</v>
      </c>
    </row>
    <row r="8" spans="2:7" x14ac:dyDescent="0.3">
      <c r="C8" s="1">
        <v>3</v>
      </c>
      <c r="D8">
        <f>COUNTIF(Table8[sample],Table8[[#This Row],[sample]])</f>
        <v>3</v>
      </c>
      <c r="E8">
        <f>1/Table8[[#This Row],[counts]]</f>
        <v>0.33333333333333331</v>
      </c>
    </row>
    <row r="9" spans="2:7" x14ac:dyDescent="0.3">
      <c r="C9" s="1">
        <v>1</v>
      </c>
      <c r="D9">
        <f>COUNTIF(Table8[sample],Table8[[#This Row],[sample]])</f>
        <v>5</v>
      </c>
      <c r="E9">
        <f>1/Table8[[#This Row],[counts]]</f>
        <v>0.2</v>
      </c>
    </row>
    <row r="10" spans="2:7" x14ac:dyDescent="0.3">
      <c r="C10" s="1">
        <v>1</v>
      </c>
      <c r="D10">
        <f>COUNTIF(Table8[sample],Table8[[#This Row],[sample]])</f>
        <v>5</v>
      </c>
      <c r="E10">
        <f>1/Table8[[#This Row],[counts]]</f>
        <v>0.2</v>
      </c>
    </row>
    <row r="11" spans="2:7" x14ac:dyDescent="0.3">
      <c r="C11" s="1">
        <v>1</v>
      </c>
      <c r="D11">
        <f>COUNTIF(Table8[sample],Table8[[#This Row],[sample]])</f>
        <v>5</v>
      </c>
      <c r="E11">
        <f>1/Table8[[#This Row],[counts]]</f>
        <v>0.2</v>
      </c>
      <c r="G11" s="1" t="s">
        <v>28</v>
      </c>
    </row>
    <row r="12" spans="2:7" x14ac:dyDescent="0.3">
      <c r="C12" s="1">
        <v>2</v>
      </c>
      <c r="D12">
        <f>COUNTIF(Table8[sample],Table8[[#This Row],[sample]])</f>
        <v>2</v>
      </c>
      <c r="E12">
        <f>1/Table8[[#This Row],[counts]]</f>
        <v>0.5</v>
      </c>
      <c r="G12" t="s">
        <v>29</v>
      </c>
    </row>
    <row r="13" spans="2:7" x14ac:dyDescent="0.3">
      <c r="C13" s="1"/>
      <c r="D13" s="2"/>
      <c r="E13" s="2">
        <f>SUBTOTAL(109,Table8[1/counts])</f>
        <v>3.0000000000000004</v>
      </c>
      <c r="G13" s="5">
        <f t="array" ref="G13">SUM(1/COUNTIF(Table8[counts],Table8[counts]))</f>
        <v>3.0000000000000004</v>
      </c>
    </row>
    <row r="16" spans="2:7" x14ac:dyDescent="0.3">
      <c r="B16" t="s">
        <v>31</v>
      </c>
      <c r="C16" t="s">
        <v>25</v>
      </c>
      <c r="D16" t="s">
        <v>26</v>
      </c>
      <c r="E16" t="s">
        <v>27</v>
      </c>
    </row>
    <row r="17" spans="3:7" x14ac:dyDescent="0.3">
      <c r="C17" s="1">
        <f t="shared" ref="C17:C26" ca="1" si="0">RANDBETWEEN(1, 5)</f>
        <v>2</v>
      </c>
      <c r="D17">
        <f ca="1">COUNTIF(Table811[sample],Table811[[#This Row],[sample]])</f>
        <v>3</v>
      </c>
      <c r="E17">
        <f ca="1">1/Table811[[#This Row],[counts]]</f>
        <v>0.33333333333333331</v>
      </c>
    </row>
    <row r="18" spans="3:7" x14ac:dyDescent="0.3">
      <c r="C18" s="1">
        <f t="shared" ca="1" si="0"/>
        <v>3</v>
      </c>
      <c r="D18">
        <f ca="1">COUNTIF(Table811[sample],Table811[[#This Row],[sample]])</f>
        <v>1</v>
      </c>
      <c r="E18">
        <f ca="1">1/Table811[[#This Row],[counts]]</f>
        <v>1</v>
      </c>
    </row>
    <row r="19" spans="3:7" x14ac:dyDescent="0.3">
      <c r="C19" s="1">
        <f t="shared" ca="1" si="0"/>
        <v>5</v>
      </c>
      <c r="D19">
        <f ca="1">COUNTIF(Table811[sample],Table811[[#This Row],[sample]])</f>
        <v>2</v>
      </c>
      <c r="E19">
        <f ca="1">1/Table811[[#This Row],[counts]]</f>
        <v>0.5</v>
      </c>
    </row>
    <row r="20" spans="3:7" x14ac:dyDescent="0.3">
      <c r="C20" s="1">
        <f t="shared" ca="1" si="0"/>
        <v>2</v>
      </c>
      <c r="D20">
        <f ca="1">COUNTIF(Table811[sample],Table811[[#This Row],[sample]])</f>
        <v>3</v>
      </c>
      <c r="E20">
        <f ca="1">1/Table811[[#This Row],[counts]]</f>
        <v>0.33333333333333331</v>
      </c>
    </row>
    <row r="21" spans="3:7" x14ac:dyDescent="0.3">
      <c r="C21" s="1">
        <f t="shared" ca="1" si="0"/>
        <v>2</v>
      </c>
      <c r="D21">
        <f ca="1">COUNTIF(Table811[sample],Table811[[#This Row],[sample]])</f>
        <v>3</v>
      </c>
      <c r="E21">
        <f ca="1">1/Table811[[#This Row],[counts]]</f>
        <v>0.33333333333333331</v>
      </c>
    </row>
    <row r="22" spans="3:7" x14ac:dyDescent="0.3">
      <c r="C22" s="1">
        <f t="shared" ca="1" si="0"/>
        <v>5</v>
      </c>
      <c r="D22">
        <f ca="1">COUNTIF(Table811[sample],Table811[[#This Row],[sample]])</f>
        <v>2</v>
      </c>
      <c r="E22">
        <f ca="1">1/Table811[[#This Row],[counts]]</f>
        <v>0.5</v>
      </c>
    </row>
    <row r="23" spans="3:7" x14ac:dyDescent="0.3">
      <c r="C23" s="1">
        <f t="shared" ca="1" si="0"/>
        <v>4</v>
      </c>
      <c r="D23">
        <f ca="1">COUNTIF(Table811[sample],Table811[[#This Row],[sample]])</f>
        <v>2</v>
      </c>
      <c r="E23">
        <f ca="1">1/Table811[[#This Row],[counts]]</f>
        <v>0.5</v>
      </c>
    </row>
    <row r="24" spans="3:7" x14ac:dyDescent="0.3">
      <c r="C24" s="1">
        <f t="shared" ca="1" si="0"/>
        <v>1</v>
      </c>
      <c r="D24">
        <f ca="1">COUNTIF(Table811[sample],Table811[[#This Row],[sample]])</f>
        <v>2</v>
      </c>
      <c r="E24">
        <f ca="1">1/Table811[[#This Row],[counts]]</f>
        <v>0.5</v>
      </c>
    </row>
    <row r="25" spans="3:7" x14ac:dyDescent="0.3">
      <c r="C25" s="1">
        <f t="shared" ca="1" si="0"/>
        <v>1</v>
      </c>
      <c r="D25">
        <f ca="1">COUNTIF(Table811[sample],Table811[[#This Row],[sample]])</f>
        <v>2</v>
      </c>
      <c r="E25">
        <f ca="1">1/Table811[[#This Row],[counts]]</f>
        <v>0.5</v>
      </c>
    </row>
    <row r="26" spans="3:7" x14ac:dyDescent="0.3">
      <c r="C26" s="1">
        <f t="shared" ca="1" si="0"/>
        <v>4</v>
      </c>
      <c r="D26">
        <f ca="1">COUNTIF(Table811[sample],Table811[[#This Row],[sample]])</f>
        <v>2</v>
      </c>
      <c r="E26">
        <f ca="1">1/Table811[[#This Row],[counts]]</f>
        <v>0.5</v>
      </c>
    </row>
    <row r="27" spans="3:7" x14ac:dyDescent="0.3">
      <c r="C27" s="1"/>
      <c r="D27" s="2"/>
      <c r="E27" s="2">
        <f ca="1">SUBTOTAL(109,Table811[1/counts])</f>
        <v>5</v>
      </c>
      <c r="G27" s="5">
        <f t="array" aca="1" ref="G27" ca="1">SUM(1/COUNTIF(Table811[sample],Table811[sample]))</f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L26" sqref="L26"/>
    </sheetView>
  </sheetViews>
  <sheetFormatPr defaultRowHeight="14.4" x14ac:dyDescent="0.3"/>
  <cols>
    <col min="2" max="2" width="15" bestFit="1" customWidth="1"/>
    <col min="3" max="3" width="10.33203125" bestFit="1" customWidth="1"/>
  </cols>
  <sheetData>
    <row r="1" spans="2:12" x14ac:dyDescent="0.3">
      <c r="B1" t="s">
        <v>8</v>
      </c>
      <c r="C1">
        <f ca="1">C3/C4</f>
        <v>0.2</v>
      </c>
    </row>
    <row r="3" spans="2:12" x14ac:dyDescent="0.3">
      <c r="B3" t="s">
        <v>24</v>
      </c>
      <c r="C3">
        <f ca="1">SUM(7:7)</f>
        <v>2</v>
      </c>
    </row>
    <row r="4" spans="2:12" x14ac:dyDescent="0.3">
      <c r="B4" t="s">
        <v>7</v>
      </c>
      <c r="C4">
        <f>COUNTA(Table6[#Headers]) -1</f>
        <v>10</v>
      </c>
    </row>
    <row r="5" spans="2:12" x14ac:dyDescent="0.3">
      <c r="B5" t="s">
        <v>20</v>
      </c>
      <c r="C5">
        <f>COUNT(Table6[People in Trial])</f>
        <v>10</v>
      </c>
    </row>
    <row r="7" spans="2:12" x14ac:dyDescent="0.3">
      <c r="B7" t="s">
        <v>23</v>
      </c>
      <c r="C7">
        <f ca="1">INT(C8&lt;$C$5)</f>
        <v>0</v>
      </c>
      <c r="D7">
        <f t="shared" ref="D7:L7" ca="1" si="0">INT(D8&lt;$C$5)</f>
        <v>0</v>
      </c>
      <c r="E7">
        <f t="shared" ca="1" si="0"/>
        <v>0</v>
      </c>
      <c r="F7">
        <f t="shared" ca="1" si="0"/>
        <v>1</v>
      </c>
      <c r="G7">
        <f t="shared" ca="1" si="0"/>
        <v>1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t="shared" ca="1" si="0"/>
        <v>0</v>
      </c>
    </row>
    <row r="8" spans="2:12" x14ac:dyDescent="0.3">
      <c r="B8" t="s">
        <v>22</v>
      </c>
      <c r="C8">
        <f t="array" aca="1" ref="C8" ca="1">SUM(1/COUNTIF(OFFSET(Table6[trial1],,C9),OFFSET(Table6[trial1],,C9)))</f>
        <v>10</v>
      </c>
      <c r="D8">
        <f t="array" aca="1" ref="D8" ca="1">SUM(1/COUNTIF(OFFSET(Table6[trial1],,D9),OFFSET(Table6[trial1],,D9)))</f>
        <v>10</v>
      </c>
      <c r="E8">
        <f t="array" aca="1" ref="E8" ca="1">SUM(1/COUNTIF(OFFSET(Table6[trial1],,E9),OFFSET(Table6[trial1],,E9)))</f>
        <v>10</v>
      </c>
      <c r="F8">
        <f t="array" aca="1" ref="F8" ca="1">SUM(1/COUNTIF(OFFSET(Table6[trial1],,F9),OFFSET(Table6[trial1],,F9)))</f>
        <v>9</v>
      </c>
      <c r="G8">
        <f t="array" aca="1" ref="G8" ca="1">SUM(1/COUNTIF(OFFSET(Table6[trial1],,G9),OFFSET(Table6[trial1],,G9)))</f>
        <v>9</v>
      </c>
      <c r="H8">
        <f t="array" aca="1" ref="H8" ca="1">SUM(1/COUNTIF(OFFSET(Table6[trial1],,H9),OFFSET(Table6[trial1],,H9)))</f>
        <v>10</v>
      </c>
      <c r="I8">
        <f t="array" aca="1" ref="I8" ca="1">SUM(1/COUNTIF(OFFSET(Table6[trial1],,I9),OFFSET(Table6[trial1],,I9)))</f>
        <v>10</v>
      </c>
      <c r="J8">
        <f t="array" aca="1" ref="J8" ca="1">SUM(1/COUNTIF(OFFSET(Table6[trial1],,J9),OFFSET(Table6[trial1],,J9)))</f>
        <v>10</v>
      </c>
      <c r="K8">
        <f t="array" aca="1" ref="K8" ca="1">SUM(1/COUNTIF(OFFSET(Table6[trial1],,K9),OFFSET(Table6[trial1],,K9)))</f>
        <v>10</v>
      </c>
      <c r="L8">
        <f t="array" aca="1" ref="L8" ca="1">SUM(1/COUNTIF(OFFSET(Table6[trial1],,L9),OFFSET(Table6[trial1],,L9)))</f>
        <v>10</v>
      </c>
    </row>
    <row r="9" spans="2:12" s="6" customFormat="1" x14ac:dyDescent="0.3">
      <c r="B9" s="6" t="s">
        <v>21</v>
      </c>
      <c r="C9" s="6">
        <v>0</v>
      </c>
      <c r="D9" s="6">
        <v>1</v>
      </c>
      <c r="E9" s="6">
        <v>2</v>
      </c>
      <c r="F9" s="6">
        <v>3</v>
      </c>
      <c r="G9" s="6">
        <v>4</v>
      </c>
      <c r="H9" s="6">
        <v>5</v>
      </c>
      <c r="I9" s="6">
        <v>6</v>
      </c>
      <c r="J9" s="6">
        <v>7</v>
      </c>
      <c r="K9" s="6">
        <v>8</v>
      </c>
      <c r="L9" s="6">
        <v>9</v>
      </c>
    </row>
    <row r="11" spans="2:12" x14ac:dyDescent="0.3"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</row>
    <row r="12" spans="2:12" x14ac:dyDescent="0.3">
      <c r="B12">
        <v>1</v>
      </c>
      <c r="C12">
        <f t="shared" ref="C12:L21" ca="1" si="1">RANDBETWEEN(1, 365)</f>
        <v>62</v>
      </c>
      <c r="D12">
        <f t="shared" ca="1" si="1"/>
        <v>77</v>
      </c>
      <c r="E12">
        <f t="shared" ca="1" si="1"/>
        <v>318</v>
      </c>
      <c r="F12">
        <f t="shared" ca="1" si="1"/>
        <v>51</v>
      </c>
      <c r="G12">
        <f t="shared" ca="1" si="1"/>
        <v>142</v>
      </c>
      <c r="H12">
        <f t="shared" ca="1" si="1"/>
        <v>84</v>
      </c>
      <c r="I12">
        <f t="shared" ca="1" si="1"/>
        <v>38</v>
      </c>
      <c r="J12">
        <f t="shared" ca="1" si="1"/>
        <v>306</v>
      </c>
      <c r="K12">
        <f t="shared" ca="1" si="1"/>
        <v>135</v>
      </c>
      <c r="L12">
        <f t="shared" ca="1" si="1"/>
        <v>5</v>
      </c>
    </row>
    <row r="13" spans="2:12" x14ac:dyDescent="0.3">
      <c r="B13">
        <v>2</v>
      </c>
      <c r="C13">
        <f t="shared" ca="1" si="1"/>
        <v>216</v>
      </c>
      <c r="D13">
        <f t="shared" ca="1" si="1"/>
        <v>327</v>
      </c>
      <c r="E13">
        <f t="shared" ca="1" si="1"/>
        <v>171</v>
      </c>
      <c r="F13">
        <f t="shared" ca="1" si="1"/>
        <v>4</v>
      </c>
      <c r="G13">
        <f t="shared" ca="1" si="1"/>
        <v>206</v>
      </c>
      <c r="H13">
        <f t="shared" ca="1" si="1"/>
        <v>193</v>
      </c>
      <c r="I13">
        <f t="shared" ca="1" si="1"/>
        <v>331</v>
      </c>
      <c r="J13">
        <f t="shared" ca="1" si="1"/>
        <v>228</v>
      </c>
      <c r="K13">
        <f t="shared" ca="1" si="1"/>
        <v>67</v>
      </c>
      <c r="L13">
        <f t="shared" ca="1" si="1"/>
        <v>194</v>
      </c>
    </row>
    <row r="14" spans="2:12" x14ac:dyDescent="0.3">
      <c r="B14">
        <v>3</v>
      </c>
      <c r="C14">
        <f t="shared" ca="1" si="1"/>
        <v>189</v>
      </c>
      <c r="D14">
        <f t="shared" ca="1" si="1"/>
        <v>322</v>
      </c>
      <c r="E14">
        <f t="shared" ca="1" si="1"/>
        <v>10</v>
      </c>
      <c r="F14">
        <f t="shared" ca="1" si="1"/>
        <v>46</v>
      </c>
      <c r="G14">
        <f t="shared" ca="1" si="1"/>
        <v>206</v>
      </c>
      <c r="H14">
        <f t="shared" ca="1" si="1"/>
        <v>174</v>
      </c>
      <c r="I14">
        <f t="shared" ca="1" si="1"/>
        <v>91</v>
      </c>
      <c r="J14">
        <f t="shared" ca="1" si="1"/>
        <v>171</v>
      </c>
      <c r="K14">
        <f t="shared" ca="1" si="1"/>
        <v>269</v>
      </c>
      <c r="L14">
        <f t="shared" ca="1" si="1"/>
        <v>103</v>
      </c>
    </row>
    <row r="15" spans="2:12" x14ac:dyDescent="0.3">
      <c r="B15">
        <v>4</v>
      </c>
      <c r="C15">
        <f t="shared" ca="1" si="1"/>
        <v>364</v>
      </c>
      <c r="D15">
        <f t="shared" ca="1" si="1"/>
        <v>129</v>
      </c>
      <c r="E15">
        <f t="shared" ca="1" si="1"/>
        <v>144</v>
      </c>
      <c r="F15">
        <f t="shared" ca="1" si="1"/>
        <v>154</v>
      </c>
      <c r="G15">
        <f t="shared" ca="1" si="1"/>
        <v>130</v>
      </c>
      <c r="H15">
        <f t="shared" ca="1" si="1"/>
        <v>123</v>
      </c>
      <c r="I15">
        <f t="shared" ca="1" si="1"/>
        <v>280</v>
      </c>
      <c r="J15">
        <f t="shared" ca="1" si="1"/>
        <v>336</v>
      </c>
      <c r="K15">
        <f t="shared" ca="1" si="1"/>
        <v>290</v>
      </c>
      <c r="L15">
        <f t="shared" ca="1" si="1"/>
        <v>253</v>
      </c>
    </row>
    <row r="16" spans="2:12" x14ac:dyDescent="0.3">
      <c r="B16">
        <v>5</v>
      </c>
      <c r="C16">
        <f t="shared" ca="1" si="1"/>
        <v>142</v>
      </c>
      <c r="D16">
        <f t="shared" ca="1" si="1"/>
        <v>32</v>
      </c>
      <c r="E16">
        <f t="shared" ca="1" si="1"/>
        <v>44</v>
      </c>
      <c r="F16">
        <f t="shared" ca="1" si="1"/>
        <v>75</v>
      </c>
      <c r="G16">
        <f t="shared" ca="1" si="1"/>
        <v>357</v>
      </c>
      <c r="H16">
        <f t="shared" ca="1" si="1"/>
        <v>39</v>
      </c>
      <c r="I16">
        <f t="shared" ca="1" si="1"/>
        <v>238</v>
      </c>
      <c r="J16">
        <f t="shared" ca="1" si="1"/>
        <v>184</v>
      </c>
      <c r="K16">
        <f t="shared" ca="1" si="1"/>
        <v>124</v>
      </c>
      <c r="L16">
        <f t="shared" ca="1" si="1"/>
        <v>215</v>
      </c>
    </row>
    <row r="17" spans="2:12" x14ac:dyDescent="0.3">
      <c r="B17">
        <v>6</v>
      </c>
      <c r="C17">
        <f t="shared" ca="1" si="1"/>
        <v>354</v>
      </c>
      <c r="D17">
        <f t="shared" ca="1" si="1"/>
        <v>83</v>
      </c>
      <c r="E17">
        <f t="shared" ca="1" si="1"/>
        <v>34</v>
      </c>
      <c r="F17">
        <f t="shared" ca="1" si="1"/>
        <v>236</v>
      </c>
      <c r="G17">
        <f t="shared" ca="1" si="1"/>
        <v>112</v>
      </c>
      <c r="H17">
        <f t="shared" ca="1" si="1"/>
        <v>163</v>
      </c>
      <c r="I17">
        <f t="shared" ca="1" si="1"/>
        <v>189</v>
      </c>
      <c r="J17">
        <f t="shared" ca="1" si="1"/>
        <v>119</v>
      </c>
      <c r="K17">
        <f t="shared" ca="1" si="1"/>
        <v>274</v>
      </c>
      <c r="L17">
        <f t="shared" ca="1" si="1"/>
        <v>40</v>
      </c>
    </row>
    <row r="18" spans="2:12" x14ac:dyDescent="0.3">
      <c r="B18">
        <v>7</v>
      </c>
      <c r="C18">
        <f t="shared" ca="1" si="1"/>
        <v>263</v>
      </c>
      <c r="D18">
        <f t="shared" ca="1" si="1"/>
        <v>298</v>
      </c>
      <c r="E18">
        <f t="shared" ca="1" si="1"/>
        <v>134</v>
      </c>
      <c r="F18">
        <f t="shared" ca="1" si="1"/>
        <v>31</v>
      </c>
      <c r="G18">
        <f t="shared" ca="1" si="1"/>
        <v>262</v>
      </c>
      <c r="H18">
        <f t="shared" ca="1" si="1"/>
        <v>309</v>
      </c>
      <c r="I18">
        <f t="shared" ca="1" si="1"/>
        <v>12</v>
      </c>
      <c r="J18">
        <f t="shared" ca="1" si="1"/>
        <v>203</v>
      </c>
      <c r="K18">
        <f t="shared" ca="1" si="1"/>
        <v>298</v>
      </c>
      <c r="L18">
        <f t="shared" ca="1" si="1"/>
        <v>79</v>
      </c>
    </row>
    <row r="19" spans="2:12" x14ac:dyDescent="0.3">
      <c r="B19">
        <v>8</v>
      </c>
      <c r="C19">
        <f t="shared" ca="1" si="1"/>
        <v>324</v>
      </c>
      <c r="D19">
        <f t="shared" ca="1" si="1"/>
        <v>126</v>
      </c>
      <c r="E19">
        <f t="shared" ca="1" si="1"/>
        <v>146</v>
      </c>
      <c r="F19">
        <f t="shared" ca="1" si="1"/>
        <v>132</v>
      </c>
      <c r="G19">
        <f t="shared" ca="1" si="1"/>
        <v>12</v>
      </c>
      <c r="H19">
        <f t="shared" ca="1" si="1"/>
        <v>116</v>
      </c>
      <c r="I19">
        <f t="shared" ca="1" si="1"/>
        <v>312</v>
      </c>
      <c r="J19">
        <f t="shared" ca="1" si="1"/>
        <v>287</v>
      </c>
      <c r="K19">
        <f t="shared" ca="1" si="1"/>
        <v>4</v>
      </c>
      <c r="L19">
        <f t="shared" ca="1" si="1"/>
        <v>336</v>
      </c>
    </row>
    <row r="20" spans="2:12" x14ac:dyDescent="0.3">
      <c r="B20">
        <v>9</v>
      </c>
      <c r="C20">
        <f t="shared" ca="1" si="1"/>
        <v>196</v>
      </c>
      <c r="D20">
        <f t="shared" ca="1" si="1"/>
        <v>155</v>
      </c>
      <c r="E20">
        <f t="shared" ca="1" si="1"/>
        <v>332</v>
      </c>
      <c r="F20">
        <f t="shared" ca="1" si="1"/>
        <v>31</v>
      </c>
      <c r="G20">
        <f t="shared" ca="1" si="1"/>
        <v>244</v>
      </c>
      <c r="H20">
        <f t="shared" ca="1" si="1"/>
        <v>359</v>
      </c>
      <c r="I20">
        <f t="shared" ca="1" si="1"/>
        <v>49</v>
      </c>
      <c r="J20">
        <f t="shared" ca="1" si="1"/>
        <v>16</v>
      </c>
      <c r="K20">
        <f t="shared" ca="1" si="1"/>
        <v>206</v>
      </c>
      <c r="L20">
        <f t="shared" ca="1" si="1"/>
        <v>233</v>
      </c>
    </row>
    <row r="21" spans="2:12" x14ac:dyDescent="0.3">
      <c r="B21">
        <v>10</v>
      </c>
      <c r="C21">
        <f t="shared" ca="1" si="1"/>
        <v>159</v>
      </c>
      <c r="D21">
        <f t="shared" ca="1" si="1"/>
        <v>101</v>
      </c>
      <c r="E21">
        <f t="shared" ca="1" si="1"/>
        <v>108</v>
      </c>
      <c r="F21">
        <f t="shared" ca="1" si="1"/>
        <v>344</v>
      </c>
      <c r="G21">
        <f t="shared" ca="1" si="1"/>
        <v>87</v>
      </c>
      <c r="H21">
        <f t="shared" ca="1" si="1"/>
        <v>313</v>
      </c>
      <c r="I21">
        <f t="shared" ca="1" si="1"/>
        <v>129</v>
      </c>
      <c r="J21">
        <f t="shared" ca="1" si="1"/>
        <v>19</v>
      </c>
      <c r="K21">
        <f t="shared" ca="1" si="1"/>
        <v>182</v>
      </c>
      <c r="L21">
        <f t="shared" ca="1" si="1"/>
        <v>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calculated</vt:lpstr>
      <vt:lpstr>unique values</vt:lpstr>
      <vt:lpstr>simulated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Palumbo</dc:creator>
  <cp:lastModifiedBy>Aaron Palumbo</cp:lastModifiedBy>
  <dcterms:created xsi:type="dcterms:W3CDTF">2015-05-30T14:52:11Z</dcterms:created>
  <dcterms:modified xsi:type="dcterms:W3CDTF">2015-05-31T21:22:21Z</dcterms:modified>
</cp:coreProperties>
</file>