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aron\SkyDrive\Docs\CUNY\Seminar June 2015\ny_teacher\code\"/>
    </mc:Choice>
  </mc:AlternateContent>
  <bookViews>
    <workbookView xWindow="960" yWindow="0" windowWidth="16536" windowHeight="6384"/>
  </bookViews>
  <sheets>
    <sheet name="Sheet1" sheetId="1" r:id="rId1"/>
  </sheets>
  <definedNames>
    <definedName name="solver_adj" localSheetId="0" hidden="1">Sheet1!$F$2:$F$3</definedName>
    <definedName name="solver_cvg" localSheetId="0" hidden="1">0.0001</definedName>
    <definedName name="solver_drv" localSheetId="0" hidden="1">1</definedName>
    <definedName name="solver_eng" localSheetId="0" hidden="1">3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Sheet1!$G$11</definedName>
    <definedName name="solver_pre" localSheetId="0" hidden="1">0.000001</definedName>
    <definedName name="solver_rbv" localSheetId="0" hidden="1">2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" i="1" l="1"/>
  <c r="G10" i="1"/>
  <c r="F6" i="1"/>
  <c r="G6" i="1"/>
  <c r="F7" i="1"/>
  <c r="G7" i="1"/>
  <c r="F8" i="1"/>
  <c r="G8" i="1"/>
  <c r="F9" i="1"/>
  <c r="G9" i="1"/>
  <c r="D6" i="1"/>
  <c r="D7" i="1"/>
  <c r="D8" i="1"/>
  <c r="D9" i="1"/>
  <c r="D10" i="1"/>
  <c r="G11" i="1"/>
  <c r="E6" i="1"/>
  <c r="E7" i="1"/>
  <c r="E8" i="1"/>
  <c r="E9" i="1"/>
  <c r="E10" i="1"/>
  <c r="E11" i="1"/>
</calcChain>
</file>

<file path=xl/sharedStrings.xml><?xml version="1.0" encoding="utf-8"?>
<sst xmlns="http://schemas.openxmlformats.org/spreadsheetml/2006/main" count="8" uniqueCount="8">
  <si>
    <t>x</t>
  </si>
  <si>
    <t>y</t>
  </si>
  <si>
    <t>y(pred)</t>
  </si>
  <si>
    <t>slope</t>
  </si>
  <si>
    <t>int</t>
  </si>
  <si>
    <t>dist1</t>
  </si>
  <si>
    <t>dist2</t>
  </si>
  <si>
    <t>yp2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</si>
</sst>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14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raw data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Sheet1!$B$6:$B$10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Sheet1!$C$6:$C$10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1.3</c:v>
                </c:pt>
                <c:pt idx="3">
                  <c:v>3.75</c:v>
                </c:pt>
                <c:pt idx="4">
                  <c:v>2.25</c:v>
                </c:pt>
              </c:numCache>
            </c:numRef>
          </c:yVal>
          <c:smooth val="0"/>
        </c:ser>
        <c:ser>
          <c:idx val="1"/>
          <c:order val="1"/>
          <c:tx>
            <c:v>abs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525236220472441"/>
                  <c:y val="8.597951297754442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yVal>
            <c:numRef>
              <c:f>Sheet1!$D$6:$D$10</c:f>
              <c:numCache>
                <c:formatCode>0.00</c:formatCode>
                <c:ptCount val="5"/>
                <c:pt idx="0">
                  <c:v>1.0000022823789985</c:v>
                </c:pt>
                <c:pt idx="1">
                  <c:v>1.3125017020835257</c:v>
                </c:pt>
                <c:pt idx="2">
                  <c:v>1.6250011217880527</c:v>
                </c:pt>
                <c:pt idx="3">
                  <c:v>1.9375005414925799</c:v>
                </c:pt>
                <c:pt idx="4">
                  <c:v>2.2499999611971071</c:v>
                </c:pt>
              </c:numCache>
            </c:numRef>
          </c:yVal>
          <c:smooth val="0"/>
        </c:ser>
        <c:ser>
          <c:idx val="2"/>
          <c:order val="2"/>
          <c:tx>
            <c:v>least squares</c:v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4107917760279964"/>
                  <c:y val="-5.336468358121901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Sheet1!$B$6:$B$10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Sheet1!$F$6:$F$10</c:f>
              <c:numCache>
                <c:formatCode>0.00</c:formatCode>
                <c:ptCount val="5"/>
                <c:pt idx="0">
                  <c:v>1.2100000612057435</c:v>
                </c:pt>
                <c:pt idx="1">
                  <c:v>1.6350001449054021</c:v>
                </c:pt>
                <c:pt idx="2">
                  <c:v>2.0600002286050612</c:v>
                </c:pt>
                <c:pt idx="3">
                  <c:v>2.4850003123047197</c:v>
                </c:pt>
                <c:pt idx="4">
                  <c:v>2.9100003960043783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8763136"/>
        <c:axId val="298762352"/>
      </c:scatterChart>
      <c:valAx>
        <c:axId val="298763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762352"/>
        <c:crosses val="autoZero"/>
        <c:crossBetween val="midCat"/>
      </c:valAx>
      <c:valAx>
        <c:axId val="298762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763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76200</xdr:colOff>
      <xdr:row>1</xdr:row>
      <xdr:rowOff>15240</xdr:rowOff>
    </xdr:from>
    <xdr:to>
      <xdr:col>14</xdr:col>
      <xdr:colOff>381000</xdr:colOff>
      <xdr:row>18</xdr:row>
      <xdr:rowOff>99060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B5:G11" totalsRowCount="1" headerRowDxfId="12" dataDxfId="11">
  <autoFilter ref="B5:G11"/>
  <tableColumns count="6">
    <tableColumn id="1" name="x" dataDxfId="13" totalsRowDxfId="10"/>
    <tableColumn id="2" name="y" dataDxfId="6" totalsRowDxfId="9"/>
    <tableColumn id="3" name="y(pred)" dataDxfId="5" totalsRowDxfId="8">
      <calculatedColumnFormula>$D$2*Table1[[#This Row],[x]]+$D$3</calculatedColumnFormula>
    </tableColumn>
    <tableColumn id="4" name="dist1" totalsRowFunction="sum" dataDxfId="4" totalsRowDxfId="1">
      <calculatedColumnFormula>ABS(Table1[[#This Row],[y]]-Table1[[#This Row],[y(pred)]])</calculatedColumnFormula>
    </tableColumn>
    <tableColumn id="6" name="yp2" dataDxfId="3" totalsRowDxfId="7">
      <calculatedColumnFormula>Table1[[#This Row],[x]]*$F$2+$F$3</calculatedColumnFormula>
    </tableColumn>
    <tableColumn id="5" name="dist2" totalsRowFunction="sum" dataDxfId="2" totalsRowDxfId="0">
      <calculatedColumnFormula>(Table1[[#This Row],[y]]-Table1[[#This Row],[yp2]])^2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G11"/>
  <sheetViews>
    <sheetView tabSelected="1" workbookViewId="0">
      <selection activeCell="P26" sqref="P26"/>
    </sheetView>
  </sheetViews>
  <sheetFormatPr defaultRowHeight="14.4" x14ac:dyDescent="0.3"/>
  <cols>
    <col min="2" max="2" width="6.33203125" bestFit="1" customWidth="1"/>
    <col min="3" max="3" width="6.44140625" bestFit="1" customWidth="1"/>
    <col min="4" max="4" width="11.6640625" bestFit="1" customWidth="1"/>
    <col min="5" max="5" width="9.44140625" bestFit="1" customWidth="1"/>
    <col min="6" max="6" width="8.5546875" bestFit="1" customWidth="1"/>
    <col min="7" max="7" width="9.44140625" bestFit="1" customWidth="1"/>
  </cols>
  <sheetData>
    <row r="2" spans="2:7" x14ac:dyDescent="0.3">
      <c r="C2" t="s">
        <v>3</v>
      </c>
      <c r="D2" s="4">
        <v>0.31249941970452716</v>
      </c>
      <c r="F2" s="4">
        <v>0.4250000836996588</v>
      </c>
    </row>
    <row r="3" spans="2:7" x14ac:dyDescent="0.3">
      <c r="C3" t="s">
        <v>4</v>
      </c>
      <c r="D3" s="4">
        <v>0.68750286267447125</v>
      </c>
      <c r="F3" s="4">
        <v>0.78499997750608463</v>
      </c>
    </row>
    <row r="5" spans="2:7" x14ac:dyDescent="0.3">
      <c r="B5" s="1" t="s">
        <v>0</v>
      </c>
      <c r="C5" s="1" t="s">
        <v>1</v>
      </c>
      <c r="D5" s="1" t="s">
        <v>2</v>
      </c>
      <c r="E5" s="1" t="s">
        <v>5</v>
      </c>
      <c r="F5" s="1" t="s">
        <v>7</v>
      </c>
      <c r="G5" s="1" t="s">
        <v>6</v>
      </c>
    </row>
    <row r="6" spans="2:7" x14ac:dyDescent="0.3">
      <c r="B6" s="1">
        <v>1</v>
      </c>
      <c r="C6" s="1">
        <v>1</v>
      </c>
      <c r="D6" s="3">
        <f>$D$2*Table1[[#This Row],[x]]+$D$3</f>
        <v>1.0000022823789985</v>
      </c>
      <c r="E6" s="3">
        <f>ABS(Table1[[#This Row],[y]]-Table1[[#This Row],[y(pred)]])</f>
        <v>2.282378998463841E-6</v>
      </c>
      <c r="F6" s="3">
        <f>Table1[[#This Row],[x]]*$F$2+$F$3</f>
        <v>1.2100000612057435</v>
      </c>
      <c r="G6" s="3">
        <f>(Table1[[#This Row],[y]]-Table1[[#This Row],[yp2]])^2</f>
        <v>4.4100025706416038E-2</v>
      </c>
    </row>
    <row r="7" spans="2:7" x14ac:dyDescent="0.3">
      <c r="B7" s="1">
        <v>2</v>
      </c>
      <c r="C7" s="1">
        <v>2</v>
      </c>
      <c r="D7" s="3">
        <f>$D$2*Table1[[#This Row],[x]]+$D$3</f>
        <v>1.3125017020835257</v>
      </c>
      <c r="E7" s="3">
        <f>ABS(Table1[[#This Row],[y]]-Table1[[#This Row],[y(pred)]])</f>
        <v>0.68749829791647432</v>
      </c>
      <c r="F7" s="3">
        <f>Table1[[#This Row],[x]]*$F$2+$F$3</f>
        <v>1.6350001449054021</v>
      </c>
      <c r="G7" s="3">
        <f>(Table1[[#This Row],[y]]-Table1[[#This Row],[yp2]])^2</f>
        <v>0.13322489421907743</v>
      </c>
    </row>
    <row r="8" spans="2:7" x14ac:dyDescent="0.3">
      <c r="B8" s="1">
        <v>3</v>
      </c>
      <c r="C8" s="1">
        <v>1.3</v>
      </c>
      <c r="D8" s="3">
        <f>$D$2*Table1[[#This Row],[x]]+$D$3</f>
        <v>1.6250011217880527</v>
      </c>
      <c r="E8" s="3">
        <f>ABS(Table1[[#This Row],[y]]-Table1[[#This Row],[y(pred)]])</f>
        <v>0.32500112178805263</v>
      </c>
      <c r="F8" s="3">
        <f>Table1[[#This Row],[x]]*$F$2+$F$3</f>
        <v>2.0600002286050612</v>
      </c>
      <c r="G8" s="3">
        <f>(Table1[[#This Row],[y]]-Table1[[#This Row],[yp2]])^2</f>
        <v>0.5776003474797452</v>
      </c>
    </row>
    <row r="9" spans="2:7" x14ac:dyDescent="0.3">
      <c r="B9" s="1">
        <v>4</v>
      </c>
      <c r="C9" s="1">
        <v>3.75</v>
      </c>
      <c r="D9" s="3">
        <f>$D$2*Table1[[#This Row],[x]]+$D$3</f>
        <v>1.9375005414925799</v>
      </c>
      <c r="E9" s="3">
        <f>ABS(Table1[[#This Row],[y]]-Table1[[#This Row],[y(pred)]])</f>
        <v>1.8124994585074201</v>
      </c>
      <c r="F9" s="3">
        <f>Table1[[#This Row],[x]]*$F$2+$F$3</f>
        <v>2.4850003123047197</v>
      </c>
      <c r="G9" s="3">
        <f>(Table1[[#This Row],[y]]-Table1[[#This Row],[yp2]])^2</f>
        <v>1.6002242098691566</v>
      </c>
    </row>
    <row r="10" spans="2:7" x14ac:dyDescent="0.3">
      <c r="B10" s="1">
        <v>5</v>
      </c>
      <c r="C10" s="1">
        <v>2.25</v>
      </c>
      <c r="D10" s="3">
        <f>$D$2*Table1[[#This Row],[x]]+$D$3</f>
        <v>2.2499999611971071</v>
      </c>
      <c r="E10" s="3">
        <f>ABS(Table1[[#This Row],[y]]-Table1[[#This Row],[y(pred)]])</f>
        <v>3.8802892898814889E-8</v>
      </c>
      <c r="F10" s="3">
        <f>Table1[[#This Row],[x]]*$F$2+$F$3</f>
        <v>2.9100003960043783</v>
      </c>
      <c r="G10" s="3">
        <f>(Table1[[#This Row],[y]]-Table1[[#This Row],[yp2]])^2</f>
        <v>0.43560052272593619</v>
      </c>
    </row>
    <row r="11" spans="2:7" x14ac:dyDescent="0.3">
      <c r="B11" s="1"/>
      <c r="C11" s="1"/>
      <c r="D11" s="2"/>
      <c r="E11" s="3">
        <f>SUBTOTAL(109,Table1[dist1])</f>
        <v>2.8250011993938382</v>
      </c>
      <c r="F11" s="2"/>
      <c r="G11" s="3">
        <f>SUBTOTAL(109,Table1[dist2])</f>
        <v>2.7907500000003314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Palumbo</dc:creator>
  <cp:lastModifiedBy>Aaron Palumbo</cp:lastModifiedBy>
  <dcterms:created xsi:type="dcterms:W3CDTF">2015-06-03T04:05:31Z</dcterms:created>
  <dcterms:modified xsi:type="dcterms:W3CDTF">2015-06-03T05:15:53Z</dcterms:modified>
</cp:coreProperties>
</file>