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E1B760AC-82B7-844B-8D75-6F23C457194D}" xr6:coauthVersionLast="47" xr6:coauthVersionMax="47" xr10:uidLastSave="{00000000-0000-0000-0000-000000000000}"/>
  <bookViews>
    <workbookView xWindow="0" yWindow="500" windowWidth="28800" windowHeight="16100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bertura_veg" sheetId="15" r:id="rId8"/>
    <sheet name="dicc_tratamientos" sheetId="3" r:id="rId9"/>
    <sheet name="dicc_vallado" sheetId="10" r:id="rId10"/>
    <sheet name="dicc_crs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B3" i="15"/>
  <c r="D2" i="15"/>
  <c r="C2" i="15"/>
  <c r="B2" i="15"/>
  <c r="B26" i="2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D2" i="6"/>
  <c r="C2" i="6"/>
  <c r="B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3" i="14" l="1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E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E79" i="6"/>
  <c r="E76" i="6"/>
  <c r="E74" i="6"/>
  <c r="E72" i="6"/>
  <c r="E70" i="6"/>
  <c r="E68" i="6"/>
  <c r="E66" i="6"/>
  <c r="E64" i="6"/>
  <c r="E62" i="6"/>
  <c r="E60" i="6"/>
  <c r="E58" i="6"/>
  <c r="E56" i="6"/>
  <c r="E54" i="6"/>
  <c r="E52" i="6"/>
  <c r="E50" i="6"/>
  <c r="E49" i="6"/>
  <c r="E47" i="6"/>
  <c r="E46" i="6"/>
  <c r="E41" i="6"/>
  <c r="E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E78" i="6"/>
  <c r="E77" i="6"/>
  <c r="E75" i="6"/>
  <c r="E73" i="6"/>
  <c r="E71" i="6"/>
  <c r="E69" i="6"/>
  <c r="E67" i="6"/>
  <c r="E65" i="6"/>
  <c r="E63" i="6"/>
  <c r="E61" i="6"/>
  <c r="E59" i="6"/>
  <c r="E57" i="6"/>
  <c r="E55" i="6"/>
  <c r="E53" i="6"/>
  <c r="E51" i="6"/>
  <c r="E48" i="6"/>
  <c r="E45" i="6"/>
  <c r="E43" i="6"/>
  <c r="E40" i="6"/>
  <c r="E38" i="6"/>
  <c r="E37" i="6"/>
  <c r="E36" i="6"/>
  <c r="E35" i="6"/>
  <c r="E34" i="6"/>
  <c r="E32" i="6"/>
  <c r="E31" i="6"/>
  <c r="E30" i="6"/>
  <c r="E29" i="6"/>
  <c r="E28" i="6"/>
  <c r="E27" i="6"/>
  <c r="E26" i="6"/>
  <c r="E25" i="6"/>
  <c r="E24" i="6"/>
  <c r="E23" i="6"/>
  <c r="E18" i="6"/>
  <c r="C2" i="9"/>
  <c r="C2" i="11"/>
  <c r="D2" i="12"/>
  <c r="C5" i="16"/>
  <c r="C2" i="16"/>
  <c r="C4" i="16"/>
  <c r="D38" i="14"/>
  <c r="E44" i="6"/>
  <c r="E42" i="6"/>
  <c r="E39" i="6"/>
  <c r="E33" i="6"/>
  <c r="E21" i="6"/>
  <c r="E20" i="6"/>
  <c r="E19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</calcChain>
</file>

<file path=xl/sharedStrings.xml><?xml version="1.0" encoding="utf-8"?>
<sst xmlns="http://schemas.openxmlformats.org/spreadsheetml/2006/main" count="277" uniqueCount="138">
  <si>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</si>
  <si>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</si>
  <si>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</si>
  <si>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</si>
  <si>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</si>
  <si>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</si>
  <si>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</si>
  <si>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</si>
  <si>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</si>
  <si>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</si>
  <si>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</si>
  <si>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</si>
  <si>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</si>
  <si>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</si>
  <si>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</si>
  <si>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</si>
  <si>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</si>
  <si>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tallo_comido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</si>
  <si>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</si>
  <si>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</si>
  <si>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</si>
  <si>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</si>
  <si>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</si>
  <si>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</si>
  <si>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</si>
  <si>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</si>
  <si>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</si>
  <si>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</si>
  <si>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</si>
  <si>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</si>
  <si>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</si>
  <si>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</si>
  <si>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</si>
  <si>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</si>
  <si>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</si>
  <si>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</si>
  <si>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</si>
  <si>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</si>
  <si>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</si>
  <si>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</si>
  <si>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</si>
  <si>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</si>
  <si>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vallado_dimensiones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</si>
  <si>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</si>
  <si>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</si>
  <si>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</si>
  <si>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</si>
  <si>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</si>
  <si>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</si>
  <si>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</si>
  <si>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</si>
  <si>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</si>
  <si>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</si>
  <si>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</si>
  <si>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</si>
  <si>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</si>
  <si>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</si>
  <si>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</si>
  <si>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</si>
  <si>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</si>
  <si>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</si>
  <si>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</si>
  <si>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</si>
  <si>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</si>
  <si>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</si>
  <si>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</si>
  <si>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</si>
  <si>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</si>
  <si>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</si>
  <si>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</si>
  <si>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</si>
  <si>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</si>
  <si>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</si>
  <si>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</si>
  <si>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</si>
  <si>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</si>
  <si>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</si>
  <si>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tipo_comunidad</t>
  </si>
  <si>
    <t>comunidad_vegetal</t>
  </si>
  <si>
    <t>densidad_poblacion</t>
  </si>
  <si>
    <t>n_individuos</t>
  </si>
  <si>
    <t>dimensiones_m2</t>
  </si>
  <si>
    <t>cobertura</t>
  </si>
  <si>
    <t>Daphne laureola</t>
  </si>
  <si>
    <t>Rosa sp</t>
  </si>
  <si>
    <t>Berberis communis</t>
  </si>
  <si>
    <t>Amelanchier ovalis</t>
  </si>
  <si>
    <t xml:space="preserve">Cystopteris fragilis </t>
  </si>
  <si>
    <t>Graminea sp</t>
  </si>
  <si>
    <t>Adiantum capillus-veneris</t>
  </si>
  <si>
    <t>Mentha longiflora</t>
  </si>
  <si>
    <t>Ononis aragonensis</t>
  </si>
  <si>
    <t>punto</t>
  </si>
  <si>
    <t>temperatura</t>
  </si>
  <si>
    <t>humedad</t>
  </si>
  <si>
    <t>COMUNIDAD VEGETAL</t>
  </si>
  <si>
    <t>cobertura_total</t>
  </si>
  <si>
    <t>cubierto</t>
  </si>
  <si>
    <t>desnudo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</si>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</sst>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6" fillId="0" borderId="0" xfId="0" applyFon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0" fontId="5" fillId="2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2" fillId="0" borderId="2" xfId="0" applyFont="1" applyBorder="1"/>
    <xf numFmtId="0" fontId="9" fillId="0" borderId="0" xfId="0" applyFont="1"/>
    <xf numFmtId="0" fontId="10" fillId="0" borderId="0" xfId="1"/>
    <xf numFmtId="0" fontId="11" fillId="0" borderId="0" xfId="0" applyFont="1"/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tabSelected="1" zoomScale="150" zoomScaleNormal="150" workbookViewId="0">
      <selection activeCell="G12" sqref="G12"/>
    </sheetView>
  </sheetViews>
  <sheetFormatPr baseColWidth="10" defaultRowHeight="16" x14ac:dyDescent="0.2"/>
  <cols>
    <col min="1" max="1" width="20.1640625" customWidth="1"/>
    <col min="2" max="2" width="38.83203125" style="32" customWidth="1"/>
    <col min="3" max="3" width="13.1640625" customWidth="1"/>
    <col min="4" max="4" width="10.83203125" style="4"/>
  </cols>
  <sheetData>
    <row r="1" spans="1:4" s="1" customFormat="1" x14ac:dyDescent="0.2">
      <c r="A1" s="7" t="s">
        <v>33</v>
      </c>
      <c r="B1" s="31" t="s">
        <v>34</v>
      </c>
      <c r="D1" s="6"/>
    </row>
    <row r="2" spans="1:4" x14ac:dyDescent="0.2">
      <c r="A2" s="3" t="s">
        <v>32</v>
      </c>
      <c r="B2" s="32" t="s">
        <v>11</v>
      </c>
    </row>
    <row r="3" spans="1:4" x14ac:dyDescent="0.2">
      <c r="A3" s="3" t="s">
        <v>26</v>
      </c>
      <c r="B3" s="32" t="s">
        <v>0</v>
      </c>
    </row>
    <row r="4" spans="1:4" x14ac:dyDescent="0.2">
      <c r="A4" s="3" t="s">
        <v>28</v>
      </c>
      <c r="B4" s="32" t="s">
        <v>9</v>
      </c>
    </row>
    <row r="5" spans="1:4" x14ac:dyDescent="0.2">
      <c r="A5" s="3" t="s">
        <v>10</v>
      </c>
      <c r="B5" s="32">
        <v>1</v>
      </c>
    </row>
    <row r="6" spans="1:4" x14ac:dyDescent="0.2">
      <c r="A6" s="3" t="s">
        <v>2</v>
      </c>
      <c r="B6" s="32" t="s">
        <v>8</v>
      </c>
    </row>
    <row r="7" spans="1:4" x14ac:dyDescent="0.2">
      <c r="A7" s="3" t="s">
        <v>27</v>
      </c>
      <c r="B7" s="32">
        <v>1</v>
      </c>
    </row>
    <row r="8" spans="1:4" x14ac:dyDescent="0.2">
      <c r="A8" s="3" t="s">
        <v>29</v>
      </c>
      <c r="B8" s="32" t="str">
        <f>CONCATENATE(B$4, "-", IF(B$6="vallado", "V", "F"), B$7)</f>
        <v>AQ-BE-F1</v>
      </c>
    </row>
    <row r="9" spans="1:4" x14ac:dyDescent="0.2">
      <c r="A9" s="3" t="s">
        <v>30</v>
      </c>
      <c r="B9" s="33">
        <v>45270</v>
      </c>
    </row>
    <row r="10" spans="1:4" x14ac:dyDescent="0.2">
      <c r="A10" s="3" t="s">
        <v>31</v>
      </c>
    </row>
    <row r="11" spans="1:4" x14ac:dyDescent="0.2">
      <c r="A11" s="3" t="s">
        <v>35</v>
      </c>
    </row>
    <row r="12" spans="1:4" x14ac:dyDescent="0.2">
      <c r="A12" s="3" t="s">
        <v>37</v>
      </c>
    </row>
    <row r="13" spans="1:4" x14ac:dyDescent="0.2">
      <c r="A13" s="3" t="s">
        <v>38</v>
      </c>
    </row>
    <row r="14" spans="1:4" x14ac:dyDescent="0.2">
      <c r="A14" s="3" t="s">
        <v>39</v>
      </c>
      <c r="B14" s="32" t="s">
        <v>137</v>
      </c>
      <c r="C14" s="5"/>
    </row>
    <row r="15" spans="1:4" x14ac:dyDescent="0.2">
      <c r="A15" s="3" t="s">
        <v>36</v>
      </c>
      <c r="C15" s="5"/>
    </row>
    <row r="16" spans="1:4" x14ac:dyDescent="0.2">
      <c r="A16" s="3" t="s">
        <v>40</v>
      </c>
      <c r="B16" s="32" t="s">
        <v>45</v>
      </c>
      <c r="C16" s="5"/>
    </row>
    <row r="17" spans="1:2" x14ac:dyDescent="0.2">
      <c r="A17" s="3" t="s">
        <v>41</v>
      </c>
    </row>
    <row r="18" spans="1:2" x14ac:dyDescent="0.2">
      <c r="A18" s="3" t="s">
        <v>42</v>
      </c>
    </row>
    <row r="19" spans="1:2" x14ac:dyDescent="0.2">
      <c r="A19" s="3" t="s">
        <v>43</v>
      </c>
    </row>
    <row r="20" spans="1:2" x14ac:dyDescent="0.2">
      <c r="A20" s="3" t="s">
        <v>78</v>
      </c>
    </row>
    <row r="21" spans="1:2" x14ac:dyDescent="0.2">
      <c r="A21" s="3" t="s">
        <v>77</v>
      </c>
    </row>
    <row r="22" spans="1:2" x14ac:dyDescent="0.2">
      <c r="A22" s="3"/>
    </row>
    <row r="24" spans="1:2" x14ac:dyDescent="0.2">
      <c r="A24" s="3" t="s">
        <v>81</v>
      </c>
      <c r="B24" s="34">
        <v>50</v>
      </c>
    </row>
    <row r="25" spans="1:2" x14ac:dyDescent="0.2">
      <c r="A25" s="3" t="s">
        <v>80</v>
      </c>
      <c r="B25" s="34">
        <v>103</v>
      </c>
    </row>
    <row r="26" spans="1:2" x14ac:dyDescent="0.2">
      <c r="A26" s="3" t="s">
        <v>79</v>
      </c>
      <c r="B26" s="34">
        <f>B$25/B$24</f>
        <v>2.06</v>
      </c>
    </row>
    <row r="28" spans="1:2" x14ac:dyDescent="0.2">
      <c r="A28" s="3" t="s">
        <v>95</v>
      </c>
    </row>
    <row r="29" spans="1:2" x14ac:dyDescent="0.2">
      <c r="A29" s="3" t="s">
        <v>81</v>
      </c>
      <c r="B29" s="34">
        <v>50</v>
      </c>
    </row>
    <row r="30" spans="1:2" x14ac:dyDescent="0.2">
      <c r="A30" s="3" t="s">
        <v>96</v>
      </c>
      <c r="B30" s="34">
        <v>75</v>
      </c>
    </row>
    <row r="31" spans="1:2" x14ac:dyDescent="0.2">
      <c r="A31" s="3" t="s">
        <v>97</v>
      </c>
      <c r="B31" s="34">
        <v>41</v>
      </c>
    </row>
    <row r="32" spans="1:2" x14ac:dyDescent="0.2">
      <c r="A32" s="3" t="s">
        <v>98</v>
      </c>
      <c r="B32" s="34">
        <v>34</v>
      </c>
    </row>
  </sheetData>
  <dataValidations count="1">
    <dataValidation allowBlank="1" showInputMessage="1" showErrorMessage="1" promptTitle="formato dd-mm-yyyy" prompt="formato dd-mm-yyyy" sqref="B9" xr:uid="{E9B0023C-2EDF-6446-8F93-430411DFB81C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="Seleccione el tipo de tratamiento" xr:uid="{36434D86-CA68-1B42-A2A1-196191BABF50}">
          <x14:formula1>
            <xm:f>dicc_tratamientos!$B$2:$B$3</xm:f>
          </x14:formula1>
          <xm:sqref>B6</xm:sqref>
        </x14:dataValidation>
        <x14:dataValidation type="list" showInputMessage="1" showErrorMessage="1" promptTitle="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L35" sqref="L35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</cols>
  <sheetData>
    <row r="1" spans="1:3" s="1" customFormat="1" x14ac:dyDescent="0.2">
      <c r="A1" s="1" t="s">
        <v>44</v>
      </c>
      <c r="B1" s="1" t="s">
        <v>7</v>
      </c>
      <c r="C1" s="1" t="s">
        <v>6</v>
      </c>
    </row>
    <row r="2" spans="1:3" x14ac:dyDescent="0.2">
      <c r="A2">
        <v>1</v>
      </c>
      <c r="B2" t="s">
        <v>45</v>
      </c>
      <c r="C2" t="s">
        <v>46</v>
      </c>
    </row>
    <row r="3" spans="1:3" x14ac:dyDescent="0.2">
      <c r="A3">
        <v>2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activeCell="B18" sqref="B18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136</v>
      </c>
      <c r="B1" s="30" t="s">
        <v>100</v>
      </c>
      <c r="C1" s="30" t="s">
        <v>101</v>
      </c>
      <c r="D1" s="30" t="s">
        <v>102</v>
      </c>
    </row>
    <row r="2" spans="1:4" x14ac:dyDescent="0.2">
      <c r="A2" t="str">
        <f>CONCATENATE(B2," | ", C2)</f>
        <v>3857 | Proyección WGS84 / Pseudo-Mercator</v>
      </c>
      <c r="B2" s="28">
        <v>3857</v>
      </c>
      <c r="C2" s="28" t="s">
        <v>103</v>
      </c>
      <c r="D2" s="29" t="s">
        <v>104</v>
      </c>
    </row>
    <row r="3" spans="1:4" x14ac:dyDescent="0.2">
      <c r="A3" t="str">
        <f>CONCATENATE(B3," | ", C3)</f>
        <v>4230 | Coordenadas Geográficas ED50</v>
      </c>
      <c r="B3" s="28">
        <v>4230</v>
      </c>
      <c r="C3" s="28" t="s">
        <v>105</v>
      </c>
      <c r="D3" s="29" t="s">
        <v>106</v>
      </c>
    </row>
    <row r="4" spans="1:4" x14ac:dyDescent="0.2">
      <c r="A4" t="str">
        <f>CONCATENATE(B4," | ", C4)</f>
        <v>4258 | Coordenadas Elipsoidales ETRS89 IDEE</v>
      </c>
      <c r="B4" s="28">
        <v>4258</v>
      </c>
      <c r="C4" s="28" t="s">
        <v>107</v>
      </c>
      <c r="D4" s="29" t="s">
        <v>108</v>
      </c>
    </row>
    <row r="5" spans="1:4" x14ac:dyDescent="0.2">
      <c r="A5" t="str">
        <f>CONCATENATE(B5," | ", C5)</f>
        <v>4326 | Coordenadas Geográficas WGS84</v>
      </c>
      <c r="B5" s="28">
        <v>4326</v>
      </c>
      <c r="C5" s="28" t="s">
        <v>109</v>
      </c>
      <c r="D5" s="29" t="s">
        <v>110</v>
      </c>
    </row>
    <row r="6" spans="1:4" x14ac:dyDescent="0.2">
      <c r="A6" t="str">
        <f>CONCATENATE(B6," | ", C6)</f>
        <v>23028 | Proyección UTM ED50 Huso 28 N</v>
      </c>
      <c r="B6" s="28">
        <v>23028</v>
      </c>
      <c r="C6" s="28" t="s">
        <v>111</v>
      </c>
      <c r="D6" s="29" t="s">
        <v>112</v>
      </c>
    </row>
    <row r="7" spans="1:4" x14ac:dyDescent="0.2">
      <c r="A7" t="str">
        <f>CONCATENATE(B7," | ", C7)</f>
        <v>23029 | Proyección UTM ED50 Huso 29 N</v>
      </c>
      <c r="B7" s="28">
        <v>23029</v>
      </c>
      <c r="C7" s="28" t="s">
        <v>113</v>
      </c>
      <c r="D7" s="29" t="s">
        <v>114</v>
      </c>
    </row>
    <row r="8" spans="1:4" x14ac:dyDescent="0.2">
      <c r="A8" t="str">
        <f>CONCATENATE(B8," | ", C8)</f>
        <v>23030 | Proyección UTM ED50 Huso 30 N</v>
      </c>
      <c r="B8" s="28">
        <v>23030</v>
      </c>
      <c r="C8" s="28" t="s">
        <v>115</v>
      </c>
      <c r="D8" s="29" t="s">
        <v>116</v>
      </c>
    </row>
    <row r="9" spans="1:4" x14ac:dyDescent="0.2">
      <c r="A9" t="str">
        <f>CONCATENATE(B9," | ", C9)</f>
        <v>23031 | Proyección UTM ED50 Huso 31 N</v>
      </c>
      <c r="B9" s="28">
        <v>23031</v>
      </c>
      <c r="C9" s="28" t="s">
        <v>117</v>
      </c>
      <c r="D9" s="29" t="s">
        <v>118</v>
      </c>
    </row>
    <row r="10" spans="1:4" x14ac:dyDescent="0.2">
      <c r="A10" t="str">
        <f>CONCATENATE(B10," | ", C10)</f>
        <v>25828 | Proyección UTM ETRS89 Huso 28 N</v>
      </c>
      <c r="B10" s="28">
        <v>25828</v>
      </c>
      <c r="C10" s="28" t="s">
        <v>119</v>
      </c>
      <c r="D10" s="29" t="s">
        <v>120</v>
      </c>
    </row>
    <row r="11" spans="1:4" x14ac:dyDescent="0.2">
      <c r="A11" t="str">
        <f>CONCATENATE(B11," | ", C11)</f>
        <v>25829 | Proyección UTM ETRS89 Huso 29 N</v>
      </c>
      <c r="B11" s="28">
        <v>25829</v>
      </c>
      <c r="C11" s="28" t="s">
        <v>121</v>
      </c>
      <c r="D11" s="29" t="s">
        <v>122</v>
      </c>
    </row>
    <row r="12" spans="1:4" x14ac:dyDescent="0.2">
      <c r="A12" t="str">
        <f>CONCATENATE(B12," | ", C12)</f>
        <v>25830 | Proyección UTM ETRS89 Huso 30 N</v>
      </c>
      <c r="B12" s="28">
        <v>25830</v>
      </c>
      <c r="C12" s="28" t="s">
        <v>123</v>
      </c>
      <c r="D12" s="29" t="s">
        <v>124</v>
      </c>
    </row>
    <row r="13" spans="1:4" x14ac:dyDescent="0.2">
      <c r="A13" t="str">
        <f>CONCATENATE(B13," | ", C13)</f>
        <v>25831 | Proyección UTM ETRS89 Huso 31 N</v>
      </c>
      <c r="B13" s="28">
        <v>25831</v>
      </c>
      <c r="C13" s="28" t="s">
        <v>125</v>
      </c>
      <c r="D13" s="29" t="s">
        <v>126</v>
      </c>
    </row>
    <row r="14" spans="1:4" x14ac:dyDescent="0.2">
      <c r="A14" t="str">
        <f>CONCATENATE(B14," | ", C14)</f>
        <v>32628 | Proyección UTM WGS84 Huso 28 N</v>
      </c>
      <c r="B14" s="28">
        <v>32628</v>
      </c>
      <c r="C14" s="28" t="s">
        <v>127</v>
      </c>
      <c r="D14" s="29" t="s">
        <v>128</v>
      </c>
    </row>
    <row r="15" spans="1:4" x14ac:dyDescent="0.2">
      <c r="A15" t="str">
        <f>CONCATENATE(B15," | ", C15)</f>
        <v>32629 | Proyección UTM WGS84 Huso 29 N</v>
      </c>
      <c r="B15" s="28">
        <v>32629</v>
      </c>
      <c r="C15" s="28" t="s">
        <v>129</v>
      </c>
      <c r="D15" s="29" t="s">
        <v>130</v>
      </c>
    </row>
    <row r="16" spans="1:4" x14ac:dyDescent="0.2">
      <c r="A16" t="str">
        <f>CONCATENATE(B16," | ", C16)</f>
        <v>32630 | Proyección UTM WGS84 Huso 30 N</v>
      </c>
      <c r="B16" s="28">
        <v>32630</v>
      </c>
      <c r="C16" s="28" t="s">
        <v>131</v>
      </c>
      <c r="D16" s="29" t="s">
        <v>132</v>
      </c>
    </row>
    <row r="17" spans="1:4" x14ac:dyDescent="0.2">
      <c r="A17" t="str">
        <f>CONCATENATE(B17," | ", C17)</f>
        <v>32631 | Proyección UTM WGS84 Huso 31 N</v>
      </c>
      <c r="B17" s="28">
        <v>32631</v>
      </c>
      <c r="C17" s="28" t="s">
        <v>133</v>
      </c>
      <c r="D17" s="29" t="s">
        <v>134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topLeftCell="B1" zoomScale="184" zoomScaleNormal="184" workbookViewId="0">
      <selection activeCell="F2" sqref="F2:H2"/>
    </sheetView>
  </sheetViews>
  <sheetFormatPr baseColWidth="10" defaultRowHeight="16" x14ac:dyDescent="0.2"/>
  <cols>
    <col min="1" max="1" width="9.83203125" customWidth="1"/>
    <col min="3" max="3" width="9.33203125" customWidth="1"/>
    <col min="4" max="4" width="14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x14ac:dyDescent="0.2">
      <c r="A1" s="1" t="s">
        <v>1</v>
      </c>
      <c r="B1" s="1" t="s">
        <v>2</v>
      </c>
      <c r="C1" s="1" t="s">
        <v>49</v>
      </c>
      <c r="D1" s="12" t="s">
        <v>67</v>
      </c>
      <c r="E1" s="13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5" t="s">
        <v>55</v>
      </c>
      <c r="K1" s="14" t="s">
        <v>56</v>
      </c>
      <c r="L1" s="14" t="s">
        <v>57</v>
      </c>
      <c r="M1" s="14" t="s">
        <v>58</v>
      </c>
      <c r="N1" s="14" t="s">
        <v>59</v>
      </c>
      <c r="O1" s="14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</row>
    <row r="2" spans="1:21" x14ac:dyDescent="0.2">
      <c r="A2" t="str">
        <f>datos_generales!B$3</f>
        <v>aquilegia</v>
      </c>
      <c r="B2" t="str">
        <f>datos_generales!B$6</f>
        <v>fuera</v>
      </c>
      <c r="C2" t="str">
        <f>datos_generales!B$8</f>
        <v>AQ-BE-F1</v>
      </c>
      <c r="D2" s="5"/>
      <c r="E2" s="8">
        <v>8.16</v>
      </c>
      <c r="F2" s="9">
        <v>8.6650804360973588</v>
      </c>
      <c r="G2" s="9">
        <v>7.7417521929040305</v>
      </c>
      <c r="H2" s="9">
        <v>18.502077488546806</v>
      </c>
      <c r="I2" s="9">
        <v>65.091089882451811</v>
      </c>
      <c r="J2" s="10">
        <v>3.6476959989961393</v>
      </c>
      <c r="K2" s="10">
        <v>16.78931937172775</v>
      </c>
      <c r="L2" s="10">
        <f t="shared" ref="L2" si="0">J2*1.724</f>
        <v>6.2886279022693437</v>
      </c>
      <c r="M2" s="11">
        <v>0.24324999999999999</v>
      </c>
      <c r="N2" s="11">
        <v>13.74</v>
      </c>
      <c r="O2" s="10">
        <v>648</v>
      </c>
      <c r="P2" s="10">
        <v>106.56397174254305</v>
      </c>
      <c r="Q2" s="10">
        <v>0</v>
      </c>
      <c r="R2" s="10">
        <v>1.7742901295133415</v>
      </c>
      <c r="S2" s="10">
        <v>19.037653551805317</v>
      </c>
      <c r="T2" s="10">
        <v>0.91325323783359402</v>
      </c>
      <c r="U2" s="10">
        <v>1.2617174254317096</v>
      </c>
    </row>
    <row r="7" spans="1:21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>
      <selection activeCell="H20" sqref="H20"/>
    </sheetView>
  </sheetViews>
  <sheetFormatPr baseColWidth="10" defaultRowHeight="16" x14ac:dyDescent="0.2"/>
  <cols>
    <col min="1" max="1" width="9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92</v>
      </c>
      <c r="E1" s="13" t="s">
        <v>93</v>
      </c>
      <c r="F1" s="14" t="s">
        <v>94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7" t="str">
        <f>datos_generales!B$3</f>
        <v>aquilegia</v>
      </c>
      <c r="B3" s="17" t="str">
        <f>datos_generales!B$6</f>
        <v>fuera</v>
      </c>
      <c r="C3" s="17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7" t="str">
        <f>datos_generales!B$3</f>
        <v>aquilegia</v>
      </c>
      <c r="B4" s="17" t="str">
        <f>datos_generales!B$6</f>
        <v>fuera</v>
      </c>
      <c r="C4" s="17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7" t="str">
        <f>datos_generales!B$3</f>
        <v>aquilegia</v>
      </c>
      <c r="B5" s="17" t="str">
        <f>datos_generales!B$6</f>
        <v>fuera</v>
      </c>
      <c r="C5" s="17" t="str">
        <f>datos_generales!B$8</f>
        <v>AQ-BE-F1</v>
      </c>
      <c r="D5">
        <v>4</v>
      </c>
      <c r="E5">
        <v>23.4</v>
      </c>
      <c r="F5">
        <v>0.4</v>
      </c>
    </row>
    <row r="7" spans="1:6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>
      <selection activeCell="E2" sqref="E2"/>
    </sheetView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21" customWidth="1"/>
    <col min="6" max="6" width="14.1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68</v>
      </c>
      <c r="E1" s="18" t="s">
        <v>69</v>
      </c>
      <c r="F1" s="18" t="s">
        <v>70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 s="8">
        <v>100</v>
      </c>
      <c r="E2" s="19">
        <v>11</v>
      </c>
      <c r="F2">
        <f>E$2/D$2</f>
        <v>0.11</v>
      </c>
    </row>
    <row r="7" spans="1:6" s="11" customFormat="1" ht="15" x14ac:dyDescent="0.2">
      <c r="A7" s="8"/>
      <c r="B7" s="8"/>
      <c r="C7" s="8"/>
      <c r="D7" s="8"/>
      <c r="E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P32"/>
  <sheetViews>
    <sheetView zoomScale="125" zoomScaleNormal="125" workbookViewId="0">
      <selection activeCell="P21" sqref="P21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21" customWidth="1"/>
    <col min="6" max="6" width="14.1640625" customWidth="1"/>
    <col min="12" max="12" width="21.5" customWidth="1"/>
    <col min="13" max="13" width="13.6640625" customWidth="1"/>
  </cols>
  <sheetData>
    <row r="1" spans="1:16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5" t="s">
        <v>12</v>
      </c>
      <c r="F1" s="22" t="s">
        <v>13</v>
      </c>
      <c r="G1" s="22" t="s">
        <v>14</v>
      </c>
      <c r="H1" s="22" t="s">
        <v>15</v>
      </c>
      <c r="I1" s="22" t="s">
        <v>16</v>
      </c>
      <c r="J1" s="22" t="s">
        <v>135</v>
      </c>
      <c r="K1" s="22" t="s">
        <v>17</v>
      </c>
      <c r="L1" s="13" t="s">
        <v>75</v>
      </c>
      <c r="M1" s="13" t="s">
        <v>76</v>
      </c>
      <c r="N1" s="13"/>
      <c r="O1" s="13"/>
      <c r="P1" s="13"/>
    </row>
    <row r="2" spans="1:16" ht="19" x14ac:dyDescent="0.25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 s="23">
        <v>1</v>
      </c>
      <c r="F2" s="24">
        <v>1</v>
      </c>
      <c r="G2" s="24">
        <v>0</v>
      </c>
      <c r="H2" s="24">
        <v>28</v>
      </c>
      <c r="I2" s="24">
        <v>20</v>
      </c>
      <c r="J2" s="24">
        <v>16</v>
      </c>
      <c r="K2" s="24"/>
      <c r="L2" s="2" t="s">
        <v>11</v>
      </c>
      <c r="M2" s="2">
        <v>11</v>
      </c>
    </row>
    <row r="3" spans="1:16" ht="19" x14ac:dyDescent="0.25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 s="23">
        <v>2</v>
      </c>
      <c r="F3" s="24">
        <v>1</v>
      </c>
      <c r="G3" s="24">
        <v>1</v>
      </c>
      <c r="H3" s="24">
        <v>20</v>
      </c>
      <c r="I3" s="24">
        <v>13</v>
      </c>
      <c r="J3" s="24">
        <v>11</v>
      </c>
      <c r="K3" s="24"/>
      <c r="L3" s="2" t="s">
        <v>11</v>
      </c>
      <c r="M3" s="2">
        <v>10</v>
      </c>
    </row>
    <row r="4" spans="1:16" ht="19" x14ac:dyDescent="0.25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 s="23">
        <v>3</v>
      </c>
      <c r="F4" s="24">
        <v>2</v>
      </c>
      <c r="G4" s="24">
        <v>0</v>
      </c>
      <c r="H4" s="24">
        <v>21</v>
      </c>
      <c r="I4" s="24">
        <v>17</v>
      </c>
      <c r="J4" s="24">
        <v>14</v>
      </c>
      <c r="K4" s="24"/>
      <c r="L4" s="2" t="s">
        <v>11</v>
      </c>
      <c r="M4" s="2">
        <v>10</v>
      </c>
    </row>
    <row r="5" spans="1:16" ht="19" x14ac:dyDescent="0.25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 s="23">
        <v>4</v>
      </c>
      <c r="F5" s="24">
        <v>1</v>
      </c>
      <c r="G5" s="24">
        <v>0</v>
      </c>
      <c r="H5" s="24">
        <v>25</v>
      </c>
      <c r="I5" s="24">
        <v>15</v>
      </c>
      <c r="J5" s="24">
        <v>15</v>
      </c>
      <c r="K5" s="24"/>
      <c r="L5" s="2" t="s">
        <v>11</v>
      </c>
      <c r="M5" s="2">
        <v>6</v>
      </c>
    </row>
    <row r="6" spans="1:16" ht="19" x14ac:dyDescent="0.25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 s="23">
        <v>5</v>
      </c>
      <c r="F6" s="24">
        <v>1</v>
      </c>
      <c r="G6" s="24">
        <v>0</v>
      </c>
      <c r="H6" s="24">
        <v>19</v>
      </c>
      <c r="I6" s="24">
        <v>16</v>
      </c>
      <c r="J6" s="24">
        <v>18</v>
      </c>
      <c r="K6" s="24"/>
      <c r="L6" s="2" t="s">
        <v>73</v>
      </c>
      <c r="M6" s="2">
        <v>5</v>
      </c>
    </row>
    <row r="7" spans="1:16" s="11" customFormat="1" ht="19" x14ac:dyDescent="0.25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 s="23">
        <v>6</v>
      </c>
      <c r="F7" s="24">
        <v>1</v>
      </c>
      <c r="G7" s="24">
        <v>1</v>
      </c>
      <c r="H7" s="24">
        <v>20</v>
      </c>
      <c r="I7" s="24">
        <v>13</v>
      </c>
      <c r="J7" s="24">
        <v>15</v>
      </c>
      <c r="K7" s="24"/>
      <c r="L7" s="2" t="s">
        <v>11</v>
      </c>
      <c r="M7" s="2">
        <v>7</v>
      </c>
    </row>
    <row r="8" spans="1:16" ht="19" x14ac:dyDescent="0.25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 s="23">
        <v>7</v>
      </c>
      <c r="F8" s="24">
        <v>1</v>
      </c>
      <c r="G8" s="24">
        <v>1</v>
      </c>
      <c r="H8" s="24">
        <v>16.5</v>
      </c>
      <c r="I8" s="24">
        <v>14</v>
      </c>
      <c r="J8" s="24">
        <v>10</v>
      </c>
      <c r="K8" s="24"/>
      <c r="L8" s="2" t="s">
        <v>73</v>
      </c>
      <c r="M8" s="2">
        <v>1</v>
      </c>
    </row>
    <row r="9" spans="1:16" ht="19" x14ac:dyDescent="0.25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 s="23">
        <v>8</v>
      </c>
      <c r="F9" s="24">
        <v>1</v>
      </c>
      <c r="G9" s="24">
        <v>0</v>
      </c>
      <c r="H9" s="24">
        <v>17</v>
      </c>
      <c r="I9" s="24">
        <v>19</v>
      </c>
      <c r="J9" s="24">
        <v>15</v>
      </c>
      <c r="K9" s="24"/>
      <c r="L9" s="2" t="s">
        <v>73</v>
      </c>
      <c r="M9" s="2">
        <v>2</v>
      </c>
    </row>
    <row r="10" spans="1:16" ht="19" x14ac:dyDescent="0.25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 s="23">
        <v>9</v>
      </c>
      <c r="F10" s="24">
        <v>1</v>
      </c>
      <c r="G10" s="24">
        <v>0</v>
      </c>
      <c r="H10" s="24">
        <v>16.5</v>
      </c>
      <c r="I10" s="24">
        <v>20</v>
      </c>
      <c r="J10" s="24">
        <v>19</v>
      </c>
      <c r="K10" s="24"/>
      <c r="L10" s="2" t="s">
        <v>73</v>
      </c>
      <c r="M10" s="2">
        <v>4</v>
      </c>
    </row>
    <row r="11" spans="1:16" ht="19" x14ac:dyDescent="0.25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 s="23">
        <v>10</v>
      </c>
      <c r="F11" s="24">
        <v>1</v>
      </c>
      <c r="G11" s="24">
        <v>0</v>
      </c>
      <c r="H11" s="24">
        <v>21</v>
      </c>
      <c r="I11" s="24">
        <v>15</v>
      </c>
      <c r="J11" s="24">
        <v>19</v>
      </c>
      <c r="K11" s="24"/>
      <c r="L11" s="2" t="s">
        <v>74</v>
      </c>
      <c r="M11" s="2">
        <v>5</v>
      </c>
    </row>
    <row r="12" spans="1:16" ht="19" x14ac:dyDescent="0.25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 s="23">
        <v>11</v>
      </c>
      <c r="F12" s="24">
        <v>1</v>
      </c>
      <c r="G12" s="24">
        <v>0</v>
      </c>
      <c r="H12" s="24">
        <v>11</v>
      </c>
      <c r="I12" s="24">
        <v>8.5</v>
      </c>
      <c r="J12" s="24">
        <v>8.5</v>
      </c>
      <c r="K12" s="24"/>
      <c r="L12" s="2" t="s">
        <v>11</v>
      </c>
      <c r="M12" s="2">
        <v>9.5</v>
      </c>
    </row>
    <row r="13" spans="1:16" ht="19" x14ac:dyDescent="0.25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 s="23">
        <v>12</v>
      </c>
      <c r="F13" s="24">
        <v>1</v>
      </c>
      <c r="G13" s="24">
        <v>0</v>
      </c>
      <c r="H13" s="24">
        <v>18.5</v>
      </c>
      <c r="I13" s="24">
        <v>14</v>
      </c>
      <c r="J13" s="24">
        <v>10</v>
      </c>
      <c r="K13" s="24"/>
      <c r="L13" s="2" t="s">
        <v>73</v>
      </c>
      <c r="M13" s="2">
        <v>5</v>
      </c>
    </row>
    <row r="14" spans="1:16" ht="19" x14ac:dyDescent="0.25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 s="23">
        <v>13</v>
      </c>
      <c r="F14" s="24">
        <v>1</v>
      </c>
      <c r="G14" s="24">
        <v>0</v>
      </c>
      <c r="H14" s="24">
        <v>20.5</v>
      </c>
      <c r="I14" s="24">
        <v>14</v>
      </c>
      <c r="J14" s="24">
        <v>11</v>
      </c>
      <c r="K14" s="24"/>
      <c r="L14" s="2" t="s">
        <v>11</v>
      </c>
      <c r="M14" s="2">
        <v>6</v>
      </c>
    </row>
    <row r="15" spans="1:16" ht="19" x14ac:dyDescent="0.25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 s="23">
        <v>14</v>
      </c>
      <c r="F15" s="24">
        <v>1</v>
      </c>
      <c r="G15" s="24">
        <v>0</v>
      </c>
      <c r="H15" s="24">
        <v>19.5</v>
      </c>
      <c r="I15" s="24">
        <v>10</v>
      </c>
      <c r="J15" s="24">
        <v>9</v>
      </c>
      <c r="K15" s="24"/>
      <c r="L15" s="2" t="s">
        <v>11</v>
      </c>
      <c r="M15" s="2">
        <v>6</v>
      </c>
    </row>
    <row r="16" spans="1:16" ht="19" x14ac:dyDescent="0.25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 s="23">
        <v>15</v>
      </c>
      <c r="F16" s="24">
        <v>2</v>
      </c>
      <c r="G16" s="24">
        <v>1</v>
      </c>
      <c r="H16" s="24">
        <v>19</v>
      </c>
      <c r="I16" s="24">
        <v>14</v>
      </c>
      <c r="J16" s="24">
        <v>15</v>
      </c>
      <c r="K16" s="24"/>
      <c r="L16" s="2" t="s">
        <v>11</v>
      </c>
      <c r="M16" s="2">
        <v>7</v>
      </c>
    </row>
    <row r="17" spans="1:13" ht="19" x14ac:dyDescent="0.25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 s="23">
        <v>16</v>
      </c>
      <c r="F17" s="24">
        <v>1</v>
      </c>
      <c r="G17" s="24">
        <v>0</v>
      </c>
      <c r="H17" s="24">
        <v>19.5</v>
      </c>
      <c r="I17" s="24">
        <v>18</v>
      </c>
      <c r="J17" s="24">
        <v>15</v>
      </c>
      <c r="K17" s="24"/>
      <c r="L17" s="2" t="s">
        <v>11</v>
      </c>
      <c r="M17" s="2">
        <v>7.2</v>
      </c>
    </row>
    <row r="18" spans="1:13" ht="19" x14ac:dyDescent="0.25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 s="23">
        <v>17</v>
      </c>
      <c r="F18" s="24">
        <v>1</v>
      </c>
      <c r="G18" s="24">
        <v>1</v>
      </c>
      <c r="H18" s="24">
        <v>23</v>
      </c>
      <c r="I18" s="24">
        <v>20</v>
      </c>
      <c r="J18" s="24">
        <v>15</v>
      </c>
      <c r="K18" s="24"/>
      <c r="L18" s="2" t="s">
        <v>11</v>
      </c>
      <c r="M18" s="2">
        <v>4</v>
      </c>
    </row>
    <row r="19" spans="1:13" ht="19" x14ac:dyDescent="0.25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 s="23">
        <v>18</v>
      </c>
      <c r="F19" s="24">
        <v>1</v>
      </c>
      <c r="G19" s="24">
        <v>0</v>
      </c>
      <c r="H19" s="24">
        <v>18</v>
      </c>
      <c r="I19" s="24">
        <v>15</v>
      </c>
      <c r="J19" s="24">
        <v>8</v>
      </c>
      <c r="K19" s="24"/>
      <c r="L19" s="2" t="s">
        <v>11</v>
      </c>
      <c r="M19" s="2">
        <v>9</v>
      </c>
    </row>
    <row r="20" spans="1:13" ht="19" x14ac:dyDescent="0.25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 s="23">
        <v>19</v>
      </c>
      <c r="F20" s="24">
        <v>1</v>
      </c>
      <c r="G20" s="24">
        <v>0</v>
      </c>
      <c r="H20" s="24">
        <v>15</v>
      </c>
      <c r="I20" s="24">
        <v>11</v>
      </c>
      <c r="J20" s="24">
        <v>10</v>
      </c>
      <c r="K20" s="24"/>
      <c r="L20" s="2" t="s">
        <v>11</v>
      </c>
      <c r="M20" s="2">
        <v>2</v>
      </c>
    </row>
    <row r="21" spans="1:13" ht="19" x14ac:dyDescent="0.25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 s="23">
        <v>20</v>
      </c>
      <c r="F21" s="24">
        <v>2</v>
      </c>
      <c r="G21" s="24">
        <v>1</v>
      </c>
      <c r="H21" s="24">
        <v>22.5</v>
      </c>
      <c r="I21" s="24">
        <v>15</v>
      </c>
      <c r="J21" s="24">
        <v>13</v>
      </c>
      <c r="K21" s="24"/>
      <c r="L21" s="2" t="s">
        <v>73</v>
      </c>
      <c r="M21" s="2">
        <v>2</v>
      </c>
    </row>
    <row r="22" spans="1:13" ht="19" x14ac:dyDescent="0.25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 s="23">
        <v>21</v>
      </c>
      <c r="F22" s="24">
        <v>0</v>
      </c>
      <c r="G22" s="24">
        <v>0</v>
      </c>
      <c r="H22" s="24">
        <v>11</v>
      </c>
      <c r="I22" s="24">
        <v>17</v>
      </c>
      <c r="J22" s="24">
        <v>14</v>
      </c>
      <c r="K22" s="24"/>
      <c r="L22" s="2" t="s">
        <v>11</v>
      </c>
      <c r="M22" s="2">
        <v>2</v>
      </c>
    </row>
    <row r="23" spans="1:13" ht="19" x14ac:dyDescent="0.25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 s="23">
        <v>22</v>
      </c>
      <c r="F23" s="24">
        <v>0</v>
      </c>
      <c r="G23" s="24">
        <v>0</v>
      </c>
      <c r="H23" s="24">
        <v>11</v>
      </c>
      <c r="I23" s="24">
        <v>10</v>
      </c>
      <c r="J23" s="24">
        <v>10</v>
      </c>
      <c r="K23" s="24"/>
      <c r="L23" s="2" t="s">
        <v>11</v>
      </c>
      <c r="M23" s="2">
        <v>5</v>
      </c>
    </row>
    <row r="24" spans="1:13" ht="19" x14ac:dyDescent="0.25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 s="23">
        <v>23</v>
      </c>
      <c r="F24" s="24">
        <v>0</v>
      </c>
      <c r="G24" s="24">
        <v>0</v>
      </c>
      <c r="H24" s="24">
        <v>10</v>
      </c>
      <c r="I24" s="24">
        <v>12</v>
      </c>
      <c r="J24" s="24">
        <v>13</v>
      </c>
      <c r="K24" s="24"/>
      <c r="L24" s="2" t="s">
        <v>11</v>
      </c>
      <c r="M24" s="2">
        <v>10</v>
      </c>
    </row>
    <row r="25" spans="1:13" ht="19" x14ac:dyDescent="0.25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 s="23">
        <v>24</v>
      </c>
      <c r="F25" s="24">
        <v>0</v>
      </c>
      <c r="G25" s="24">
        <v>0</v>
      </c>
      <c r="H25" s="24">
        <v>7</v>
      </c>
      <c r="I25" s="24">
        <v>17</v>
      </c>
      <c r="J25" s="24">
        <v>16</v>
      </c>
      <c r="K25" s="24"/>
      <c r="L25" s="2" t="s">
        <v>11</v>
      </c>
      <c r="M25" s="2">
        <v>9</v>
      </c>
    </row>
    <row r="26" spans="1:13" ht="19" x14ac:dyDescent="0.25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 s="23">
        <v>25</v>
      </c>
      <c r="F26" s="24">
        <v>0</v>
      </c>
      <c r="G26" s="24">
        <v>0</v>
      </c>
      <c r="H26" s="24">
        <v>7</v>
      </c>
      <c r="I26" s="24">
        <v>16</v>
      </c>
      <c r="J26" s="24">
        <v>13</v>
      </c>
      <c r="K26" s="24"/>
      <c r="L26" s="2" t="s">
        <v>11</v>
      </c>
      <c r="M26" s="2">
        <v>5</v>
      </c>
    </row>
    <row r="27" spans="1:13" ht="19" x14ac:dyDescent="0.25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 s="23">
        <v>26</v>
      </c>
      <c r="F27" s="24">
        <v>0</v>
      </c>
      <c r="G27" s="24">
        <v>0</v>
      </c>
      <c r="H27" s="24">
        <v>9</v>
      </c>
      <c r="I27" s="24">
        <v>15</v>
      </c>
      <c r="J27" s="24">
        <v>15</v>
      </c>
      <c r="K27" s="24"/>
      <c r="L27" s="2" t="s">
        <v>73</v>
      </c>
      <c r="M27" s="2">
        <v>4</v>
      </c>
    </row>
    <row r="28" spans="1:13" ht="19" x14ac:dyDescent="0.25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 s="23">
        <v>27</v>
      </c>
      <c r="F28" s="24">
        <v>0</v>
      </c>
      <c r="G28" s="24">
        <v>0</v>
      </c>
      <c r="H28" s="24">
        <v>6</v>
      </c>
      <c r="I28" s="24">
        <v>15</v>
      </c>
      <c r="J28" s="24">
        <v>14</v>
      </c>
      <c r="K28" s="24"/>
      <c r="L28" s="2" t="s">
        <v>11</v>
      </c>
      <c r="M28" s="2">
        <v>6</v>
      </c>
    </row>
    <row r="29" spans="1:13" ht="19" x14ac:dyDescent="0.25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 s="23">
        <v>28</v>
      </c>
      <c r="F29" s="24">
        <v>0</v>
      </c>
      <c r="G29" s="24">
        <v>0</v>
      </c>
      <c r="H29" s="24">
        <v>8</v>
      </c>
      <c r="I29" s="24">
        <v>14</v>
      </c>
      <c r="J29" s="24">
        <v>10</v>
      </c>
      <c r="K29" s="24"/>
      <c r="L29" s="2" t="s">
        <v>73</v>
      </c>
      <c r="M29" s="2">
        <v>10</v>
      </c>
    </row>
    <row r="30" spans="1:13" ht="19" x14ac:dyDescent="0.25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 s="23">
        <v>29</v>
      </c>
      <c r="F30" s="24">
        <v>0</v>
      </c>
      <c r="G30" s="24">
        <v>0</v>
      </c>
      <c r="H30" s="24">
        <v>5</v>
      </c>
      <c r="I30" s="24">
        <v>14</v>
      </c>
      <c r="J30" s="24">
        <v>14</v>
      </c>
      <c r="K30" s="24"/>
      <c r="L30" s="2" t="s">
        <v>11</v>
      </c>
      <c r="M30" s="2">
        <v>5</v>
      </c>
    </row>
    <row r="31" spans="1:13" ht="19" x14ac:dyDescent="0.25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 s="23">
        <v>30</v>
      </c>
      <c r="F31" s="24">
        <v>0</v>
      </c>
      <c r="G31" s="24">
        <v>0</v>
      </c>
      <c r="H31" s="24">
        <v>5</v>
      </c>
      <c r="I31" s="24">
        <v>11</v>
      </c>
      <c r="J31" s="24">
        <v>8</v>
      </c>
      <c r="K31" s="24"/>
      <c r="L31" s="2" t="s">
        <v>11</v>
      </c>
      <c r="M31" s="2">
        <v>6</v>
      </c>
    </row>
    <row r="32" spans="1:13" ht="19" x14ac:dyDescent="0.25">
      <c r="F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zoomScale="128" zoomScaleNormal="128" workbookViewId="0">
      <selection activeCell="A2" sqref="A2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21" customWidth="1"/>
    <col min="6" max="6" width="14.1640625" customWidth="1"/>
  </cols>
  <sheetData>
    <row r="1" spans="1:12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12</v>
      </c>
      <c r="F1" s="22" t="s">
        <v>71</v>
      </c>
      <c r="G1" s="22" t="s">
        <v>72</v>
      </c>
      <c r="H1" s="13"/>
      <c r="I1" s="13"/>
      <c r="J1" s="13"/>
      <c r="K1" s="13"/>
      <c r="L1" s="13"/>
    </row>
    <row r="2" spans="1:12" x14ac:dyDescent="0.2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>
        <v>1</v>
      </c>
      <c r="F6">
        <v>5</v>
      </c>
      <c r="G6">
        <v>0</v>
      </c>
    </row>
    <row r="7" spans="1:12" s="11" customFormat="1" x14ac:dyDescent="0.2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7" t="str">
        <f>datos_generales!B$3</f>
        <v>aquilegia</v>
      </c>
      <c r="B32" s="17" t="str">
        <f>datos_generales!B$6</f>
        <v>fuera</v>
      </c>
      <c r="C32" s="17">
        <f>datos_generales!B$7</f>
        <v>1</v>
      </c>
      <c r="D32" s="17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7" t="str">
        <f>datos_generales!B$3</f>
        <v>aquilegia</v>
      </c>
      <c r="B33" s="17" t="str">
        <f>datos_generales!B$6</f>
        <v>fuera</v>
      </c>
      <c r="C33" s="17">
        <f>datos_generales!B$7</f>
        <v>1</v>
      </c>
      <c r="D33" s="17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7" t="str">
        <f>datos_generales!B$3</f>
        <v>aquilegia</v>
      </c>
      <c r="B34" s="17" t="str">
        <f>datos_generales!B$6</f>
        <v>fuera</v>
      </c>
      <c r="C34" s="17">
        <f>datos_generales!B$7</f>
        <v>1</v>
      </c>
      <c r="D34" s="17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7" t="str">
        <f>datos_generales!B$3</f>
        <v>aquilegia</v>
      </c>
      <c r="B35" s="17" t="str">
        <f>datos_generales!B$6</f>
        <v>fuera</v>
      </c>
      <c r="C35" s="17">
        <f>datos_generales!B$7</f>
        <v>1</v>
      </c>
      <c r="D35" s="17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7" t="str">
        <f>datos_generales!B$3</f>
        <v>aquilegia</v>
      </c>
      <c r="B36" s="17" t="str">
        <f>datos_generales!B$6</f>
        <v>fuera</v>
      </c>
      <c r="C36" s="17">
        <f>datos_generales!B$7</f>
        <v>1</v>
      </c>
      <c r="D36" s="17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7" t="str">
        <f>datos_generales!B$3</f>
        <v>aquilegia</v>
      </c>
      <c r="B37" s="17" t="str">
        <f>datos_generales!B$6</f>
        <v>fuera</v>
      </c>
      <c r="C37" s="17">
        <f>datos_generales!B$7</f>
        <v>1</v>
      </c>
      <c r="D37" s="17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7" t="str">
        <f>datos_generales!B$3</f>
        <v>aquilegia</v>
      </c>
      <c r="B38" s="17" t="str">
        <f>datos_generales!B$6</f>
        <v>fuera</v>
      </c>
      <c r="C38" s="17">
        <f>datos_generales!B$7</f>
        <v>1</v>
      </c>
      <c r="D38" s="17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7" t="str">
        <f>datos_generales!B$3</f>
        <v>aquilegia</v>
      </c>
      <c r="B39" s="17" t="str">
        <f>datos_generales!B$6</f>
        <v>fuera</v>
      </c>
      <c r="C39" s="17">
        <f>datos_generales!B$7</f>
        <v>1</v>
      </c>
      <c r="D39" s="17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7" t="str">
        <f>datos_generales!B$3</f>
        <v>aquilegia</v>
      </c>
      <c r="B40" s="17" t="str">
        <f>datos_generales!B$6</f>
        <v>fuera</v>
      </c>
      <c r="C40" s="17">
        <f>datos_generales!B$7</f>
        <v>1</v>
      </c>
      <c r="D40" s="17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7" t="str">
        <f>datos_generales!B$3</f>
        <v>aquilegia</v>
      </c>
      <c r="B41" s="17" t="str">
        <f>datos_generales!B$6</f>
        <v>fuera</v>
      </c>
      <c r="C41" s="17">
        <f>datos_generales!B$7</f>
        <v>1</v>
      </c>
      <c r="D41" s="17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7" t="str">
        <f>datos_generales!B$3</f>
        <v>aquilegia</v>
      </c>
      <c r="B42" s="17" t="str">
        <f>datos_generales!B$6</f>
        <v>fuera</v>
      </c>
      <c r="C42" s="17">
        <f>datos_generales!B$7</f>
        <v>1</v>
      </c>
      <c r="D42" s="17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7" t="str">
        <f>datos_generales!B$3</f>
        <v>aquilegia</v>
      </c>
      <c r="B43" s="17" t="str">
        <f>datos_generales!B$6</f>
        <v>fuera</v>
      </c>
      <c r="C43" s="17">
        <f>datos_generales!B$7</f>
        <v>1</v>
      </c>
      <c r="D43" s="17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7" t="str">
        <f>datos_generales!B$3</f>
        <v>aquilegia</v>
      </c>
      <c r="B44" s="17" t="str">
        <f>datos_generales!B$6</f>
        <v>fuera</v>
      </c>
      <c r="C44" s="17">
        <f>datos_generales!B$7</f>
        <v>1</v>
      </c>
      <c r="D44" s="17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7" t="str">
        <f>datos_generales!B$3</f>
        <v>aquilegia</v>
      </c>
      <c r="B45" s="17" t="str">
        <f>datos_generales!B$6</f>
        <v>fuera</v>
      </c>
      <c r="C45" s="17">
        <f>datos_generales!B$7</f>
        <v>1</v>
      </c>
      <c r="D45" s="17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7" t="str">
        <f>datos_generales!B$3</f>
        <v>aquilegia</v>
      </c>
      <c r="B46" s="17" t="str">
        <f>datos_generales!B$6</f>
        <v>fuera</v>
      </c>
      <c r="C46" s="17">
        <f>datos_generales!B$7</f>
        <v>1</v>
      </c>
      <c r="D46" s="17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7" t="str">
        <f>datos_generales!B$3</f>
        <v>aquilegia</v>
      </c>
      <c r="B47" s="17" t="str">
        <f>datos_generales!B$6</f>
        <v>fuera</v>
      </c>
      <c r="C47" s="17">
        <f>datos_generales!B$7</f>
        <v>1</v>
      </c>
      <c r="D47" s="17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7" t="str">
        <f>datos_generales!B$3</f>
        <v>aquilegia</v>
      </c>
      <c r="B48" s="17" t="str">
        <f>datos_generales!B$6</f>
        <v>fuera</v>
      </c>
      <c r="C48" s="17">
        <f>datos_generales!B$7</f>
        <v>1</v>
      </c>
      <c r="D48" s="17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7" t="str">
        <f>datos_generales!B$3</f>
        <v>aquilegia</v>
      </c>
      <c r="B49" s="17" t="str">
        <f>datos_generales!B$6</f>
        <v>fuera</v>
      </c>
      <c r="C49" s="17">
        <f>datos_generales!B$7</f>
        <v>1</v>
      </c>
      <c r="D49" s="17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7" t="str">
        <f>datos_generales!B$3</f>
        <v>aquilegia</v>
      </c>
      <c r="B50" s="17" t="str">
        <f>datos_generales!B$6</f>
        <v>fuera</v>
      </c>
      <c r="C50" s="17">
        <f>datos_generales!B$7</f>
        <v>1</v>
      </c>
      <c r="D50" s="17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7" t="str">
        <f>datos_generales!B$3</f>
        <v>aquilegia</v>
      </c>
      <c r="B51" s="17" t="str">
        <f>datos_generales!B$6</f>
        <v>fuera</v>
      </c>
      <c r="C51" s="17">
        <f>datos_generales!B$7</f>
        <v>1</v>
      </c>
      <c r="D51" s="17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B1:I79"/>
  <sheetViews>
    <sheetView zoomScale="146" zoomScaleNormal="146" workbookViewId="0">
      <selection activeCell="I4" sqref="I4"/>
    </sheetView>
  </sheetViews>
  <sheetFormatPr baseColWidth="10" defaultRowHeight="16" x14ac:dyDescent="0.2"/>
  <cols>
    <col min="7" max="7" width="24.33203125" customWidth="1"/>
    <col min="8" max="8" width="22.1640625" customWidth="1"/>
  </cols>
  <sheetData>
    <row r="1" spans="2:9" x14ac:dyDescent="0.2">
      <c r="B1" s="16" t="s">
        <v>1</v>
      </c>
      <c r="C1" s="16" t="s">
        <v>2</v>
      </c>
      <c r="D1" s="16" t="s">
        <v>10</v>
      </c>
      <c r="E1" s="16" t="s">
        <v>49</v>
      </c>
      <c r="F1" s="22" t="s">
        <v>18</v>
      </c>
      <c r="G1" s="22" t="s">
        <v>19</v>
      </c>
      <c r="H1" s="22" t="s">
        <v>1</v>
      </c>
      <c r="I1" s="22" t="s">
        <v>20</v>
      </c>
    </row>
    <row r="2" spans="2:9" x14ac:dyDescent="0.2">
      <c r="B2" s="17" t="str">
        <f>datos_generales!B$3</f>
        <v>aquilegia</v>
      </c>
      <c r="C2" s="26">
        <f>datos_generales!B$5</f>
        <v>1</v>
      </c>
      <c r="D2" s="26" t="str">
        <f>datos_generales!B$6</f>
        <v>fuera</v>
      </c>
      <c r="E2" s="26" t="str">
        <f>datos_generales!B$8</f>
        <v>AQ-BE-F1</v>
      </c>
      <c r="F2">
        <v>1</v>
      </c>
      <c r="G2">
        <v>50</v>
      </c>
      <c r="H2" t="s">
        <v>11</v>
      </c>
      <c r="I2">
        <v>1</v>
      </c>
    </row>
    <row r="3" spans="2:9" x14ac:dyDescent="0.2">
      <c r="B3" s="17" t="str">
        <f>datos_generales!B$3</f>
        <v>aquilegia</v>
      </c>
      <c r="C3" s="26">
        <f>datos_generales!B$5</f>
        <v>1</v>
      </c>
      <c r="D3" s="26" t="str">
        <f>datos_generales!B$6</f>
        <v>fuera</v>
      </c>
      <c r="E3" s="26" t="str">
        <f>datos_generales!B$8</f>
        <v>AQ-BE-F1</v>
      </c>
      <c r="F3">
        <v>1</v>
      </c>
      <c r="G3">
        <v>50</v>
      </c>
      <c r="H3" t="s">
        <v>21</v>
      </c>
      <c r="I3">
        <v>5</v>
      </c>
    </row>
    <row r="4" spans="2:9" x14ac:dyDescent="0.2">
      <c r="B4" s="17" t="str">
        <f>datos_generales!B$3</f>
        <v>aquilegia</v>
      </c>
      <c r="C4" s="26">
        <f>datos_generales!B$5</f>
        <v>1</v>
      </c>
      <c r="D4" s="26" t="str">
        <f>datos_generales!B$6</f>
        <v>fuera</v>
      </c>
      <c r="E4" s="26" t="str">
        <f>datos_generales!B$8</f>
        <v>AQ-BE-F1</v>
      </c>
      <c r="F4">
        <v>1</v>
      </c>
      <c r="G4">
        <v>50</v>
      </c>
      <c r="H4" t="s">
        <v>22</v>
      </c>
      <c r="I4">
        <v>2</v>
      </c>
    </row>
    <row r="5" spans="2:9" x14ac:dyDescent="0.2">
      <c r="B5" s="17" t="str">
        <f>datos_generales!B$3</f>
        <v>aquilegia</v>
      </c>
      <c r="C5" s="26">
        <f>datos_generales!B$5</f>
        <v>1</v>
      </c>
      <c r="D5" s="26" t="str">
        <f>datos_generales!B$6</f>
        <v>fuera</v>
      </c>
      <c r="E5" s="26" t="str">
        <f>datos_generales!B$8</f>
        <v>AQ-BE-F1</v>
      </c>
      <c r="F5">
        <v>2</v>
      </c>
      <c r="G5">
        <v>50</v>
      </c>
      <c r="H5" t="s">
        <v>11</v>
      </c>
      <c r="I5">
        <v>7</v>
      </c>
    </row>
    <row r="6" spans="2:9" x14ac:dyDescent="0.2">
      <c r="B6" s="17" t="str">
        <f>datos_generales!B$3</f>
        <v>aquilegia</v>
      </c>
      <c r="C6" s="26">
        <f>datos_generales!B$5</f>
        <v>1</v>
      </c>
      <c r="D6" s="26" t="str">
        <f>datos_generales!B$6</f>
        <v>fuera</v>
      </c>
      <c r="E6" s="26" t="str">
        <f>datos_generales!B$8</f>
        <v>AQ-BE-F1</v>
      </c>
      <c r="F6">
        <v>2</v>
      </c>
      <c r="G6">
        <v>50</v>
      </c>
      <c r="H6" t="s">
        <v>22</v>
      </c>
      <c r="I6">
        <v>2</v>
      </c>
    </row>
    <row r="7" spans="2:9" x14ac:dyDescent="0.2">
      <c r="B7" s="17" t="str">
        <f>datos_generales!B$3</f>
        <v>aquilegia</v>
      </c>
      <c r="C7" s="26">
        <f>datos_generales!B$5</f>
        <v>1</v>
      </c>
      <c r="D7" s="26" t="str">
        <f>datos_generales!B$6</f>
        <v>fuera</v>
      </c>
      <c r="E7" s="26" t="str">
        <f>datos_generales!B$8</f>
        <v>AQ-BE-F1</v>
      </c>
      <c r="F7">
        <v>2</v>
      </c>
      <c r="G7">
        <v>50</v>
      </c>
      <c r="H7" t="s">
        <v>23</v>
      </c>
      <c r="I7">
        <v>2</v>
      </c>
    </row>
    <row r="8" spans="2:9" x14ac:dyDescent="0.2">
      <c r="B8" s="17" t="str">
        <f>datos_generales!B$3</f>
        <v>aquilegia</v>
      </c>
      <c r="C8" s="26">
        <f>datos_generales!B$5</f>
        <v>1</v>
      </c>
      <c r="D8" s="26" t="str">
        <f>datos_generales!B$6</f>
        <v>fuera</v>
      </c>
      <c r="E8" s="26" t="str">
        <f>datos_generales!B$8</f>
        <v>AQ-BE-F1</v>
      </c>
      <c r="F8">
        <v>3</v>
      </c>
      <c r="G8">
        <v>50</v>
      </c>
      <c r="H8" t="s">
        <v>11</v>
      </c>
      <c r="I8">
        <v>8</v>
      </c>
    </row>
    <row r="9" spans="2:9" x14ac:dyDescent="0.2">
      <c r="B9" s="17" t="str">
        <f>datos_generales!B$3</f>
        <v>aquilegia</v>
      </c>
      <c r="C9" s="26">
        <f>datos_generales!B$5</f>
        <v>1</v>
      </c>
      <c r="D9" s="26" t="str">
        <f>datos_generales!B$6</f>
        <v>fuera</v>
      </c>
      <c r="E9" s="26" t="str">
        <f>datos_generales!B$8</f>
        <v>AQ-BE-F1</v>
      </c>
      <c r="F9">
        <v>3</v>
      </c>
      <c r="G9">
        <v>50</v>
      </c>
      <c r="H9" t="s">
        <v>22</v>
      </c>
      <c r="I9">
        <v>1</v>
      </c>
    </row>
    <row r="10" spans="2:9" x14ac:dyDescent="0.2">
      <c r="B10" s="17" t="str">
        <f>datos_generales!B$3</f>
        <v>aquilegia</v>
      </c>
      <c r="C10" s="26">
        <f>datos_generales!B$5</f>
        <v>1</v>
      </c>
      <c r="D10" s="26" t="str">
        <f>datos_generales!B$6</f>
        <v>fuera</v>
      </c>
      <c r="E10" s="26" t="str">
        <f>datos_generales!B$8</f>
        <v>AQ-BE-F1</v>
      </c>
      <c r="F10">
        <v>3</v>
      </c>
      <c r="G10">
        <v>50</v>
      </c>
      <c r="H10" t="s">
        <v>23</v>
      </c>
      <c r="I10">
        <v>4</v>
      </c>
    </row>
    <row r="11" spans="2:9" x14ac:dyDescent="0.2">
      <c r="B11" s="17" t="str">
        <f>datos_generales!B$3</f>
        <v>aquilegia</v>
      </c>
      <c r="C11" s="26">
        <f>datos_generales!B$5</f>
        <v>1</v>
      </c>
      <c r="D11" s="26" t="str">
        <f>datos_generales!B$6</f>
        <v>fuera</v>
      </c>
      <c r="E11" s="26" t="str">
        <f>datos_generales!B$8</f>
        <v>AQ-BE-F1</v>
      </c>
      <c r="F11">
        <v>4</v>
      </c>
      <c r="G11">
        <v>50</v>
      </c>
      <c r="H11" t="s">
        <v>11</v>
      </c>
      <c r="I11">
        <v>7</v>
      </c>
    </row>
    <row r="12" spans="2:9" x14ac:dyDescent="0.2">
      <c r="B12" s="17" t="str">
        <f>datos_generales!B$3</f>
        <v>aquilegia</v>
      </c>
      <c r="C12" s="26">
        <f>datos_generales!B$5</f>
        <v>1</v>
      </c>
      <c r="D12" s="26" t="str">
        <f>datos_generales!B$6</f>
        <v>fuera</v>
      </c>
      <c r="E12" s="26" t="str">
        <f>datos_generales!B$8</f>
        <v>AQ-BE-F1</v>
      </c>
      <c r="F12">
        <v>4</v>
      </c>
      <c r="G12">
        <v>50</v>
      </c>
      <c r="H12" t="s">
        <v>22</v>
      </c>
      <c r="I12">
        <v>5</v>
      </c>
    </row>
    <row r="13" spans="2:9" x14ac:dyDescent="0.2">
      <c r="B13" s="17" t="str">
        <f>datos_generales!B$3</f>
        <v>aquilegia</v>
      </c>
      <c r="C13" s="26">
        <f>datos_generales!B$5</f>
        <v>1</v>
      </c>
      <c r="D13" s="26" t="str">
        <f>datos_generales!B$6</f>
        <v>fuera</v>
      </c>
      <c r="E13" s="26" t="str">
        <f>datos_generales!B$8</f>
        <v>AQ-BE-F1</v>
      </c>
      <c r="F13">
        <v>4</v>
      </c>
      <c r="G13">
        <v>50</v>
      </c>
      <c r="H13" t="s">
        <v>23</v>
      </c>
      <c r="I13">
        <v>4</v>
      </c>
    </row>
    <row r="14" spans="2:9" x14ac:dyDescent="0.2">
      <c r="B14" s="17" t="str">
        <f>datos_generales!B$3</f>
        <v>aquilegia</v>
      </c>
      <c r="C14" s="26">
        <f>datos_generales!B$5</f>
        <v>1</v>
      </c>
      <c r="D14" s="26" t="str">
        <f>datos_generales!B$6</f>
        <v>fuera</v>
      </c>
      <c r="E14" s="26" t="str">
        <f>datos_generales!B$8</f>
        <v>AQ-BE-F1</v>
      </c>
      <c r="F14">
        <v>5</v>
      </c>
      <c r="G14">
        <v>50</v>
      </c>
      <c r="H14" t="s">
        <v>11</v>
      </c>
      <c r="I14">
        <v>8</v>
      </c>
    </row>
    <row r="15" spans="2:9" x14ac:dyDescent="0.2">
      <c r="B15" s="17" t="str">
        <f>datos_generales!B$3</f>
        <v>aquilegia</v>
      </c>
      <c r="C15" s="26">
        <f>datos_generales!B$5</f>
        <v>1</v>
      </c>
      <c r="D15" s="26" t="str">
        <f>datos_generales!B$6</f>
        <v>fuera</v>
      </c>
      <c r="E15" s="26" t="str">
        <f>datos_generales!B$8</f>
        <v>AQ-BE-F1</v>
      </c>
      <c r="F15">
        <v>5</v>
      </c>
      <c r="G15">
        <v>50</v>
      </c>
      <c r="H15" t="s">
        <v>22</v>
      </c>
      <c r="I15">
        <v>2</v>
      </c>
    </row>
    <row r="16" spans="2:9" x14ac:dyDescent="0.2">
      <c r="B16" s="17" t="str">
        <f>datos_generales!B$3</f>
        <v>aquilegia</v>
      </c>
      <c r="C16" s="26">
        <f>datos_generales!B$5</f>
        <v>1</v>
      </c>
      <c r="D16" s="26" t="str">
        <f>datos_generales!B$6</f>
        <v>fuera</v>
      </c>
      <c r="E16" s="26" t="str">
        <f>datos_generales!B$8</f>
        <v>AQ-BE-F1</v>
      </c>
      <c r="F16">
        <v>5</v>
      </c>
      <c r="G16">
        <v>50</v>
      </c>
      <c r="H16" t="s">
        <v>23</v>
      </c>
      <c r="I16">
        <v>8</v>
      </c>
    </row>
    <row r="17" spans="2:9" x14ac:dyDescent="0.2">
      <c r="B17" s="17" t="str">
        <f>datos_generales!B$3</f>
        <v>aquilegia</v>
      </c>
      <c r="C17" s="26">
        <f>datos_generales!B$5</f>
        <v>1</v>
      </c>
      <c r="D17" s="26" t="str">
        <f>datos_generales!B$6</f>
        <v>fuera</v>
      </c>
      <c r="E17" s="26" t="str">
        <f>datos_generales!B$8</f>
        <v>AQ-BE-F1</v>
      </c>
      <c r="F17">
        <v>6</v>
      </c>
      <c r="G17">
        <v>50</v>
      </c>
      <c r="H17" t="s">
        <v>11</v>
      </c>
      <c r="I17">
        <v>3</v>
      </c>
    </row>
    <row r="18" spans="2:9" x14ac:dyDescent="0.2">
      <c r="B18" s="17" t="str">
        <f>datos_generales!B$3</f>
        <v>aquilegia</v>
      </c>
      <c r="C18" s="26">
        <f>datos_generales!B$5</f>
        <v>1</v>
      </c>
      <c r="D18" s="26" t="str">
        <f>datos_generales!B$6</f>
        <v>fuera</v>
      </c>
      <c r="E18" s="26" t="str">
        <f>datos_generales!B$8</f>
        <v>AQ-BE-F1</v>
      </c>
      <c r="F18">
        <v>6</v>
      </c>
      <c r="G18">
        <v>50</v>
      </c>
      <c r="H18" t="s">
        <v>22</v>
      </c>
      <c r="I18">
        <v>5</v>
      </c>
    </row>
    <row r="19" spans="2:9" x14ac:dyDescent="0.2">
      <c r="B19" s="17" t="str">
        <f>datos_generales!B$3</f>
        <v>aquilegia</v>
      </c>
      <c r="C19" s="26">
        <f>datos_generales!B$5</f>
        <v>1</v>
      </c>
      <c r="D19" s="26" t="str">
        <f>datos_generales!B$6</f>
        <v>fuera</v>
      </c>
      <c r="E19" s="26" t="str">
        <f>datos_generales!B$8</f>
        <v>AQ-BE-F1</v>
      </c>
      <c r="F19">
        <v>6</v>
      </c>
      <c r="G19">
        <v>50</v>
      </c>
      <c r="H19" t="s">
        <v>23</v>
      </c>
      <c r="I19">
        <v>12</v>
      </c>
    </row>
    <row r="20" spans="2:9" x14ac:dyDescent="0.2">
      <c r="B20" s="17" t="str">
        <f>datos_generales!B$3</f>
        <v>aquilegia</v>
      </c>
      <c r="C20" s="26">
        <f>datos_generales!B$5</f>
        <v>1</v>
      </c>
      <c r="D20" s="26" t="str">
        <f>datos_generales!B$6</f>
        <v>fuera</v>
      </c>
      <c r="E20" s="26" t="str">
        <f>datos_generales!B$8</f>
        <v>AQ-BE-F1</v>
      </c>
      <c r="F20">
        <v>7</v>
      </c>
      <c r="G20">
        <v>50</v>
      </c>
      <c r="H20" t="s">
        <v>11</v>
      </c>
      <c r="I20">
        <v>6</v>
      </c>
    </row>
    <row r="21" spans="2:9" x14ac:dyDescent="0.2">
      <c r="B21" s="17" t="str">
        <f>datos_generales!B$3</f>
        <v>aquilegia</v>
      </c>
      <c r="C21" s="26">
        <f>datos_generales!B$5</f>
        <v>1</v>
      </c>
      <c r="D21" s="26" t="str">
        <f>datos_generales!B$6</f>
        <v>fuera</v>
      </c>
      <c r="E21" s="26" t="str">
        <f>datos_generales!B$8</f>
        <v>AQ-BE-F1</v>
      </c>
      <c r="F21">
        <v>7</v>
      </c>
      <c r="G21">
        <v>50</v>
      </c>
      <c r="H21" t="s">
        <v>22</v>
      </c>
      <c r="I21">
        <v>2</v>
      </c>
    </row>
    <row r="22" spans="2:9" x14ac:dyDescent="0.2">
      <c r="B22" s="17" t="str">
        <f>datos_generales!B$3</f>
        <v>aquilegia</v>
      </c>
      <c r="C22" s="26">
        <f>datos_generales!B$5</f>
        <v>1</v>
      </c>
      <c r="D22" s="26" t="str">
        <f>datos_generales!B$6</f>
        <v>fuera</v>
      </c>
      <c r="E22" s="26" t="str">
        <f>datos_generales!B$8</f>
        <v>AQ-BE-F1</v>
      </c>
      <c r="F22">
        <v>7</v>
      </c>
      <c r="G22">
        <v>50</v>
      </c>
      <c r="H22" t="s">
        <v>23</v>
      </c>
      <c r="I22">
        <v>10</v>
      </c>
    </row>
    <row r="23" spans="2:9" x14ac:dyDescent="0.2">
      <c r="B23" s="17" t="str">
        <f>datos_generales!B$3</f>
        <v>aquilegia</v>
      </c>
      <c r="C23" s="26">
        <f>datos_generales!B$5</f>
        <v>1</v>
      </c>
      <c r="D23" s="26" t="str">
        <f>datos_generales!B$6</f>
        <v>fuera</v>
      </c>
      <c r="E23" s="26" t="str">
        <f>datos_generales!B$8</f>
        <v>AQ-BE-F1</v>
      </c>
      <c r="F23">
        <v>8</v>
      </c>
      <c r="G23">
        <v>50</v>
      </c>
      <c r="H23" t="s">
        <v>11</v>
      </c>
      <c r="I23">
        <v>7</v>
      </c>
    </row>
    <row r="24" spans="2:9" x14ac:dyDescent="0.2">
      <c r="B24" s="17" t="str">
        <f>datos_generales!B$3</f>
        <v>aquilegia</v>
      </c>
      <c r="C24" s="26">
        <f>datos_generales!B$5</f>
        <v>1</v>
      </c>
      <c r="D24" s="26" t="str">
        <f>datos_generales!B$6</f>
        <v>fuera</v>
      </c>
      <c r="E24" s="26" t="str">
        <f>datos_generales!B$8</f>
        <v>AQ-BE-F1</v>
      </c>
      <c r="F24">
        <v>8</v>
      </c>
      <c r="G24">
        <v>50</v>
      </c>
      <c r="H24" t="s">
        <v>22</v>
      </c>
      <c r="I24">
        <v>3</v>
      </c>
    </row>
    <row r="25" spans="2:9" x14ac:dyDescent="0.2">
      <c r="B25" s="17" t="str">
        <f>datos_generales!B$3</f>
        <v>aquilegia</v>
      </c>
      <c r="C25" s="26">
        <f>datos_generales!B$5</f>
        <v>1</v>
      </c>
      <c r="D25" s="26" t="str">
        <f>datos_generales!B$6</f>
        <v>fuera</v>
      </c>
      <c r="E25" s="26" t="str">
        <f>datos_generales!B$8</f>
        <v>AQ-BE-F1</v>
      </c>
      <c r="F25">
        <v>8</v>
      </c>
      <c r="G25">
        <v>50</v>
      </c>
      <c r="H25" t="s">
        <v>24</v>
      </c>
      <c r="I25">
        <v>1</v>
      </c>
    </row>
    <row r="26" spans="2:9" x14ac:dyDescent="0.2">
      <c r="B26" s="17" t="str">
        <f>datos_generales!B$3</f>
        <v>aquilegia</v>
      </c>
      <c r="C26" s="26">
        <f>datos_generales!B$5</f>
        <v>1</v>
      </c>
      <c r="D26" s="26" t="str">
        <f>datos_generales!B$6</f>
        <v>fuera</v>
      </c>
      <c r="E26" s="26" t="str">
        <f>datos_generales!B$8</f>
        <v>AQ-BE-F1</v>
      </c>
      <c r="F26">
        <v>8</v>
      </c>
      <c r="G26">
        <v>50</v>
      </c>
      <c r="H26" t="s">
        <v>23</v>
      </c>
      <c r="I26">
        <v>13</v>
      </c>
    </row>
    <row r="27" spans="2:9" x14ac:dyDescent="0.2">
      <c r="B27" s="17" t="str">
        <f>datos_generales!B$3</f>
        <v>aquilegia</v>
      </c>
      <c r="C27" s="26">
        <f>datos_generales!B$5</f>
        <v>1</v>
      </c>
      <c r="D27" s="26" t="str">
        <f>datos_generales!B$6</f>
        <v>fuera</v>
      </c>
      <c r="E27" s="26" t="str">
        <f>datos_generales!B$8</f>
        <v>AQ-BE-F1</v>
      </c>
      <c r="F27">
        <v>9</v>
      </c>
      <c r="G27">
        <v>50</v>
      </c>
      <c r="H27" t="s">
        <v>11</v>
      </c>
      <c r="I27">
        <v>14</v>
      </c>
    </row>
    <row r="28" spans="2:9" x14ac:dyDescent="0.2">
      <c r="B28" s="17" t="str">
        <f>datos_generales!B$3</f>
        <v>aquilegia</v>
      </c>
      <c r="C28" s="26">
        <f>datos_generales!B$5</f>
        <v>1</v>
      </c>
      <c r="D28" s="26" t="str">
        <f>datos_generales!B$6</f>
        <v>fuera</v>
      </c>
      <c r="E28" s="26" t="str">
        <f>datos_generales!B$8</f>
        <v>AQ-BE-F1</v>
      </c>
      <c r="F28">
        <v>9</v>
      </c>
      <c r="G28">
        <v>50</v>
      </c>
      <c r="H28" t="s">
        <v>22</v>
      </c>
      <c r="I28">
        <v>2</v>
      </c>
    </row>
    <row r="29" spans="2:9" x14ac:dyDescent="0.2">
      <c r="B29" s="17" t="str">
        <f>datos_generales!B$3</f>
        <v>aquilegia</v>
      </c>
      <c r="C29" s="26">
        <f>datos_generales!B$5</f>
        <v>1</v>
      </c>
      <c r="D29" s="26" t="str">
        <f>datos_generales!B$6</f>
        <v>fuera</v>
      </c>
      <c r="E29" s="26" t="str">
        <f>datos_generales!B$8</f>
        <v>AQ-BE-F1</v>
      </c>
      <c r="F29">
        <v>9</v>
      </c>
      <c r="G29">
        <v>50</v>
      </c>
      <c r="H29" t="s">
        <v>23</v>
      </c>
      <c r="I29">
        <v>10</v>
      </c>
    </row>
    <row r="30" spans="2:9" x14ac:dyDescent="0.2">
      <c r="B30" s="17" t="str">
        <f>datos_generales!B$3</f>
        <v>aquilegia</v>
      </c>
      <c r="C30" s="26">
        <f>datos_generales!B$5</f>
        <v>1</v>
      </c>
      <c r="D30" s="26" t="str">
        <f>datos_generales!B$6</f>
        <v>fuera</v>
      </c>
      <c r="E30" s="26" t="str">
        <f>datos_generales!B$8</f>
        <v>AQ-BE-F1</v>
      </c>
      <c r="F30">
        <v>10</v>
      </c>
      <c r="G30">
        <v>50</v>
      </c>
      <c r="H30" t="s">
        <v>11</v>
      </c>
      <c r="I30">
        <v>2</v>
      </c>
    </row>
    <row r="31" spans="2:9" x14ac:dyDescent="0.2">
      <c r="B31" s="17" t="str">
        <f>datos_generales!B$3</f>
        <v>aquilegia</v>
      </c>
      <c r="C31" s="26">
        <f>datos_generales!B$5</f>
        <v>1</v>
      </c>
      <c r="D31" s="26" t="str">
        <f>datos_generales!B$6</f>
        <v>fuera</v>
      </c>
      <c r="E31" s="26" t="str">
        <f>datos_generales!B$8</f>
        <v>AQ-BE-F1</v>
      </c>
      <c r="F31">
        <v>10</v>
      </c>
      <c r="G31">
        <v>50</v>
      </c>
      <c r="H31" t="s">
        <v>22</v>
      </c>
      <c r="I31">
        <v>8</v>
      </c>
    </row>
    <row r="32" spans="2:9" x14ac:dyDescent="0.2">
      <c r="B32" s="17" t="str">
        <f>datos_generales!B$3</f>
        <v>aquilegia</v>
      </c>
      <c r="C32" s="26">
        <f>datos_generales!B$5</f>
        <v>1</v>
      </c>
      <c r="D32" s="26" t="str">
        <f>datos_generales!B$6</f>
        <v>fuera</v>
      </c>
      <c r="E32" s="26" t="str">
        <f>datos_generales!B$8</f>
        <v>AQ-BE-F1</v>
      </c>
      <c r="F32">
        <v>11</v>
      </c>
      <c r="G32">
        <v>50</v>
      </c>
      <c r="H32" t="s">
        <v>11</v>
      </c>
      <c r="I32">
        <v>10</v>
      </c>
    </row>
    <row r="33" spans="2:9" x14ac:dyDescent="0.2">
      <c r="B33" s="17" t="str">
        <f>datos_generales!B$3</f>
        <v>aquilegia</v>
      </c>
      <c r="C33" s="26">
        <f>datos_generales!B$5</f>
        <v>1</v>
      </c>
      <c r="D33" s="26" t="str">
        <f>datos_generales!B$6</f>
        <v>fuera</v>
      </c>
      <c r="E33" s="26" t="str">
        <f>datos_generales!B$8</f>
        <v>AQ-BE-F1</v>
      </c>
      <c r="F33">
        <v>11</v>
      </c>
      <c r="G33">
        <v>50</v>
      </c>
      <c r="H33" t="s">
        <v>22</v>
      </c>
      <c r="I33">
        <v>4</v>
      </c>
    </row>
    <row r="34" spans="2:9" x14ac:dyDescent="0.2">
      <c r="B34" s="17" t="str">
        <f>datos_generales!B$3</f>
        <v>aquilegia</v>
      </c>
      <c r="C34" s="26">
        <f>datos_generales!B$5</f>
        <v>1</v>
      </c>
      <c r="D34" s="26" t="str">
        <f>datos_generales!B$6</f>
        <v>fuera</v>
      </c>
      <c r="E34" s="26" t="str">
        <f>datos_generales!B$8</f>
        <v>AQ-BE-F1</v>
      </c>
      <c r="F34">
        <v>11</v>
      </c>
      <c r="G34">
        <v>50</v>
      </c>
      <c r="H34" t="s">
        <v>23</v>
      </c>
      <c r="I34">
        <v>3</v>
      </c>
    </row>
    <row r="35" spans="2:9" x14ac:dyDescent="0.2">
      <c r="B35" s="17" t="str">
        <f>datos_generales!B$3</f>
        <v>aquilegia</v>
      </c>
      <c r="C35" s="26">
        <f>datos_generales!B$5</f>
        <v>1</v>
      </c>
      <c r="D35" s="26" t="str">
        <f>datos_generales!B$6</f>
        <v>fuera</v>
      </c>
      <c r="E35" s="26" t="str">
        <f>datos_generales!B$8</f>
        <v>AQ-BE-F1</v>
      </c>
      <c r="F35">
        <v>12</v>
      </c>
      <c r="G35">
        <v>50</v>
      </c>
      <c r="H35" t="s">
        <v>11</v>
      </c>
      <c r="I35">
        <v>12</v>
      </c>
    </row>
    <row r="36" spans="2:9" x14ac:dyDescent="0.2">
      <c r="B36" s="17" t="str">
        <f>datos_generales!B$3</f>
        <v>aquilegia</v>
      </c>
      <c r="C36" s="26">
        <f>datos_generales!B$5</f>
        <v>1</v>
      </c>
      <c r="D36" s="26" t="str">
        <f>datos_generales!B$6</f>
        <v>fuera</v>
      </c>
      <c r="E36" s="26" t="str">
        <f>datos_generales!B$8</f>
        <v>AQ-BE-F1</v>
      </c>
      <c r="F36">
        <v>12</v>
      </c>
      <c r="G36">
        <v>50</v>
      </c>
      <c r="H36" t="s">
        <v>22</v>
      </c>
      <c r="I36">
        <v>1</v>
      </c>
    </row>
    <row r="37" spans="2:9" x14ac:dyDescent="0.2">
      <c r="B37" s="17" t="str">
        <f>datos_generales!B$3</f>
        <v>aquilegia</v>
      </c>
      <c r="C37" s="26">
        <f>datos_generales!B$5</f>
        <v>1</v>
      </c>
      <c r="D37" s="26" t="str">
        <f>datos_generales!B$6</f>
        <v>fuera</v>
      </c>
      <c r="E37" s="26" t="str">
        <f>datos_generales!B$8</f>
        <v>AQ-BE-F1</v>
      </c>
      <c r="F37">
        <v>12</v>
      </c>
      <c r="G37">
        <v>50</v>
      </c>
      <c r="H37" t="s">
        <v>23</v>
      </c>
      <c r="I37">
        <v>2</v>
      </c>
    </row>
    <row r="38" spans="2:9" x14ac:dyDescent="0.2">
      <c r="B38" s="17" t="str">
        <f>datos_generales!B$3</f>
        <v>aquilegia</v>
      </c>
      <c r="C38" s="26">
        <f>datos_generales!B$5</f>
        <v>1</v>
      </c>
      <c r="D38" s="26" t="str">
        <f>datos_generales!B$6</f>
        <v>fuera</v>
      </c>
      <c r="E38" s="26" t="str">
        <f>datos_generales!B$8</f>
        <v>AQ-BE-F1</v>
      </c>
      <c r="F38">
        <v>13</v>
      </c>
      <c r="G38">
        <v>50</v>
      </c>
      <c r="H38" t="s">
        <v>11</v>
      </c>
      <c r="I38">
        <v>11</v>
      </c>
    </row>
    <row r="39" spans="2:9" x14ac:dyDescent="0.2">
      <c r="B39" s="17" t="str">
        <f>datos_generales!B$3</f>
        <v>aquilegia</v>
      </c>
      <c r="C39" s="26">
        <f>datos_generales!B$5</f>
        <v>1</v>
      </c>
      <c r="D39" s="26" t="str">
        <f>datos_generales!B$6</f>
        <v>fuera</v>
      </c>
      <c r="E39" s="26" t="str">
        <f>datos_generales!B$8</f>
        <v>AQ-BE-F1</v>
      </c>
      <c r="F39">
        <v>13</v>
      </c>
      <c r="G39">
        <v>50</v>
      </c>
      <c r="H39" t="s">
        <v>23</v>
      </c>
      <c r="I39">
        <v>3</v>
      </c>
    </row>
    <row r="40" spans="2:9" x14ac:dyDescent="0.2">
      <c r="B40" s="17" t="str">
        <f>datos_generales!B$3</f>
        <v>aquilegia</v>
      </c>
      <c r="C40" s="26">
        <f>datos_generales!B$5</f>
        <v>1</v>
      </c>
      <c r="D40" s="26" t="str">
        <f>datos_generales!B$6</f>
        <v>fuera</v>
      </c>
      <c r="E40" s="26" t="str">
        <f>datos_generales!B$8</f>
        <v>AQ-BE-F1</v>
      </c>
      <c r="F40">
        <v>14</v>
      </c>
      <c r="G40">
        <v>50</v>
      </c>
      <c r="H40" t="s">
        <v>11</v>
      </c>
      <c r="I40">
        <v>10</v>
      </c>
    </row>
    <row r="41" spans="2:9" x14ac:dyDescent="0.2">
      <c r="B41" s="17" t="str">
        <f>datos_generales!B$3</f>
        <v>aquilegia</v>
      </c>
      <c r="C41" s="26">
        <f>datos_generales!B$5</f>
        <v>1</v>
      </c>
      <c r="D41" s="26" t="str">
        <f>datos_generales!B$6</f>
        <v>fuera</v>
      </c>
      <c r="E41" s="26" t="str">
        <f>datos_generales!B$8</f>
        <v>AQ-BE-F1</v>
      </c>
      <c r="F41">
        <v>14</v>
      </c>
      <c r="G41">
        <v>50</v>
      </c>
      <c r="H41" t="s">
        <v>22</v>
      </c>
      <c r="I41">
        <v>1</v>
      </c>
    </row>
    <row r="42" spans="2:9" x14ac:dyDescent="0.2">
      <c r="B42" s="17" t="str">
        <f>datos_generales!B$3</f>
        <v>aquilegia</v>
      </c>
      <c r="C42" s="26">
        <f>datos_generales!B$5</f>
        <v>1</v>
      </c>
      <c r="D42" s="26" t="str">
        <f>datos_generales!B$6</f>
        <v>fuera</v>
      </c>
      <c r="E42" s="26" t="str">
        <f>datos_generales!B$8</f>
        <v>AQ-BE-F1</v>
      </c>
      <c r="F42">
        <v>15</v>
      </c>
      <c r="G42">
        <v>50</v>
      </c>
      <c r="H42" t="s">
        <v>11</v>
      </c>
      <c r="I42">
        <v>12</v>
      </c>
    </row>
    <row r="43" spans="2:9" x14ac:dyDescent="0.2">
      <c r="B43" s="17" t="str">
        <f>datos_generales!B$3</f>
        <v>aquilegia</v>
      </c>
      <c r="C43" s="26">
        <f>datos_generales!B$5</f>
        <v>1</v>
      </c>
      <c r="D43" s="26" t="str">
        <f>datos_generales!B$6</f>
        <v>fuera</v>
      </c>
      <c r="E43" s="26" t="str">
        <f>datos_generales!B$8</f>
        <v>AQ-BE-F1</v>
      </c>
      <c r="F43">
        <v>15</v>
      </c>
      <c r="G43">
        <v>50</v>
      </c>
      <c r="H43" t="s">
        <v>23</v>
      </c>
      <c r="I43">
        <v>2</v>
      </c>
    </row>
    <row r="44" spans="2:9" x14ac:dyDescent="0.2">
      <c r="B44" s="17" t="str">
        <f>datos_generales!B$3</f>
        <v>aquilegia</v>
      </c>
      <c r="C44" s="26">
        <f>datos_generales!B$5</f>
        <v>1</v>
      </c>
      <c r="D44" s="26" t="str">
        <f>datos_generales!B$6</f>
        <v>fuera</v>
      </c>
      <c r="E44" s="26" t="str">
        <f>datos_generales!B$8</f>
        <v>AQ-BE-F1</v>
      </c>
      <c r="F44">
        <v>16</v>
      </c>
      <c r="G44">
        <v>50</v>
      </c>
      <c r="H44" t="s">
        <v>11</v>
      </c>
      <c r="I44">
        <v>14</v>
      </c>
    </row>
    <row r="45" spans="2:9" x14ac:dyDescent="0.2">
      <c r="B45" s="17" t="str">
        <f>datos_generales!B$3</f>
        <v>aquilegia</v>
      </c>
      <c r="C45" s="26">
        <f>datos_generales!B$5</f>
        <v>1</v>
      </c>
      <c r="D45" s="26" t="str">
        <f>datos_generales!B$6</f>
        <v>fuera</v>
      </c>
      <c r="E45" s="26" t="str">
        <f>datos_generales!B$8</f>
        <v>AQ-BE-F1</v>
      </c>
      <c r="F45">
        <v>16</v>
      </c>
      <c r="G45">
        <v>50</v>
      </c>
      <c r="H45" t="s">
        <v>21</v>
      </c>
      <c r="I45">
        <v>1</v>
      </c>
    </row>
    <row r="46" spans="2:9" x14ac:dyDescent="0.2">
      <c r="B46" s="17" t="str">
        <f>datos_generales!B$3</f>
        <v>aquilegia</v>
      </c>
      <c r="C46" s="26">
        <f>datos_generales!B$5</f>
        <v>1</v>
      </c>
      <c r="D46" s="26" t="str">
        <f>datos_generales!B$6</f>
        <v>fuera</v>
      </c>
      <c r="E46" s="26" t="str">
        <f>datos_generales!B$8</f>
        <v>AQ-BE-F1</v>
      </c>
      <c r="F46">
        <v>16</v>
      </c>
      <c r="G46">
        <v>50</v>
      </c>
      <c r="H46" t="s">
        <v>23</v>
      </c>
      <c r="I46">
        <v>2</v>
      </c>
    </row>
    <row r="47" spans="2:9" x14ac:dyDescent="0.2">
      <c r="B47" s="17" t="str">
        <f>datos_generales!B$3</f>
        <v>aquilegia</v>
      </c>
      <c r="C47" s="26">
        <f>datos_generales!B$5</f>
        <v>1</v>
      </c>
      <c r="D47" s="26" t="str">
        <f>datos_generales!B$6</f>
        <v>fuera</v>
      </c>
      <c r="E47" s="26" t="str">
        <f>datos_generales!B$8</f>
        <v>AQ-BE-F1</v>
      </c>
      <c r="F47">
        <v>17</v>
      </c>
      <c r="G47">
        <v>50</v>
      </c>
      <c r="H47" t="s">
        <v>11</v>
      </c>
      <c r="I47">
        <v>14</v>
      </c>
    </row>
    <row r="48" spans="2:9" x14ac:dyDescent="0.2">
      <c r="B48" s="17" t="str">
        <f>datos_generales!B$3</f>
        <v>aquilegia</v>
      </c>
      <c r="C48" s="26">
        <f>datos_generales!B$5</f>
        <v>1</v>
      </c>
      <c r="D48" s="26" t="str">
        <f>datos_generales!B$6</f>
        <v>fuera</v>
      </c>
      <c r="E48" s="26" t="str">
        <f>datos_generales!B$8</f>
        <v>AQ-BE-F1</v>
      </c>
      <c r="F48">
        <v>17</v>
      </c>
      <c r="G48">
        <v>50</v>
      </c>
      <c r="H48" t="s">
        <v>21</v>
      </c>
      <c r="I48">
        <v>2</v>
      </c>
    </row>
    <row r="49" spans="2:9" x14ac:dyDescent="0.2">
      <c r="B49" s="17" t="str">
        <f>datos_generales!B$3</f>
        <v>aquilegia</v>
      </c>
      <c r="C49" s="26">
        <f>datos_generales!B$5</f>
        <v>1</v>
      </c>
      <c r="D49" s="26" t="str">
        <f>datos_generales!B$6</f>
        <v>fuera</v>
      </c>
      <c r="E49" s="26" t="str">
        <f>datos_generales!B$8</f>
        <v>AQ-BE-F1</v>
      </c>
      <c r="F49">
        <v>17</v>
      </c>
      <c r="G49">
        <v>50</v>
      </c>
      <c r="H49" t="s">
        <v>23</v>
      </c>
      <c r="I49">
        <v>3</v>
      </c>
    </row>
    <row r="50" spans="2:9" x14ac:dyDescent="0.2">
      <c r="B50" s="17" t="str">
        <f>datos_generales!B$3</f>
        <v>aquilegia</v>
      </c>
      <c r="C50" s="26">
        <f>datos_generales!B$5</f>
        <v>1</v>
      </c>
      <c r="D50" s="26" t="str">
        <f>datos_generales!B$6</f>
        <v>fuera</v>
      </c>
      <c r="E50" s="26" t="str">
        <f>datos_generales!B$8</f>
        <v>AQ-BE-F1</v>
      </c>
      <c r="F50">
        <v>18</v>
      </c>
      <c r="G50">
        <v>50</v>
      </c>
      <c r="H50" t="s">
        <v>11</v>
      </c>
      <c r="I50">
        <v>8</v>
      </c>
    </row>
    <row r="51" spans="2:9" x14ac:dyDescent="0.2">
      <c r="B51" s="17" t="str">
        <f>datos_generales!B$3</f>
        <v>aquilegia</v>
      </c>
      <c r="C51" s="26">
        <f>datos_generales!B$5</f>
        <v>1</v>
      </c>
      <c r="D51" s="26" t="str">
        <f>datos_generales!B$6</f>
        <v>fuera</v>
      </c>
      <c r="E51" s="26" t="str">
        <f>datos_generales!B$8</f>
        <v>AQ-BE-F1</v>
      </c>
      <c r="F51">
        <v>18</v>
      </c>
      <c r="G51">
        <v>50</v>
      </c>
      <c r="H51" t="s">
        <v>21</v>
      </c>
      <c r="I51">
        <v>3</v>
      </c>
    </row>
    <row r="52" spans="2:9" x14ac:dyDescent="0.2">
      <c r="B52" s="17" t="str">
        <f>datos_generales!B$3</f>
        <v>aquilegia</v>
      </c>
      <c r="C52" s="26">
        <f>datos_generales!B$5</f>
        <v>1</v>
      </c>
      <c r="D52" s="26" t="str">
        <f>datos_generales!B$6</f>
        <v>fuera</v>
      </c>
      <c r="E52" s="26" t="str">
        <f>datos_generales!B$8</f>
        <v>AQ-BE-F1</v>
      </c>
      <c r="F52">
        <v>18</v>
      </c>
      <c r="G52">
        <v>50</v>
      </c>
      <c r="H52" t="s">
        <v>23</v>
      </c>
      <c r="I52">
        <v>3</v>
      </c>
    </row>
    <row r="53" spans="2:9" x14ac:dyDescent="0.2">
      <c r="B53" s="17" t="str">
        <f>datos_generales!B$3</f>
        <v>aquilegia</v>
      </c>
      <c r="C53" s="26">
        <f>datos_generales!B$5</f>
        <v>1</v>
      </c>
      <c r="D53" s="26" t="str">
        <f>datos_generales!B$6</f>
        <v>fuera</v>
      </c>
      <c r="E53" s="26" t="str">
        <f>datos_generales!B$8</f>
        <v>AQ-BE-F1</v>
      </c>
      <c r="F53">
        <v>19</v>
      </c>
      <c r="G53">
        <v>50</v>
      </c>
      <c r="H53" t="s">
        <v>11</v>
      </c>
      <c r="I53">
        <v>2</v>
      </c>
    </row>
    <row r="54" spans="2:9" x14ac:dyDescent="0.2">
      <c r="B54" s="17" t="str">
        <f>datos_generales!B$3</f>
        <v>aquilegia</v>
      </c>
      <c r="C54" s="26">
        <f>datos_generales!B$5</f>
        <v>1</v>
      </c>
      <c r="D54" s="26" t="str">
        <f>datos_generales!B$6</f>
        <v>fuera</v>
      </c>
      <c r="E54" s="26" t="str">
        <f>datos_generales!B$8</f>
        <v>AQ-BE-F1</v>
      </c>
      <c r="F54">
        <v>19</v>
      </c>
      <c r="G54">
        <v>50</v>
      </c>
      <c r="H54" t="s">
        <v>25</v>
      </c>
      <c r="I54">
        <v>2</v>
      </c>
    </row>
    <row r="55" spans="2:9" x14ac:dyDescent="0.2">
      <c r="B55" s="17" t="str">
        <f>datos_generales!B$3</f>
        <v>aquilegia</v>
      </c>
      <c r="C55" s="26">
        <f>datos_generales!B$5</f>
        <v>1</v>
      </c>
      <c r="D55" s="26" t="str">
        <f>datos_generales!B$6</f>
        <v>fuera</v>
      </c>
      <c r="E55" s="26" t="str">
        <f>datos_generales!B$8</f>
        <v>AQ-BE-F1</v>
      </c>
      <c r="F55">
        <v>19</v>
      </c>
      <c r="G55">
        <v>50</v>
      </c>
      <c r="H55" t="s">
        <v>22</v>
      </c>
      <c r="I55">
        <v>2</v>
      </c>
    </row>
    <row r="56" spans="2:9" x14ac:dyDescent="0.2">
      <c r="B56" s="17" t="str">
        <f>datos_generales!B$3</f>
        <v>aquilegia</v>
      </c>
      <c r="C56" s="26">
        <f>datos_generales!B$5</f>
        <v>1</v>
      </c>
      <c r="D56" s="26" t="str">
        <f>datos_generales!B$6</f>
        <v>fuera</v>
      </c>
      <c r="E56" s="26" t="str">
        <f>datos_generales!B$8</f>
        <v>AQ-BE-F1</v>
      </c>
      <c r="F56">
        <v>20</v>
      </c>
      <c r="G56">
        <v>50</v>
      </c>
      <c r="H56" t="s">
        <v>11</v>
      </c>
      <c r="I56">
        <v>5</v>
      </c>
    </row>
    <row r="57" spans="2:9" x14ac:dyDescent="0.2">
      <c r="B57" s="17" t="str">
        <f>datos_generales!B$3</f>
        <v>aquilegia</v>
      </c>
      <c r="C57" s="26">
        <f>datos_generales!B$5</f>
        <v>1</v>
      </c>
      <c r="D57" s="26" t="str">
        <f>datos_generales!B$6</f>
        <v>fuera</v>
      </c>
      <c r="E57" s="26" t="str">
        <f>datos_generales!B$8</f>
        <v>AQ-BE-F1</v>
      </c>
      <c r="F57">
        <v>20</v>
      </c>
      <c r="G57">
        <v>50</v>
      </c>
      <c r="H57" t="s">
        <v>25</v>
      </c>
      <c r="I57">
        <v>5</v>
      </c>
    </row>
    <row r="58" spans="2:9" x14ac:dyDescent="0.2">
      <c r="B58" s="17" t="str">
        <f>datos_generales!B$3</f>
        <v>aquilegia</v>
      </c>
      <c r="C58" s="26">
        <f>datos_generales!B$5</f>
        <v>1</v>
      </c>
      <c r="D58" s="26" t="str">
        <f>datos_generales!B$6</f>
        <v>fuera</v>
      </c>
      <c r="E58" s="26" t="str">
        <f>datos_generales!B$8</f>
        <v>AQ-BE-F1</v>
      </c>
      <c r="F58">
        <v>20</v>
      </c>
      <c r="G58">
        <v>50</v>
      </c>
      <c r="H58" t="s">
        <v>23</v>
      </c>
      <c r="I58">
        <v>2</v>
      </c>
    </row>
    <row r="59" spans="2:9" x14ac:dyDescent="0.2">
      <c r="B59" s="17" t="str">
        <f>datos_generales!B$3</f>
        <v>aquilegia</v>
      </c>
      <c r="C59" s="26">
        <f>datos_generales!B$5</f>
        <v>1</v>
      </c>
      <c r="D59" s="26" t="str">
        <f>datos_generales!B$6</f>
        <v>fuera</v>
      </c>
      <c r="E59" s="26" t="str">
        <f>datos_generales!B$8</f>
        <v>AQ-BE-F1</v>
      </c>
      <c r="F59">
        <v>21</v>
      </c>
      <c r="G59">
        <v>50</v>
      </c>
      <c r="H59" t="s">
        <v>11</v>
      </c>
      <c r="I59">
        <v>17</v>
      </c>
    </row>
    <row r="60" spans="2:9" x14ac:dyDescent="0.2">
      <c r="B60" s="17" t="str">
        <f>datos_generales!B$3</f>
        <v>aquilegia</v>
      </c>
      <c r="C60" s="26">
        <f>datos_generales!B$5</f>
        <v>1</v>
      </c>
      <c r="D60" s="26" t="str">
        <f>datos_generales!B$6</f>
        <v>fuera</v>
      </c>
      <c r="E60" s="26" t="str">
        <f>datos_generales!B$8</f>
        <v>AQ-BE-F1</v>
      </c>
      <c r="F60">
        <v>21</v>
      </c>
      <c r="G60">
        <v>50</v>
      </c>
      <c r="H60" t="s">
        <v>21</v>
      </c>
      <c r="I60">
        <v>1</v>
      </c>
    </row>
    <row r="61" spans="2:9" x14ac:dyDescent="0.2">
      <c r="B61" s="17" t="str">
        <f>datos_generales!B$3</f>
        <v>aquilegia</v>
      </c>
      <c r="C61" s="26">
        <f>datos_generales!B$5</f>
        <v>1</v>
      </c>
      <c r="D61" s="26" t="str">
        <f>datos_generales!B$6</f>
        <v>fuera</v>
      </c>
      <c r="E61" s="26" t="str">
        <f>datos_generales!B$8</f>
        <v>AQ-BE-F1</v>
      </c>
      <c r="F61">
        <v>22</v>
      </c>
      <c r="G61">
        <v>50</v>
      </c>
      <c r="H61" t="s">
        <v>11</v>
      </c>
      <c r="I61">
        <v>6</v>
      </c>
    </row>
    <row r="62" spans="2:9" x14ac:dyDescent="0.2">
      <c r="B62" s="17" t="str">
        <f>datos_generales!B$3</f>
        <v>aquilegia</v>
      </c>
      <c r="C62" s="26">
        <f>datos_generales!B$5</f>
        <v>1</v>
      </c>
      <c r="D62" s="26" t="str">
        <f>datos_generales!B$6</f>
        <v>fuera</v>
      </c>
      <c r="E62" s="26" t="str">
        <f>datos_generales!B$8</f>
        <v>AQ-BE-F1</v>
      </c>
      <c r="F62">
        <v>22</v>
      </c>
      <c r="G62">
        <v>50</v>
      </c>
      <c r="H62" t="s">
        <v>23</v>
      </c>
      <c r="I62">
        <v>1</v>
      </c>
    </row>
    <row r="63" spans="2:9" x14ac:dyDescent="0.2">
      <c r="B63" s="17" t="str">
        <f>datos_generales!B$3</f>
        <v>aquilegia</v>
      </c>
      <c r="C63" s="26">
        <f>datos_generales!B$5</f>
        <v>1</v>
      </c>
      <c r="D63" s="26" t="str">
        <f>datos_generales!B$6</f>
        <v>fuera</v>
      </c>
      <c r="E63" s="26" t="str">
        <f>datos_generales!B$8</f>
        <v>AQ-BE-F1</v>
      </c>
      <c r="F63">
        <v>23</v>
      </c>
      <c r="G63">
        <v>50</v>
      </c>
      <c r="H63" t="s">
        <v>11</v>
      </c>
      <c r="I63">
        <v>6</v>
      </c>
    </row>
    <row r="64" spans="2:9" x14ac:dyDescent="0.2">
      <c r="B64" s="17" t="str">
        <f>datos_generales!B$3</f>
        <v>aquilegia</v>
      </c>
      <c r="C64" s="26">
        <f>datos_generales!B$5</f>
        <v>1</v>
      </c>
      <c r="D64" s="26" t="str">
        <f>datos_generales!B$6</f>
        <v>fuera</v>
      </c>
      <c r="E64" s="26" t="str">
        <f>datos_generales!B$8</f>
        <v>AQ-BE-F1</v>
      </c>
      <c r="F64">
        <v>23</v>
      </c>
      <c r="G64">
        <v>50</v>
      </c>
      <c r="H64" t="s">
        <v>23</v>
      </c>
      <c r="I64">
        <v>3</v>
      </c>
    </row>
    <row r="65" spans="2:9" x14ac:dyDescent="0.2">
      <c r="B65" s="17" t="str">
        <f>datos_generales!B$3</f>
        <v>aquilegia</v>
      </c>
      <c r="C65" s="26">
        <f>datos_generales!B$5</f>
        <v>1</v>
      </c>
      <c r="D65" s="26" t="str">
        <f>datos_generales!B$6</f>
        <v>fuera</v>
      </c>
      <c r="E65" s="26" t="str">
        <f>datos_generales!B$8</f>
        <v>AQ-BE-F1</v>
      </c>
      <c r="F65">
        <v>24</v>
      </c>
      <c r="G65">
        <v>50</v>
      </c>
      <c r="H65" t="s">
        <v>11</v>
      </c>
      <c r="I65">
        <v>5</v>
      </c>
    </row>
    <row r="66" spans="2:9" x14ac:dyDescent="0.2">
      <c r="B66" s="17" t="str">
        <f>datos_generales!B$3</f>
        <v>aquilegia</v>
      </c>
      <c r="C66" s="26">
        <f>datos_generales!B$5</f>
        <v>1</v>
      </c>
      <c r="D66" s="26" t="str">
        <f>datos_generales!B$6</f>
        <v>fuera</v>
      </c>
      <c r="E66" s="26" t="str">
        <f>datos_generales!B$8</f>
        <v>AQ-BE-F1</v>
      </c>
      <c r="F66">
        <v>24</v>
      </c>
      <c r="G66">
        <v>50</v>
      </c>
      <c r="H66" t="s">
        <v>23</v>
      </c>
      <c r="I66">
        <v>1</v>
      </c>
    </row>
    <row r="67" spans="2:9" x14ac:dyDescent="0.2">
      <c r="B67" s="17" t="str">
        <f>datos_generales!B$3</f>
        <v>aquilegia</v>
      </c>
      <c r="C67" s="26">
        <f>datos_generales!B$5</f>
        <v>1</v>
      </c>
      <c r="D67" s="26" t="str">
        <f>datos_generales!B$6</f>
        <v>fuera</v>
      </c>
      <c r="E67" s="26" t="str">
        <f>datos_generales!B$8</f>
        <v>AQ-BE-F1</v>
      </c>
      <c r="F67">
        <v>25</v>
      </c>
      <c r="G67">
        <v>50</v>
      </c>
      <c r="H67" t="s">
        <v>11</v>
      </c>
      <c r="I67">
        <v>14</v>
      </c>
    </row>
    <row r="68" spans="2:9" x14ac:dyDescent="0.2">
      <c r="B68" s="17" t="str">
        <f>datos_generales!B$3</f>
        <v>aquilegia</v>
      </c>
      <c r="C68" s="26">
        <f>datos_generales!B$5</f>
        <v>1</v>
      </c>
      <c r="D68" s="26" t="str">
        <f>datos_generales!B$6</f>
        <v>fuera</v>
      </c>
      <c r="E68" s="26" t="str">
        <f>datos_generales!B$8</f>
        <v>AQ-BE-F1</v>
      </c>
      <c r="F68">
        <v>25</v>
      </c>
      <c r="G68">
        <v>50</v>
      </c>
      <c r="H68" t="s">
        <v>23</v>
      </c>
      <c r="I68">
        <v>3</v>
      </c>
    </row>
    <row r="69" spans="2:9" x14ac:dyDescent="0.2">
      <c r="B69" s="17" t="str">
        <f>datos_generales!B$3</f>
        <v>aquilegia</v>
      </c>
      <c r="C69" s="26">
        <f>datos_generales!B$5</f>
        <v>1</v>
      </c>
      <c r="D69" s="26" t="str">
        <f>datos_generales!B$6</f>
        <v>fuera</v>
      </c>
      <c r="E69" s="26" t="str">
        <f>datos_generales!B$8</f>
        <v>AQ-BE-F1</v>
      </c>
      <c r="F69">
        <v>26</v>
      </c>
      <c r="G69">
        <v>50</v>
      </c>
      <c r="H69" t="s">
        <v>11</v>
      </c>
      <c r="I69">
        <v>15</v>
      </c>
    </row>
    <row r="70" spans="2:9" x14ac:dyDescent="0.2">
      <c r="B70" s="17" t="str">
        <f>datos_generales!B$3</f>
        <v>aquilegia</v>
      </c>
      <c r="C70" s="26">
        <f>datos_generales!B$5</f>
        <v>1</v>
      </c>
      <c r="D70" s="26" t="str">
        <f>datos_generales!B$6</f>
        <v>fuera</v>
      </c>
      <c r="E70" s="26" t="str">
        <f>datos_generales!B$8</f>
        <v>AQ-BE-F1</v>
      </c>
      <c r="F70">
        <v>26</v>
      </c>
      <c r="G70">
        <v>50</v>
      </c>
      <c r="H70" t="s">
        <v>23</v>
      </c>
      <c r="I70">
        <v>5</v>
      </c>
    </row>
    <row r="71" spans="2:9" x14ac:dyDescent="0.2">
      <c r="B71" s="17" t="str">
        <f>datos_generales!B$3</f>
        <v>aquilegia</v>
      </c>
      <c r="C71" s="26">
        <f>datos_generales!B$5</f>
        <v>1</v>
      </c>
      <c r="D71" s="26" t="str">
        <f>datos_generales!B$6</f>
        <v>fuera</v>
      </c>
      <c r="E71" s="26" t="str">
        <f>datos_generales!B$8</f>
        <v>AQ-BE-F1</v>
      </c>
      <c r="F71">
        <v>27</v>
      </c>
      <c r="G71">
        <v>50</v>
      </c>
      <c r="H71" t="s">
        <v>11</v>
      </c>
      <c r="I71">
        <v>20</v>
      </c>
    </row>
    <row r="72" spans="2:9" x14ac:dyDescent="0.2">
      <c r="B72" s="17" t="str">
        <f>datos_generales!B$3</f>
        <v>aquilegia</v>
      </c>
      <c r="C72" s="26">
        <f>datos_generales!B$5</f>
        <v>1</v>
      </c>
      <c r="D72" s="26" t="str">
        <f>datos_generales!B$6</f>
        <v>fuera</v>
      </c>
      <c r="E72" s="26" t="str">
        <f>datos_generales!B$8</f>
        <v>AQ-BE-F1</v>
      </c>
      <c r="F72">
        <v>27</v>
      </c>
      <c r="G72">
        <v>50</v>
      </c>
      <c r="H72" t="s">
        <v>23</v>
      </c>
      <c r="I72">
        <v>3</v>
      </c>
    </row>
    <row r="73" spans="2:9" x14ac:dyDescent="0.2">
      <c r="B73" s="17" t="str">
        <f>datos_generales!B$3</f>
        <v>aquilegia</v>
      </c>
      <c r="C73" s="26">
        <f>datos_generales!B$5</f>
        <v>1</v>
      </c>
      <c r="D73" s="26" t="str">
        <f>datos_generales!B$6</f>
        <v>fuera</v>
      </c>
      <c r="E73" s="26" t="str">
        <f>datos_generales!B$8</f>
        <v>AQ-BE-F1</v>
      </c>
      <c r="F73">
        <v>28</v>
      </c>
      <c r="G73">
        <v>50</v>
      </c>
      <c r="H73" t="s">
        <v>11</v>
      </c>
      <c r="I73">
        <v>1</v>
      </c>
    </row>
    <row r="74" spans="2:9" x14ac:dyDescent="0.2">
      <c r="B74" s="17" t="str">
        <f>datos_generales!B$3</f>
        <v>aquilegia</v>
      </c>
      <c r="C74" s="26">
        <f>datos_generales!B$5</f>
        <v>1</v>
      </c>
      <c r="D74" s="26" t="str">
        <f>datos_generales!B$6</f>
        <v>fuera</v>
      </c>
      <c r="E74" s="26" t="str">
        <f>datos_generales!B$8</f>
        <v>AQ-BE-F1</v>
      </c>
      <c r="F74">
        <v>28</v>
      </c>
      <c r="G74">
        <v>50</v>
      </c>
      <c r="H74" t="s">
        <v>23</v>
      </c>
      <c r="I74">
        <v>1</v>
      </c>
    </row>
    <row r="75" spans="2:9" x14ac:dyDescent="0.2">
      <c r="B75" s="17" t="str">
        <f>datos_generales!B$3</f>
        <v>aquilegia</v>
      </c>
      <c r="C75" s="26">
        <f>datos_generales!B$5</f>
        <v>1</v>
      </c>
      <c r="D75" s="26" t="str">
        <f>datos_generales!B$6</f>
        <v>fuera</v>
      </c>
      <c r="E75" s="26" t="str">
        <f>datos_generales!B$8</f>
        <v>AQ-BE-F1</v>
      </c>
      <c r="F75">
        <v>29</v>
      </c>
      <c r="G75">
        <v>50</v>
      </c>
      <c r="H75" t="s">
        <v>11</v>
      </c>
      <c r="I75">
        <v>14</v>
      </c>
    </row>
    <row r="76" spans="2:9" x14ac:dyDescent="0.2">
      <c r="B76" s="17" t="str">
        <f>datos_generales!B$3</f>
        <v>aquilegia</v>
      </c>
      <c r="C76" s="26">
        <f>datos_generales!B$5</f>
        <v>1</v>
      </c>
      <c r="D76" s="26" t="str">
        <f>datos_generales!B$6</f>
        <v>fuera</v>
      </c>
      <c r="E76" s="26" t="str">
        <f>datos_generales!B$8</f>
        <v>AQ-BE-F1</v>
      </c>
      <c r="F76">
        <v>29</v>
      </c>
      <c r="G76">
        <v>50</v>
      </c>
      <c r="H76" t="s">
        <v>24</v>
      </c>
      <c r="I76">
        <v>1</v>
      </c>
    </row>
    <row r="77" spans="2:9" x14ac:dyDescent="0.2">
      <c r="B77" s="17" t="str">
        <f>datos_generales!B$3</f>
        <v>aquilegia</v>
      </c>
      <c r="C77" s="26">
        <f>datos_generales!B$5</f>
        <v>1</v>
      </c>
      <c r="D77" s="26" t="str">
        <f>datos_generales!B$6</f>
        <v>fuera</v>
      </c>
      <c r="E77" s="26" t="str">
        <f>datos_generales!B$8</f>
        <v>AQ-BE-F1</v>
      </c>
      <c r="F77">
        <v>29</v>
      </c>
      <c r="G77">
        <v>50</v>
      </c>
      <c r="H77" t="s">
        <v>23</v>
      </c>
      <c r="I77">
        <v>4</v>
      </c>
    </row>
    <row r="78" spans="2:9" x14ac:dyDescent="0.2">
      <c r="B78" s="17" t="str">
        <f>datos_generales!B$3</f>
        <v>aquilegia</v>
      </c>
      <c r="C78" s="26">
        <f>datos_generales!B$5</f>
        <v>1</v>
      </c>
      <c r="D78" s="26" t="str">
        <f>datos_generales!B$6</f>
        <v>fuera</v>
      </c>
      <c r="E78" s="26" t="str">
        <f>datos_generales!B$8</f>
        <v>AQ-BE-F1</v>
      </c>
      <c r="F78">
        <v>30</v>
      </c>
      <c r="G78">
        <v>50</v>
      </c>
      <c r="H78" t="s">
        <v>11</v>
      </c>
      <c r="I78">
        <v>10</v>
      </c>
    </row>
    <row r="79" spans="2:9" x14ac:dyDescent="0.2">
      <c r="B79" s="17" t="str">
        <f>datos_generales!B$3</f>
        <v>aquilegia</v>
      </c>
      <c r="C79" s="26">
        <f>datos_generales!B$5</f>
        <v>1</v>
      </c>
      <c r="D79" s="26" t="str">
        <f>datos_generales!B$6</f>
        <v>fuera</v>
      </c>
      <c r="E79" s="26" t="str">
        <f>datos_generales!B$8</f>
        <v>AQ-BE-F1</v>
      </c>
      <c r="F79">
        <v>30</v>
      </c>
      <c r="G79">
        <v>50</v>
      </c>
      <c r="H79" t="s">
        <v>23</v>
      </c>
      <c r="I7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B1:J15"/>
  <sheetViews>
    <sheetView zoomScale="146" zoomScaleNormal="146" workbookViewId="0">
      <selection activeCell="H6" sqref="H6"/>
    </sheetView>
  </sheetViews>
  <sheetFormatPr baseColWidth="10" defaultRowHeight="16" x14ac:dyDescent="0.2"/>
  <cols>
    <col min="6" max="7" width="17.1640625" customWidth="1"/>
    <col min="8" max="8" width="22.1640625" customWidth="1"/>
    <col min="9" max="9" width="14.33203125" customWidth="1"/>
  </cols>
  <sheetData>
    <row r="1" spans="2:10" x14ac:dyDescent="0.2">
      <c r="B1" s="16" t="s">
        <v>1</v>
      </c>
      <c r="C1" s="16" t="s">
        <v>2</v>
      </c>
      <c r="D1" s="16" t="s">
        <v>10</v>
      </c>
      <c r="E1" s="16" t="s">
        <v>49</v>
      </c>
      <c r="F1" s="22" t="s">
        <v>81</v>
      </c>
      <c r="G1" s="22"/>
      <c r="H1" s="22" t="s">
        <v>1</v>
      </c>
      <c r="I1" s="22" t="s">
        <v>99</v>
      </c>
      <c r="J1" s="22" t="s">
        <v>82</v>
      </c>
    </row>
    <row r="2" spans="2:10" x14ac:dyDescent="0.2">
      <c r="B2" s="17" t="str">
        <f>datos_generales!B$3</f>
        <v>aquilegia</v>
      </c>
      <c r="C2" s="26">
        <f>datos_generales!B$5</f>
        <v>1</v>
      </c>
      <c r="D2" s="26" t="str">
        <f>datos_generales!B$6</f>
        <v>fuera</v>
      </c>
      <c r="E2" s="26" t="str">
        <f>datos_generales!B$8</f>
        <v>AQ-BE-F1</v>
      </c>
      <c r="F2">
        <v>50</v>
      </c>
      <c r="H2" t="s">
        <v>83</v>
      </c>
      <c r="J2">
        <v>0.66666666666666696</v>
      </c>
    </row>
    <row r="3" spans="2:10" x14ac:dyDescent="0.2">
      <c r="B3" s="17" t="str">
        <f>datos_generales!B$3</f>
        <v>aquilegia</v>
      </c>
      <c r="C3" s="26">
        <f>datos_generales!B$5</f>
        <v>1</v>
      </c>
      <c r="D3" s="26" t="str">
        <f>datos_generales!B$6</f>
        <v>fuera</v>
      </c>
      <c r="E3" s="26" t="str">
        <f>datos_generales!B$8</f>
        <v>AQ-BE-F1</v>
      </c>
      <c r="F3">
        <v>50</v>
      </c>
      <c r="H3" t="s">
        <v>84</v>
      </c>
      <c r="J3">
        <v>0.66666666666666696</v>
      </c>
    </row>
    <row r="4" spans="2:10" x14ac:dyDescent="0.2">
      <c r="B4" s="17" t="str">
        <f>datos_generales!B$3</f>
        <v>aquilegia</v>
      </c>
      <c r="C4" s="26">
        <f>datos_generales!B$5</f>
        <v>1</v>
      </c>
      <c r="D4" s="26" t="str">
        <f>datos_generales!B$6</f>
        <v>fuera</v>
      </c>
      <c r="E4" s="26" t="str">
        <f>datos_generales!B$8</f>
        <v>AQ-BE-F1</v>
      </c>
      <c r="F4">
        <v>50</v>
      </c>
      <c r="H4" t="s">
        <v>11</v>
      </c>
      <c r="J4">
        <v>0.53333333333333299</v>
      </c>
    </row>
    <row r="5" spans="2:10" x14ac:dyDescent="0.2">
      <c r="B5" s="17" t="str">
        <f>datos_generales!B$3</f>
        <v>aquilegia</v>
      </c>
      <c r="C5" s="26">
        <f>datos_generales!B$5</f>
        <v>1</v>
      </c>
      <c r="D5" s="26" t="str">
        <f>datos_generales!B$6</f>
        <v>fuera</v>
      </c>
      <c r="E5" s="26" t="str">
        <f>datos_generales!B$8</f>
        <v>AQ-BE-F1</v>
      </c>
      <c r="F5">
        <v>50</v>
      </c>
      <c r="H5" t="s">
        <v>85</v>
      </c>
      <c r="J5">
        <v>0.53333333333333299</v>
      </c>
    </row>
    <row r="6" spans="2:10" x14ac:dyDescent="0.2">
      <c r="B6" s="17" t="str">
        <f>datos_generales!B$3</f>
        <v>aquilegia</v>
      </c>
      <c r="C6" s="26">
        <f>datos_generales!B$5</f>
        <v>1</v>
      </c>
      <c r="D6" s="26" t="str">
        <f>datos_generales!B$6</f>
        <v>fuera</v>
      </c>
      <c r="E6" s="26" t="str">
        <f>datos_generales!B$8</f>
        <v>AQ-BE-F1</v>
      </c>
      <c r="F6">
        <v>50</v>
      </c>
      <c r="H6" t="s">
        <v>22</v>
      </c>
      <c r="J6">
        <v>0.53333333333333299</v>
      </c>
    </row>
    <row r="7" spans="2:10" x14ac:dyDescent="0.2">
      <c r="B7" s="17" t="str">
        <f>datos_generales!B$3</f>
        <v>aquilegia</v>
      </c>
      <c r="C7" s="26">
        <f>datos_generales!B$5</f>
        <v>1</v>
      </c>
      <c r="D7" s="26" t="str">
        <f>datos_generales!B$6</f>
        <v>fuera</v>
      </c>
      <c r="E7" s="26" t="str">
        <f>datos_generales!B$8</f>
        <v>AQ-BE-F1</v>
      </c>
      <c r="F7">
        <v>50</v>
      </c>
      <c r="H7" t="s">
        <v>24</v>
      </c>
      <c r="J7">
        <v>0.4</v>
      </c>
    </row>
    <row r="8" spans="2:10" x14ac:dyDescent="0.2">
      <c r="B8" s="17" t="str">
        <f>datos_generales!B$3</f>
        <v>aquilegia</v>
      </c>
      <c r="C8" s="26">
        <f>datos_generales!B$5</f>
        <v>1</v>
      </c>
      <c r="D8" s="26" t="str">
        <f>datos_generales!B$6</f>
        <v>fuera</v>
      </c>
      <c r="E8" s="26" t="str">
        <f>datos_generales!B$8</f>
        <v>AQ-BE-F1</v>
      </c>
      <c r="F8">
        <v>50</v>
      </c>
      <c r="H8" t="s">
        <v>86</v>
      </c>
      <c r="J8">
        <v>0.266666666666667</v>
      </c>
    </row>
    <row r="9" spans="2:10" x14ac:dyDescent="0.2">
      <c r="B9" s="17" t="str">
        <f>datos_generales!B$3</f>
        <v>aquilegia</v>
      </c>
      <c r="C9" s="26">
        <f>datos_generales!B$5</f>
        <v>1</v>
      </c>
      <c r="D9" s="26" t="str">
        <f>datos_generales!B$6</f>
        <v>fuera</v>
      </c>
      <c r="E9" s="26" t="str">
        <f>datos_generales!B$8</f>
        <v>AQ-BE-F1</v>
      </c>
      <c r="F9">
        <v>50</v>
      </c>
      <c r="H9" t="s">
        <v>25</v>
      </c>
      <c r="J9">
        <v>0.266666666666667</v>
      </c>
    </row>
    <row r="10" spans="2:10" x14ac:dyDescent="0.2">
      <c r="B10" s="17" t="str">
        <f>datos_generales!B$3</f>
        <v>aquilegia</v>
      </c>
      <c r="C10" s="26">
        <f>datos_generales!B$5</f>
        <v>1</v>
      </c>
      <c r="D10" s="26" t="str">
        <f>datos_generales!B$6</f>
        <v>fuera</v>
      </c>
      <c r="E10" s="26" t="str">
        <f>datos_generales!B$8</f>
        <v>AQ-BE-F1</v>
      </c>
      <c r="F10">
        <v>50</v>
      </c>
      <c r="H10" t="s">
        <v>87</v>
      </c>
      <c r="J10">
        <v>0.266666666666667</v>
      </c>
    </row>
    <row r="11" spans="2:10" x14ac:dyDescent="0.2">
      <c r="B11" s="17" t="str">
        <f>datos_generales!B$3</f>
        <v>aquilegia</v>
      </c>
      <c r="C11" s="26">
        <f>datos_generales!B$5</f>
        <v>1</v>
      </c>
      <c r="D11" s="26" t="str">
        <f>datos_generales!B$6</f>
        <v>fuera</v>
      </c>
      <c r="E11" s="26" t="str">
        <f>datos_generales!B$8</f>
        <v>AQ-BE-F1</v>
      </c>
      <c r="F11">
        <v>50</v>
      </c>
      <c r="H11" t="s">
        <v>88</v>
      </c>
      <c r="J11">
        <v>0.266666666666667</v>
      </c>
    </row>
    <row r="12" spans="2:10" x14ac:dyDescent="0.2">
      <c r="B12" s="17" t="str">
        <f>datos_generales!B$3</f>
        <v>aquilegia</v>
      </c>
      <c r="C12" s="26">
        <f>datos_generales!B$5</f>
        <v>1</v>
      </c>
      <c r="D12" s="26" t="str">
        <f>datos_generales!B$6</f>
        <v>fuera</v>
      </c>
      <c r="E12" s="26" t="str">
        <f>datos_generales!B$8</f>
        <v>AQ-BE-F1</v>
      </c>
      <c r="F12">
        <v>50</v>
      </c>
      <c r="H12" t="s">
        <v>89</v>
      </c>
      <c r="J12">
        <v>0.133333333333333</v>
      </c>
    </row>
    <row r="13" spans="2:10" x14ac:dyDescent="0.2">
      <c r="B13" s="17" t="str">
        <f>datos_generales!B$3</f>
        <v>aquilegia</v>
      </c>
      <c r="C13" s="26">
        <f>datos_generales!B$5</f>
        <v>1</v>
      </c>
      <c r="D13" s="26" t="str">
        <f>datos_generales!B$6</f>
        <v>fuera</v>
      </c>
      <c r="E13" s="26" t="str">
        <f>datos_generales!B$8</f>
        <v>AQ-BE-F1</v>
      </c>
      <c r="F13">
        <v>50</v>
      </c>
      <c r="H13" t="s">
        <v>90</v>
      </c>
      <c r="J13">
        <v>0.133333333333333</v>
      </c>
    </row>
    <row r="14" spans="2:10" x14ac:dyDescent="0.2">
      <c r="B14" s="17" t="str">
        <f>datos_generales!B$3</f>
        <v>aquilegia</v>
      </c>
      <c r="C14" s="26">
        <f>datos_generales!B$5</f>
        <v>1</v>
      </c>
      <c r="D14" s="26" t="str">
        <f>datos_generales!B$6</f>
        <v>fuera</v>
      </c>
      <c r="E14" s="26" t="str">
        <f>datos_generales!B$8</f>
        <v>AQ-BE-F1</v>
      </c>
      <c r="F14">
        <v>50</v>
      </c>
      <c r="H14" t="s">
        <v>91</v>
      </c>
      <c r="J14">
        <v>0.133333333333333</v>
      </c>
    </row>
    <row r="15" spans="2:10" x14ac:dyDescent="0.2">
      <c r="B15" s="17" t="str">
        <f>datos_generales!B$3</f>
        <v>aquilegia</v>
      </c>
      <c r="C15" s="26">
        <f>datos_generales!B$5</f>
        <v>1</v>
      </c>
      <c r="D15" s="26" t="str">
        <f>datos_generales!B$6</f>
        <v>fuera</v>
      </c>
      <c r="E15" s="26" t="str">
        <f>datos_generales!B$8</f>
        <v>AQ-BE-F1</v>
      </c>
      <c r="F15">
        <v>50</v>
      </c>
      <c r="H15" t="s">
        <v>73</v>
      </c>
      <c r="J15">
        <v>0.133333333333333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P26" sqref="P26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cobertura_veg</vt:lpstr>
      <vt:lpstr>dicc_tratamientos</vt:lpstr>
      <vt:lpstr>dicc_vallado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2023-09-07T09:41:12Z</dcterms:modified>
</cp:coreProperties>
</file>