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jpelu/Library/CloudStorage/GoogleDrive-ajperez@go.ugr.es/My Drive/_proyectos/fameLorite/fameR/exdata/"/>
    </mc:Choice>
  </mc:AlternateContent>
  <xr:revisionPtr revIDLastSave="0" documentId="13_ncr:1_{AD8CCF9B-471F-C944-8C00-873F8D55565C}" xr6:coauthVersionLast="47" xr6:coauthVersionMax="47" xr10:uidLastSave="{00000000-0000-0000-0000-000000000000}"/>
  <bookViews>
    <workbookView xWindow="0" yWindow="500" windowWidth="28800" windowHeight="16100" activeTab="7" xr2:uid="{D6981F94-86A3-C24C-A176-9B22273DF06F}"/>
  </bookViews>
  <sheets>
    <sheet name="datos_generales" sheetId="2" r:id="rId1"/>
    <sheet name="suelo" sheetId="9" r:id="rId2"/>
    <sheet name="humedad_temp" sheetId="16" r:id="rId3"/>
    <sheet name="excrementos" sheetId="11" r:id="rId4"/>
    <sheet name="especie_focal" sheetId="12" r:id="rId5"/>
    <sheet name="herbivoria" sheetId="14" r:id="rId6"/>
    <sheet name="vecindad" sheetId="6" r:id="rId7"/>
    <sheet name="cobertura_veg" sheetId="15" r:id="rId8"/>
    <sheet name="dicc_tratamientos" sheetId="3" r:id="rId9"/>
    <sheet name="dicc_vallado" sheetId="10" r:id="rId10"/>
    <sheet name="dicc_crs" sheetId="1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7" l="1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2" i="17"/>
  <c r="A5" i="16"/>
  <c r="B5" i="16"/>
  <c r="A4" i="16"/>
  <c r="B4" i="16"/>
  <c r="A3" i="16"/>
  <c r="B3" i="16"/>
  <c r="B2" i="16"/>
  <c r="A2" i="16"/>
  <c r="C15" i="15"/>
  <c r="B15" i="15"/>
  <c r="A15" i="15"/>
  <c r="C14" i="15"/>
  <c r="B14" i="15"/>
  <c r="A14" i="15"/>
  <c r="C13" i="15"/>
  <c r="B13" i="15"/>
  <c r="A13" i="15"/>
  <c r="C12" i="15"/>
  <c r="B12" i="15"/>
  <c r="A12" i="15"/>
  <c r="C11" i="15"/>
  <c r="B11" i="15"/>
  <c r="A11" i="15"/>
  <c r="C10" i="15"/>
  <c r="B10" i="15"/>
  <c r="A10" i="15"/>
  <c r="C9" i="15"/>
  <c r="B9" i="15"/>
  <c r="A9" i="15"/>
  <c r="C8" i="15"/>
  <c r="B8" i="15"/>
  <c r="A8" i="15"/>
  <c r="C7" i="15"/>
  <c r="B7" i="15"/>
  <c r="A7" i="15"/>
  <c r="C6" i="15"/>
  <c r="B6" i="15"/>
  <c r="A6" i="15"/>
  <c r="C5" i="15"/>
  <c r="B5" i="15"/>
  <c r="A5" i="15"/>
  <c r="C4" i="15"/>
  <c r="B4" i="15"/>
  <c r="A4" i="15"/>
  <c r="C3" i="15"/>
  <c r="B3" i="15"/>
  <c r="A3" i="15"/>
  <c r="C2" i="15"/>
  <c r="B2" i="15"/>
  <c r="A2" i="15"/>
  <c r="B26" i="2"/>
  <c r="A3" i="6"/>
  <c r="B3" i="6"/>
  <c r="C3" i="6"/>
  <c r="A4" i="6"/>
  <c r="B4" i="6"/>
  <c r="C4" i="6"/>
  <c r="A5" i="6"/>
  <c r="B5" i="6"/>
  <c r="C5" i="6"/>
  <c r="A6" i="6"/>
  <c r="B6" i="6"/>
  <c r="C6" i="6"/>
  <c r="A7" i="6"/>
  <c r="B7" i="6"/>
  <c r="C7" i="6"/>
  <c r="A8" i="6"/>
  <c r="B8" i="6"/>
  <c r="C8" i="6"/>
  <c r="A9" i="6"/>
  <c r="B9" i="6"/>
  <c r="C9" i="6"/>
  <c r="A10" i="6"/>
  <c r="B10" i="6"/>
  <c r="C10" i="6"/>
  <c r="A11" i="6"/>
  <c r="B11" i="6"/>
  <c r="C11" i="6"/>
  <c r="A12" i="6"/>
  <c r="B12" i="6"/>
  <c r="C12" i="6"/>
  <c r="A13" i="6"/>
  <c r="B13" i="6"/>
  <c r="C13" i="6"/>
  <c r="A14" i="6"/>
  <c r="B14" i="6"/>
  <c r="C14" i="6"/>
  <c r="A15" i="6"/>
  <c r="B15" i="6"/>
  <c r="C15" i="6"/>
  <c r="A16" i="6"/>
  <c r="B16" i="6"/>
  <c r="C16" i="6"/>
  <c r="A17" i="6"/>
  <c r="B17" i="6"/>
  <c r="C17" i="6"/>
  <c r="A18" i="6"/>
  <c r="B18" i="6"/>
  <c r="C18" i="6"/>
  <c r="A19" i="6"/>
  <c r="B19" i="6"/>
  <c r="C19" i="6"/>
  <c r="A20" i="6"/>
  <c r="B20" i="6"/>
  <c r="C20" i="6"/>
  <c r="A21" i="6"/>
  <c r="B21" i="6"/>
  <c r="C21" i="6"/>
  <c r="A22" i="6"/>
  <c r="B22" i="6"/>
  <c r="C22" i="6"/>
  <c r="A23" i="6"/>
  <c r="B23" i="6"/>
  <c r="C23" i="6"/>
  <c r="A24" i="6"/>
  <c r="B24" i="6"/>
  <c r="C24" i="6"/>
  <c r="A25" i="6"/>
  <c r="B25" i="6"/>
  <c r="C25" i="6"/>
  <c r="A26" i="6"/>
  <c r="B26" i="6"/>
  <c r="C26" i="6"/>
  <c r="A27" i="6"/>
  <c r="B27" i="6"/>
  <c r="C27" i="6"/>
  <c r="A28" i="6"/>
  <c r="B28" i="6"/>
  <c r="C28" i="6"/>
  <c r="A29" i="6"/>
  <c r="B29" i="6"/>
  <c r="C29" i="6"/>
  <c r="A30" i="6"/>
  <c r="B30" i="6"/>
  <c r="C30" i="6"/>
  <c r="A31" i="6"/>
  <c r="B31" i="6"/>
  <c r="C31" i="6"/>
  <c r="A32" i="6"/>
  <c r="B32" i="6"/>
  <c r="C32" i="6"/>
  <c r="A33" i="6"/>
  <c r="B33" i="6"/>
  <c r="C33" i="6"/>
  <c r="A34" i="6"/>
  <c r="B34" i="6"/>
  <c r="C34" i="6"/>
  <c r="A35" i="6"/>
  <c r="B35" i="6"/>
  <c r="C35" i="6"/>
  <c r="A36" i="6"/>
  <c r="B36" i="6"/>
  <c r="C36" i="6"/>
  <c r="A37" i="6"/>
  <c r="B37" i="6"/>
  <c r="C37" i="6"/>
  <c r="A38" i="6"/>
  <c r="B38" i="6"/>
  <c r="C38" i="6"/>
  <c r="A39" i="6"/>
  <c r="B39" i="6"/>
  <c r="C39" i="6"/>
  <c r="A40" i="6"/>
  <c r="B40" i="6"/>
  <c r="C40" i="6"/>
  <c r="A41" i="6"/>
  <c r="B41" i="6"/>
  <c r="C41" i="6"/>
  <c r="A42" i="6"/>
  <c r="B42" i="6"/>
  <c r="C42" i="6"/>
  <c r="A43" i="6"/>
  <c r="B43" i="6"/>
  <c r="C43" i="6"/>
  <c r="A44" i="6"/>
  <c r="B44" i="6"/>
  <c r="C44" i="6"/>
  <c r="A45" i="6"/>
  <c r="B45" i="6"/>
  <c r="C45" i="6"/>
  <c r="A46" i="6"/>
  <c r="B46" i="6"/>
  <c r="C46" i="6"/>
  <c r="A47" i="6"/>
  <c r="B47" i="6"/>
  <c r="C47" i="6"/>
  <c r="A48" i="6"/>
  <c r="B48" i="6"/>
  <c r="C48" i="6"/>
  <c r="A49" i="6"/>
  <c r="B49" i="6"/>
  <c r="C49" i="6"/>
  <c r="A50" i="6"/>
  <c r="B50" i="6"/>
  <c r="C50" i="6"/>
  <c r="A51" i="6"/>
  <c r="B51" i="6"/>
  <c r="C51" i="6"/>
  <c r="A52" i="6"/>
  <c r="B52" i="6"/>
  <c r="C52" i="6"/>
  <c r="A53" i="6"/>
  <c r="B53" i="6"/>
  <c r="C53" i="6"/>
  <c r="A54" i="6"/>
  <c r="B54" i="6"/>
  <c r="C54" i="6"/>
  <c r="A55" i="6"/>
  <c r="B55" i="6"/>
  <c r="C55" i="6"/>
  <c r="A56" i="6"/>
  <c r="B56" i="6"/>
  <c r="C56" i="6"/>
  <c r="A57" i="6"/>
  <c r="B57" i="6"/>
  <c r="C57" i="6"/>
  <c r="A58" i="6"/>
  <c r="B58" i="6"/>
  <c r="C58" i="6"/>
  <c r="A59" i="6"/>
  <c r="B59" i="6"/>
  <c r="C59" i="6"/>
  <c r="A60" i="6"/>
  <c r="B60" i="6"/>
  <c r="C60" i="6"/>
  <c r="A61" i="6"/>
  <c r="B61" i="6"/>
  <c r="C61" i="6"/>
  <c r="A62" i="6"/>
  <c r="B62" i="6"/>
  <c r="C62" i="6"/>
  <c r="A63" i="6"/>
  <c r="B63" i="6"/>
  <c r="C63" i="6"/>
  <c r="A64" i="6"/>
  <c r="B64" i="6"/>
  <c r="C64" i="6"/>
  <c r="A65" i="6"/>
  <c r="B65" i="6"/>
  <c r="C65" i="6"/>
  <c r="A66" i="6"/>
  <c r="B66" i="6"/>
  <c r="C66" i="6"/>
  <c r="A67" i="6"/>
  <c r="B67" i="6"/>
  <c r="C67" i="6"/>
  <c r="A68" i="6"/>
  <c r="B68" i="6"/>
  <c r="C68" i="6"/>
  <c r="A69" i="6"/>
  <c r="B69" i="6"/>
  <c r="C69" i="6"/>
  <c r="A70" i="6"/>
  <c r="B70" i="6"/>
  <c r="C70" i="6"/>
  <c r="A71" i="6"/>
  <c r="B71" i="6"/>
  <c r="C71" i="6"/>
  <c r="A72" i="6"/>
  <c r="B72" i="6"/>
  <c r="C72" i="6"/>
  <c r="A73" i="6"/>
  <c r="B73" i="6"/>
  <c r="C73" i="6"/>
  <c r="A74" i="6"/>
  <c r="B74" i="6"/>
  <c r="C74" i="6"/>
  <c r="A75" i="6"/>
  <c r="B75" i="6"/>
  <c r="C75" i="6"/>
  <c r="A76" i="6"/>
  <c r="B76" i="6"/>
  <c r="C76" i="6"/>
  <c r="A77" i="6"/>
  <c r="B77" i="6"/>
  <c r="C77" i="6"/>
  <c r="A78" i="6"/>
  <c r="B78" i="6"/>
  <c r="C78" i="6"/>
  <c r="A79" i="6"/>
  <c r="B79" i="6"/>
  <c r="C79" i="6"/>
  <c r="C2" i="6"/>
  <c r="B2" i="6"/>
  <c r="A2" i="6"/>
  <c r="A32" i="14"/>
  <c r="B32" i="14"/>
  <c r="C32" i="14"/>
  <c r="A33" i="14"/>
  <c r="B33" i="14"/>
  <c r="C33" i="14"/>
  <c r="A34" i="14"/>
  <c r="B34" i="14"/>
  <c r="C34" i="14"/>
  <c r="A35" i="14"/>
  <c r="B35" i="14"/>
  <c r="C35" i="14"/>
  <c r="A36" i="14"/>
  <c r="B36" i="14"/>
  <c r="C36" i="14"/>
  <c r="A37" i="14"/>
  <c r="B37" i="14"/>
  <c r="C37" i="14"/>
  <c r="A38" i="14"/>
  <c r="B38" i="14"/>
  <c r="C38" i="14"/>
  <c r="A39" i="14"/>
  <c r="B39" i="14"/>
  <c r="C39" i="14"/>
  <c r="A40" i="14"/>
  <c r="B40" i="14"/>
  <c r="C40" i="14"/>
  <c r="A41" i="14"/>
  <c r="B41" i="14"/>
  <c r="C41" i="14"/>
  <c r="A42" i="14"/>
  <c r="B42" i="14"/>
  <c r="C42" i="14"/>
  <c r="A43" i="14"/>
  <c r="B43" i="14"/>
  <c r="C43" i="14"/>
  <c r="A44" i="14"/>
  <c r="B44" i="14"/>
  <c r="C44" i="14"/>
  <c r="A45" i="14"/>
  <c r="B45" i="14"/>
  <c r="C45" i="14"/>
  <c r="A46" i="14"/>
  <c r="B46" i="14"/>
  <c r="C46" i="14"/>
  <c r="A47" i="14"/>
  <c r="B47" i="14"/>
  <c r="C47" i="14"/>
  <c r="A48" i="14"/>
  <c r="B48" i="14"/>
  <c r="C48" i="14"/>
  <c r="A49" i="14"/>
  <c r="B49" i="14"/>
  <c r="C49" i="14"/>
  <c r="A50" i="14"/>
  <c r="B50" i="14"/>
  <c r="C50" i="14"/>
  <c r="A51" i="14"/>
  <c r="B51" i="14"/>
  <c r="C51" i="14"/>
  <c r="C31" i="14"/>
  <c r="B31" i="14"/>
  <c r="A31" i="14"/>
  <c r="C30" i="14"/>
  <c r="B30" i="14"/>
  <c r="A30" i="14"/>
  <c r="C29" i="14"/>
  <c r="B29" i="14"/>
  <c r="A29" i="14"/>
  <c r="C28" i="14"/>
  <c r="B28" i="14"/>
  <c r="A28" i="14"/>
  <c r="C27" i="14"/>
  <c r="B27" i="14"/>
  <c r="A27" i="14"/>
  <c r="C26" i="14"/>
  <c r="B26" i="14"/>
  <c r="A26" i="14"/>
  <c r="C25" i="14"/>
  <c r="B25" i="14"/>
  <c r="A25" i="14"/>
  <c r="C24" i="14"/>
  <c r="B24" i="14"/>
  <c r="A24" i="14"/>
  <c r="C23" i="14"/>
  <c r="B23" i="14"/>
  <c r="A23" i="14"/>
  <c r="C22" i="14"/>
  <c r="B22" i="14"/>
  <c r="A22" i="14"/>
  <c r="C21" i="14"/>
  <c r="B21" i="14"/>
  <c r="A21" i="14"/>
  <c r="C20" i="14"/>
  <c r="B20" i="14"/>
  <c r="A20" i="14"/>
  <c r="C19" i="14"/>
  <c r="B19" i="14"/>
  <c r="A19" i="14"/>
  <c r="C18" i="14"/>
  <c r="B18" i="14"/>
  <c r="A18" i="14"/>
  <c r="C17" i="14"/>
  <c r="B17" i="14"/>
  <c r="A17" i="14"/>
  <c r="C16" i="14"/>
  <c r="B16" i="14"/>
  <c r="A16" i="14"/>
  <c r="C15" i="14"/>
  <c r="B15" i="14"/>
  <c r="A15" i="14"/>
  <c r="C14" i="14"/>
  <c r="B14" i="14"/>
  <c r="A14" i="14"/>
  <c r="C13" i="14"/>
  <c r="B13" i="14"/>
  <c r="A13" i="14"/>
  <c r="C12" i="14"/>
  <c r="B12" i="14"/>
  <c r="A12" i="14"/>
  <c r="C11" i="14"/>
  <c r="B11" i="14"/>
  <c r="A11" i="14"/>
  <c r="C10" i="14"/>
  <c r="B10" i="14"/>
  <c r="A10" i="14"/>
  <c r="C9" i="14"/>
  <c r="B9" i="14"/>
  <c r="A9" i="14"/>
  <c r="C8" i="14"/>
  <c r="B8" i="14"/>
  <c r="A8" i="14"/>
  <c r="C7" i="14"/>
  <c r="B7" i="14"/>
  <c r="A7" i="14"/>
  <c r="C6" i="14"/>
  <c r="B6" i="14"/>
  <c r="A6" i="14"/>
  <c r="C5" i="14"/>
  <c r="B5" i="14"/>
  <c r="A5" i="14"/>
  <c r="C4" i="14"/>
  <c r="B4" i="14"/>
  <c r="A4" i="14"/>
  <c r="C3" i="14"/>
  <c r="B3" i="14"/>
  <c r="A3" i="14"/>
  <c r="C2" i="14"/>
  <c r="B2" i="14"/>
  <c r="A2" i="14"/>
  <c r="A30" i="12"/>
  <c r="B30" i="12"/>
  <c r="C30" i="12"/>
  <c r="A31" i="12"/>
  <c r="B31" i="12"/>
  <c r="C31" i="12"/>
  <c r="A22" i="12"/>
  <c r="B22" i="12"/>
  <c r="C22" i="12"/>
  <c r="A23" i="12"/>
  <c r="B23" i="12"/>
  <c r="C23" i="12"/>
  <c r="A24" i="12"/>
  <c r="B24" i="12"/>
  <c r="C24" i="12"/>
  <c r="A25" i="12"/>
  <c r="B25" i="12"/>
  <c r="C25" i="12"/>
  <c r="A26" i="12"/>
  <c r="B26" i="12"/>
  <c r="C26" i="12"/>
  <c r="A27" i="12"/>
  <c r="B27" i="12"/>
  <c r="C27" i="12"/>
  <c r="A28" i="12"/>
  <c r="B28" i="12"/>
  <c r="C28" i="12"/>
  <c r="A29" i="12"/>
  <c r="B29" i="12"/>
  <c r="C29" i="12"/>
  <c r="A11" i="12"/>
  <c r="B11" i="12"/>
  <c r="C11" i="12"/>
  <c r="A12" i="12"/>
  <c r="B12" i="12"/>
  <c r="C12" i="12"/>
  <c r="A13" i="12"/>
  <c r="B13" i="12"/>
  <c r="C13" i="12"/>
  <c r="A14" i="12"/>
  <c r="B14" i="12"/>
  <c r="C14" i="12"/>
  <c r="A15" i="12"/>
  <c r="B15" i="12"/>
  <c r="C15" i="12"/>
  <c r="A16" i="12"/>
  <c r="B16" i="12"/>
  <c r="C16" i="12"/>
  <c r="A17" i="12"/>
  <c r="B17" i="12"/>
  <c r="C17" i="12"/>
  <c r="A18" i="12"/>
  <c r="B18" i="12"/>
  <c r="C18" i="12"/>
  <c r="A19" i="12"/>
  <c r="B19" i="12"/>
  <c r="C19" i="12"/>
  <c r="A20" i="12"/>
  <c r="B20" i="12"/>
  <c r="C20" i="12"/>
  <c r="A21" i="12"/>
  <c r="B21" i="12"/>
  <c r="C21" i="12"/>
  <c r="A3" i="12"/>
  <c r="B3" i="12"/>
  <c r="C3" i="12"/>
  <c r="A4" i="12"/>
  <c r="B4" i="12"/>
  <c r="C4" i="12"/>
  <c r="A5" i="12"/>
  <c r="B5" i="12"/>
  <c r="C5" i="12"/>
  <c r="A6" i="12"/>
  <c r="B6" i="12"/>
  <c r="C6" i="12"/>
  <c r="A7" i="12"/>
  <c r="B7" i="12"/>
  <c r="C7" i="12"/>
  <c r="A8" i="12"/>
  <c r="B8" i="12"/>
  <c r="C8" i="12"/>
  <c r="A9" i="12"/>
  <c r="B9" i="12"/>
  <c r="C9" i="12"/>
  <c r="A10" i="12"/>
  <c r="B10" i="12"/>
  <c r="C10" i="12"/>
  <c r="C2" i="12"/>
  <c r="B2" i="12"/>
  <c r="A2" i="12"/>
  <c r="F2" i="11"/>
  <c r="B2" i="11"/>
  <c r="A2" i="11"/>
  <c r="L2" i="9"/>
  <c r="B2" i="9"/>
  <c r="A2" i="9"/>
  <c r="B8" i="2"/>
  <c r="C3" i="16" s="1"/>
  <c r="D3" i="14" l="1"/>
  <c r="D5" i="14"/>
  <c r="D7" i="14"/>
  <c r="D9" i="14"/>
  <c r="D11" i="14"/>
  <c r="D13" i="14"/>
  <c r="D15" i="14"/>
  <c r="D17" i="14"/>
  <c r="D19" i="14"/>
  <c r="D20" i="14"/>
  <c r="D22" i="14"/>
  <c r="D24" i="14"/>
  <c r="D25" i="14"/>
  <c r="D27" i="14"/>
  <c r="D29" i="14"/>
  <c r="D31" i="14"/>
  <c r="D2" i="6"/>
  <c r="D9" i="12"/>
  <c r="D7" i="12"/>
  <c r="D5" i="12"/>
  <c r="D4" i="12"/>
  <c r="D20" i="12"/>
  <c r="D18" i="12"/>
  <c r="D16" i="12"/>
  <c r="D14" i="12"/>
  <c r="D12" i="12"/>
  <c r="D29" i="12"/>
  <c r="D27" i="12"/>
  <c r="D26" i="12"/>
  <c r="D24" i="12"/>
  <c r="D22" i="12"/>
  <c r="D30" i="12"/>
  <c r="D51" i="14"/>
  <c r="D49" i="14"/>
  <c r="D46" i="14"/>
  <c r="D44" i="14"/>
  <c r="D43" i="14"/>
  <c r="D41" i="14"/>
  <c r="D39" i="14"/>
  <c r="D36" i="14"/>
  <c r="D34" i="14"/>
  <c r="D32" i="14"/>
  <c r="D79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9" i="6"/>
  <c r="D47" i="6"/>
  <c r="D46" i="6"/>
  <c r="D41" i="6"/>
  <c r="D22" i="6"/>
  <c r="D2" i="14"/>
  <c r="D4" i="14"/>
  <c r="D6" i="14"/>
  <c r="D8" i="14"/>
  <c r="D10" i="14"/>
  <c r="D12" i="14"/>
  <c r="D14" i="14"/>
  <c r="D16" i="14"/>
  <c r="D18" i="14"/>
  <c r="D21" i="14"/>
  <c r="D23" i="14"/>
  <c r="D26" i="14"/>
  <c r="D28" i="14"/>
  <c r="D30" i="14"/>
  <c r="D10" i="12"/>
  <c r="D8" i="12"/>
  <c r="D6" i="12"/>
  <c r="D3" i="12"/>
  <c r="D21" i="12"/>
  <c r="D19" i="12"/>
  <c r="D17" i="12"/>
  <c r="D15" i="12"/>
  <c r="D13" i="12"/>
  <c r="D11" i="12"/>
  <c r="D28" i="12"/>
  <c r="D25" i="12"/>
  <c r="D23" i="12"/>
  <c r="D31" i="12"/>
  <c r="D50" i="14"/>
  <c r="D48" i="14"/>
  <c r="D47" i="14"/>
  <c r="D45" i="14"/>
  <c r="D42" i="14"/>
  <c r="D40" i="14"/>
  <c r="D37" i="14"/>
  <c r="D35" i="14"/>
  <c r="D33" i="14"/>
  <c r="D78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8" i="6"/>
  <c r="D45" i="6"/>
  <c r="D43" i="6"/>
  <c r="D40" i="6"/>
  <c r="D38" i="6"/>
  <c r="D37" i="6"/>
  <c r="D36" i="6"/>
  <c r="D35" i="6"/>
  <c r="D34" i="6"/>
  <c r="D32" i="6"/>
  <c r="D31" i="6"/>
  <c r="D30" i="6"/>
  <c r="D29" i="6"/>
  <c r="D28" i="6"/>
  <c r="D27" i="6"/>
  <c r="D26" i="6"/>
  <c r="D25" i="6"/>
  <c r="D24" i="6"/>
  <c r="D23" i="6"/>
  <c r="D18" i="6"/>
  <c r="C2" i="9"/>
  <c r="C2" i="11"/>
  <c r="D2" i="12"/>
  <c r="C5" i="16"/>
  <c r="C2" i="16"/>
  <c r="C4" i="16"/>
  <c r="D38" i="14"/>
  <c r="D44" i="6"/>
  <c r="D42" i="6"/>
  <c r="D39" i="6"/>
  <c r="D33" i="6"/>
  <c r="D21" i="6"/>
  <c r="D20" i="6"/>
  <c r="D19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</calcChain>
</file>

<file path=xl/sharedStrings.xml><?xml version="1.0" encoding="utf-8"?>
<sst xmlns="http://schemas.openxmlformats.org/spreadsheetml/2006/main" count="278" uniqueCount="140">
  <si>
    <t>aquilegia</t>
  </si>
  <si>
    <t>especie</t>
  </si>
  <si>
    <t>tratamiento</t>
  </si>
  <si>
    <t>id_trat</t>
  </si>
  <si>
    <t>Interior del Vallado</t>
  </si>
  <si>
    <t>Fuera del Vallado</t>
  </si>
  <si>
    <t>descripción</t>
  </si>
  <si>
    <t>vallado</t>
  </si>
  <si>
    <t>fuera</t>
  </si>
  <si>
    <t>AQ-BE</t>
  </si>
  <si>
    <t>poblacion</t>
  </si>
  <si>
    <t>Aquilegia cazorlensis</t>
  </si>
  <si>
    <t>id_individuo</t>
  </si>
  <si>
    <t>n_flores</t>
  </si>
  <si>
    <t>n_frutos</t>
  </si>
  <si>
    <t>altura_cm</t>
  </si>
  <si>
    <t>dmayor_cm</t>
  </si>
  <si>
    <t>tallo_comido</t>
  </si>
  <si>
    <t>individuo</t>
  </si>
  <si>
    <t>diam_muestreo_vecindad_cm</t>
  </si>
  <si>
    <t>n_vecino</t>
  </si>
  <si>
    <t>Cystopteris fragilis</t>
  </si>
  <si>
    <t>Geranium cataractarum</t>
  </si>
  <si>
    <t>Primula acaulis</t>
  </si>
  <si>
    <t>Heleborous foetidus</t>
  </si>
  <si>
    <t>Brachypodium sylvaticum</t>
  </si>
  <si>
    <t>code</t>
  </si>
  <si>
    <t>transecto</t>
  </si>
  <si>
    <t>site</t>
  </si>
  <si>
    <t>reference</t>
  </si>
  <si>
    <t>fecha</t>
  </si>
  <si>
    <t>localidad</t>
  </si>
  <si>
    <t>especie focal</t>
  </si>
  <si>
    <t>campo</t>
  </si>
  <si>
    <t>valor</t>
  </si>
  <si>
    <t>elevacion</t>
  </si>
  <si>
    <t>archivo_coordenadas</t>
  </si>
  <si>
    <t>coord_x</t>
  </si>
  <si>
    <t>coord_y</t>
  </si>
  <si>
    <t>crs</t>
  </si>
  <si>
    <t>vallado_tipo</t>
  </si>
  <si>
    <t>vallado_year</t>
  </si>
  <si>
    <t>vallado_dimensiones</t>
  </si>
  <si>
    <t>vallado_estado</t>
  </si>
  <si>
    <t>id_vallado</t>
  </si>
  <si>
    <t>cinegetica</t>
  </si>
  <si>
    <t>malla cinegética con postes de madera</t>
  </si>
  <si>
    <t>triple torsion</t>
  </si>
  <si>
    <t>malla triple torsion con postes metálicos</t>
  </si>
  <si>
    <t>referencia</t>
  </si>
  <si>
    <t>pH</t>
  </si>
  <si>
    <t>limo_g</t>
  </si>
  <si>
    <t>limo_f</t>
  </si>
  <si>
    <t>arcilla</t>
  </si>
  <si>
    <t>arena</t>
  </si>
  <si>
    <t>CO</t>
  </si>
  <si>
    <t>P</t>
  </si>
  <si>
    <t>MO</t>
  </si>
  <si>
    <t>N_total</t>
  </si>
  <si>
    <t>C_total</t>
  </si>
  <si>
    <t>CE</t>
  </si>
  <si>
    <t>sat</t>
  </si>
  <si>
    <t>fluoruro</t>
  </si>
  <si>
    <t>cloruro</t>
  </si>
  <si>
    <t>nitrato</t>
  </si>
  <si>
    <t>nitrito</t>
  </si>
  <si>
    <t>sulfato</t>
  </si>
  <si>
    <t>referencia_suelo</t>
  </si>
  <si>
    <t>superficie_m2</t>
  </si>
  <si>
    <t>excrementos_n</t>
  </si>
  <si>
    <t>excrementos_m2</t>
  </si>
  <si>
    <t>hoja</t>
  </si>
  <si>
    <t>comido_pct</t>
  </si>
  <si>
    <t>Primula vulgaris</t>
  </si>
  <si>
    <t>Geranium palidum</t>
  </si>
  <si>
    <t>especie_vecina</t>
  </si>
  <si>
    <t>dist_vecina_cm</t>
  </si>
  <si>
    <t>tipo_comunidad</t>
  </si>
  <si>
    <t>comunidad_vegetal</t>
  </si>
  <si>
    <t>densidad_poblacion</t>
  </si>
  <si>
    <t>n_individuos</t>
  </si>
  <si>
    <t>dimensiones_m2</t>
  </si>
  <si>
    <t>cobertura</t>
  </si>
  <si>
    <t>Daphne laureola</t>
  </si>
  <si>
    <t>Rosa sp</t>
  </si>
  <si>
    <t>Berberis communis</t>
  </si>
  <si>
    <t>Amelanchier ovalis</t>
  </si>
  <si>
    <t xml:space="preserve">Cystopteris fragilis </t>
  </si>
  <si>
    <t>Graminea sp</t>
  </si>
  <si>
    <t>Adiantum capillus-veneris</t>
  </si>
  <si>
    <t>Mentha longiflora</t>
  </si>
  <si>
    <t>Ononis aragonensis</t>
  </si>
  <si>
    <t>punto</t>
  </si>
  <si>
    <t>temperatura</t>
  </si>
  <si>
    <t>humedad</t>
  </si>
  <si>
    <t>COMUNIDAD VEGETAL</t>
  </si>
  <si>
    <t>cobertura_total</t>
  </si>
  <si>
    <t>cubierto</t>
  </si>
  <si>
    <t>desnudo</t>
  </si>
  <si>
    <t>n_contactos</t>
  </si>
  <si>
    <t>crs_code</t>
  </si>
  <si>
    <t>crs_name</t>
  </si>
  <si>
    <t>crs_url</t>
  </si>
  <si>
    <t>Proyección WGS84 / Pseudo-Mercator</t>
  </si>
  <si>
    <t>EPSG:3857</t>
  </si>
  <si>
    <t>Coordenadas Geográficas ED50</t>
  </si>
  <si>
    <t>EPSG:4230</t>
  </si>
  <si>
    <t>Coordenadas Elipsoidales ETRS89 IDEE</t>
  </si>
  <si>
    <t>EPSG:4258</t>
  </si>
  <si>
    <t>Coordenadas Geográficas WGS84</t>
  </si>
  <si>
    <t>EPSG:4326</t>
  </si>
  <si>
    <t>Proyección UTM ED50 Huso 28 N</t>
  </si>
  <si>
    <t>EPSG:23028</t>
  </si>
  <si>
    <t>Proyección UTM ED50 Huso 29 N</t>
  </si>
  <si>
    <t>EPSG:23029</t>
  </si>
  <si>
    <t>Proyección UTM ED50 Huso 30 N</t>
  </si>
  <si>
    <t>EPSG:23030</t>
  </si>
  <si>
    <t>Proyección UTM ED50 Huso 31 N</t>
  </si>
  <si>
    <t>EPSG:23031</t>
  </si>
  <si>
    <t>Proyección UTM ETRS89 Huso 28 N</t>
  </si>
  <si>
    <t>EPSG:25828</t>
  </si>
  <si>
    <t>Proyección UTM ETRS89 Huso 29 N</t>
  </si>
  <si>
    <t>EPSG:25829</t>
  </si>
  <si>
    <t>Proyección UTM ETRS89 Huso 30 N</t>
  </si>
  <si>
    <t>EPSG:25830</t>
  </si>
  <si>
    <t>Proyección UTM ETRS89 Huso 31 N</t>
  </si>
  <si>
    <t>EPSG:25831</t>
  </si>
  <si>
    <t>Proyección UTM WGS84 Huso 28 N</t>
  </si>
  <si>
    <t>EPSG:32628</t>
  </si>
  <si>
    <t>Proyección UTM WGS84 Huso 29 N</t>
  </si>
  <si>
    <t>EPSG:32629</t>
  </si>
  <si>
    <t>Proyección UTM WGS84 Huso 30 N</t>
  </si>
  <si>
    <t>EPSG:32630</t>
  </si>
  <si>
    <t>Proyección UTM WGS84 Huso 31 N</t>
  </si>
  <si>
    <t>EPSG:32631</t>
  </si>
  <si>
    <t>dmenor_cm</t>
  </si>
  <si>
    <t>id_crs</t>
  </si>
  <si>
    <t>25830 | Proyección UTM ETRS89 Huso 30 N</t>
  </si>
  <si>
    <t>Jardín Botánico Torre del Vinagre</t>
  </si>
  <si>
    <t>especie_acomp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</si>
</sst>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.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0" borderId="1" xfId="0" applyBorder="1"/>
    <xf numFmtId="0" fontId="6" fillId="0" borderId="0" xfId="0" applyFont="1"/>
    <xf numFmtId="164" fontId="0" fillId="0" borderId="0" xfId="0" applyNumberFormat="1"/>
    <xf numFmtId="0" fontId="4" fillId="0" borderId="0" xfId="0" applyFont="1"/>
    <xf numFmtId="164" fontId="1" fillId="0" borderId="0" xfId="0" applyNumberFormat="1" applyFont="1"/>
    <xf numFmtId="0" fontId="5" fillId="2" borderId="0" xfId="0" applyFont="1" applyFill="1"/>
    <xf numFmtId="0" fontId="7" fillId="0" borderId="0" xfId="0" applyFont="1" applyAlignment="1">
      <alignment horizontal="center"/>
    </xf>
    <xf numFmtId="165" fontId="7" fillId="0" borderId="0" xfId="0" applyNumberFormat="1" applyFont="1"/>
    <xf numFmtId="2" fontId="7" fillId="0" borderId="0" xfId="0" applyNumberFormat="1" applyFont="1"/>
    <xf numFmtId="0" fontId="7" fillId="0" borderId="0" xfId="0" applyFont="1"/>
    <xf numFmtId="0" fontId="8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2" fontId="3" fillId="0" borderId="0" xfId="0" applyNumberFormat="1" applyFont="1"/>
    <xf numFmtId="0" fontId="1" fillId="2" borderId="1" xfId="0" applyFont="1" applyFill="1" applyBorder="1"/>
    <xf numFmtId="0" fontId="0" fillId="2" borderId="1" xfId="0" applyFill="1" applyBorder="1"/>
    <xf numFmtId="1" fontId="3" fillId="0" borderId="0" xfId="0" applyNumberFormat="1" applyFont="1"/>
    <xf numFmtId="1" fontId="7" fillId="0" borderId="0" xfId="0" applyNumberFormat="1" applyFont="1"/>
    <xf numFmtId="1" fontId="7" fillId="0" borderId="0" xfId="0" applyNumberFormat="1" applyFont="1" applyAlignment="1">
      <alignment horizontal="center"/>
    </xf>
    <xf numFmtId="1" fontId="0" fillId="0" borderId="0" xfId="0" applyNumberFormat="1"/>
    <xf numFmtId="0" fontId="3" fillId="0" borderId="1" xfId="0" applyFont="1" applyBorder="1" applyAlignment="1">
      <alignment horizontal="center"/>
    </xf>
    <xf numFmtId="0" fontId="2" fillId="2" borderId="1" xfId="0" applyFont="1" applyFill="1" applyBorder="1"/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0" fontId="9" fillId="2" borderId="1" xfId="0" applyFont="1" applyFill="1" applyBorder="1"/>
    <xf numFmtId="0" fontId="2" fillId="0" borderId="2" xfId="0" applyFont="1" applyBorder="1"/>
    <xf numFmtId="0" fontId="9" fillId="0" borderId="0" xfId="0" applyFont="1"/>
    <xf numFmtId="0" fontId="10" fillId="0" borderId="0" xfId="1"/>
    <xf numFmtId="0" fontId="11" fillId="0" borderId="0" xfId="0" applyFont="1"/>
    <xf numFmtId="0" fontId="5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spatialreference.org/ref/epsg/23031/" TargetMode="External"/><Relationship Id="rId13" Type="http://schemas.openxmlformats.org/officeDocument/2006/relationships/hyperlink" Target="http://spatialreference.org/ref/epsg/32628/" TargetMode="External"/><Relationship Id="rId3" Type="http://schemas.openxmlformats.org/officeDocument/2006/relationships/hyperlink" Target="http://spatialreference.org/ref/epsg/4258/" TargetMode="External"/><Relationship Id="rId7" Type="http://schemas.openxmlformats.org/officeDocument/2006/relationships/hyperlink" Target="http://spatialreference.org/ref/epsg/23030/" TargetMode="External"/><Relationship Id="rId12" Type="http://schemas.openxmlformats.org/officeDocument/2006/relationships/hyperlink" Target="http://spatialreference.org/ref/epsg/25831/" TargetMode="External"/><Relationship Id="rId2" Type="http://schemas.openxmlformats.org/officeDocument/2006/relationships/hyperlink" Target="http://spatialreference.org/ref/epsg/4230/" TargetMode="External"/><Relationship Id="rId16" Type="http://schemas.openxmlformats.org/officeDocument/2006/relationships/hyperlink" Target="http://spatialreference.org/ref/epsg/32631/" TargetMode="External"/><Relationship Id="rId1" Type="http://schemas.openxmlformats.org/officeDocument/2006/relationships/hyperlink" Target="http://spatialreference.org/ref/sr-org/7483/" TargetMode="External"/><Relationship Id="rId6" Type="http://schemas.openxmlformats.org/officeDocument/2006/relationships/hyperlink" Target="http://spatialreference.org/ref/epsg/23029/" TargetMode="External"/><Relationship Id="rId11" Type="http://schemas.openxmlformats.org/officeDocument/2006/relationships/hyperlink" Target="http://spatialreference.org/ref/epsg/25830/" TargetMode="External"/><Relationship Id="rId5" Type="http://schemas.openxmlformats.org/officeDocument/2006/relationships/hyperlink" Target="http://spatialreference.org/ref/epsg/23028/" TargetMode="External"/><Relationship Id="rId15" Type="http://schemas.openxmlformats.org/officeDocument/2006/relationships/hyperlink" Target="http://spatialreference.org/ref/epsg/32630/" TargetMode="External"/><Relationship Id="rId10" Type="http://schemas.openxmlformats.org/officeDocument/2006/relationships/hyperlink" Target="http://spatialreference.org/ref/epsg/25829/" TargetMode="External"/><Relationship Id="rId4" Type="http://schemas.openxmlformats.org/officeDocument/2006/relationships/hyperlink" Target="http://spatialreference.org/ref/epsg/4326/" TargetMode="External"/><Relationship Id="rId9" Type="http://schemas.openxmlformats.org/officeDocument/2006/relationships/hyperlink" Target="http://spatialreference.org/ref/epsg/25828/" TargetMode="External"/><Relationship Id="rId14" Type="http://schemas.openxmlformats.org/officeDocument/2006/relationships/hyperlink" Target="http://spatialreference.org/ref/epsg/3262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FDB5D-441D-B146-8059-0E15D8012988}">
  <sheetPr codeName="Sheet1">
    <tabColor theme="4"/>
  </sheetPr>
  <dimension ref="A1:D32"/>
  <sheetViews>
    <sheetView zoomScale="150" zoomScaleNormal="150" workbookViewId="0">
      <selection activeCell="B9" sqref="B9"/>
    </sheetView>
  </sheetViews>
  <sheetFormatPr baseColWidth="10" defaultRowHeight="16" x14ac:dyDescent="0.2"/>
  <cols>
    <col min="1" max="1" width="20.1640625" customWidth="1"/>
    <col min="2" max="2" width="38.83203125" style="32" customWidth="1"/>
    <col min="3" max="3" width="13.1640625" customWidth="1"/>
    <col min="4" max="4" width="10.83203125" style="4"/>
  </cols>
  <sheetData>
    <row r="1" spans="1:4" s="1" customFormat="1" x14ac:dyDescent="0.2">
      <c r="A1" s="7" t="s">
        <v>33</v>
      </c>
      <c r="B1" s="31" t="s">
        <v>34</v>
      </c>
      <c r="D1" s="6"/>
    </row>
    <row r="2" spans="1:4" x14ac:dyDescent="0.2">
      <c r="A2" s="3" t="s">
        <v>32</v>
      </c>
      <c r="B2" s="32" t="s">
        <v>11</v>
      </c>
    </row>
    <row r="3" spans="1:4" x14ac:dyDescent="0.2">
      <c r="A3" s="3" t="s">
        <v>26</v>
      </c>
      <c r="B3" s="32" t="s">
        <v>0</v>
      </c>
    </row>
    <row r="4" spans="1:4" x14ac:dyDescent="0.2">
      <c r="A4" s="3" t="s">
        <v>28</v>
      </c>
      <c r="B4" s="32" t="s">
        <v>9</v>
      </c>
    </row>
    <row r="5" spans="1:4" x14ac:dyDescent="0.2">
      <c r="A5" s="3" t="s">
        <v>10</v>
      </c>
      <c r="B5" s="32">
        <v>1</v>
      </c>
    </row>
    <row r="6" spans="1:4" x14ac:dyDescent="0.2">
      <c r="A6" s="3" t="s">
        <v>2</v>
      </c>
      <c r="B6" s="32" t="s">
        <v>8</v>
      </c>
    </row>
    <row r="7" spans="1:4" x14ac:dyDescent="0.2">
      <c r="A7" s="3" t="s">
        <v>27</v>
      </c>
      <c r="B7" s="32">
        <v>1</v>
      </c>
    </row>
    <row r="8" spans="1:4" x14ac:dyDescent="0.2">
      <c r="A8" s="3" t="s">
        <v>29</v>
      </c>
      <c r="B8" s="32" t="str">
        <f>CONCATENATE(B$4, "-", IF(B$6="vallado", "V", "F"), B$7)</f>
        <v>AQ-BE-F1</v>
      </c>
    </row>
    <row r="9" spans="1:4" x14ac:dyDescent="0.2">
      <c r="A9" s="3" t="s">
        <v>30</v>
      </c>
      <c r="B9" s="34">
        <v>20231210</v>
      </c>
    </row>
    <row r="10" spans="1:4" x14ac:dyDescent="0.2">
      <c r="A10" s="3" t="s">
        <v>31</v>
      </c>
      <c r="B10" s="32" t="s">
        <v>138</v>
      </c>
    </row>
    <row r="11" spans="1:4" x14ac:dyDescent="0.2">
      <c r="A11" s="3" t="s">
        <v>35</v>
      </c>
      <c r="B11" s="32">
        <v>690</v>
      </c>
    </row>
    <row r="12" spans="1:4" x14ac:dyDescent="0.2">
      <c r="A12" s="3" t="s">
        <v>37</v>
      </c>
      <c r="B12" s="32">
        <v>511241</v>
      </c>
    </row>
    <row r="13" spans="1:4" x14ac:dyDescent="0.2">
      <c r="A13" s="3" t="s">
        <v>38</v>
      </c>
      <c r="B13" s="32">
        <v>4207487</v>
      </c>
    </row>
    <row r="14" spans="1:4" x14ac:dyDescent="0.2">
      <c r="A14" s="3" t="s">
        <v>39</v>
      </c>
      <c r="B14" s="32" t="s">
        <v>137</v>
      </c>
      <c r="C14" s="5"/>
    </row>
    <row r="15" spans="1:4" x14ac:dyDescent="0.2">
      <c r="A15" s="3" t="s">
        <v>36</v>
      </c>
      <c r="C15" s="5"/>
    </row>
    <row r="16" spans="1:4" x14ac:dyDescent="0.2">
      <c r="A16" s="3" t="s">
        <v>40</v>
      </c>
      <c r="B16" s="32" t="s">
        <v>45</v>
      </c>
      <c r="C16" s="5"/>
    </row>
    <row r="17" spans="1:2" x14ac:dyDescent="0.2">
      <c r="A17" s="3" t="s">
        <v>41</v>
      </c>
    </row>
    <row r="18" spans="1:2" x14ac:dyDescent="0.2">
      <c r="A18" s="3" t="s">
        <v>42</v>
      </c>
    </row>
    <row r="19" spans="1:2" x14ac:dyDescent="0.2">
      <c r="A19" s="3" t="s">
        <v>43</v>
      </c>
    </row>
    <row r="20" spans="1:2" x14ac:dyDescent="0.2">
      <c r="A20" s="3" t="s">
        <v>78</v>
      </c>
    </row>
    <row r="21" spans="1:2" x14ac:dyDescent="0.2">
      <c r="A21" s="3" t="s">
        <v>77</v>
      </c>
    </row>
    <row r="22" spans="1:2" x14ac:dyDescent="0.2">
      <c r="A22" s="3"/>
    </row>
    <row r="24" spans="1:2" x14ac:dyDescent="0.2">
      <c r="A24" s="3" t="s">
        <v>81</v>
      </c>
      <c r="B24" s="33">
        <v>50</v>
      </c>
    </row>
    <row r="25" spans="1:2" x14ac:dyDescent="0.2">
      <c r="A25" s="3" t="s">
        <v>80</v>
      </c>
      <c r="B25" s="33">
        <v>103</v>
      </c>
    </row>
    <row r="26" spans="1:2" x14ac:dyDescent="0.2">
      <c r="A26" s="3" t="s">
        <v>79</v>
      </c>
      <c r="B26" s="33">
        <f>B$25/B$24</f>
        <v>2.06</v>
      </c>
    </row>
    <row r="28" spans="1:2" x14ac:dyDescent="0.2">
      <c r="A28" s="3" t="s">
        <v>95</v>
      </c>
    </row>
    <row r="29" spans="1:2" x14ac:dyDescent="0.2">
      <c r="A29" s="3" t="s">
        <v>81</v>
      </c>
      <c r="B29" s="33">
        <v>50</v>
      </c>
    </row>
    <row r="30" spans="1:2" x14ac:dyDescent="0.2">
      <c r="A30" s="3" t="s">
        <v>96</v>
      </c>
      <c r="B30" s="33">
        <v>75</v>
      </c>
    </row>
    <row r="31" spans="1:2" x14ac:dyDescent="0.2">
      <c r="A31" s="3" t="s">
        <v>97</v>
      </c>
      <c r="B31" s="33">
        <v>41</v>
      </c>
    </row>
    <row r="32" spans="1:2" x14ac:dyDescent="0.2">
      <c r="A32" s="3" t="s">
        <v>98</v>
      </c>
      <c r="B32" s="33">
        <v>34</v>
      </c>
    </row>
  </sheetData>
  <dataValidations count="1">
    <dataValidation allowBlank="1" showInputMessage="1" showErrorMessage="1" promptTitle="formato fecha" prompt="YYYYMMDD" sqref="B9" xr:uid="{E9B0023C-2EDF-6446-8F93-430411DFB81C}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="Seleccione el tipo de tratamiento" xr:uid="{36434D86-CA68-1B42-A2A1-196191BABF50}">
          <x14:formula1>
            <xm:f>dicc_tratamientos!$B$2:$B$3</xm:f>
          </x14:formula1>
          <xm:sqref>B6</xm:sqref>
        </x14:dataValidation>
        <x14:dataValidation type="list" showInputMessage="1" showErrorMessage="1" promptTitle="tipo de vallado" xr:uid="{E8C198FF-1D27-AF4E-A86B-B431FC6DAC00}">
          <x14:formula1>
            <xm:f>dicc_vallado!$B$2:$B$3</xm:f>
          </x14:formula1>
          <xm:sqref>B16</xm:sqref>
        </x14:dataValidation>
        <x14:dataValidation type="list" allowBlank="1" showInputMessage="1" showErrorMessage="1" xr:uid="{B4C6D8D4-82E6-7E44-A972-39BF62AAB8E7}">
          <x14:formula1>
            <xm:f>dicc_crs!$A$2:$A$17</xm:f>
          </x14:formula1>
          <xm:sqref>B14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C2619-4C66-124D-AB36-8CED6CB66CA5}">
  <sheetPr codeName="Sheet10">
    <tabColor theme="7"/>
  </sheetPr>
  <dimension ref="A1:C3"/>
  <sheetViews>
    <sheetView zoomScale="200" zoomScaleNormal="200" workbookViewId="0">
      <selection activeCell="L35" sqref="L35"/>
    </sheetView>
  </sheetViews>
  <sheetFormatPr baseColWidth="10" defaultRowHeight="16" x14ac:dyDescent="0.2"/>
  <cols>
    <col min="1" max="1" width="11" customWidth="1"/>
    <col min="2" max="2" width="12.83203125" customWidth="1"/>
    <col min="3" max="3" width="34.33203125" customWidth="1"/>
  </cols>
  <sheetData>
    <row r="1" spans="1:3" s="1" customFormat="1" x14ac:dyDescent="0.2">
      <c r="A1" s="1" t="s">
        <v>44</v>
      </c>
      <c r="B1" s="1" t="s">
        <v>7</v>
      </c>
      <c r="C1" s="1" t="s">
        <v>6</v>
      </c>
    </row>
    <row r="2" spans="1:3" x14ac:dyDescent="0.2">
      <c r="A2">
        <v>1</v>
      </c>
      <c r="B2" t="s">
        <v>45</v>
      </c>
      <c r="C2" t="s">
        <v>46</v>
      </c>
    </row>
    <row r="3" spans="1:3" x14ac:dyDescent="0.2">
      <c r="A3">
        <v>2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DC09B-B3F3-8A4B-83C3-F60AA8F8FA89}">
  <sheetPr codeName="Sheet11">
    <tabColor rgb="FFFFC000"/>
  </sheetPr>
  <dimension ref="A1:D17"/>
  <sheetViews>
    <sheetView zoomScale="148" zoomScaleNormal="148" workbookViewId="0">
      <selection activeCell="B18" sqref="B18"/>
    </sheetView>
  </sheetViews>
  <sheetFormatPr baseColWidth="10" defaultRowHeight="16" x14ac:dyDescent="0.2"/>
  <cols>
    <col min="1" max="1" width="39.83203125" customWidth="1"/>
    <col min="3" max="3" width="40.83203125" customWidth="1"/>
    <col min="4" max="4" width="21.83203125" customWidth="1"/>
  </cols>
  <sheetData>
    <row r="1" spans="1:4" s="1" customFormat="1" x14ac:dyDescent="0.2">
      <c r="A1" s="1" t="s">
        <v>136</v>
      </c>
      <c r="B1" s="30" t="s">
        <v>100</v>
      </c>
      <c r="C1" s="30" t="s">
        <v>101</v>
      </c>
      <c r="D1" s="30" t="s">
        <v>102</v>
      </c>
    </row>
    <row r="2" spans="1:4" x14ac:dyDescent="0.2">
      <c r="A2" t="str">
        <f t="shared" ref="A2:A17" si="0">CONCATENATE(B2," | ", C2)</f>
        <v>3857 | Proyección WGS84 / Pseudo-Mercator</v>
      </c>
      <c r="B2" s="28">
        <v>3857</v>
      </c>
      <c r="C2" s="28" t="s">
        <v>103</v>
      </c>
      <c r="D2" s="29" t="s">
        <v>104</v>
      </c>
    </row>
    <row r="3" spans="1:4" x14ac:dyDescent="0.2">
      <c r="A3" t="str">
        <f t="shared" si="0"/>
        <v>4230 | Coordenadas Geográficas ED50</v>
      </c>
      <c r="B3" s="28">
        <v>4230</v>
      </c>
      <c r="C3" s="28" t="s">
        <v>105</v>
      </c>
      <c r="D3" s="29" t="s">
        <v>106</v>
      </c>
    </row>
    <row r="4" spans="1:4" x14ac:dyDescent="0.2">
      <c r="A4" t="str">
        <f t="shared" si="0"/>
        <v>4258 | Coordenadas Elipsoidales ETRS89 IDEE</v>
      </c>
      <c r="B4" s="28">
        <v>4258</v>
      </c>
      <c r="C4" s="28" t="s">
        <v>107</v>
      </c>
      <c r="D4" s="29" t="s">
        <v>108</v>
      </c>
    </row>
    <row r="5" spans="1:4" x14ac:dyDescent="0.2">
      <c r="A5" t="str">
        <f t="shared" si="0"/>
        <v>4326 | Coordenadas Geográficas WGS84</v>
      </c>
      <c r="B5" s="28">
        <v>4326</v>
      </c>
      <c r="C5" s="28" t="s">
        <v>109</v>
      </c>
      <c r="D5" s="29" t="s">
        <v>110</v>
      </c>
    </row>
    <row r="6" spans="1:4" x14ac:dyDescent="0.2">
      <c r="A6" t="str">
        <f t="shared" si="0"/>
        <v>23028 | Proyección UTM ED50 Huso 28 N</v>
      </c>
      <c r="B6" s="28">
        <v>23028</v>
      </c>
      <c r="C6" s="28" t="s">
        <v>111</v>
      </c>
      <c r="D6" s="29" t="s">
        <v>112</v>
      </c>
    </row>
    <row r="7" spans="1:4" x14ac:dyDescent="0.2">
      <c r="A7" t="str">
        <f t="shared" si="0"/>
        <v>23029 | Proyección UTM ED50 Huso 29 N</v>
      </c>
      <c r="B7" s="28">
        <v>23029</v>
      </c>
      <c r="C7" s="28" t="s">
        <v>113</v>
      </c>
      <c r="D7" s="29" t="s">
        <v>114</v>
      </c>
    </row>
    <row r="8" spans="1:4" x14ac:dyDescent="0.2">
      <c r="A8" t="str">
        <f t="shared" si="0"/>
        <v>23030 | Proyección UTM ED50 Huso 30 N</v>
      </c>
      <c r="B8" s="28">
        <v>23030</v>
      </c>
      <c r="C8" s="28" t="s">
        <v>115</v>
      </c>
      <c r="D8" s="29" t="s">
        <v>116</v>
      </c>
    </row>
    <row r="9" spans="1:4" x14ac:dyDescent="0.2">
      <c r="A9" t="str">
        <f t="shared" si="0"/>
        <v>23031 | Proyección UTM ED50 Huso 31 N</v>
      </c>
      <c r="B9" s="28">
        <v>23031</v>
      </c>
      <c r="C9" s="28" t="s">
        <v>117</v>
      </c>
      <c r="D9" s="29" t="s">
        <v>118</v>
      </c>
    </row>
    <row r="10" spans="1:4" x14ac:dyDescent="0.2">
      <c r="A10" t="str">
        <f t="shared" si="0"/>
        <v>25828 | Proyección UTM ETRS89 Huso 28 N</v>
      </c>
      <c r="B10" s="28">
        <v>25828</v>
      </c>
      <c r="C10" s="28" t="s">
        <v>119</v>
      </c>
      <c r="D10" s="29" t="s">
        <v>120</v>
      </c>
    </row>
    <row r="11" spans="1:4" x14ac:dyDescent="0.2">
      <c r="A11" t="str">
        <f t="shared" si="0"/>
        <v>25829 | Proyección UTM ETRS89 Huso 29 N</v>
      </c>
      <c r="B11" s="28">
        <v>25829</v>
      </c>
      <c r="C11" s="28" t="s">
        <v>121</v>
      </c>
      <c r="D11" s="29" t="s">
        <v>122</v>
      </c>
    </row>
    <row r="12" spans="1:4" x14ac:dyDescent="0.2">
      <c r="A12" t="str">
        <f t="shared" si="0"/>
        <v>25830 | Proyección UTM ETRS89 Huso 30 N</v>
      </c>
      <c r="B12" s="28">
        <v>25830</v>
      </c>
      <c r="C12" s="28" t="s">
        <v>123</v>
      </c>
      <c r="D12" s="29" t="s">
        <v>124</v>
      </c>
    </row>
    <row r="13" spans="1:4" x14ac:dyDescent="0.2">
      <c r="A13" t="str">
        <f t="shared" si="0"/>
        <v>25831 | Proyección UTM ETRS89 Huso 31 N</v>
      </c>
      <c r="B13" s="28">
        <v>25831</v>
      </c>
      <c r="C13" s="28" t="s">
        <v>125</v>
      </c>
      <c r="D13" s="29" t="s">
        <v>126</v>
      </c>
    </row>
    <row r="14" spans="1:4" x14ac:dyDescent="0.2">
      <c r="A14" t="str">
        <f t="shared" si="0"/>
        <v>32628 | Proyección UTM WGS84 Huso 28 N</v>
      </c>
      <c r="B14" s="28">
        <v>32628</v>
      </c>
      <c r="C14" s="28" t="s">
        <v>127</v>
      </c>
      <c r="D14" s="29" t="s">
        <v>128</v>
      </c>
    </row>
    <row r="15" spans="1:4" x14ac:dyDescent="0.2">
      <c r="A15" t="str">
        <f t="shared" si="0"/>
        <v>32629 | Proyección UTM WGS84 Huso 29 N</v>
      </c>
      <c r="B15" s="28">
        <v>32629</v>
      </c>
      <c r="C15" s="28" t="s">
        <v>129</v>
      </c>
      <c r="D15" s="29" t="s">
        <v>130</v>
      </c>
    </row>
    <row r="16" spans="1:4" x14ac:dyDescent="0.2">
      <c r="A16" t="str">
        <f t="shared" si="0"/>
        <v>32630 | Proyección UTM WGS84 Huso 30 N</v>
      </c>
      <c r="B16" s="28">
        <v>32630</v>
      </c>
      <c r="C16" s="28" t="s">
        <v>131</v>
      </c>
      <c r="D16" s="29" t="s">
        <v>132</v>
      </c>
    </row>
    <row r="17" spans="1:4" x14ac:dyDescent="0.2">
      <c r="A17" t="str">
        <f t="shared" si="0"/>
        <v>32631 | Proyección UTM WGS84 Huso 31 N</v>
      </c>
      <c r="B17" s="28">
        <v>32631</v>
      </c>
      <c r="C17" s="28" t="s">
        <v>133</v>
      </c>
      <c r="D17" s="29" t="s">
        <v>134</v>
      </c>
    </row>
  </sheetData>
  <hyperlinks>
    <hyperlink ref="D2" r:id="rId1" display="http://spatialreference.org/ref/sr-org/7483/" xr:uid="{3DF6FE74-3CF9-DA4A-8E42-2935AF203B2C}"/>
    <hyperlink ref="D3" r:id="rId2" display="http://spatialreference.org/ref/epsg/4230/" xr:uid="{3126732C-5118-354F-8947-AD8968BA2E04}"/>
    <hyperlink ref="D4" r:id="rId3" display="http://spatialreference.org/ref/epsg/4258/" xr:uid="{8E8A3C11-167A-734F-9786-07F9E3715FD3}"/>
    <hyperlink ref="D5" r:id="rId4" display="http://spatialreference.org/ref/epsg/4326/" xr:uid="{C3108503-6BDA-E24C-B8B9-BEE42F15415D}"/>
    <hyperlink ref="D6" r:id="rId5" display="http://spatialreference.org/ref/epsg/23028/" xr:uid="{FC3F773B-2DDF-294E-838B-96CF2CF65FAD}"/>
    <hyperlink ref="D7" r:id="rId6" display="http://spatialreference.org/ref/epsg/23029/" xr:uid="{B6177EED-555B-9C4A-BD1E-753281B21EDD}"/>
    <hyperlink ref="D8" r:id="rId7" display="http://spatialreference.org/ref/epsg/23030/" xr:uid="{9D90FD50-E0C9-2847-959C-4213662F53F9}"/>
    <hyperlink ref="D9" r:id="rId8" display="http://spatialreference.org/ref/epsg/23031/" xr:uid="{F412F448-8350-6940-8E11-4C6BAC9F7F2B}"/>
    <hyperlink ref="D10" r:id="rId9" display="http://spatialreference.org/ref/epsg/25828/" xr:uid="{4959FBC5-D0F7-0743-98E8-42C0AEA520F7}"/>
    <hyperlink ref="D11" r:id="rId10" display="http://spatialreference.org/ref/epsg/25829/" xr:uid="{F1EB0D8A-BED1-B348-83E6-1DAD9B1C86C8}"/>
    <hyperlink ref="D12" r:id="rId11" display="http://spatialreference.org/ref/epsg/25830/" xr:uid="{9EF3E476-152D-DE4A-8E59-F82A65A39184}"/>
    <hyperlink ref="D13" r:id="rId12" display="http://spatialreference.org/ref/epsg/25831/" xr:uid="{D6F885CE-765E-F149-9899-1D8B0F6639C0}"/>
    <hyperlink ref="D14" r:id="rId13" display="http://spatialreference.org/ref/epsg/32628/" xr:uid="{7A968898-AB27-7847-8E94-56466EB82478}"/>
    <hyperlink ref="D15" r:id="rId14" display="http://spatialreference.org/ref/epsg/32629/" xr:uid="{C6F0C6B0-98A2-1A40-B1F7-C174C7EC3DE8}"/>
    <hyperlink ref="D16" r:id="rId15" display="http://spatialreference.org/ref/epsg/32630/" xr:uid="{516D2C67-1A51-BC4C-8A0C-042EAF6891CB}"/>
    <hyperlink ref="D17" r:id="rId16" display="http://spatialreference.org/ref/epsg/32631/" xr:uid="{98109E5C-E4B7-E641-A523-55A26414C7F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72CDF-40A1-7D4D-9C3A-64313940B765}">
  <sheetPr codeName="Sheet2">
    <tabColor theme="4"/>
  </sheetPr>
  <dimension ref="A1:U7"/>
  <sheetViews>
    <sheetView zoomScale="184" zoomScaleNormal="184" workbookViewId="0">
      <selection activeCell="A2" sqref="A2"/>
    </sheetView>
  </sheetViews>
  <sheetFormatPr baseColWidth="10" defaultRowHeight="16" x14ac:dyDescent="0.2"/>
  <cols>
    <col min="1" max="1" width="13.6640625" customWidth="1"/>
    <col min="3" max="3" width="9.33203125" customWidth="1"/>
    <col min="4" max="4" width="14.5" customWidth="1"/>
    <col min="5" max="5" width="6.1640625" customWidth="1"/>
    <col min="6" max="7" width="6.5" customWidth="1"/>
    <col min="8" max="8" width="6.1640625" customWidth="1"/>
    <col min="9" max="9" width="6.33203125" customWidth="1"/>
    <col min="10" max="10" width="5.5" customWidth="1"/>
    <col min="11" max="11" width="5.83203125" customWidth="1"/>
    <col min="12" max="12" width="6" customWidth="1"/>
    <col min="13" max="13" width="8.33203125" customWidth="1"/>
    <col min="14" max="14" width="7.1640625" customWidth="1"/>
    <col min="15" max="15" width="6.6640625" customWidth="1"/>
    <col min="16" max="16" width="6" customWidth="1"/>
    <col min="17" max="17" width="7.1640625" customWidth="1"/>
    <col min="18" max="18" width="6.33203125" customWidth="1"/>
    <col min="19" max="19" width="7" customWidth="1"/>
    <col min="20" max="20" width="7.33203125" customWidth="1"/>
    <col min="21" max="21" width="6.6640625" customWidth="1"/>
  </cols>
  <sheetData>
    <row r="1" spans="1:21" s="1" customFormat="1" x14ac:dyDescent="0.2">
      <c r="A1" s="1" t="s">
        <v>1</v>
      </c>
      <c r="B1" s="1" t="s">
        <v>2</v>
      </c>
      <c r="C1" s="1" t="s">
        <v>49</v>
      </c>
      <c r="D1" s="12" t="s">
        <v>67</v>
      </c>
      <c r="E1" s="13" t="s">
        <v>50</v>
      </c>
      <c r="F1" s="14" t="s">
        <v>51</v>
      </c>
      <c r="G1" s="14" t="s">
        <v>52</v>
      </c>
      <c r="H1" s="14" t="s">
        <v>53</v>
      </c>
      <c r="I1" s="14" t="s">
        <v>54</v>
      </c>
      <c r="J1" s="15" t="s">
        <v>55</v>
      </c>
      <c r="K1" s="14" t="s">
        <v>56</v>
      </c>
      <c r="L1" s="14" t="s">
        <v>57</v>
      </c>
      <c r="M1" s="14" t="s">
        <v>58</v>
      </c>
      <c r="N1" s="14" t="s">
        <v>59</v>
      </c>
      <c r="O1" s="14" t="s">
        <v>60</v>
      </c>
      <c r="P1" s="15" t="s">
        <v>61</v>
      </c>
      <c r="Q1" s="15" t="s">
        <v>62</v>
      </c>
      <c r="R1" s="15" t="s">
        <v>63</v>
      </c>
      <c r="S1" s="15" t="s">
        <v>64</v>
      </c>
      <c r="T1" s="15" t="s">
        <v>65</v>
      </c>
      <c r="U1" s="15" t="s">
        <v>66</v>
      </c>
    </row>
    <row r="2" spans="1:21" x14ac:dyDescent="0.2">
      <c r="A2" t="str">
        <f>datos_generales!B$3</f>
        <v>aquilegia</v>
      </c>
      <c r="B2" t="str">
        <f>datos_generales!B$6</f>
        <v>fuera</v>
      </c>
      <c r="C2" t="str">
        <f>datos_generales!B$8</f>
        <v>AQ-BE-F1</v>
      </c>
      <c r="D2" s="5"/>
      <c r="E2" s="8">
        <v>8.16</v>
      </c>
      <c r="F2" s="9">
        <v>8.6650804360973588</v>
      </c>
      <c r="G2" s="9">
        <v>7.7417521929040305</v>
      </c>
      <c r="H2" s="9">
        <v>18.502077488546806</v>
      </c>
      <c r="I2" s="9">
        <v>65.091089882451811</v>
      </c>
      <c r="J2" s="10">
        <v>3.6476959989961393</v>
      </c>
      <c r="K2" s="10">
        <v>16.78931937172775</v>
      </c>
      <c r="L2" s="10">
        <f t="shared" ref="L2" si="0">J2*1.724</f>
        <v>6.2886279022693437</v>
      </c>
      <c r="M2" s="11">
        <v>0.24324999999999999</v>
      </c>
      <c r="N2" s="11">
        <v>13.74</v>
      </c>
      <c r="O2" s="10">
        <v>648</v>
      </c>
      <c r="P2" s="10">
        <v>106.56397174254305</v>
      </c>
      <c r="Q2" s="10">
        <v>0</v>
      </c>
      <c r="R2" s="10">
        <v>1.7742901295133415</v>
      </c>
      <c r="S2" s="10">
        <v>19.037653551805317</v>
      </c>
      <c r="T2" s="10">
        <v>0.91325323783359402</v>
      </c>
      <c r="U2" s="10">
        <v>1.2617174254317096</v>
      </c>
    </row>
    <row r="7" spans="1:21" s="11" customFormat="1" ht="15" x14ac:dyDescent="0.2">
      <c r="A7" s="8"/>
      <c r="B7" s="8"/>
      <c r="C7" s="8"/>
      <c r="D7" s="8"/>
      <c r="E7" s="8"/>
      <c r="F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A0C8E-EC36-4E4A-BE02-92AE6A04DA6F}">
  <sheetPr codeName="Sheet3">
    <tabColor theme="4"/>
  </sheetPr>
  <dimension ref="A1:F7"/>
  <sheetViews>
    <sheetView zoomScale="184" zoomScaleNormal="184" workbookViewId="0">
      <selection activeCell="A2" sqref="A2"/>
    </sheetView>
  </sheetViews>
  <sheetFormatPr baseColWidth="10" defaultRowHeight="16" x14ac:dyDescent="0.2"/>
  <cols>
    <col min="1" max="1" width="13.83203125" customWidth="1"/>
    <col min="3" max="3" width="9.33203125" customWidth="1"/>
    <col min="4" max="4" width="8.33203125" customWidth="1"/>
    <col min="5" max="5" width="12.5" customWidth="1"/>
    <col min="6" max="6" width="9.6640625" customWidth="1"/>
  </cols>
  <sheetData>
    <row r="1" spans="1:6" s="1" customFormat="1" x14ac:dyDescent="0.2">
      <c r="A1" s="16" t="s">
        <v>1</v>
      </c>
      <c r="B1" s="16" t="s">
        <v>2</v>
      </c>
      <c r="C1" s="16" t="s">
        <v>49</v>
      </c>
      <c r="D1" s="13" t="s">
        <v>92</v>
      </c>
      <c r="E1" s="13" t="s">
        <v>93</v>
      </c>
      <c r="F1" s="14" t="s">
        <v>94</v>
      </c>
    </row>
    <row r="2" spans="1:6" x14ac:dyDescent="0.2">
      <c r="A2" s="17" t="str">
        <f>datos_generales!B$3</f>
        <v>aquilegia</v>
      </c>
      <c r="B2" s="17" t="str">
        <f>datos_generales!B$6</f>
        <v>fuera</v>
      </c>
      <c r="C2" s="17" t="str">
        <f>datos_generales!B$8</f>
        <v>AQ-BE-F1</v>
      </c>
      <c r="D2">
        <v>1</v>
      </c>
      <c r="E2">
        <v>24.7</v>
      </c>
      <c r="F2">
        <v>0.4</v>
      </c>
    </row>
    <row r="3" spans="1:6" x14ac:dyDescent="0.2">
      <c r="A3" s="17" t="str">
        <f>datos_generales!B$3</f>
        <v>aquilegia</v>
      </c>
      <c r="B3" s="17" t="str">
        <f>datos_generales!B$6</f>
        <v>fuera</v>
      </c>
      <c r="C3" s="17" t="str">
        <f>datos_generales!B$8</f>
        <v>AQ-BE-F1</v>
      </c>
      <c r="D3">
        <v>2</v>
      </c>
      <c r="E3">
        <v>24</v>
      </c>
      <c r="F3">
        <v>0.4</v>
      </c>
    </row>
    <row r="4" spans="1:6" x14ac:dyDescent="0.2">
      <c r="A4" s="17" t="str">
        <f>datos_generales!B$3</f>
        <v>aquilegia</v>
      </c>
      <c r="B4" s="17" t="str">
        <f>datos_generales!B$6</f>
        <v>fuera</v>
      </c>
      <c r="C4" s="17" t="str">
        <f>datos_generales!B$8</f>
        <v>AQ-BE-F1</v>
      </c>
      <c r="D4">
        <v>3</v>
      </c>
      <c r="E4">
        <v>23.2</v>
      </c>
      <c r="F4">
        <v>3.2</v>
      </c>
    </row>
    <row r="5" spans="1:6" x14ac:dyDescent="0.2">
      <c r="A5" s="17" t="str">
        <f>datos_generales!B$3</f>
        <v>aquilegia</v>
      </c>
      <c r="B5" s="17" t="str">
        <f>datos_generales!B$6</f>
        <v>fuera</v>
      </c>
      <c r="C5" s="17" t="str">
        <f>datos_generales!B$8</f>
        <v>AQ-BE-F1</v>
      </c>
      <c r="D5">
        <v>4</v>
      </c>
      <c r="E5">
        <v>23.4</v>
      </c>
      <c r="F5">
        <v>0.4</v>
      </c>
    </row>
    <row r="7" spans="1:6" s="11" customFormat="1" ht="15" x14ac:dyDescent="0.2">
      <c r="A7" s="8"/>
      <c r="B7" s="8"/>
      <c r="C7" s="8"/>
      <c r="D7" s="8"/>
      <c r="E7" s="8"/>
      <c r="F7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66956-6266-F344-84D9-8E60A9D39E50}">
  <sheetPr codeName="Sheet4">
    <tabColor theme="4"/>
  </sheetPr>
  <dimension ref="A1:F7"/>
  <sheetViews>
    <sheetView zoomScale="184" zoomScaleNormal="184" workbookViewId="0"/>
  </sheetViews>
  <sheetFormatPr baseColWidth="10" defaultRowHeight="16" x14ac:dyDescent="0.2"/>
  <cols>
    <col min="1" max="1" width="9.83203125" customWidth="1"/>
    <col min="3" max="3" width="9.33203125" customWidth="1"/>
    <col min="4" max="4" width="13.83203125" customWidth="1"/>
    <col min="5" max="5" width="13" style="21" customWidth="1"/>
    <col min="6" max="6" width="14.1640625" customWidth="1"/>
  </cols>
  <sheetData>
    <row r="1" spans="1:6" s="1" customFormat="1" x14ac:dyDescent="0.2">
      <c r="A1" s="16" t="s">
        <v>1</v>
      </c>
      <c r="B1" s="16" t="s">
        <v>2</v>
      </c>
      <c r="C1" s="16" t="s">
        <v>49</v>
      </c>
      <c r="D1" s="13" t="s">
        <v>68</v>
      </c>
      <c r="E1" s="18" t="s">
        <v>69</v>
      </c>
      <c r="F1" s="18" t="s">
        <v>70</v>
      </c>
    </row>
    <row r="2" spans="1:6" x14ac:dyDescent="0.2">
      <c r="A2" s="17" t="str">
        <f>datos_generales!B$3</f>
        <v>aquilegia</v>
      </c>
      <c r="B2" s="17" t="str">
        <f>datos_generales!B$6</f>
        <v>fuera</v>
      </c>
      <c r="C2" s="17" t="str">
        <f>datos_generales!B$8</f>
        <v>AQ-BE-F1</v>
      </c>
      <c r="D2" s="8">
        <v>100</v>
      </c>
      <c r="E2" s="19">
        <v>11</v>
      </c>
      <c r="F2">
        <f>E$2/D$2</f>
        <v>0.11</v>
      </c>
    </row>
    <row r="7" spans="1:6" s="11" customFormat="1" ht="15" x14ac:dyDescent="0.2">
      <c r="A7" s="8"/>
      <c r="B7" s="8"/>
      <c r="C7" s="8"/>
      <c r="D7" s="8"/>
      <c r="E7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13B5C-2CAC-A748-8F45-2DBF8B66ABE1}">
  <sheetPr codeName="Sheet5">
    <tabColor theme="4"/>
  </sheetPr>
  <dimension ref="A1:P32"/>
  <sheetViews>
    <sheetView zoomScale="125" zoomScaleNormal="125" workbookViewId="0">
      <selection activeCell="P21" sqref="P21"/>
    </sheetView>
  </sheetViews>
  <sheetFormatPr baseColWidth="10" defaultRowHeight="16" x14ac:dyDescent="0.2"/>
  <cols>
    <col min="1" max="1" width="9.83203125" customWidth="1"/>
    <col min="4" max="4" width="9.33203125" customWidth="1"/>
    <col min="5" max="5" width="13" style="21" customWidth="1"/>
    <col min="6" max="6" width="14.1640625" customWidth="1"/>
    <col min="12" max="12" width="21.5" customWidth="1"/>
    <col min="13" max="13" width="13.6640625" customWidth="1"/>
  </cols>
  <sheetData>
    <row r="1" spans="1:16" s="1" customFormat="1" x14ac:dyDescent="0.2">
      <c r="A1" s="16" t="s">
        <v>1</v>
      </c>
      <c r="B1" s="16" t="s">
        <v>2</v>
      </c>
      <c r="C1" s="16" t="s">
        <v>10</v>
      </c>
      <c r="D1" s="16" t="s">
        <v>49</v>
      </c>
      <c r="E1" s="25" t="s">
        <v>12</v>
      </c>
      <c r="F1" s="22" t="s">
        <v>13</v>
      </c>
      <c r="G1" s="22" t="s">
        <v>14</v>
      </c>
      <c r="H1" s="22" t="s">
        <v>15</v>
      </c>
      <c r="I1" s="22" t="s">
        <v>16</v>
      </c>
      <c r="J1" s="22" t="s">
        <v>135</v>
      </c>
      <c r="K1" s="22" t="s">
        <v>17</v>
      </c>
      <c r="L1" s="13" t="s">
        <v>75</v>
      </c>
      <c r="M1" s="13" t="s">
        <v>76</v>
      </c>
      <c r="N1" s="13"/>
      <c r="O1" s="13"/>
      <c r="P1" s="13"/>
    </row>
    <row r="2" spans="1:16" ht="19" x14ac:dyDescent="0.25">
      <c r="A2" s="17" t="str">
        <f>datos_generales!B$3</f>
        <v>aquilegia</v>
      </c>
      <c r="B2" s="17" t="str">
        <f>datos_generales!B$6</f>
        <v>fuera</v>
      </c>
      <c r="C2" s="17">
        <f>datos_generales!B$7</f>
        <v>1</v>
      </c>
      <c r="D2" s="17" t="str">
        <f>datos_generales!B$8</f>
        <v>AQ-BE-F1</v>
      </c>
      <c r="E2" s="23">
        <v>1</v>
      </c>
      <c r="F2" s="24">
        <v>1</v>
      </c>
      <c r="G2" s="24">
        <v>0</v>
      </c>
      <c r="H2" s="24">
        <v>28</v>
      </c>
      <c r="I2" s="24">
        <v>20</v>
      </c>
      <c r="J2" s="24">
        <v>16</v>
      </c>
      <c r="K2" s="24"/>
      <c r="L2" s="2" t="s">
        <v>11</v>
      </c>
      <c r="M2" s="2">
        <v>11</v>
      </c>
    </row>
    <row r="3" spans="1:16" ht="19" x14ac:dyDescent="0.25">
      <c r="A3" s="17" t="str">
        <f>datos_generales!B$3</f>
        <v>aquilegia</v>
      </c>
      <c r="B3" s="17" t="str">
        <f>datos_generales!B$6</f>
        <v>fuera</v>
      </c>
      <c r="C3" s="17">
        <f>datos_generales!B$7</f>
        <v>1</v>
      </c>
      <c r="D3" s="17" t="str">
        <f>datos_generales!B$8</f>
        <v>AQ-BE-F1</v>
      </c>
      <c r="E3" s="23">
        <v>2</v>
      </c>
      <c r="F3" s="24">
        <v>1</v>
      </c>
      <c r="G3" s="24">
        <v>1</v>
      </c>
      <c r="H3" s="24">
        <v>20</v>
      </c>
      <c r="I3" s="24">
        <v>13</v>
      </c>
      <c r="J3" s="24">
        <v>11</v>
      </c>
      <c r="K3" s="24"/>
      <c r="L3" s="2" t="s">
        <v>11</v>
      </c>
      <c r="M3" s="2">
        <v>10</v>
      </c>
    </row>
    <row r="4" spans="1:16" ht="19" x14ac:dyDescent="0.25">
      <c r="A4" s="17" t="str">
        <f>datos_generales!B$3</f>
        <v>aquilegia</v>
      </c>
      <c r="B4" s="17" t="str">
        <f>datos_generales!B$6</f>
        <v>fuera</v>
      </c>
      <c r="C4" s="17">
        <f>datos_generales!B$7</f>
        <v>1</v>
      </c>
      <c r="D4" s="17" t="str">
        <f>datos_generales!B$8</f>
        <v>AQ-BE-F1</v>
      </c>
      <c r="E4" s="23">
        <v>3</v>
      </c>
      <c r="F4" s="24">
        <v>2</v>
      </c>
      <c r="G4" s="24">
        <v>0</v>
      </c>
      <c r="H4" s="24">
        <v>21</v>
      </c>
      <c r="I4" s="24">
        <v>17</v>
      </c>
      <c r="J4" s="24">
        <v>14</v>
      </c>
      <c r="K4" s="24"/>
      <c r="L4" s="2" t="s">
        <v>11</v>
      </c>
      <c r="M4" s="2">
        <v>10</v>
      </c>
    </row>
    <row r="5" spans="1:16" ht="19" x14ac:dyDescent="0.25">
      <c r="A5" s="17" t="str">
        <f>datos_generales!B$3</f>
        <v>aquilegia</v>
      </c>
      <c r="B5" s="17" t="str">
        <f>datos_generales!B$6</f>
        <v>fuera</v>
      </c>
      <c r="C5" s="17">
        <f>datos_generales!B$7</f>
        <v>1</v>
      </c>
      <c r="D5" s="17" t="str">
        <f>datos_generales!B$8</f>
        <v>AQ-BE-F1</v>
      </c>
      <c r="E5" s="23">
        <v>4</v>
      </c>
      <c r="F5" s="24">
        <v>1</v>
      </c>
      <c r="G5" s="24">
        <v>0</v>
      </c>
      <c r="H5" s="24">
        <v>25</v>
      </c>
      <c r="I5" s="24">
        <v>15</v>
      </c>
      <c r="J5" s="24">
        <v>15</v>
      </c>
      <c r="K5" s="24"/>
      <c r="L5" s="2" t="s">
        <v>11</v>
      </c>
      <c r="M5" s="2">
        <v>6</v>
      </c>
    </row>
    <row r="6" spans="1:16" ht="19" x14ac:dyDescent="0.25">
      <c r="A6" s="17" t="str">
        <f>datos_generales!B$3</f>
        <v>aquilegia</v>
      </c>
      <c r="B6" s="17" t="str">
        <f>datos_generales!B$6</f>
        <v>fuera</v>
      </c>
      <c r="C6" s="17">
        <f>datos_generales!B$7</f>
        <v>1</v>
      </c>
      <c r="D6" s="17" t="str">
        <f>datos_generales!B$8</f>
        <v>AQ-BE-F1</v>
      </c>
      <c r="E6" s="23">
        <v>5</v>
      </c>
      <c r="F6" s="24">
        <v>1</v>
      </c>
      <c r="G6" s="24">
        <v>0</v>
      </c>
      <c r="H6" s="24">
        <v>19</v>
      </c>
      <c r="I6" s="24">
        <v>16</v>
      </c>
      <c r="J6" s="24">
        <v>18</v>
      </c>
      <c r="K6" s="24"/>
      <c r="L6" s="2" t="s">
        <v>73</v>
      </c>
      <c r="M6" s="2">
        <v>5</v>
      </c>
    </row>
    <row r="7" spans="1:16" s="11" customFormat="1" ht="19" x14ac:dyDescent="0.25">
      <c r="A7" s="17" t="str">
        <f>datos_generales!B$3</f>
        <v>aquilegia</v>
      </c>
      <c r="B7" s="17" t="str">
        <f>datos_generales!B$6</f>
        <v>fuera</v>
      </c>
      <c r="C7" s="17">
        <f>datos_generales!B$7</f>
        <v>1</v>
      </c>
      <c r="D7" s="17" t="str">
        <f>datos_generales!B$8</f>
        <v>AQ-BE-F1</v>
      </c>
      <c r="E7" s="23">
        <v>6</v>
      </c>
      <c r="F7" s="24">
        <v>1</v>
      </c>
      <c r="G7" s="24">
        <v>1</v>
      </c>
      <c r="H7" s="24">
        <v>20</v>
      </c>
      <c r="I7" s="24">
        <v>13</v>
      </c>
      <c r="J7" s="24">
        <v>15</v>
      </c>
      <c r="K7" s="24"/>
      <c r="L7" s="2" t="s">
        <v>11</v>
      </c>
      <c r="M7" s="2">
        <v>7</v>
      </c>
    </row>
    <row r="8" spans="1:16" ht="19" x14ac:dyDescent="0.25">
      <c r="A8" s="17" t="str">
        <f>datos_generales!B$3</f>
        <v>aquilegia</v>
      </c>
      <c r="B8" s="17" t="str">
        <f>datos_generales!B$6</f>
        <v>fuera</v>
      </c>
      <c r="C8" s="17">
        <f>datos_generales!B$7</f>
        <v>1</v>
      </c>
      <c r="D8" s="17" t="str">
        <f>datos_generales!B$8</f>
        <v>AQ-BE-F1</v>
      </c>
      <c r="E8" s="23">
        <v>7</v>
      </c>
      <c r="F8" s="24">
        <v>1</v>
      </c>
      <c r="G8" s="24">
        <v>1</v>
      </c>
      <c r="H8" s="24">
        <v>16.5</v>
      </c>
      <c r="I8" s="24">
        <v>14</v>
      </c>
      <c r="J8" s="24">
        <v>10</v>
      </c>
      <c r="K8" s="24"/>
      <c r="L8" s="2" t="s">
        <v>73</v>
      </c>
      <c r="M8" s="2">
        <v>1</v>
      </c>
    </row>
    <row r="9" spans="1:16" ht="19" x14ac:dyDescent="0.25">
      <c r="A9" s="17" t="str">
        <f>datos_generales!B$3</f>
        <v>aquilegia</v>
      </c>
      <c r="B9" s="17" t="str">
        <f>datos_generales!B$6</f>
        <v>fuera</v>
      </c>
      <c r="C9" s="17">
        <f>datos_generales!B$7</f>
        <v>1</v>
      </c>
      <c r="D9" s="17" t="str">
        <f>datos_generales!B$8</f>
        <v>AQ-BE-F1</v>
      </c>
      <c r="E9" s="23">
        <v>8</v>
      </c>
      <c r="F9" s="24">
        <v>1</v>
      </c>
      <c r="G9" s="24">
        <v>0</v>
      </c>
      <c r="H9" s="24">
        <v>17</v>
      </c>
      <c r="I9" s="24">
        <v>19</v>
      </c>
      <c r="J9" s="24">
        <v>15</v>
      </c>
      <c r="K9" s="24"/>
      <c r="L9" s="2" t="s">
        <v>73</v>
      </c>
      <c r="M9" s="2">
        <v>2</v>
      </c>
    </row>
    <row r="10" spans="1:16" ht="19" x14ac:dyDescent="0.25">
      <c r="A10" s="17" t="str">
        <f>datos_generales!B$3</f>
        <v>aquilegia</v>
      </c>
      <c r="B10" s="17" t="str">
        <f>datos_generales!B$6</f>
        <v>fuera</v>
      </c>
      <c r="C10" s="17">
        <f>datos_generales!B$7</f>
        <v>1</v>
      </c>
      <c r="D10" s="17" t="str">
        <f>datos_generales!B$8</f>
        <v>AQ-BE-F1</v>
      </c>
      <c r="E10" s="23">
        <v>9</v>
      </c>
      <c r="F10" s="24">
        <v>1</v>
      </c>
      <c r="G10" s="24">
        <v>0</v>
      </c>
      <c r="H10" s="24">
        <v>16.5</v>
      </c>
      <c r="I10" s="24">
        <v>20</v>
      </c>
      <c r="J10" s="24">
        <v>19</v>
      </c>
      <c r="K10" s="24"/>
      <c r="L10" s="2" t="s">
        <v>73</v>
      </c>
      <c r="M10" s="2">
        <v>4</v>
      </c>
    </row>
    <row r="11" spans="1:16" ht="19" x14ac:dyDescent="0.25">
      <c r="A11" s="17" t="str">
        <f>datos_generales!B$3</f>
        <v>aquilegia</v>
      </c>
      <c r="B11" s="17" t="str">
        <f>datos_generales!B$6</f>
        <v>fuera</v>
      </c>
      <c r="C11" s="17">
        <f>datos_generales!B$7</f>
        <v>1</v>
      </c>
      <c r="D11" s="17" t="str">
        <f>datos_generales!B$8</f>
        <v>AQ-BE-F1</v>
      </c>
      <c r="E11" s="23">
        <v>10</v>
      </c>
      <c r="F11" s="24">
        <v>1</v>
      </c>
      <c r="G11" s="24">
        <v>0</v>
      </c>
      <c r="H11" s="24">
        <v>21</v>
      </c>
      <c r="I11" s="24">
        <v>15</v>
      </c>
      <c r="J11" s="24">
        <v>19</v>
      </c>
      <c r="K11" s="24"/>
      <c r="L11" s="2" t="s">
        <v>74</v>
      </c>
      <c r="M11" s="2">
        <v>5</v>
      </c>
    </row>
    <row r="12" spans="1:16" ht="19" x14ac:dyDescent="0.25">
      <c r="A12" s="17" t="str">
        <f>datos_generales!B$3</f>
        <v>aquilegia</v>
      </c>
      <c r="B12" s="17" t="str">
        <f>datos_generales!B$6</f>
        <v>fuera</v>
      </c>
      <c r="C12" s="17">
        <f>datos_generales!B$7</f>
        <v>1</v>
      </c>
      <c r="D12" s="17" t="str">
        <f>datos_generales!B$8</f>
        <v>AQ-BE-F1</v>
      </c>
      <c r="E12" s="23">
        <v>11</v>
      </c>
      <c r="F12" s="24">
        <v>1</v>
      </c>
      <c r="G12" s="24">
        <v>0</v>
      </c>
      <c r="H12" s="24">
        <v>11</v>
      </c>
      <c r="I12" s="24">
        <v>8.5</v>
      </c>
      <c r="J12" s="24">
        <v>8.5</v>
      </c>
      <c r="K12" s="24"/>
      <c r="L12" s="2" t="s">
        <v>11</v>
      </c>
      <c r="M12" s="2">
        <v>9.5</v>
      </c>
    </row>
    <row r="13" spans="1:16" ht="19" x14ac:dyDescent="0.25">
      <c r="A13" s="17" t="str">
        <f>datos_generales!B$3</f>
        <v>aquilegia</v>
      </c>
      <c r="B13" s="17" t="str">
        <f>datos_generales!B$6</f>
        <v>fuera</v>
      </c>
      <c r="C13" s="17">
        <f>datos_generales!B$7</f>
        <v>1</v>
      </c>
      <c r="D13" s="17" t="str">
        <f>datos_generales!B$8</f>
        <v>AQ-BE-F1</v>
      </c>
      <c r="E13" s="23">
        <v>12</v>
      </c>
      <c r="F13" s="24">
        <v>1</v>
      </c>
      <c r="G13" s="24">
        <v>0</v>
      </c>
      <c r="H13" s="24">
        <v>18.5</v>
      </c>
      <c r="I13" s="24">
        <v>14</v>
      </c>
      <c r="J13" s="24">
        <v>10</v>
      </c>
      <c r="K13" s="24"/>
      <c r="L13" s="2" t="s">
        <v>73</v>
      </c>
      <c r="M13" s="2">
        <v>5</v>
      </c>
    </row>
    <row r="14" spans="1:16" ht="19" x14ac:dyDescent="0.25">
      <c r="A14" s="17" t="str">
        <f>datos_generales!B$3</f>
        <v>aquilegia</v>
      </c>
      <c r="B14" s="17" t="str">
        <f>datos_generales!B$6</f>
        <v>fuera</v>
      </c>
      <c r="C14" s="17">
        <f>datos_generales!B$7</f>
        <v>1</v>
      </c>
      <c r="D14" s="17" t="str">
        <f>datos_generales!B$8</f>
        <v>AQ-BE-F1</v>
      </c>
      <c r="E14" s="23">
        <v>13</v>
      </c>
      <c r="F14" s="24">
        <v>1</v>
      </c>
      <c r="G14" s="24">
        <v>0</v>
      </c>
      <c r="H14" s="24">
        <v>20.5</v>
      </c>
      <c r="I14" s="24">
        <v>14</v>
      </c>
      <c r="J14" s="24">
        <v>11</v>
      </c>
      <c r="K14" s="24"/>
      <c r="L14" s="2" t="s">
        <v>11</v>
      </c>
      <c r="M14" s="2">
        <v>6</v>
      </c>
    </row>
    <row r="15" spans="1:16" ht="19" x14ac:dyDescent="0.25">
      <c r="A15" s="17" t="str">
        <f>datos_generales!B$3</f>
        <v>aquilegia</v>
      </c>
      <c r="B15" s="17" t="str">
        <f>datos_generales!B$6</f>
        <v>fuera</v>
      </c>
      <c r="C15" s="17">
        <f>datos_generales!B$7</f>
        <v>1</v>
      </c>
      <c r="D15" s="17" t="str">
        <f>datos_generales!B$8</f>
        <v>AQ-BE-F1</v>
      </c>
      <c r="E15" s="23">
        <v>14</v>
      </c>
      <c r="F15" s="24">
        <v>1</v>
      </c>
      <c r="G15" s="24">
        <v>0</v>
      </c>
      <c r="H15" s="24">
        <v>19.5</v>
      </c>
      <c r="I15" s="24">
        <v>10</v>
      </c>
      <c r="J15" s="24">
        <v>9</v>
      </c>
      <c r="K15" s="24"/>
      <c r="L15" s="2" t="s">
        <v>11</v>
      </c>
      <c r="M15" s="2">
        <v>6</v>
      </c>
    </row>
    <row r="16" spans="1:16" ht="19" x14ac:dyDescent="0.25">
      <c r="A16" s="17" t="str">
        <f>datos_generales!B$3</f>
        <v>aquilegia</v>
      </c>
      <c r="B16" s="17" t="str">
        <f>datos_generales!B$6</f>
        <v>fuera</v>
      </c>
      <c r="C16" s="17">
        <f>datos_generales!B$7</f>
        <v>1</v>
      </c>
      <c r="D16" s="17" t="str">
        <f>datos_generales!B$8</f>
        <v>AQ-BE-F1</v>
      </c>
      <c r="E16" s="23">
        <v>15</v>
      </c>
      <c r="F16" s="24">
        <v>2</v>
      </c>
      <c r="G16" s="24">
        <v>1</v>
      </c>
      <c r="H16" s="24">
        <v>19</v>
      </c>
      <c r="I16" s="24">
        <v>14</v>
      </c>
      <c r="J16" s="24">
        <v>15</v>
      </c>
      <c r="K16" s="24"/>
      <c r="L16" s="2" t="s">
        <v>11</v>
      </c>
      <c r="M16" s="2">
        <v>7</v>
      </c>
    </row>
    <row r="17" spans="1:13" ht="19" x14ac:dyDescent="0.25">
      <c r="A17" s="17" t="str">
        <f>datos_generales!B$3</f>
        <v>aquilegia</v>
      </c>
      <c r="B17" s="17" t="str">
        <f>datos_generales!B$6</f>
        <v>fuera</v>
      </c>
      <c r="C17" s="17">
        <f>datos_generales!B$7</f>
        <v>1</v>
      </c>
      <c r="D17" s="17" t="str">
        <f>datos_generales!B$8</f>
        <v>AQ-BE-F1</v>
      </c>
      <c r="E17" s="23">
        <v>16</v>
      </c>
      <c r="F17" s="24">
        <v>1</v>
      </c>
      <c r="G17" s="24">
        <v>0</v>
      </c>
      <c r="H17" s="24">
        <v>19.5</v>
      </c>
      <c r="I17" s="24">
        <v>18</v>
      </c>
      <c r="J17" s="24">
        <v>15</v>
      </c>
      <c r="K17" s="24"/>
      <c r="L17" s="2" t="s">
        <v>11</v>
      </c>
      <c r="M17" s="2">
        <v>7.2</v>
      </c>
    </row>
    <row r="18" spans="1:13" ht="19" x14ac:dyDescent="0.25">
      <c r="A18" s="17" t="str">
        <f>datos_generales!B$3</f>
        <v>aquilegia</v>
      </c>
      <c r="B18" s="17" t="str">
        <f>datos_generales!B$6</f>
        <v>fuera</v>
      </c>
      <c r="C18" s="17">
        <f>datos_generales!B$7</f>
        <v>1</v>
      </c>
      <c r="D18" s="17" t="str">
        <f>datos_generales!B$8</f>
        <v>AQ-BE-F1</v>
      </c>
      <c r="E18" s="23">
        <v>17</v>
      </c>
      <c r="F18" s="24">
        <v>1</v>
      </c>
      <c r="G18" s="24">
        <v>1</v>
      </c>
      <c r="H18" s="24">
        <v>23</v>
      </c>
      <c r="I18" s="24">
        <v>20</v>
      </c>
      <c r="J18" s="24">
        <v>15</v>
      </c>
      <c r="K18" s="24"/>
      <c r="L18" s="2" t="s">
        <v>11</v>
      </c>
      <c r="M18" s="2">
        <v>4</v>
      </c>
    </row>
    <row r="19" spans="1:13" ht="19" x14ac:dyDescent="0.25">
      <c r="A19" s="17" t="str">
        <f>datos_generales!B$3</f>
        <v>aquilegia</v>
      </c>
      <c r="B19" s="17" t="str">
        <f>datos_generales!B$6</f>
        <v>fuera</v>
      </c>
      <c r="C19" s="17">
        <f>datos_generales!B$7</f>
        <v>1</v>
      </c>
      <c r="D19" s="17" t="str">
        <f>datos_generales!B$8</f>
        <v>AQ-BE-F1</v>
      </c>
      <c r="E19" s="23">
        <v>18</v>
      </c>
      <c r="F19" s="24">
        <v>1</v>
      </c>
      <c r="G19" s="24">
        <v>0</v>
      </c>
      <c r="H19" s="24">
        <v>18</v>
      </c>
      <c r="I19" s="24">
        <v>15</v>
      </c>
      <c r="J19" s="24">
        <v>8</v>
      </c>
      <c r="K19" s="24"/>
      <c r="L19" s="2" t="s">
        <v>11</v>
      </c>
      <c r="M19" s="2">
        <v>9</v>
      </c>
    </row>
    <row r="20" spans="1:13" ht="19" x14ac:dyDescent="0.25">
      <c r="A20" s="17" t="str">
        <f>datos_generales!B$3</f>
        <v>aquilegia</v>
      </c>
      <c r="B20" s="17" t="str">
        <f>datos_generales!B$6</f>
        <v>fuera</v>
      </c>
      <c r="C20" s="17">
        <f>datos_generales!B$7</f>
        <v>1</v>
      </c>
      <c r="D20" s="17" t="str">
        <f>datos_generales!B$8</f>
        <v>AQ-BE-F1</v>
      </c>
      <c r="E20" s="23">
        <v>19</v>
      </c>
      <c r="F20" s="24">
        <v>1</v>
      </c>
      <c r="G20" s="24">
        <v>0</v>
      </c>
      <c r="H20" s="24">
        <v>15</v>
      </c>
      <c r="I20" s="24">
        <v>11</v>
      </c>
      <c r="J20" s="24">
        <v>10</v>
      </c>
      <c r="K20" s="24"/>
      <c r="L20" s="2" t="s">
        <v>11</v>
      </c>
      <c r="M20" s="2">
        <v>2</v>
      </c>
    </row>
    <row r="21" spans="1:13" ht="19" x14ac:dyDescent="0.25">
      <c r="A21" s="17" t="str">
        <f>datos_generales!B$3</f>
        <v>aquilegia</v>
      </c>
      <c r="B21" s="17" t="str">
        <f>datos_generales!B$6</f>
        <v>fuera</v>
      </c>
      <c r="C21" s="17">
        <f>datos_generales!B$7</f>
        <v>1</v>
      </c>
      <c r="D21" s="17" t="str">
        <f>datos_generales!B$8</f>
        <v>AQ-BE-F1</v>
      </c>
      <c r="E21" s="23">
        <v>20</v>
      </c>
      <c r="F21" s="24">
        <v>2</v>
      </c>
      <c r="G21" s="24">
        <v>1</v>
      </c>
      <c r="H21" s="24">
        <v>22.5</v>
      </c>
      <c r="I21" s="24">
        <v>15</v>
      </c>
      <c r="J21" s="24">
        <v>13</v>
      </c>
      <c r="K21" s="24"/>
      <c r="L21" s="2" t="s">
        <v>73</v>
      </c>
      <c r="M21" s="2">
        <v>2</v>
      </c>
    </row>
    <row r="22" spans="1:13" ht="19" x14ac:dyDescent="0.25">
      <c r="A22" s="17" t="str">
        <f>datos_generales!B$3</f>
        <v>aquilegia</v>
      </c>
      <c r="B22" s="17" t="str">
        <f>datos_generales!B$6</f>
        <v>fuera</v>
      </c>
      <c r="C22" s="17">
        <f>datos_generales!B$7</f>
        <v>1</v>
      </c>
      <c r="D22" s="17" t="str">
        <f>datos_generales!B$8</f>
        <v>AQ-BE-F1</v>
      </c>
      <c r="E22" s="23">
        <v>21</v>
      </c>
      <c r="F22" s="24">
        <v>0</v>
      </c>
      <c r="G22" s="24">
        <v>0</v>
      </c>
      <c r="H22" s="24">
        <v>11</v>
      </c>
      <c r="I22" s="24">
        <v>17</v>
      </c>
      <c r="J22" s="24">
        <v>14</v>
      </c>
      <c r="K22" s="24"/>
      <c r="L22" s="2" t="s">
        <v>11</v>
      </c>
      <c r="M22" s="2">
        <v>2</v>
      </c>
    </row>
    <row r="23" spans="1:13" ht="19" x14ac:dyDescent="0.25">
      <c r="A23" s="17" t="str">
        <f>datos_generales!B$3</f>
        <v>aquilegia</v>
      </c>
      <c r="B23" s="17" t="str">
        <f>datos_generales!B$6</f>
        <v>fuera</v>
      </c>
      <c r="C23" s="17">
        <f>datos_generales!B$7</f>
        <v>1</v>
      </c>
      <c r="D23" s="17" t="str">
        <f>datos_generales!B$8</f>
        <v>AQ-BE-F1</v>
      </c>
      <c r="E23" s="23">
        <v>22</v>
      </c>
      <c r="F23" s="24">
        <v>0</v>
      </c>
      <c r="G23" s="24">
        <v>0</v>
      </c>
      <c r="H23" s="24">
        <v>11</v>
      </c>
      <c r="I23" s="24">
        <v>10</v>
      </c>
      <c r="J23" s="24">
        <v>10</v>
      </c>
      <c r="K23" s="24"/>
      <c r="L23" s="2" t="s">
        <v>11</v>
      </c>
      <c r="M23" s="2">
        <v>5</v>
      </c>
    </row>
    <row r="24" spans="1:13" ht="19" x14ac:dyDescent="0.25">
      <c r="A24" s="17" t="str">
        <f>datos_generales!B$3</f>
        <v>aquilegia</v>
      </c>
      <c r="B24" s="17" t="str">
        <f>datos_generales!B$6</f>
        <v>fuera</v>
      </c>
      <c r="C24" s="17">
        <f>datos_generales!B$7</f>
        <v>1</v>
      </c>
      <c r="D24" s="17" t="str">
        <f>datos_generales!B$8</f>
        <v>AQ-BE-F1</v>
      </c>
      <c r="E24" s="23">
        <v>23</v>
      </c>
      <c r="F24" s="24">
        <v>0</v>
      </c>
      <c r="G24" s="24">
        <v>0</v>
      </c>
      <c r="H24" s="24">
        <v>10</v>
      </c>
      <c r="I24" s="24">
        <v>12</v>
      </c>
      <c r="J24" s="24">
        <v>13</v>
      </c>
      <c r="K24" s="24"/>
      <c r="L24" s="2" t="s">
        <v>11</v>
      </c>
      <c r="M24" s="2">
        <v>10</v>
      </c>
    </row>
    <row r="25" spans="1:13" ht="19" x14ac:dyDescent="0.25">
      <c r="A25" s="17" t="str">
        <f>datos_generales!B$3</f>
        <v>aquilegia</v>
      </c>
      <c r="B25" s="17" t="str">
        <f>datos_generales!B$6</f>
        <v>fuera</v>
      </c>
      <c r="C25" s="17">
        <f>datos_generales!B$7</f>
        <v>1</v>
      </c>
      <c r="D25" s="17" t="str">
        <f>datos_generales!B$8</f>
        <v>AQ-BE-F1</v>
      </c>
      <c r="E25" s="23">
        <v>24</v>
      </c>
      <c r="F25" s="24">
        <v>0</v>
      </c>
      <c r="G25" s="24">
        <v>0</v>
      </c>
      <c r="H25" s="24">
        <v>7</v>
      </c>
      <c r="I25" s="24">
        <v>17</v>
      </c>
      <c r="J25" s="24">
        <v>16</v>
      </c>
      <c r="K25" s="24"/>
      <c r="L25" s="2" t="s">
        <v>11</v>
      </c>
      <c r="M25" s="2">
        <v>9</v>
      </c>
    </row>
    <row r="26" spans="1:13" ht="19" x14ac:dyDescent="0.25">
      <c r="A26" s="17" t="str">
        <f>datos_generales!B$3</f>
        <v>aquilegia</v>
      </c>
      <c r="B26" s="17" t="str">
        <f>datos_generales!B$6</f>
        <v>fuera</v>
      </c>
      <c r="C26" s="17">
        <f>datos_generales!B$7</f>
        <v>1</v>
      </c>
      <c r="D26" s="17" t="str">
        <f>datos_generales!B$8</f>
        <v>AQ-BE-F1</v>
      </c>
      <c r="E26" s="23">
        <v>25</v>
      </c>
      <c r="F26" s="24">
        <v>0</v>
      </c>
      <c r="G26" s="24">
        <v>0</v>
      </c>
      <c r="H26" s="24">
        <v>7</v>
      </c>
      <c r="I26" s="24">
        <v>16</v>
      </c>
      <c r="J26" s="24">
        <v>13</v>
      </c>
      <c r="K26" s="24"/>
      <c r="L26" s="2" t="s">
        <v>11</v>
      </c>
      <c r="M26" s="2">
        <v>5</v>
      </c>
    </row>
    <row r="27" spans="1:13" ht="19" x14ac:dyDescent="0.25">
      <c r="A27" s="17" t="str">
        <f>datos_generales!B$3</f>
        <v>aquilegia</v>
      </c>
      <c r="B27" s="17" t="str">
        <f>datos_generales!B$6</f>
        <v>fuera</v>
      </c>
      <c r="C27" s="17">
        <f>datos_generales!B$7</f>
        <v>1</v>
      </c>
      <c r="D27" s="17" t="str">
        <f>datos_generales!B$8</f>
        <v>AQ-BE-F1</v>
      </c>
      <c r="E27" s="23">
        <v>26</v>
      </c>
      <c r="F27" s="24">
        <v>0</v>
      </c>
      <c r="G27" s="24">
        <v>0</v>
      </c>
      <c r="H27" s="24">
        <v>9</v>
      </c>
      <c r="I27" s="24">
        <v>15</v>
      </c>
      <c r="J27" s="24">
        <v>15</v>
      </c>
      <c r="K27" s="24"/>
      <c r="L27" s="2" t="s">
        <v>73</v>
      </c>
      <c r="M27" s="2">
        <v>4</v>
      </c>
    </row>
    <row r="28" spans="1:13" ht="19" x14ac:dyDescent="0.25">
      <c r="A28" s="17" t="str">
        <f>datos_generales!B$3</f>
        <v>aquilegia</v>
      </c>
      <c r="B28" s="17" t="str">
        <f>datos_generales!B$6</f>
        <v>fuera</v>
      </c>
      <c r="C28" s="17">
        <f>datos_generales!B$7</f>
        <v>1</v>
      </c>
      <c r="D28" s="17" t="str">
        <f>datos_generales!B$8</f>
        <v>AQ-BE-F1</v>
      </c>
      <c r="E28" s="23">
        <v>27</v>
      </c>
      <c r="F28" s="24">
        <v>0</v>
      </c>
      <c r="G28" s="24">
        <v>0</v>
      </c>
      <c r="H28" s="24">
        <v>6</v>
      </c>
      <c r="I28" s="24">
        <v>15</v>
      </c>
      <c r="J28" s="24">
        <v>14</v>
      </c>
      <c r="K28" s="24"/>
      <c r="L28" s="2" t="s">
        <v>11</v>
      </c>
      <c r="M28" s="2">
        <v>6</v>
      </c>
    </row>
    <row r="29" spans="1:13" ht="19" x14ac:dyDescent="0.25">
      <c r="A29" s="17" t="str">
        <f>datos_generales!B$3</f>
        <v>aquilegia</v>
      </c>
      <c r="B29" s="17" t="str">
        <f>datos_generales!B$6</f>
        <v>fuera</v>
      </c>
      <c r="C29" s="17">
        <f>datos_generales!B$7</f>
        <v>1</v>
      </c>
      <c r="D29" s="17" t="str">
        <f>datos_generales!B$8</f>
        <v>AQ-BE-F1</v>
      </c>
      <c r="E29" s="23">
        <v>28</v>
      </c>
      <c r="F29" s="24">
        <v>0</v>
      </c>
      <c r="G29" s="24">
        <v>0</v>
      </c>
      <c r="H29" s="24">
        <v>8</v>
      </c>
      <c r="I29" s="24">
        <v>14</v>
      </c>
      <c r="J29" s="24">
        <v>10</v>
      </c>
      <c r="K29" s="24"/>
      <c r="L29" s="2" t="s">
        <v>73</v>
      </c>
      <c r="M29" s="2">
        <v>10</v>
      </c>
    </row>
    <row r="30" spans="1:13" ht="19" x14ac:dyDescent="0.25">
      <c r="A30" s="17" t="str">
        <f>datos_generales!B$3</f>
        <v>aquilegia</v>
      </c>
      <c r="B30" s="17" t="str">
        <f>datos_generales!B$6</f>
        <v>fuera</v>
      </c>
      <c r="C30" s="17">
        <f>datos_generales!B$7</f>
        <v>1</v>
      </c>
      <c r="D30" s="17" t="str">
        <f>datos_generales!B$8</f>
        <v>AQ-BE-F1</v>
      </c>
      <c r="E30" s="23">
        <v>29</v>
      </c>
      <c r="F30" s="24">
        <v>0</v>
      </c>
      <c r="G30" s="24">
        <v>0</v>
      </c>
      <c r="H30" s="24">
        <v>5</v>
      </c>
      <c r="I30" s="24">
        <v>14</v>
      </c>
      <c r="J30" s="24">
        <v>14</v>
      </c>
      <c r="K30" s="24"/>
      <c r="L30" s="2" t="s">
        <v>11</v>
      </c>
      <c r="M30" s="2">
        <v>5</v>
      </c>
    </row>
    <row r="31" spans="1:13" ht="19" x14ac:dyDescent="0.25">
      <c r="A31" s="17" t="str">
        <f>datos_generales!B$3</f>
        <v>aquilegia</v>
      </c>
      <c r="B31" s="17" t="str">
        <f>datos_generales!B$6</f>
        <v>fuera</v>
      </c>
      <c r="C31" s="17">
        <f>datos_generales!B$7</f>
        <v>1</v>
      </c>
      <c r="D31" s="17" t="str">
        <f>datos_generales!B$8</f>
        <v>AQ-BE-F1</v>
      </c>
      <c r="E31" s="23">
        <v>30</v>
      </c>
      <c r="F31" s="24">
        <v>0</v>
      </c>
      <c r="G31" s="24">
        <v>0</v>
      </c>
      <c r="H31" s="24">
        <v>5</v>
      </c>
      <c r="I31" s="24">
        <v>11</v>
      </c>
      <c r="J31" s="24">
        <v>8</v>
      </c>
      <c r="K31" s="24"/>
      <c r="L31" s="2" t="s">
        <v>11</v>
      </c>
      <c r="M31" s="2">
        <v>6</v>
      </c>
    </row>
    <row r="32" spans="1:13" ht="19" x14ac:dyDescent="0.25">
      <c r="F32" s="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8C871-8477-2D43-81E0-24E1A00BA8D2}">
  <sheetPr codeName="Sheet6">
    <tabColor theme="4"/>
  </sheetPr>
  <dimension ref="A1:L51"/>
  <sheetViews>
    <sheetView zoomScale="128" zoomScaleNormal="128" workbookViewId="0">
      <selection activeCell="A2" sqref="A2"/>
    </sheetView>
  </sheetViews>
  <sheetFormatPr baseColWidth="10" defaultRowHeight="16" x14ac:dyDescent="0.2"/>
  <cols>
    <col min="1" max="1" width="9.83203125" customWidth="1"/>
    <col min="4" max="4" width="9.33203125" customWidth="1"/>
    <col min="5" max="5" width="11.33203125" style="21" customWidth="1"/>
    <col min="6" max="6" width="14.1640625" customWidth="1"/>
  </cols>
  <sheetData>
    <row r="1" spans="1:12" s="1" customFormat="1" x14ac:dyDescent="0.2">
      <c r="A1" s="16" t="s">
        <v>1</v>
      </c>
      <c r="B1" s="16" t="s">
        <v>2</v>
      </c>
      <c r="C1" s="16" t="s">
        <v>10</v>
      </c>
      <c r="D1" s="16" t="s">
        <v>49</v>
      </c>
      <c r="E1" s="22" t="s">
        <v>12</v>
      </c>
      <c r="F1" s="22" t="s">
        <v>71</v>
      </c>
      <c r="G1" s="22" t="s">
        <v>72</v>
      </c>
      <c r="H1" s="13"/>
      <c r="I1" s="13"/>
      <c r="J1" s="13"/>
      <c r="K1" s="13"/>
      <c r="L1" s="13"/>
    </row>
    <row r="2" spans="1:12" x14ac:dyDescent="0.2">
      <c r="A2" s="17" t="str">
        <f>datos_generales!B$3</f>
        <v>aquilegia</v>
      </c>
      <c r="B2" s="17" t="str">
        <f>datos_generales!B$6</f>
        <v>fuera</v>
      </c>
      <c r="C2" s="17">
        <f>datos_generales!B$7</f>
        <v>1</v>
      </c>
      <c r="D2" s="17" t="str">
        <f>datos_generales!B$8</f>
        <v>AQ-BE-F1</v>
      </c>
      <c r="E2">
        <v>1</v>
      </c>
      <c r="F2">
        <v>1</v>
      </c>
      <c r="G2">
        <v>5</v>
      </c>
    </row>
    <row r="3" spans="1:12" x14ac:dyDescent="0.2">
      <c r="A3" s="17" t="str">
        <f>datos_generales!B$3</f>
        <v>aquilegia</v>
      </c>
      <c r="B3" s="17" t="str">
        <f>datos_generales!B$6</f>
        <v>fuera</v>
      </c>
      <c r="C3" s="17">
        <f>datos_generales!B$7</f>
        <v>1</v>
      </c>
      <c r="D3" s="17" t="str">
        <f>datos_generales!B$8</f>
        <v>AQ-BE-F1</v>
      </c>
      <c r="E3">
        <v>1</v>
      </c>
      <c r="F3">
        <v>2</v>
      </c>
      <c r="G3">
        <v>10</v>
      </c>
    </row>
    <row r="4" spans="1:12" x14ac:dyDescent="0.2">
      <c r="A4" s="17" t="str">
        <f>datos_generales!B$3</f>
        <v>aquilegia</v>
      </c>
      <c r="B4" s="17" t="str">
        <f>datos_generales!B$6</f>
        <v>fuera</v>
      </c>
      <c r="C4" s="17">
        <f>datos_generales!B$7</f>
        <v>1</v>
      </c>
      <c r="D4" s="17" t="str">
        <f>datos_generales!B$8</f>
        <v>AQ-BE-F1</v>
      </c>
      <c r="E4">
        <v>1</v>
      </c>
      <c r="F4">
        <v>3</v>
      </c>
      <c r="G4">
        <v>0</v>
      </c>
    </row>
    <row r="5" spans="1:12" x14ac:dyDescent="0.2">
      <c r="A5" s="17" t="str">
        <f>datos_generales!B$3</f>
        <v>aquilegia</v>
      </c>
      <c r="B5" s="17" t="str">
        <f>datos_generales!B$6</f>
        <v>fuera</v>
      </c>
      <c r="C5" s="17">
        <f>datos_generales!B$7</f>
        <v>1</v>
      </c>
      <c r="D5" s="17" t="str">
        <f>datos_generales!B$8</f>
        <v>AQ-BE-F1</v>
      </c>
      <c r="E5">
        <v>1</v>
      </c>
      <c r="F5">
        <v>4</v>
      </c>
      <c r="G5">
        <v>0</v>
      </c>
    </row>
    <row r="6" spans="1:12" x14ac:dyDescent="0.2">
      <c r="A6" s="17" t="str">
        <f>datos_generales!B$3</f>
        <v>aquilegia</v>
      </c>
      <c r="B6" s="17" t="str">
        <f>datos_generales!B$6</f>
        <v>fuera</v>
      </c>
      <c r="C6" s="17">
        <f>datos_generales!B$7</f>
        <v>1</v>
      </c>
      <c r="D6" s="17" t="str">
        <f>datos_generales!B$8</f>
        <v>AQ-BE-F1</v>
      </c>
      <c r="E6">
        <v>1</v>
      </c>
      <c r="F6">
        <v>5</v>
      </c>
      <c r="G6">
        <v>0</v>
      </c>
    </row>
    <row r="7" spans="1:12" s="11" customFormat="1" x14ac:dyDescent="0.2">
      <c r="A7" s="17" t="str">
        <f>datos_generales!B$3</f>
        <v>aquilegia</v>
      </c>
      <c r="B7" s="17" t="str">
        <f>datos_generales!B$6</f>
        <v>fuera</v>
      </c>
      <c r="C7" s="17">
        <f>datos_generales!B$7</f>
        <v>1</v>
      </c>
      <c r="D7" s="17" t="str">
        <f>datos_generales!B$8</f>
        <v>AQ-BE-F1</v>
      </c>
      <c r="E7">
        <v>2</v>
      </c>
      <c r="F7">
        <v>1</v>
      </c>
      <c r="G7">
        <v>0</v>
      </c>
    </row>
    <row r="8" spans="1:12" x14ac:dyDescent="0.2">
      <c r="A8" s="17" t="str">
        <f>datos_generales!B$3</f>
        <v>aquilegia</v>
      </c>
      <c r="B8" s="17" t="str">
        <f>datos_generales!B$6</f>
        <v>fuera</v>
      </c>
      <c r="C8" s="17">
        <f>datos_generales!B$7</f>
        <v>1</v>
      </c>
      <c r="D8" s="17" t="str">
        <f>datos_generales!B$8</f>
        <v>AQ-BE-F1</v>
      </c>
      <c r="E8">
        <v>2</v>
      </c>
      <c r="F8">
        <v>2</v>
      </c>
      <c r="G8">
        <v>0</v>
      </c>
    </row>
    <row r="9" spans="1:12" x14ac:dyDescent="0.2">
      <c r="A9" s="17" t="str">
        <f>datos_generales!B$3</f>
        <v>aquilegia</v>
      </c>
      <c r="B9" s="17" t="str">
        <f>datos_generales!B$6</f>
        <v>fuera</v>
      </c>
      <c r="C9" s="17">
        <f>datos_generales!B$7</f>
        <v>1</v>
      </c>
      <c r="D9" s="17" t="str">
        <f>datos_generales!B$8</f>
        <v>AQ-BE-F1</v>
      </c>
      <c r="E9">
        <v>2</v>
      </c>
      <c r="F9">
        <v>3</v>
      </c>
      <c r="G9">
        <v>0</v>
      </c>
    </row>
    <row r="10" spans="1:12" x14ac:dyDescent="0.2">
      <c r="A10" s="17" t="str">
        <f>datos_generales!B$3</f>
        <v>aquilegia</v>
      </c>
      <c r="B10" s="17" t="str">
        <f>datos_generales!B$6</f>
        <v>fuera</v>
      </c>
      <c r="C10" s="17">
        <f>datos_generales!B$7</f>
        <v>1</v>
      </c>
      <c r="D10" s="17" t="str">
        <f>datos_generales!B$8</f>
        <v>AQ-BE-F1</v>
      </c>
      <c r="E10">
        <v>2</v>
      </c>
      <c r="F10">
        <v>4</v>
      </c>
      <c r="G10">
        <v>0</v>
      </c>
    </row>
    <row r="11" spans="1:12" x14ac:dyDescent="0.2">
      <c r="A11" s="17" t="str">
        <f>datos_generales!B$3</f>
        <v>aquilegia</v>
      </c>
      <c r="B11" s="17" t="str">
        <f>datos_generales!B$6</f>
        <v>fuera</v>
      </c>
      <c r="C11" s="17">
        <f>datos_generales!B$7</f>
        <v>1</v>
      </c>
      <c r="D11" s="17" t="str">
        <f>datos_generales!B$8</f>
        <v>AQ-BE-F1</v>
      </c>
      <c r="E11">
        <v>2</v>
      </c>
      <c r="F11">
        <v>5</v>
      </c>
      <c r="G11">
        <v>0</v>
      </c>
    </row>
    <row r="12" spans="1:12" x14ac:dyDescent="0.2">
      <c r="A12" s="17" t="str">
        <f>datos_generales!B$3</f>
        <v>aquilegia</v>
      </c>
      <c r="B12" s="17" t="str">
        <f>datos_generales!B$6</f>
        <v>fuera</v>
      </c>
      <c r="C12" s="17">
        <f>datos_generales!B$7</f>
        <v>1</v>
      </c>
      <c r="D12" s="17" t="str">
        <f>datos_generales!B$8</f>
        <v>AQ-BE-F1</v>
      </c>
      <c r="E12">
        <v>3</v>
      </c>
      <c r="F12">
        <v>1</v>
      </c>
      <c r="G12">
        <v>0</v>
      </c>
    </row>
    <row r="13" spans="1:12" x14ac:dyDescent="0.2">
      <c r="A13" s="17" t="str">
        <f>datos_generales!B$3</f>
        <v>aquilegia</v>
      </c>
      <c r="B13" s="17" t="str">
        <f>datos_generales!B$6</f>
        <v>fuera</v>
      </c>
      <c r="C13" s="17">
        <f>datos_generales!B$7</f>
        <v>1</v>
      </c>
      <c r="D13" s="17" t="str">
        <f>datos_generales!B$8</f>
        <v>AQ-BE-F1</v>
      </c>
      <c r="E13">
        <v>3</v>
      </c>
      <c r="F13">
        <v>2</v>
      </c>
      <c r="G13">
        <v>0</v>
      </c>
    </row>
    <row r="14" spans="1:12" x14ac:dyDescent="0.2">
      <c r="A14" s="17" t="str">
        <f>datos_generales!B$3</f>
        <v>aquilegia</v>
      </c>
      <c r="B14" s="17" t="str">
        <f>datos_generales!B$6</f>
        <v>fuera</v>
      </c>
      <c r="C14" s="17">
        <f>datos_generales!B$7</f>
        <v>1</v>
      </c>
      <c r="D14" s="17" t="str">
        <f>datos_generales!B$8</f>
        <v>AQ-BE-F1</v>
      </c>
      <c r="E14">
        <v>3</v>
      </c>
      <c r="F14">
        <v>3</v>
      </c>
      <c r="G14">
        <v>0</v>
      </c>
    </row>
    <row r="15" spans="1:12" x14ac:dyDescent="0.2">
      <c r="A15" s="17" t="str">
        <f>datos_generales!B$3</f>
        <v>aquilegia</v>
      </c>
      <c r="B15" s="17" t="str">
        <f>datos_generales!B$6</f>
        <v>fuera</v>
      </c>
      <c r="C15" s="17">
        <f>datos_generales!B$7</f>
        <v>1</v>
      </c>
      <c r="D15" s="17" t="str">
        <f>datos_generales!B$8</f>
        <v>AQ-BE-F1</v>
      </c>
      <c r="E15">
        <v>3</v>
      </c>
      <c r="F15">
        <v>4</v>
      </c>
      <c r="G15">
        <v>0</v>
      </c>
    </row>
    <row r="16" spans="1:12" x14ac:dyDescent="0.2">
      <c r="A16" s="17" t="str">
        <f>datos_generales!B$3</f>
        <v>aquilegia</v>
      </c>
      <c r="B16" s="17" t="str">
        <f>datos_generales!B$6</f>
        <v>fuera</v>
      </c>
      <c r="C16" s="17">
        <f>datos_generales!B$7</f>
        <v>1</v>
      </c>
      <c r="D16" s="17" t="str">
        <f>datos_generales!B$8</f>
        <v>AQ-BE-F1</v>
      </c>
      <c r="E16">
        <v>3</v>
      </c>
      <c r="F16">
        <v>5</v>
      </c>
      <c r="G16">
        <v>0</v>
      </c>
    </row>
    <row r="17" spans="1:7" x14ac:dyDescent="0.2">
      <c r="A17" s="17" t="str">
        <f>datos_generales!B$3</f>
        <v>aquilegia</v>
      </c>
      <c r="B17" s="17" t="str">
        <f>datos_generales!B$6</f>
        <v>fuera</v>
      </c>
      <c r="C17" s="17">
        <f>datos_generales!B$7</f>
        <v>1</v>
      </c>
      <c r="D17" s="17" t="str">
        <f>datos_generales!B$8</f>
        <v>AQ-BE-F1</v>
      </c>
      <c r="E17">
        <v>4</v>
      </c>
      <c r="F17">
        <v>1</v>
      </c>
      <c r="G17">
        <v>0</v>
      </c>
    </row>
    <row r="18" spans="1:7" x14ac:dyDescent="0.2">
      <c r="A18" s="17" t="str">
        <f>datos_generales!B$3</f>
        <v>aquilegia</v>
      </c>
      <c r="B18" s="17" t="str">
        <f>datos_generales!B$6</f>
        <v>fuera</v>
      </c>
      <c r="C18" s="17">
        <f>datos_generales!B$7</f>
        <v>1</v>
      </c>
      <c r="D18" s="17" t="str">
        <f>datos_generales!B$8</f>
        <v>AQ-BE-F1</v>
      </c>
      <c r="E18">
        <v>4</v>
      </c>
      <c r="F18">
        <v>2</v>
      </c>
      <c r="G18">
        <v>0</v>
      </c>
    </row>
    <row r="19" spans="1:7" x14ac:dyDescent="0.2">
      <c r="A19" s="17" t="str">
        <f>datos_generales!B$3</f>
        <v>aquilegia</v>
      </c>
      <c r="B19" s="17" t="str">
        <f>datos_generales!B$6</f>
        <v>fuera</v>
      </c>
      <c r="C19" s="17">
        <f>datos_generales!B$7</f>
        <v>1</v>
      </c>
      <c r="D19" s="17" t="str">
        <f>datos_generales!B$8</f>
        <v>AQ-BE-F1</v>
      </c>
      <c r="E19">
        <v>4</v>
      </c>
      <c r="F19">
        <v>3</v>
      </c>
      <c r="G19">
        <v>0</v>
      </c>
    </row>
    <row r="20" spans="1:7" x14ac:dyDescent="0.2">
      <c r="A20" s="17" t="str">
        <f>datos_generales!B$3</f>
        <v>aquilegia</v>
      </c>
      <c r="B20" s="17" t="str">
        <f>datos_generales!B$6</f>
        <v>fuera</v>
      </c>
      <c r="C20" s="17">
        <f>datos_generales!B$7</f>
        <v>1</v>
      </c>
      <c r="D20" s="17" t="str">
        <f>datos_generales!B$8</f>
        <v>AQ-BE-F1</v>
      </c>
      <c r="E20">
        <v>4</v>
      </c>
      <c r="F20">
        <v>4</v>
      </c>
      <c r="G20">
        <v>0</v>
      </c>
    </row>
    <row r="21" spans="1:7" x14ac:dyDescent="0.2">
      <c r="A21" s="17" t="str">
        <f>datos_generales!B$3</f>
        <v>aquilegia</v>
      </c>
      <c r="B21" s="17" t="str">
        <f>datos_generales!B$6</f>
        <v>fuera</v>
      </c>
      <c r="C21" s="17">
        <f>datos_generales!B$7</f>
        <v>1</v>
      </c>
      <c r="D21" s="17" t="str">
        <f>datos_generales!B$8</f>
        <v>AQ-BE-F1</v>
      </c>
      <c r="E21">
        <v>4</v>
      </c>
      <c r="F21">
        <v>5</v>
      </c>
      <c r="G21">
        <v>0</v>
      </c>
    </row>
    <row r="22" spans="1:7" x14ac:dyDescent="0.2">
      <c r="A22" s="17" t="str">
        <f>datos_generales!B$3</f>
        <v>aquilegia</v>
      </c>
      <c r="B22" s="17" t="str">
        <f>datos_generales!B$6</f>
        <v>fuera</v>
      </c>
      <c r="C22" s="17">
        <f>datos_generales!B$7</f>
        <v>1</v>
      </c>
      <c r="D22" s="17" t="str">
        <f>datos_generales!B$8</f>
        <v>AQ-BE-F1</v>
      </c>
      <c r="E22">
        <v>5</v>
      </c>
      <c r="F22">
        <v>1</v>
      </c>
      <c r="G22">
        <v>5</v>
      </c>
    </row>
    <row r="23" spans="1:7" x14ac:dyDescent="0.2">
      <c r="A23" s="17" t="str">
        <f>datos_generales!B$3</f>
        <v>aquilegia</v>
      </c>
      <c r="B23" s="17" t="str">
        <f>datos_generales!B$6</f>
        <v>fuera</v>
      </c>
      <c r="C23" s="17">
        <f>datos_generales!B$7</f>
        <v>1</v>
      </c>
      <c r="D23" s="17" t="str">
        <f>datos_generales!B$8</f>
        <v>AQ-BE-F1</v>
      </c>
      <c r="E23">
        <v>5</v>
      </c>
      <c r="F23">
        <v>2</v>
      </c>
      <c r="G23">
        <v>0</v>
      </c>
    </row>
    <row r="24" spans="1:7" x14ac:dyDescent="0.2">
      <c r="A24" s="17" t="str">
        <f>datos_generales!B$3</f>
        <v>aquilegia</v>
      </c>
      <c r="B24" s="17" t="str">
        <f>datos_generales!B$6</f>
        <v>fuera</v>
      </c>
      <c r="C24" s="17">
        <f>datos_generales!B$7</f>
        <v>1</v>
      </c>
      <c r="D24" s="17" t="str">
        <f>datos_generales!B$8</f>
        <v>AQ-BE-F1</v>
      </c>
      <c r="E24">
        <v>5</v>
      </c>
      <c r="F24">
        <v>3</v>
      </c>
      <c r="G24">
        <v>0</v>
      </c>
    </row>
    <row r="25" spans="1:7" x14ac:dyDescent="0.2">
      <c r="A25" s="17" t="str">
        <f>datos_generales!B$3</f>
        <v>aquilegia</v>
      </c>
      <c r="B25" s="17" t="str">
        <f>datos_generales!B$6</f>
        <v>fuera</v>
      </c>
      <c r="C25" s="17">
        <f>datos_generales!B$7</f>
        <v>1</v>
      </c>
      <c r="D25" s="17" t="str">
        <f>datos_generales!B$8</f>
        <v>AQ-BE-F1</v>
      </c>
      <c r="E25">
        <v>5</v>
      </c>
      <c r="F25">
        <v>4</v>
      </c>
      <c r="G25">
        <v>0</v>
      </c>
    </row>
    <row r="26" spans="1:7" x14ac:dyDescent="0.2">
      <c r="A26" s="17" t="str">
        <f>datos_generales!B$3</f>
        <v>aquilegia</v>
      </c>
      <c r="B26" s="17" t="str">
        <f>datos_generales!B$6</f>
        <v>fuera</v>
      </c>
      <c r="C26" s="17">
        <f>datos_generales!B$7</f>
        <v>1</v>
      </c>
      <c r="D26" s="17" t="str">
        <f>datos_generales!B$8</f>
        <v>AQ-BE-F1</v>
      </c>
      <c r="E26">
        <v>5</v>
      </c>
      <c r="F26">
        <v>5</v>
      </c>
      <c r="G26">
        <v>0</v>
      </c>
    </row>
    <row r="27" spans="1:7" x14ac:dyDescent="0.2">
      <c r="A27" s="17" t="str">
        <f>datos_generales!B$3</f>
        <v>aquilegia</v>
      </c>
      <c r="B27" s="17" t="str">
        <f>datos_generales!B$6</f>
        <v>fuera</v>
      </c>
      <c r="C27" s="17">
        <f>datos_generales!B$7</f>
        <v>1</v>
      </c>
      <c r="D27" s="17" t="str">
        <f>datos_generales!B$8</f>
        <v>AQ-BE-F1</v>
      </c>
      <c r="E27">
        <v>6</v>
      </c>
      <c r="F27">
        <v>1</v>
      </c>
      <c r="G27">
        <v>5</v>
      </c>
    </row>
    <row r="28" spans="1:7" x14ac:dyDescent="0.2">
      <c r="A28" s="17" t="str">
        <f>datos_generales!B$3</f>
        <v>aquilegia</v>
      </c>
      <c r="B28" s="17" t="str">
        <f>datos_generales!B$6</f>
        <v>fuera</v>
      </c>
      <c r="C28" s="17">
        <f>datos_generales!B$7</f>
        <v>1</v>
      </c>
      <c r="D28" s="17" t="str">
        <f>datos_generales!B$8</f>
        <v>AQ-BE-F1</v>
      </c>
      <c r="E28">
        <v>6</v>
      </c>
      <c r="F28">
        <v>2</v>
      </c>
      <c r="G28">
        <v>0</v>
      </c>
    </row>
    <row r="29" spans="1:7" x14ac:dyDescent="0.2">
      <c r="A29" s="17" t="str">
        <f>datos_generales!B$3</f>
        <v>aquilegia</v>
      </c>
      <c r="B29" s="17" t="str">
        <f>datos_generales!B$6</f>
        <v>fuera</v>
      </c>
      <c r="C29" s="17">
        <f>datos_generales!B$7</f>
        <v>1</v>
      </c>
      <c r="D29" s="17" t="str">
        <f>datos_generales!B$8</f>
        <v>AQ-BE-F1</v>
      </c>
      <c r="E29">
        <v>6</v>
      </c>
      <c r="F29">
        <v>3</v>
      </c>
      <c r="G29">
        <v>0</v>
      </c>
    </row>
    <row r="30" spans="1:7" x14ac:dyDescent="0.2">
      <c r="A30" s="17" t="str">
        <f>datos_generales!B$3</f>
        <v>aquilegia</v>
      </c>
      <c r="B30" s="17" t="str">
        <f>datos_generales!B$6</f>
        <v>fuera</v>
      </c>
      <c r="C30" s="17">
        <f>datos_generales!B$7</f>
        <v>1</v>
      </c>
      <c r="D30" s="17" t="str">
        <f>datos_generales!B$8</f>
        <v>AQ-BE-F1</v>
      </c>
      <c r="E30">
        <v>6</v>
      </c>
      <c r="F30">
        <v>4</v>
      </c>
      <c r="G30">
        <v>0</v>
      </c>
    </row>
    <row r="31" spans="1:7" x14ac:dyDescent="0.2">
      <c r="A31" s="17" t="str">
        <f>datos_generales!B$3</f>
        <v>aquilegia</v>
      </c>
      <c r="B31" s="17" t="str">
        <f>datos_generales!B$6</f>
        <v>fuera</v>
      </c>
      <c r="C31" s="17">
        <f>datos_generales!B$7</f>
        <v>1</v>
      </c>
      <c r="D31" s="17" t="str">
        <f>datos_generales!B$8</f>
        <v>AQ-BE-F1</v>
      </c>
      <c r="E31">
        <v>6</v>
      </c>
      <c r="F31">
        <v>5</v>
      </c>
      <c r="G31">
        <v>0</v>
      </c>
    </row>
    <row r="32" spans="1:7" x14ac:dyDescent="0.2">
      <c r="A32" s="17" t="str">
        <f>datos_generales!B$3</f>
        <v>aquilegia</v>
      </c>
      <c r="B32" s="17" t="str">
        <f>datos_generales!B$6</f>
        <v>fuera</v>
      </c>
      <c r="C32" s="17">
        <f>datos_generales!B$7</f>
        <v>1</v>
      </c>
      <c r="D32" s="17" t="str">
        <f>datos_generales!B$8</f>
        <v>AQ-BE-F1</v>
      </c>
      <c r="E32">
        <v>7</v>
      </c>
      <c r="F32">
        <v>1</v>
      </c>
      <c r="G32">
        <v>5</v>
      </c>
    </row>
    <row r="33" spans="1:7" x14ac:dyDescent="0.2">
      <c r="A33" s="17" t="str">
        <f>datos_generales!B$3</f>
        <v>aquilegia</v>
      </c>
      <c r="B33" s="17" t="str">
        <f>datos_generales!B$6</f>
        <v>fuera</v>
      </c>
      <c r="C33" s="17">
        <f>datos_generales!B$7</f>
        <v>1</v>
      </c>
      <c r="D33" s="17" t="str">
        <f>datos_generales!B$8</f>
        <v>AQ-BE-F1</v>
      </c>
      <c r="E33">
        <v>7</v>
      </c>
      <c r="F33">
        <v>2</v>
      </c>
      <c r="G33">
        <v>0</v>
      </c>
    </row>
    <row r="34" spans="1:7" x14ac:dyDescent="0.2">
      <c r="A34" s="17" t="str">
        <f>datos_generales!B$3</f>
        <v>aquilegia</v>
      </c>
      <c r="B34" s="17" t="str">
        <f>datos_generales!B$6</f>
        <v>fuera</v>
      </c>
      <c r="C34" s="17">
        <f>datos_generales!B$7</f>
        <v>1</v>
      </c>
      <c r="D34" s="17" t="str">
        <f>datos_generales!B$8</f>
        <v>AQ-BE-F1</v>
      </c>
      <c r="E34">
        <v>7</v>
      </c>
      <c r="F34">
        <v>3</v>
      </c>
      <c r="G34">
        <v>0</v>
      </c>
    </row>
    <row r="35" spans="1:7" x14ac:dyDescent="0.2">
      <c r="A35" s="17" t="str">
        <f>datos_generales!B$3</f>
        <v>aquilegia</v>
      </c>
      <c r="B35" s="17" t="str">
        <f>datos_generales!B$6</f>
        <v>fuera</v>
      </c>
      <c r="C35" s="17">
        <f>datos_generales!B$7</f>
        <v>1</v>
      </c>
      <c r="D35" s="17" t="str">
        <f>datos_generales!B$8</f>
        <v>AQ-BE-F1</v>
      </c>
      <c r="E35">
        <v>7</v>
      </c>
      <c r="F35">
        <v>4</v>
      </c>
      <c r="G35">
        <v>0</v>
      </c>
    </row>
    <row r="36" spans="1:7" x14ac:dyDescent="0.2">
      <c r="A36" s="17" t="str">
        <f>datos_generales!B$3</f>
        <v>aquilegia</v>
      </c>
      <c r="B36" s="17" t="str">
        <f>datos_generales!B$6</f>
        <v>fuera</v>
      </c>
      <c r="C36" s="17">
        <f>datos_generales!B$7</f>
        <v>1</v>
      </c>
      <c r="D36" s="17" t="str">
        <f>datos_generales!B$8</f>
        <v>AQ-BE-F1</v>
      </c>
      <c r="E36">
        <v>7</v>
      </c>
      <c r="F36">
        <v>5</v>
      </c>
      <c r="G36">
        <v>0</v>
      </c>
    </row>
    <row r="37" spans="1:7" x14ac:dyDescent="0.2">
      <c r="A37" s="17" t="str">
        <f>datos_generales!B$3</f>
        <v>aquilegia</v>
      </c>
      <c r="B37" s="17" t="str">
        <f>datos_generales!B$6</f>
        <v>fuera</v>
      </c>
      <c r="C37" s="17">
        <f>datos_generales!B$7</f>
        <v>1</v>
      </c>
      <c r="D37" s="17" t="str">
        <f>datos_generales!B$8</f>
        <v>AQ-BE-F1</v>
      </c>
      <c r="E37">
        <v>8</v>
      </c>
      <c r="F37">
        <v>1</v>
      </c>
      <c r="G37">
        <v>0</v>
      </c>
    </row>
    <row r="38" spans="1:7" x14ac:dyDescent="0.2">
      <c r="A38" s="17" t="str">
        <f>datos_generales!B$3</f>
        <v>aquilegia</v>
      </c>
      <c r="B38" s="17" t="str">
        <f>datos_generales!B$6</f>
        <v>fuera</v>
      </c>
      <c r="C38" s="17">
        <f>datos_generales!B$7</f>
        <v>1</v>
      </c>
      <c r="D38" s="17" t="str">
        <f>datos_generales!B$8</f>
        <v>AQ-BE-F1</v>
      </c>
      <c r="E38">
        <v>8</v>
      </c>
      <c r="F38">
        <v>2</v>
      </c>
      <c r="G38">
        <v>0</v>
      </c>
    </row>
    <row r="39" spans="1:7" x14ac:dyDescent="0.2">
      <c r="A39" s="17" t="str">
        <f>datos_generales!B$3</f>
        <v>aquilegia</v>
      </c>
      <c r="B39" s="17" t="str">
        <f>datos_generales!B$6</f>
        <v>fuera</v>
      </c>
      <c r="C39" s="17">
        <f>datos_generales!B$7</f>
        <v>1</v>
      </c>
      <c r="D39" s="17" t="str">
        <f>datos_generales!B$8</f>
        <v>AQ-BE-F1</v>
      </c>
      <c r="E39">
        <v>8</v>
      </c>
      <c r="F39">
        <v>3</v>
      </c>
      <c r="G39">
        <v>0</v>
      </c>
    </row>
    <row r="40" spans="1:7" x14ac:dyDescent="0.2">
      <c r="A40" s="17" t="str">
        <f>datos_generales!B$3</f>
        <v>aquilegia</v>
      </c>
      <c r="B40" s="17" t="str">
        <f>datos_generales!B$6</f>
        <v>fuera</v>
      </c>
      <c r="C40" s="17">
        <f>datos_generales!B$7</f>
        <v>1</v>
      </c>
      <c r="D40" s="17" t="str">
        <f>datos_generales!B$8</f>
        <v>AQ-BE-F1</v>
      </c>
      <c r="E40">
        <v>8</v>
      </c>
      <c r="F40">
        <v>4</v>
      </c>
      <c r="G40">
        <v>0</v>
      </c>
    </row>
    <row r="41" spans="1:7" x14ac:dyDescent="0.2">
      <c r="A41" s="17" t="str">
        <f>datos_generales!B$3</f>
        <v>aquilegia</v>
      </c>
      <c r="B41" s="17" t="str">
        <f>datos_generales!B$6</f>
        <v>fuera</v>
      </c>
      <c r="C41" s="17">
        <f>datos_generales!B$7</f>
        <v>1</v>
      </c>
      <c r="D41" s="17" t="str">
        <f>datos_generales!B$8</f>
        <v>AQ-BE-F1</v>
      </c>
      <c r="E41">
        <v>8</v>
      </c>
      <c r="F41">
        <v>5</v>
      </c>
      <c r="G41">
        <v>0</v>
      </c>
    </row>
    <row r="42" spans="1:7" x14ac:dyDescent="0.2">
      <c r="A42" s="17" t="str">
        <f>datos_generales!B$3</f>
        <v>aquilegia</v>
      </c>
      <c r="B42" s="17" t="str">
        <f>datos_generales!B$6</f>
        <v>fuera</v>
      </c>
      <c r="C42" s="17">
        <f>datos_generales!B$7</f>
        <v>1</v>
      </c>
      <c r="D42" s="17" t="str">
        <f>datos_generales!B$8</f>
        <v>AQ-BE-F1</v>
      </c>
      <c r="E42">
        <v>9</v>
      </c>
      <c r="F42">
        <v>1</v>
      </c>
      <c r="G42">
        <v>5</v>
      </c>
    </row>
    <row r="43" spans="1:7" x14ac:dyDescent="0.2">
      <c r="A43" s="17" t="str">
        <f>datos_generales!B$3</f>
        <v>aquilegia</v>
      </c>
      <c r="B43" s="17" t="str">
        <f>datos_generales!B$6</f>
        <v>fuera</v>
      </c>
      <c r="C43" s="17">
        <f>datos_generales!B$7</f>
        <v>1</v>
      </c>
      <c r="D43" s="17" t="str">
        <f>datos_generales!B$8</f>
        <v>AQ-BE-F1</v>
      </c>
      <c r="E43">
        <v>9</v>
      </c>
      <c r="F43">
        <v>2</v>
      </c>
      <c r="G43">
        <v>5</v>
      </c>
    </row>
    <row r="44" spans="1:7" x14ac:dyDescent="0.2">
      <c r="A44" s="17" t="str">
        <f>datos_generales!B$3</f>
        <v>aquilegia</v>
      </c>
      <c r="B44" s="17" t="str">
        <f>datos_generales!B$6</f>
        <v>fuera</v>
      </c>
      <c r="C44" s="17">
        <f>datos_generales!B$7</f>
        <v>1</v>
      </c>
      <c r="D44" s="17" t="str">
        <f>datos_generales!B$8</f>
        <v>AQ-BE-F1</v>
      </c>
      <c r="E44">
        <v>9</v>
      </c>
      <c r="F44">
        <v>3</v>
      </c>
      <c r="G44">
        <v>0</v>
      </c>
    </row>
    <row r="45" spans="1:7" x14ac:dyDescent="0.2">
      <c r="A45" s="17" t="str">
        <f>datos_generales!B$3</f>
        <v>aquilegia</v>
      </c>
      <c r="B45" s="17" t="str">
        <f>datos_generales!B$6</f>
        <v>fuera</v>
      </c>
      <c r="C45" s="17">
        <f>datos_generales!B$7</f>
        <v>1</v>
      </c>
      <c r="D45" s="17" t="str">
        <f>datos_generales!B$8</f>
        <v>AQ-BE-F1</v>
      </c>
      <c r="E45">
        <v>9</v>
      </c>
      <c r="F45">
        <v>4</v>
      </c>
      <c r="G45">
        <v>0</v>
      </c>
    </row>
    <row r="46" spans="1:7" x14ac:dyDescent="0.2">
      <c r="A46" s="17" t="str">
        <f>datos_generales!B$3</f>
        <v>aquilegia</v>
      </c>
      <c r="B46" s="17" t="str">
        <f>datos_generales!B$6</f>
        <v>fuera</v>
      </c>
      <c r="C46" s="17">
        <f>datos_generales!B$7</f>
        <v>1</v>
      </c>
      <c r="D46" s="17" t="str">
        <f>datos_generales!B$8</f>
        <v>AQ-BE-F1</v>
      </c>
      <c r="E46">
        <v>9</v>
      </c>
      <c r="F46">
        <v>5</v>
      </c>
      <c r="G46">
        <v>0</v>
      </c>
    </row>
    <row r="47" spans="1:7" x14ac:dyDescent="0.2">
      <c r="A47" s="17" t="str">
        <f>datos_generales!B$3</f>
        <v>aquilegia</v>
      </c>
      <c r="B47" s="17" t="str">
        <f>datos_generales!B$6</f>
        <v>fuera</v>
      </c>
      <c r="C47" s="17">
        <f>datos_generales!B$7</f>
        <v>1</v>
      </c>
      <c r="D47" s="17" t="str">
        <f>datos_generales!B$8</f>
        <v>AQ-BE-F1</v>
      </c>
      <c r="E47">
        <v>10</v>
      </c>
      <c r="F47">
        <v>1</v>
      </c>
      <c r="G47">
        <v>0</v>
      </c>
    </row>
    <row r="48" spans="1:7" x14ac:dyDescent="0.2">
      <c r="A48" s="17" t="str">
        <f>datos_generales!B$3</f>
        <v>aquilegia</v>
      </c>
      <c r="B48" s="17" t="str">
        <f>datos_generales!B$6</f>
        <v>fuera</v>
      </c>
      <c r="C48" s="17">
        <f>datos_generales!B$7</f>
        <v>1</v>
      </c>
      <c r="D48" s="17" t="str">
        <f>datos_generales!B$8</f>
        <v>AQ-BE-F1</v>
      </c>
      <c r="E48">
        <v>10</v>
      </c>
      <c r="F48">
        <v>2</v>
      </c>
      <c r="G48">
        <v>0</v>
      </c>
    </row>
    <row r="49" spans="1:7" x14ac:dyDescent="0.2">
      <c r="A49" s="17" t="str">
        <f>datos_generales!B$3</f>
        <v>aquilegia</v>
      </c>
      <c r="B49" s="17" t="str">
        <f>datos_generales!B$6</f>
        <v>fuera</v>
      </c>
      <c r="C49" s="17">
        <f>datos_generales!B$7</f>
        <v>1</v>
      </c>
      <c r="D49" s="17" t="str">
        <f>datos_generales!B$8</f>
        <v>AQ-BE-F1</v>
      </c>
      <c r="E49">
        <v>10</v>
      </c>
      <c r="F49">
        <v>3</v>
      </c>
      <c r="G49">
        <v>0</v>
      </c>
    </row>
    <row r="50" spans="1:7" x14ac:dyDescent="0.2">
      <c r="A50" s="17" t="str">
        <f>datos_generales!B$3</f>
        <v>aquilegia</v>
      </c>
      <c r="B50" s="17" t="str">
        <f>datos_generales!B$6</f>
        <v>fuera</v>
      </c>
      <c r="C50" s="17">
        <f>datos_generales!B$7</f>
        <v>1</v>
      </c>
      <c r="D50" s="17" t="str">
        <f>datos_generales!B$8</f>
        <v>AQ-BE-F1</v>
      </c>
      <c r="E50">
        <v>10</v>
      </c>
      <c r="F50">
        <v>4</v>
      </c>
      <c r="G50">
        <v>0</v>
      </c>
    </row>
    <row r="51" spans="1:7" x14ac:dyDescent="0.2">
      <c r="A51" s="17" t="str">
        <f>datos_generales!B$3</f>
        <v>aquilegia</v>
      </c>
      <c r="B51" s="17" t="str">
        <f>datos_generales!B$6</f>
        <v>fuera</v>
      </c>
      <c r="C51" s="17">
        <f>datos_generales!B$7</f>
        <v>1</v>
      </c>
      <c r="D51" s="17" t="str">
        <f>datos_generales!B$8</f>
        <v>AQ-BE-F1</v>
      </c>
      <c r="E51">
        <v>10</v>
      </c>
      <c r="F51">
        <v>5</v>
      </c>
      <c r="G5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492BA-48B7-914E-B368-D329519F9D57}">
  <sheetPr codeName="Sheet7">
    <tabColor theme="4"/>
  </sheetPr>
  <dimension ref="A1:H79"/>
  <sheetViews>
    <sheetView zoomScale="146" zoomScaleNormal="146" workbookViewId="0">
      <selection activeCell="G2" sqref="G2"/>
    </sheetView>
  </sheetViews>
  <sheetFormatPr baseColWidth="10" defaultRowHeight="16" x14ac:dyDescent="0.2"/>
  <cols>
    <col min="6" max="6" width="24.33203125" customWidth="1"/>
    <col min="7" max="7" width="22.1640625" customWidth="1"/>
  </cols>
  <sheetData>
    <row r="1" spans="1:8" x14ac:dyDescent="0.2">
      <c r="A1" s="16" t="s">
        <v>1</v>
      </c>
      <c r="B1" s="16" t="s">
        <v>2</v>
      </c>
      <c r="C1" s="16" t="s">
        <v>10</v>
      </c>
      <c r="D1" s="16" t="s">
        <v>49</v>
      </c>
      <c r="E1" s="22" t="s">
        <v>18</v>
      </c>
      <c r="F1" s="22" t="s">
        <v>19</v>
      </c>
      <c r="G1" s="22" t="s">
        <v>75</v>
      </c>
      <c r="H1" s="22" t="s">
        <v>20</v>
      </c>
    </row>
    <row r="2" spans="1:8" x14ac:dyDescent="0.2">
      <c r="A2" s="17" t="str">
        <f>datos_generales!B$3</f>
        <v>aquilegia</v>
      </c>
      <c r="B2" s="26">
        <f>datos_generales!B$5</f>
        <v>1</v>
      </c>
      <c r="C2" s="26" t="str">
        <f>datos_generales!B$6</f>
        <v>fuera</v>
      </c>
      <c r="D2" s="26" t="str">
        <f>datos_generales!B$8</f>
        <v>AQ-BE-F1</v>
      </c>
      <c r="E2">
        <v>1</v>
      </c>
      <c r="F2">
        <v>50</v>
      </c>
      <c r="G2" t="s">
        <v>11</v>
      </c>
      <c r="H2">
        <v>1</v>
      </c>
    </row>
    <row r="3" spans="1:8" x14ac:dyDescent="0.2">
      <c r="A3" s="17" t="str">
        <f>datos_generales!B$3</f>
        <v>aquilegia</v>
      </c>
      <c r="B3" s="26">
        <f>datos_generales!B$5</f>
        <v>1</v>
      </c>
      <c r="C3" s="26" t="str">
        <f>datos_generales!B$6</f>
        <v>fuera</v>
      </c>
      <c r="D3" s="26" t="str">
        <f>datos_generales!B$8</f>
        <v>AQ-BE-F1</v>
      </c>
      <c r="E3">
        <v>1</v>
      </c>
      <c r="F3">
        <v>50</v>
      </c>
      <c r="G3" t="s">
        <v>21</v>
      </c>
      <c r="H3">
        <v>5</v>
      </c>
    </row>
    <row r="4" spans="1:8" x14ac:dyDescent="0.2">
      <c r="A4" s="17" t="str">
        <f>datos_generales!B$3</f>
        <v>aquilegia</v>
      </c>
      <c r="B4" s="26">
        <f>datos_generales!B$5</f>
        <v>1</v>
      </c>
      <c r="C4" s="26" t="str">
        <f>datos_generales!B$6</f>
        <v>fuera</v>
      </c>
      <c r="D4" s="26" t="str">
        <f>datos_generales!B$8</f>
        <v>AQ-BE-F1</v>
      </c>
      <c r="E4">
        <v>1</v>
      </c>
      <c r="F4">
        <v>50</v>
      </c>
      <c r="G4" t="s">
        <v>22</v>
      </c>
      <c r="H4">
        <v>2</v>
      </c>
    </row>
    <row r="5" spans="1:8" x14ac:dyDescent="0.2">
      <c r="A5" s="17" t="str">
        <f>datos_generales!B$3</f>
        <v>aquilegia</v>
      </c>
      <c r="B5" s="26">
        <f>datos_generales!B$5</f>
        <v>1</v>
      </c>
      <c r="C5" s="26" t="str">
        <f>datos_generales!B$6</f>
        <v>fuera</v>
      </c>
      <c r="D5" s="26" t="str">
        <f>datos_generales!B$8</f>
        <v>AQ-BE-F1</v>
      </c>
      <c r="E5">
        <v>2</v>
      </c>
      <c r="F5">
        <v>50</v>
      </c>
      <c r="G5" t="s">
        <v>11</v>
      </c>
      <c r="H5">
        <v>7</v>
      </c>
    </row>
    <row r="6" spans="1:8" x14ac:dyDescent="0.2">
      <c r="A6" s="17" t="str">
        <f>datos_generales!B$3</f>
        <v>aquilegia</v>
      </c>
      <c r="B6" s="26">
        <f>datos_generales!B$5</f>
        <v>1</v>
      </c>
      <c r="C6" s="26" t="str">
        <f>datos_generales!B$6</f>
        <v>fuera</v>
      </c>
      <c r="D6" s="26" t="str">
        <f>datos_generales!B$8</f>
        <v>AQ-BE-F1</v>
      </c>
      <c r="E6">
        <v>2</v>
      </c>
      <c r="F6">
        <v>50</v>
      </c>
      <c r="G6" t="s">
        <v>22</v>
      </c>
      <c r="H6">
        <v>2</v>
      </c>
    </row>
    <row r="7" spans="1:8" x14ac:dyDescent="0.2">
      <c r="A7" s="17" t="str">
        <f>datos_generales!B$3</f>
        <v>aquilegia</v>
      </c>
      <c r="B7" s="26">
        <f>datos_generales!B$5</f>
        <v>1</v>
      </c>
      <c r="C7" s="26" t="str">
        <f>datos_generales!B$6</f>
        <v>fuera</v>
      </c>
      <c r="D7" s="26" t="str">
        <f>datos_generales!B$8</f>
        <v>AQ-BE-F1</v>
      </c>
      <c r="E7">
        <v>2</v>
      </c>
      <c r="F7">
        <v>50</v>
      </c>
      <c r="G7" t="s">
        <v>23</v>
      </c>
      <c r="H7">
        <v>2</v>
      </c>
    </row>
    <row r="8" spans="1:8" x14ac:dyDescent="0.2">
      <c r="A8" s="17" t="str">
        <f>datos_generales!B$3</f>
        <v>aquilegia</v>
      </c>
      <c r="B8" s="26">
        <f>datos_generales!B$5</f>
        <v>1</v>
      </c>
      <c r="C8" s="26" t="str">
        <f>datos_generales!B$6</f>
        <v>fuera</v>
      </c>
      <c r="D8" s="26" t="str">
        <f>datos_generales!B$8</f>
        <v>AQ-BE-F1</v>
      </c>
      <c r="E8">
        <v>3</v>
      </c>
      <c r="F8">
        <v>50</v>
      </c>
      <c r="G8" t="s">
        <v>11</v>
      </c>
      <c r="H8">
        <v>8</v>
      </c>
    </row>
    <row r="9" spans="1:8" x14ac:dyDescent="0.2">
      <c r="A9" s="17" t="str">
        <f>datos_generales!B$3</f>
        <v>aquilegia</v>
      </c>
      <c r="B9" s="26">
        <f>datos_generales!B$5</f>
        <v>1</v>
      </c>
      <c r="C9" s="26" t="str">
        <f>datos_generales!B$6</f>
        <v>fuera</v>
      </c>
      <c r="D9" s="26" t="str">
        <f>datos_generales!B$8</f>
        <v>AQ-BE-F1</v>
      </c>
      <c r="E9">
        <v>3</v>
      </c>
      <c r="F9">
        <v>50</v>
      </c>
      <c r="G9" t="s">
        <v>22</v>
      </c>
      <c r="H9">
        <v>1</v>
      </c>
    </row>
    <row r="10" spans="1:8" x14ac:dyDescent="0.2">
      <c r="A10" s="17" t="str">
        <f>datos_generales!B$3</f>
        <v>aquilegia</v>
      </c>
      <c r="B10" s="26">
        <f>datos_generales!B$5</f>
        <v>1</v>
      </c>
      <c r="C10" s="26" t="str">
        <f>datos_generales!B$6</f>
        <v>fuera</v>
      </c>
      <c r="D10" s="26" t="str">
        <f>datos_generales!B$8</f>
        <v>AQ-BE-F1</v>
      </c>
      <c r="E10">
        <v>3</v>
      </c>
      <c r="F10">
        <v>50</v>
      </c>
      <c r="G10" t="s">
        <v>23</v>
      </c>
      <c r="H10">
        <v>4</v>
      </c>
    </row>
    <row r="11" spans="1:8" x14ac:dyDescent="0.2">
      <c r="A11" s="17" t="str">
        <f>datos_generales!B$3</f>
        <v>aquilegia</v>
      </c>
      <c r="B11" s="26">
        <f>datos_generales!B$5</f>
        <v>1</v>
      </c>
      <c r="C11" s="26" t="str">
        <f>datos_generales!B$6</f>
        <v>fuera</v>
      </c>
      <c r="D11" s="26" t="str">
        <f>datos_generales!B$8</f>
        <v>AQ-BE-F1</v>
      </c>
      <c r="E11">
        <v>4</v>
      </c>
      <c r="F11">
        <v>50</v>
      </c>
      <c r="G11" t="s">
        <v>11</v>
      </c>
      <c r="H11">
        <v>7</v>
      </c>
    </row>
    <row r="12" spans="1:8" x14ac:dyDescent="0.2">
      <c r="A12" s="17" t="str">
        <f>datos_generales!B$3</f>
        <v>aquilegia</v>
      </c>
      <c r="B12" s="26">
        <f>datos_generales!B$5</f>
        <v>1</v>
      </c>
      <c r="C12" s="26" t="str">
        <f>datos_generales!B$6</f>
        <v>fuera</v>
      </c>
      <c r="D12" s="26" t="str">
        <f>datos_generales!B$8</f>
        <v>AQ-BE-F1</v>
      </c>
      <c r="E12">
        <v>4</v>
      </c>
      <c r="F12">
        <v>50</v>
      </c>
      <c r="G12" t="s">
        <v>22</v>
      </c>
      <c r="H12">
        <v>5</v>
      </c>
    </row>
    <row r="13" spans="1:8" x14ac:dyDescent="0.2">
      <c r="A13" s="17" t="str">
        <f>datos_generales!B$3</f>
        <v>aquilegia</v>
      </c>
      <c r="B13" s="26">
        <f>datos_generales!B$5</f>
        <v>1</v>
      </c>
      <c r="C13" s="26" t="str">
        <f>datos_generales!B$6</f>
        <v>fuera</v>
      </c>
      <c r="D13" s="26" t="str">
        <f>datos_generales!B$8</f>
        <v>AQ-BE-F1</v>
      </c>
      <c r="E13">
        <v>4</v>
      </c>
      <c r="F13">
        <v>50</v>
      </c>
      <c r="G13" t="s">
        <v>23</v>
      </c>
      <c r="H13">
        <v>4</v>
      </c>
    </row>
    <row r="14" spans="1:8" x14ac:dyDescent="0.2">
      <c r="A14" s="17" t="str">
        <f>datos_generales!B$3</f>
        <v>aquilegia</v>
      </c>
      <c r="B14" s="26">
        <f>datos_generales!B$5</f>
        <v>1</v>
      </c>
      <c r="C14" s="26" t="str">
        <f>datos_generales!B$6</f>
        <v>fuera</v>
      </c>
      <c r="D14" s="26" t="str">
        <f>datos_generales!B$8</f>
        <v>AQ-BE-F1</v>
      </c>
      <c r="E14">
        <v>5</v>
      </c>
      <c r="F14">
        <v>50</v>
      </c>
      <c r="G14" t="s">
        <v>11</v>
      </c>
      <c r="H14">
        <v>8</v>
      </c>
    </row>
    <row r="15" spans="1:8" x14ac:dyDescent="0.2">
      <c r="A15" s="17" t="str">
        <f>datos_generales!B$3</f>
        <v>aquilegia</v>
      </c>
      <c r="B15" s="26">
        <f>datos_generales!B$5</f>
        <v>1</v>
      </c>
      <c r="C15" s="26" t="str">
        <f>datos_generales!B$6</f>
        <v>fuera</v>
      </c>
      <c r="D15" s="26" t="str">
        <f>datos_generales!B$8</f>
        <v>AQ-BE-F1</v>
      </c>
      <c r="E15">
        <v>5</v>
      </c>
      <c r="F15">
        <v>50</v>
      </c>
      <c r="G15" t="s">
        <v>22</v>
      </c>
      <c r="H15">
        <v>2</v>
      </c>
    </row>
    <row r="16" spans="1:8" x14ac:dyDescent="0.2">
      <c r="A16" s="17" t="str">
        <f>datos_generales!B$3</f>
        <v>aquilegia</v>
      </c>
      <c r="B16" s="26">
        <f>datos_generales!B$5</f>
        <v>1</v>
      </c>
      <c r="C16" s="26" t="str">
        <f>datos_generales!B$6</f>
        <v>fuera</v>
      </c>
      <c r="D16" s="26" t="str">
        <f>datos_generales!B$8</f>
        <v>AQ-BE-F1</v>
      </c>
      <c r="E16">
        <v>5</v>
      </c>
      <c r="F16">
        <v>50</v>
      </c>
      <c r="G16" t="s">
        <v>23</v>
      </c>
      <c r="H16">
        <v>8</v>
      </c>
    </row>
    <row r="17" spans="1:8" x14ac:dyDescent="0.2">
      <c r="A17" s="17" t="str">
        <f>datos_generales!B$3</f>
        <v>aquilegia</v>
      </c>
      <c r="B17" s="26">
        <f>datos_generales!B$5</f>
        <v>1</v>
      </c>
      <c r="C17" s="26" t="str">
        <f>datos_generales!B$6</f>
        <v>fuera</v>
      </c>
      <c r="D17" s="26" t="str">
        <f>datos_generales!B$8</f>
        <v>AQ-BE-F1</v>
      </c>
      <c r="E17">
        <v>6</v>
      </c>
      <c r="F17">
        <v>50</v>
      </c>
      <c r="G17" t="s">
        <v>11</v>
      </c>
      <c r="H17">
        <v>3</v>
      </c>
    </row>
    <row r="18" spans="1:8" x14ac:dyDescent="0.2">
      <c r="A18" s="17" t="str">
        <f>datos_generales!B$3</f>
        <v>aquilegia</v>
      </c>
      <c r="B18" s="26">
        <f>datos_generales!B$5</f>
        <v>1</v>
      </c>
      <c r="C18" s="26" t="str">
        <f>datos_generales!B$6</f>
        <v>fuera</v>
      </c>
      <c r="D18" s="26" t="str">
        <f>datos_generales!B$8</f>
        <v>AQ-BE-F1</v>
      </c>
      <c r="E18">
        <v>6</v>
      </c>
      <c r="F18">
        <v>50</v>
      </c>
      <c r="G18" t="s">
        <v>22</v>
      </c>
      <c r="H18">
        <v>5</v>
      </c>
    </row>
    <row r="19" spans="1:8" x14ac:dyDescent="0.2">
      <c r="A19" s="17" t="str">
        <f>datos_generales!B$3</f>
        <v>aquilegia</v>
      </c>
      <c r="B19" s="26">
        <f>datos_generales!B$5</f>
        <v>1</v>
      </c>
      <c r="C19" s="26" t="str">
        <f>datos_generales!B$6</f>
        <v>fuera</v>
      </c>
      <c r="D19" s="26" t="str">
        <f>datos_generales!B$8</f>
        <v>AQ-BE-F1</v>
      </c>
      <c r="E19">
        <v>6</v>
      </c>
      <c r="F19">
        <v>50</v>
      </c>
      <c r="G19" t="s">
        <v>23</v>
      </c>
      <c r="H19">
        <v>12</v>
      </c>
    </row>
    <row r="20" spans="1:8" x14ac:dyDescent="0.2">
      <c r="A20" s="17" t="str">
        <f>datos_generales!B$3</f>
        <v>aquilegia</v>
      </c>
      <c r="B20" s="26">
        <f>datos_generales!B$5</f>
        <v>1</v>
      </c>
      <c r="C20" s="26" t="str">
        <f>datos_generales!B$6</f>
        <v>fuera</v>
      </c>
      <c r="D20" s="26" t="str">
        <f>datos_generales!B$8</f>
        <v>AQ-BE-F1</v>
      </c>
      <c r="E20">
        <v>7</v>
      </c>
      <c r="F20">
        <v>50</v>
      </c>
      <c r="G20" t="s">
        <v>11</v>
      </c>
      <c r="H20">
        <v>6</v>
      </c>
    </row>
    <row r="21" spans="1:8" x14ac:dyDescent="0.2">
      <c r="A21" s="17" t="str">
        <f>datos_generales!B$3</f>
        <v>aquilegia</v>
      </c>
      <c r="B21" s="26">
        <f>datos_generales!B$5</f>
        <v>1</v>
      </c>
      <c r="C21" s="26" t="str">
        <f>datos_generales!B$6</f>
        <v>fuera</v>
      </c>
      <c r="D21" s="26" t="str">
        <f>datos_generales!B$8</f>
        <v>AQ-BE-F1</v>
      </c>
      <c r="E21">
        <v>7</v>
      </c>
      <c r="F21">
        <v>50</v>
      </c>
      <c r="G21" t="s">
        <v>22</v>
      </c>
      <c r="H21">
        <v>2</v>
      </c>
    </row>
    <row r="22" spans="1:8" x14ac:dyDescent="0.2">
      <c r="A22" s="17" t="str">
        <f>datos_generales!B$3</f>
        <v>aquilegia</v>
      </c>
      <c r="B22" s="26">
        <f>datos_generales!B$5</f>
        <v>1</v>
      </c>
      <c r="C22" s="26" t="str">
        <f>datos_generales!B$6</f>
        <v>fuera</v>
      </c>
      <c r="D22" s="26" t="str">
        <f>datos_generales!B$8</f>
        <v>AQ-BE-F1</v>
      </c>
      <c r="E22">
        <v>7</v>
      </c>
      <c r="F22">
        <v>50</v>
      </c>
      <c r="G22" t="s">
        <v>23</v>
      </c>
      <c r="H22">
        <v>10</v>
      </c>
    </row>
    <row r="23" spans="1:8" x14ac:dyDescent="0.2">
      <c r="A23" s="17" t="str">
        <f>datos_generales!B$3</f>
        <v>aquilegia</v>
      </c>
      <c r="B23" s="26">
        <f>datos_generales!B$5</f>
        <v>1</v>
      </c>
      <c r="C23" s="26" t="str">
        <f>datos_generales!B$6</f>
        <v>fuera</v>
      </c>
      <c r="D23" s="26" t="str">
        <f>datos_generales!B$8</f>
        <v>AQ-BE-F1</v>
      </c>
      <c r="E23">
        <v>8</v>
      </c>
      <c r="F23">
        <v>50</v>
      </c>
      <c r="G23" t="s">
        <v>11</v>
      </c>
      <c r="H23">
        <v>7</v>
      </c>
    </row>
    <row r="24" spans="1:8" x14ac:dyDescent="0.2">
      <c r="A24" s="17" t="str">
        <f>datos_generales!B$3</f>
        <v>aquilegia</v>
      </c>
      <c r="B24" s="26">
        <f>datos_generales!B$5</f>
        <v>1</v>
      </c>
      <c r="C24" s="26" t="str">
        <f>datos_generales!B$6</f>
        <v>fuera</v>
      </c>
      <c r="D24" s="26" t="str">
        <f>datos_generales!B$8</f>
        <v>AQ-BE-F1</v>
      </c>
      <c r="E24">
        <v>8</v>
      </c>
      <c r="F24">
        <v>50</v>
      </c>
      <c r="G24" t="s">
        <v>22</v>
      </c>
      <c r="H24">
        <v>3</v>
      </c>
    </row>
    <row r="25" spans="1:8" x14ac:dyDescent="0.2">
      <c r="A25" s="17" t="str">
        <f>datos_generales!B$3</f>
        <v>aquilegia</v>
      </c>
      <c r="B25" s="26">
        <f>datos_generales!B$5</f>
        <v>1</v>
      </c>
      <c r="C25" s="26" t="str">
        <f>datos_generales!B$6</f>
        <v>fuera</v>
      </c>
      <c r="D25" s="26" t="str">
        <f>datos_generales!B$8</f>
        <v>AQ-BE-F1</v>
      </c>
      <c r="E25">
        <v>8</v>
      </c>
      <c r="F25">
        <v>50</v>
      </c>
      <c r="G25" t="s">
        <v>24</v>
      </c>
      <c r="H25">
        <v>1</v>
      </c>
    </row>
    <row r="26" spans="1:8" x14ac:dyDescent="0.2">
      <c r="A26" s="17" t="str">
        <f>datos_generales!B$3</f>
        <v>aquilegia</v>
      </c>
      <c r="B26" s="26">
        <f>datos_generales!B$5</f>
        <v>1</v>
      </c>
      <c r="C26" s="26" t="str">
        <f>datos_generales!B$6</f>
        <v>fuera</v>
      </c>
      <c r="D26" s="26" t="str">
        <f>datos_generales!B$8</f>
        <v>AQ-BE-F1</v>
      </c>
      <c r="E26">
        <v>8</v>
      </c>
      <c r="F26">
        <v>50</v>
      </c>
      <c r="G26" t="s">
        <v>23</v>
      </c>
      <c r="H26">
        <v>13</v>
      </c>
    </row>
    <row r="27" spans="1:8" x14ac:dyDescent="0.2">
      <c r="A27" s="17" t="str">
        <f>datos_generales!B$3</f>
        <v>aquilegia</v>
      </c>
      <c r="B27" s="26">
        <f>datos_generales!B$5</f>
        <v>1</v>
      </c>
      <c r="C27" s="26" t="str">
        <f>datos_generales!B$6</f>
        <v>fuera</v>
      </c>
      <c r="D27" s="26" t="str">
        <f>datos_generales!B$8</f>
        <v>AQ-BE-F1</v>
      </c>
      <c r="E27">
        <v>9</v>
      </c>
      <c r="F27">
        <v>50</v>
      </c>
      <c r="G27" t="s">
        <v>11</v>
      </c>
      <c r="H27">
        <v>14</v>
      </c>
    </row>
    <row r="28" spans="1:8" x14ac:dyDescent="0.2">
      <c r="A28" s="17" t="str">
        <f>datos_generales!B$3</f>
        <v>aquilegia</v>
      </c>
      <c r="B28" s="26">
        <f>datos_generales!B$5</f>
        <v>1</v>
      </c>
      <c r="C28" s="26" t="str">
        <f>datos_generales!B$6</f>
        <v>fuera</v>
      </c>
      <c r="D28" s="26" t="str">
        <f>datos_generales!B$8</f>
        <v>AQ-BE-F1</v>
      </c>
      <c r="E28">
        <v>9</v>
      </c>
      <c r="F28">
        <v>50</v>
      </c>
      <c r="G28" t="s">
        <v>22</v>
      </c>
      <c r="H28">
        <v>2</v>
      </c>
    </row>
    <row r="29" spans="1:8" x14ac:dyDescent="0.2">
      <c r="A29" s="17" t="str">
        <f>datos_generales!B$3</f>
        <v>aquilegia</v>
      </c>
      <c r="B29" s="26">
        <f>datos_generales!B$5</f>
        <v>1</v>
      </c>
      <c r="C29" s="26" t="str">
        <f>datos_generales!B$6</f>
        <v>fuera</v>
      </c>
      <c r="D29" s="26" t="str">
        <f>datos_generales!B$8</f>
        <v>AQ-BE-F1</v>
      </c>
      <c r="E29">
        <v>9</v>
      </c>
      <c r="F29">
        <v>50</v>
      </c>
      <c r="G29" t="s">
        <v>23</v>
      </c>
      <c r="H29">
        <v>10</v>
      </c>
    </row>
    <row r="30" spans="1:8" x14ac:dyDescent="0.2">
      <c r="A30" s="17" t="str">
        <f>datos_generales!B$3</f>
        <v>aquilegia</v>
      </c>
      <c r="B30" s="26">
        <f>datos_generales!B$5</f>
        <v>1</v>
      </c>
      <c r="C30" s="26" t="str">
        <f>datos_generales!B$6</f>
        <v>fuera</v>
      </c>
      <c r="D30" s="26" t="str">
        <f>datos_generales!B$8</f>
        <v>AQ-BE-F1</v>
      </c>
      <c r="E30">
        <v>10</v>
      </c>
      <c r="F30">
        <v>50</v>
      </c>
      <c r="G30" t="s">
        <v>11</v>
      </c>
      <c r="H30">
        <v>2</v>
      </c>
    </row>
    <row r="31" spans="1:8" x14ac:dyDescent="0.2">
      <c r="A31" s="17" t="str">
        <f>datos_generales!B$3</f>
        <v>aquilegia</v>
      </c>
      <c r="B31" s="26">
        <f>datos_generales!B$5</f>
        <v>1</v>
      </c>
      <c r="C31" s="26" t="str">
        <f>datos_generales!B$6</f>
        <v>fuera</v>
      </c>
      <c r="D31" s="26" t="str">
        <f>datos_generales!B$8</f>
        <v>AQ-BE-F1</v>
      </c>
      <c r="E31">
        <v>10</v>
      </c>
      <c r="F31">
        <v>50</v>
      </c>
      <c r="G31" t="s">
        <v>22</v>
      </c>
      <c r="H31">
        <v>8</v>
      </c>
    </row>
    <row r="32" spans="1:8" x14ac:dyDescent="0.2">
      <c r="A32" s="17" t="str">
        <f>datos_generales!B$3</f>
        <v>aquilegia</v>
      </c>
      <c r="B32" s="26">
        <f>datos_generales!B$5</f>
        <v>1</v>
      </c>
      <c r="C32" s="26" t="str">
        <f>datos_generales!B$6</f>
        <v>fuera</v>
      </c>
      <c r="D32" s="26" t="str">
        <f>datos_generales!B$8</f>
        <v>AQ-BE-F1</v>
      </c>
      <c r="E32">
        <v>11</v>
      </c>
      <c r="F32">
        <v>50</v>
      </c>
      <c r="G32" t="s">
        <v>11</v>
      </c>
      <c r="H32">
        <v>10</v>
      </c>
    </row>
    <row r="33" spans="1:8" x14ac:dyDescent="0.2">
      <c r="A33" s="17" t="str">
        <f>datos_generales!B$3</f>
        <v>aquilegia</v>
      </c>
      <c r="B33" s="26">
        <f>datos_generales!B$5</f>
        <v>1</v>
      </c>
      <c r="C33" s="26" t="str">
        <f>datos_generales!B$6</f>
        <v>fuera</v>
      </c>
      <c r="D33" s="26" t="str">
        <f>datos_generales!B$8</f>
        <v>AQ-BE-F1</v>
      </c>
      <c r="E33">
        <v>11</v>
      </c>
      <c r="F33">
        <v>50</v>
      </c>
      <c r="G33" t="s">
        <v>22</v>
      </c>
      <c r="H33">
        <v>4</v>
      </c>
    </row>
    <row r="34" spans="1:8" x14ac:dyDescent="0.2">
      <c r="A34" s="17" t="str">
        <f>datos_generales!B$3</f>
        <v>aquilegia</v>
      </c>
      <c r="B34" s="26">
        <f>datos_generales!B$5</f>
        <v>1</v>
      </c>
      <c r="C34" s="26" t="str">
        <f>datos_generales!B$6</f>
        <v>fuera</v>
      </c>
      <c r="D34" s="26" t="str">
        <f>datos_generales!B$8</f>
        <v>AQ-BE-F1</v>
      </c>
      <c r="E34">
        <v>11</v>
      </c>
      <c r="F34">
        <v>50</v>
      </c>
      <c r="G34" t="s">
        <v>23</v>
      </c>
      <c r="H34">
        <v>3</v>
      </c>
    </row>
    <row r="35" spans="1:8" x14ac:dyDescent="0.2">
      <c r="A35" s="17" t="str">
        <f>datos_generales!B$3</f>
        <v>aquilegia</v>
      </c>
      <c r="B35" s="26">
        <f>datos_generales!B$5</f>
        <v>1</v>
      </c>
      <c r="C35" s="26" t="str">
        <f>datos_generales!B$6</f>
        <v>fuera</v>
      </c>
      <c r="D35" s="26" t="str">
        <f>datos_generales!B$8</f>
        <v>AQ-BE-F1</v>
      </c>
      <c r="E35">
        <v>12</v>
      </c>
      <c r="F35">
        <v>50</v>
      </c>
      <c r="G35" t="s">
        <v>11</v>
      </c>
      <c r="H35">
        <v>12</v>
      </c>
    </row>
    <row r="36" spans="1:8" x14ac:dyDescent="0.2">
      <c r="A36" s="17" t="str">
        <f>datos_generales!B$3</f>
        <v>aquilegia</v>
      </c>
      <c r="B36" s="26">
        <f>datos_generales!B$5</f>
        <v>1</v>
      </c>
      <c r="C36" s="26" t="str">
        <f>datos_generales!B$6</f>
        <v>fuera</v>
      </c>
      <c r="D36" s="26" t="str">
        <f>datos_generales!B$8</f>
        <v>AQ-BE-F1</v>
      </c>
      <c r="E36">
        <v>12</v>
      </c>
      <c r="F36">
        <v>50</v>
      </c>
      <c r="G36" t="s">
        <v>22</v>
      </c>
      <c r="H36">
        <v>1</v>
      </c>
    </row>
    <row r="37" spans="1:8" x14ac:dyDescent="0.2">
      <c r="A37" s="17" t="str">
        <f>datos_generales!B$3</f>
        <v>aquilegia</v>
      </c>
      <c r="B37" s="26">
        <f>datos_generales!B$5</f>
        <v>1</v>
      </c>
      <c r="C37" s="26" t="str">
        <f>datos_generales!B$6</f>
        <v>fuera</v>
      </c>
      <c r="D37" s="26" t="str">
        <f>datos_generales!B$8</f>
        <v>AQ-BE-F1</v>
      </c>
      <c r="E37">
        <v>12</v>
      </c>
      <c r="F37">
        <v>50</v>
      </c>
      <c r="G37" t="s">
        <v>23</v>
      </c>
      <c r="H37">
        <v>2</v>
      </c>
    </row>
    <row r="38" spans="1:8" x14ac:dyDescent="0.2">
      <c r="A38" s="17" t="str">
        <f>datos_generales!B$3</f>
        <v>aquilegia</v>
      </c>
      <c r="B38" s="26">
        <f>datos_generales!B$5</f>
        <v>1</v>
      </c>
      <c r="C38" s="26" t="str">
        <f>datos_generales!B$6</f>
        <v>fuera</v>
      </c>
      <c r="D38" s="26" t="str">
        <f>datos_generales!B$8</f>
        <v>AQ-BE-F1</v>
      </c>
      <c r="E38">
        <v>13</v>
      </c>
      <c r="F38">
        <v>50</v>
      </c>
      <c r="G38" t="s">
        <v>11</v>
      </c>
      <c r="H38">
        <v>11</v>
      </c>
    </row>
    <row r="39" spans="1:8" x14ac:dyDescent="0.2">
      <c r="A39" s="17" t="str">
        <f>datos_generales!B$3</f>
        <v>aquilegia</v>
      </c>
      <c r="B39" s="26">
        <f>datos_generales!B$5</f>
        <v>1</v>
      </c>
      <c r="C39" s="26" t="str">
        <f>datos_generales!B$6</f>
        <v>fuera</v>
      </c>
      <c r="D39" s="26" t="str">
        <f>datos_generales!B$8</f>
        <v>AQ-BE-F1</v>
      </c>
      <c r="E39">
        <v>13</v>
      </c>
      <c r="F39">
        <v>50</v>
      </c>
      <c r="G39" t="s">
        <v>23</v>
      </c>
      <c r="H39">
        <v>3</v>
      </c>
    </row>
    <row r="40" spans="1:8" x14ac:dyDescent="0.2">
      <c r="A40" s="17" t="str">
        <f>datos_generales!B$3</f>
        <v>aquilegia</v>
      </c>
      <c r="B40" s="26">
        <f>datos_generales!B$5</f>
        <v>1</v>
      </c>
      <c r="C40" s="26" t="str">
        <f>datos_generales!B$6</f>
        <v>fuera</v>
      </c>
      <c r="D40" s="26" t="str">
        <f>datos_generales!B$8</f>
        <v>AQ-BE-F1</v>
      </c>
      <c r="E40">
        <v>14</v>
      </c>
      <c r="F40">
        <v>50</v>
      </c>
      <c r="G40" t="s">
        <v>11</v>
      </c>
      <c r="H40">
        <v>10</v>
      </c>
    </row>
    <row r="41" spans="1:8" x14ac:dyDescent="0.2">
      <c r="A41" s="17" t="str">
        <f>datos_generales!B$3</f>
        <v>aquilegia</v>
      </c>
      <c r="B41" s="26">
        <f>datos_generales!B$5</f>
        <v>1</v>
      </c>
      <c r="C41" s="26" t="str">
        <f>datos_generales!B$6</f>
        <v>fuera</v>
      </c>
      <c r="D41" s="26" t="str">
        <f>datos_generales!B$8</f>
        <v>AQ-BE-F1</v>
      </c>
      <c r="E41">
        <v>14</v>
      </c>
      <c r="F41">
        <v>50</v>
      </c>
      <c r="G41" t="s">
        <v>22</v>
      </c>
      <c r="H41">
        <v>1</v>
      </c>
    </row>
    <row r="42" spans="1:8" x14ac:dyDescent="0.2">
      <c r="A42" s="17" t="str">
        <f>datos_generales!B$3</f>
        <v>aquilegia</v>
      </c>
      <c r="B42" s="26">
        <f>datos_generales!B$5</f>
        <v>1</v>
      </c>
      <c r="C42" s="26" t="str">
        <f>datos_generales!B$6</f>
        <v>fuera</v>
      </c>
      <c r="D42" s="26" t="str">
        <f>datos_generales!B$8</f>
        <v>AQ-BE-F1</v>
      </c>
      <c r="E42">
        <v>15</v>
      </c>
      <c r="F42">
        <v>50</v>
      </c>
      <c r="G42" t="s">
        <v>11</v>
      </c>
      <c r="H42">
        <v>12</v>
      </c>
    </row>
    <row r="43" spans="1:8" x14ac:dyDescent="0.2">
      <c r="A43" s="17" t="str">
        <f>datos_generales!B$3</f>
        <v>aquilegia</v>
      </c>
      <c r="B43" s="26">
        <f>datos_generales!B$5</f>
        <v>1</v>
      </c>
      <c r="C43" s="26" t="str">
        <f>datos_generales!B$6</f>
        <v>fuera</v>
      </c>
      <c r="D43" s="26" t="str">
        <f>datos_generales!B$8</f>
        <v>AQ-BE-F1</v>
      </c>
      <c r="E43">
        <v>15</v>
      </c>
      <c r="F43">
        <v>50</v>
      </c>
      <c r="G43" t="s">
        <v>23</v>
      </c>
      <c r="H43">
        <v>2</v>
      </c>
    </row>
    <row r="44" spans="1:8" x14ac:dyDescent="0.2">
      <c r="A44" s="17" t="str">
        <f>datos_generales!B$3</f>
        <v>aquilegia</v>
      </c>
      <c r="B44" s="26">
        <f>datos_generales!B$5</f>
        <v>1</v>
      </c>
      <c r="C44" s="26" t="str">
        <f>datos_generales!B$6</f>
        <v>fuera</v>
      </c>
      <c r="D44" s="26" t="str">
        <f>datos_generales!B$8</f>
        <v>AQ-BE-F1</v>
      </c>
      <c r="E44">
        <v>16</v>
      </c>
      <c r="F44">
        <v>50</v>
      </c>
      <c r="G44" t="s">
        <v>11</v>
      </c>
      <c r="H44">
        <v>14</v>
      </c>
    </row>
    <row r="45" spans="1:8" x14ac:dyDescent="0.2">
      <c r="A45" s="17" t="str">
        <f>datos_generales!B$3</f>
        <v>aquilegia</v>
      </c>
      <c r="B45" s="26">
        <f>datos_generales!B$5</f>
        <v>1</v>
      </c>
      <c r="C45" s="26" t="str">
        <f>datos_generales!B$6</f>
        <v>fuera</v>
      </c>
      <c r="D45" s="26" t="str">
        <f>datos_generales!B$8</f>
        <v>AQ-BE-F1</v>
      </c>
      <c r="E45">
        <v>16</v>
      </c>
      <c r="F45">
        <v>50</v>
      </c>
      <c r="G45" t="s">
        <v>21</v>
      </c>
      <c r="H45">
        <v>1</v>
      </c>
    </row>
    <row r="46" spans="1:8" x14ac:dyDescent="0.2">
      <c r="A46" s="17" t="str">
        <f>datos_generales!B$3</f>
        <v>aquilegia</v>
      </c>
      <c r="B46" s="26">
        <f>datos_generales!B$5</f>
        <v>1</v>
      </c>
      <c r="C46" s="26" t="str">
        <f>datos_generales!B$6</f>
        <v>fuera</v>
      </c>
      <c r="D46" s="26" t="str">
        <f>datos_generales!B$8</f>
        <v>AQ-BE-F1</v>
      </c>
      <c r="E46">
        <v>16</v>
      </c>
      <c r="F46">
        <v>50</v>
      </c>
      <c r="G46" t="s">
        <v>23</v>
      </c>
      <c r="H46">
        <v>2</v>
      </c>
    </row>
    <row r="47" spans="1:8" x14ac:dyDescent="0.2">
      <c r="A47" s="17" t="str">
        <f>datos_generales!B$3</f>
        <v>aquilegia</v>
      </c>
      <c r="B47" s="26">
        <f>datos_generales!B$5</f>
        <v>1</v>
      </c>
      <c r="C47" s="26" t="str">
        <f>datos_generales!B$6</f>
        <v>fuera</v>
      </c>
      <c r="D47" s="26" t="str">
        <f>datos_generales!B$8</f>
        <v>AQ-BE-F1</v>
      </c>
      <c r="E47">
        <v>17</v>
      </c>
      <c r="F47">
        <v>50</v>
      </c>
      <c r="G47" t="s">
        <v>11</v>
      </c>
      <c r="H47">
        <v>14</v>
      </c>
    </row>
    <row r="48" spans="1:8" x14ac:dyDescent="0.2">
      <c r="A48" s="17" t="str">
        <f>datos_generales!B$3</f>
        <v>aquilegia</v>
      </c>
      <c r="B48" s="26">
        <f>datos_generales!B$5</f>
        <v>1</v>
      </c>
      <c r="C48" s="26" t="str">
        <f>datos_generales!B$6</f>
        <v>fuera</v>
      </c>
      <c r="D48" s="26" t="str">
        <f>datos_generales!B$8</f>
        <v>AQ-BE-F1</v>
      </c>
      <c r="E48">
        <v>17</v>
      </c>
      <c r="F48">
        <v>50</v>
      </c>
      <c r="G48" t="s">
        <v>21</v>
      </c>
      <c r="H48">
        <v>2</v>
      </c>
    </row>
    <row r="49" spans="1:8" x14ac:dyDescent="0.2">
      <c r="A49" s="17" t="str">
        <f>datos_generales!B$3</f>
        <v>aquilegia</v>
      </c>
      <c r="B49" s="26">
        <f>datos_generales!B$5</f>
        <v>1</v>
      </c>
      <c r="C49" s="26" t="str">
        <f>datos_generales!B$6</f>
        <v>fuera</v>
      </c>
      <c r="D49" s="26" t="str">
        <f>datos_generales!B$8</f>
        <v>AQ-BE-F1</v>
      </c>
      <c r="E49">
        <v>17</v>
      </c>
      <c r="F49">
        <v>50</v>
      </c>
      <c r="G49" t="s">
        <v>23</v>
      </c>
      <c r="H49">
        <v>3</v>
      </c>
    </row>
    <row r="50" spans="1:8" x14ac:dyDescent="0.2">
      <c r="A50" s="17" t="str">
        <f>datos_generales!B$3</f>
        <v>aquilegia</v>
      </c>
      <c r="B50" s="26">
        <f>datos_generales!B$5</f>
        <v>1</v>
      </c>
      <c r="C50" s="26" t="str">
        <f>datos_generales!B$6</f>
        <v>fuera</v>
      </c>
      <c r="D50" s="26" t="str">
        <f>datos_generales!B$8</f>
        <v>AQ-BE-F1</v>
      </c>
      <c r="E50">
        <v>18</v>
      </c>
      <c r="F50">
        <v>50</v>
      </c>
      <c r="G50" t="s">
        <v>11</v>
      </c>
      <c r="H50">
        <v>8</v>
      </c>
    </row>
    <row r="51" spans="1:8" x14ac:dyDescent="0.2">
      <c r="A51" s="17" t="str">
        <f>datos_generales!B$3</f>
        <v>aquilegia</v>
      </c>
      <c r="B51" s="26">
        <f>datos_generales!B$5</f>
        <v>1</v>
      </c>
      <c r="C51" s="26" t="str">
        <f>datos_generales!B$6</f>
        <v>fuera</v>
      </c>
      <c r="D51" s="26" t="str">
        <f>datos_generales!B$8</f>
        <v>AQ-BE-F1</v>
      </c>
      <c r="E51">
        <v>18</v>
      </c>
      <c r="F51">
        <v>50</v>
      </c>
      <c r="G51" t="s">
        <v>21</v>
      </c>
      <c r="H51">
        <v>3</v>
      </c>
    </row>
    <row r="52" spans="1:8" x14ac:dyDescent="0.2">
      <c r="A52" s="17" t="str">
        <f>datos_generales!B$3</f>
        <v>aquilegia</v>
      </c>
      <c r="B52" s="26">
        <f>datos_generales!B$5</f>
        <v>1</v>
      </c>
      <c r="C52" s="26" t="str">
        <f>datos_generales!B$6</f>
        <v>fuera</v>
      </c>
      <c r="D52" s="26" t="str">
        <f>datos_generales!B$8</f>
        <v>AQ-BE-F1</v>
      </c>
      <c r="E52">
        <v>18</v>
      </c>
      <c r="F52">
        <v>50</v>
      </c>
      <c r="G52" t="s">
        <v>23</v>
      </c>
      <c r="H52">
        <v>3</v>
      </c>
    </row>
    <row r="53" spans="1:8" x14ac:dyDescent="0.2">
      <c r="A53" s="17" t="str">
        <f>datos_generales!B$3</f>
        <v>aquilegia</v>
      </c>
      <c r="B53" s="26">
        <f>datos_generales!B$5</f>
        <v>1</v>
      </c>
      <c r="C53" s="26" t="str">
        <f>datos_generales!B$6</f>
        <v>fuera</v>
      </c>
      <c r="D53" s="26" t="str">
        <f>datos_generales!B$8</f>
        <v>AQ-BE-F1</v>
      </c>
      <c r="E53">
        <v>19</v>
      </c>
      <c r="F53">
        <v>50</v>
      </c>
      <c r="G53" t="s">
        <v>11</v>
      </c>
      <c r="H53">
        <v>2</v>
      </c>
    </row>
    <row r="54" spans="1:8" x14ac:dyDescent="0.2">
      <c r="A54" s="17" t="str">
        <f>datos_generales!B$3</f>
        <v>aquilegia</v>
      </c>
      <c r="B54" s="26">
        <f>datos_generales!B$5</f>
        <v>1</v>
      </c>
      <c r="C54" s="26" t="str">
        <f>datos_generales!B$6</f>
        <v>fuera</v>
      </c>
      <c r="D54" s="26" t="str">
        <f>datos_generales!B$8</f>
        <v>AQ-BE-F1</v>
      </c>
      <c r="E54">
        <v>19</v>
      </c>
      <c r="F54">
        <v>50</v>
      </c>
      <c r="G54" t="s">
        <v>25</v>
      </c>
      <c r="H54">
        <v>2</v>
      </c>
    </row>
    <row r="55" spans="1:8" x14ac:dyDescent="0.2">
      <c r="A55" s="17" t="str">
        <f>datos_generales!B$3</f>
        <v>aquilegia</v>
      </c>
      <c r="B55" s="26">
        <f>datos_generales!B$5</f>
        <v>1</v>
      </c>
      <c r="C55" s="26" t="str">
        <f>datos_generales!B$6</f>
        <v>fuera</v>
      </c>
      <c r="D55" s="26" t="str">
        <f>datos_generales!B$8</f>
        <v>AQ-BE-F1</v>
      </c>
      <c r="E55">
        <v>19</v>
      </c>
      <c r="F55">
        <v>50</v>
      </c>
      <c r="G55" t="s">
        <v>22</v>
      </c>
      <c r="H55">
        <v>2</v>
      </c>
    </row>
    <row r="56" spans="1:8" x14ac:dyDescent="0.2">
      <c r="A56" s="17" t="str">
        <f>datos_generales!B$3</f>
        <v>aquilegia</v>
      </c>
      <c r="B56" s="26">
        <f>datos_generales!B$5</f>
        <v>1</v>
      </c>
      <c r="C56" s="26" t="str">
        <f>datos_generales!B$6</f>
        <v>fuera</v>
      </c>
      <c r="D56" s="26" t="str">
        <f>datos_generales!B$8</f>
        <v>AQ-BE-F1</v>
      </c>
      <c r="E56">
        <v>20</v>
      </c>
      <c r="F56">
        <v>50</v>
      </c>
      <c r="G56" t="s">
        <v>11</v>
      </c>
      <c r="H56">
        <v>5</v>
      </c>
    </row>
    <row r="57" spans="1:8" x14ac:dyDescent="0.2">
      <c r="A57" s="17" t="str">
        <f>datos_generales!B$3</f>
        <v>aquilegia</v>
      </c>
      <c r="B57" s="26">
        <f>datos_generales!B$5</f>
        <v>1</v>
      </c>
      <c r="C57" s="26" t="str">
        <f>datos_generales!B$6</f>
        <v>fuera</v>
      </c>
      <c r="D57" s="26" t="str">
        <f>datos_generales!B$8</f>
        <v>AQ-BE-F1</v>
      </c>
      <c r="E57">
        <v>20</v>
      </c>
      <c r="F57">
        <v>50</v>
      </c>
      <c r="G57" t="s">
        <v>25</v>
      </c>
      <c r="H57">
        <v>5</v>
      </c>
    </row>
    <row r="58" spans="1:8" x14ac:dyDescent="0.2">
      <c r="A58" s="17" t="str">
        <f>datos_generales!B$3</f>
        <v>aquilegia</v>
      </c>
      <c r="B58" s="26">
        <f>datos_generales!B$5</f>
        <v>1</v>
      </c>
      <c r="C58" s="26" t="str">
        <f>datos_generales!B$6</f>
        <v>fuera</v>
      </c>
      <c r="D58" s="26" t="str">
        <f>datos_generales!B$8</f>
        <v>AQ-BE-F1</v>
      </c>
      <c r="E58">
        <v>20</v>
      </c>
      <c r="F58">
        <v>50</v>
      </c>
      <c r="G58" t="s">
        <v>23</v>
      </c>
      <c r="H58">
        <v>2</v>
      </c>
    </row>
    <row r="59" spans="1:8" x14ac:dyDescent="0.2">
      <c r="A59" s="17" t="str">
        <f>datos_generales!B$3</f>
        <v>aquilegia</v>
      </c>
      <c r="B59" s="26">
        <f>datos_generales!B$5</f>
        <v>1</v>
      </c>
      <c r="C59" s="26" t="str">
        <f>datos_generales!B$6</f>
        <v>fuera</v>
      </c>
      <c r="D59" s="26" t="str">
        <f>datos_generales!B$8</f>
        <v>AQ-BE-F1</v>
      </c>
      <c r="E59">
        <v>21</v>
      </c>
      <c r="F59">
        <v>50</v>
      </c>
      <c r="G59" t="s">
        <v>11</v>
      </c>
      <c r="H59">
        <v>17</v>
      </c>
    </row>
    <row r="60" spans="1:8" x14ac:dyDescent="0.2">
      <c r="A60" s="17" t="str">
        <f>datos_generales!B$3</f>
        <v>aquilegia</v>
      </c>
      <c r="B60" s="26">
        <f>datos_generales!B$5</f>
        <v>1</v>
      </c>
      <c r="C60" s="26" t="str">
        <f>datos_generales!B$6</f>
        <v>fuera</v>
      </c>
      <c r="D60" s="26" t="str">
        <f>datos_generales!B$8</f>
        <v>AQ-BE-F1</v>
      </c>
      <c r="E60">
        <v>21</v>
      </c>
      <c r="F60">
        <v>50</v>
      </c>
      <c r="G60" t="s">
        <v>21</v>
      </c>
      <c r="H60">
        <v>1</v>
      </c>
    </row>
    <row r="61" spans="1:8" x14ac:dyDescent="0.2">
      <c r="A61" s="17" t="str">
        <f>datos_generales!B$3</f>
        <v>aquilegia</v>
      </c>
      <c r="B61" s="26">
        <f>datos_generales!B$5</f>
        <v>1</v>
      </c>
      <c r="C61" s="26" t="str">
        <f>datos_generales!B$6</f>
        <v>fuera</v>
      </c>
      <c r="D61" s="26" t="str">
        <f>datos_generales!B$8</f>
        <v>AQ-BE-F1</v>
      </c>
      <c r="E61">
        <v>22</v>
      </c>
      <c r="F61">
        <v>50</v>
      </c>
      <c r="G61" t="s">
        <v>11</v>
      </c>
      <c r="H61">
        <v>6</v>
      </c>
    </row>
    <row r="62" spans="1:8" x14ac:dyDescent="0.2">
      <c r="A62" s="17" t="str">
        <f>datos_generales!B$3</f>
        <v>aquilegia</v>
      </c>
      <c r="B62" s="26">
        <f>datos_generales!B$5</f>
        <v>1</v>
      </c>
      <c r="C62" s="26" t="str">
        <f>datos_generales!B$6</f>
        <v>fuera</v>
      </c>
      <c r="D62" s="26" t="str">
        <f>datos_generales!B$8</f>
        <v>AQ-BE-F1</v>
      </c>
      <c r="E62">
        <v>22</v>
      </c>
      <c r="F62">
        <v>50</v>
      </c>
      <c r="G62" t="s">
        <v>23</v>
      </c>
      <c r="H62">
        <v>1</v>
      </c>
    </row>
    <row r="63" spans="1:8" x14ac:dyDescent="0.2">
      <c r="A63" s="17" t="str">
        <f>datos_generales!B$3</f>
        <v>aquilegia</v>
      </c>
      <c r="B63" s="26">
        <f>datos_generales!B$5</f>
        <v>1</v>
      </c>
      <c r="C63" s="26" t="str">
        <f>datos_generales!B$6</f>
        <v>fuera</v>
      </c>
      <c r="D63" s="26" t="str">
        <f>datos_generales!B$8</f>
        <v>AQ-BE-F1</v>
      </c>
      <c r="E63">
        <v>23</v>
      </c>
      <c r="F63">
        <v>50</v>
      </c>
      <c r="G63" t="s">
        <v>11</v>
      </c>
      <c r="H63">
        <v>6</v>
      </c>
    </row>
    <row r="64" spans="1:8" x14ac:dyDescent="0.2">
      <c r="A64" s="17" t="str">
        <f>datos_generales!B$3</f>
        <v>aquilegia</v>
      </c>
      <c r="B64" s="26">
        <f>datos_generales!B$5</f>
        <v>1</v>
      </c>
      <c r="C64" s="26" t="str">
        <f>datos_generales!B$6</f>
        <v>fuera</v>
      </c>
      <c r="D64" s="26" t="str">
        <f>datos_generales!B$8</f>
        <v>AQ-BE-F1</v>
      </c>
      <c r="E64">
        <v>23</v>
      </c>
      <c r="F64">
        <v>50</v>
      </c>
      <c r="G64" t="s">
        <v>23</v>
      </c>
      <c r="H64">
        <v>3</v>
      </c>
    </row>
    <row r="65" spans="1:8" x14ac:dyDescent="0.2">
      <c r="A65" s="17" t="str">
        <f>datos_generales!B$3</f>
        <v>aquilegia</v>
      </c>
      <c r="B65" s="26">
        <f>datos_generales!B$5</f>
        <v>1</v>
      </c>
      <c r="C65" s="26" t="str">
        <f>datos_generales!B$6</f>
        <v>fuera</v>
      </c>
      <c r="D65" s="26" t="str">
        <f>datos_generales!B$8</f>
        <v>AQ-BE-F1</v>
      </c>
      <c r="E65">
        <v>24</v>
      </c>
      <c r="F65">
        <v>50</v>
      </c>
      <c r="G65" t="s">
        <v>11</v>
      </c>
      <c r="H65">
        <v>5</v>
      </c>
    </row>
    <row r="66" spans="1:8" x14ac:dyDescent="0.2">
      <c r="A66" s="17" t="str">
        <f>datos_generales!B$3</f>
        <v>aquilegia</v>
      </c>
      <c r="B66" s="26">
        <f>datos_generales!B$5</f>
        <v>1</v>
      </c>
      <c r="C66" s="26" t="str">
        <f>datos_generales!B$6</f>
        <v>fuera</v>
      </c>
      <c r="D66" s="26" t="str">
        <f>datos_generales!B$8</f>
        <v>AQ-BE-F1</v>
      </c>
      <c r="E66">
        <v>24</v>
      </c>
      <c r="F66">
        <v>50</v>
      </c>
      <c r="G66" t="s">
        <v>23</v>
      </c>
      <c r="H66">
        <v>1</v>
      </c>
    </row>
    <row r="67" spans="1:8" x14ac:dyDescent="0.2">
      <c r="A67" s="17" t="str">
        <f>datos_generales!B$3</f>
        <v>aquilegia</v>
      </c>
      <c r="B67" s="26">
        <f>datos_generales!B$5</f>
        <v>1</v>
      </c>
      <c r="C67" s="26" t="str">
        <f>datos_generales!B$6</f>
        <v>fuera</v>
      </c>
      <c r="D67" s="26" t="str">
        <f>datos_generales!B$8</f>
        <v>AQ-BE-F1</v>
      </c>
      <c r="E67">
        <v>25</v>
      </c>
      <c r="F67">
        <v>50</v>
      </c>
      <c r="G67" t="s">
        <v>11</v>
      </c>
      <c r="H67">
        <v>14</v>
      </c>
    </row>
    <row r="68" spans="1:8" x14ac:dyDescent="0.2">
      <c r="A68" s="17" t="str">
        <f>datos_generales!B$3</f>
        <v>aquilegia</v>
      </c>
      <c r="B68" s="26">
        <f>datos_generales!B$5</f>
        <v>1</v>
      </c>
      <c r="C68" s="26" t="str">
        <f>datos_generales!B$6</f>
        <v>fuera</v>
      </c>
      <c r="D68" s="26" t="str">
        <f>datos_generales!B$8</f>
        <v>AQ-BE-F1</v>
      </c>
      <c r="E68">
        <v>25</v>
      </c>
      <c r="F68">
        <v>50</v>
      </c>
      <c r="G68" t="s">
        <v>23</v>
      </c>
      <c r="H68">
        <v>3</v>
      </c>
    </row>
    <row r="69" spans="1:8" x14ac:dyDescent="0.2">
      <c r="A69" s="17" t="str">
        <f>datos_generales!B$3</f>
        <v>aquilegia</v>
      </c>
      <c r="B69" s="26">
        <f>datos_generales!B$5</f>
        <v>1</v>
      </c>
      <c r="C69" s="26" t="str">
        <f>datos_generales!B$6</f>
        <v>fuera</v>
      </c>
      <c r="D69" s="26" t="str">
        <f>datos_generales!B$8</f>
        <v>AQ-BE-F1</v>
      </c>
      <c r="E69">
        <v>26</v>
      </c>
      <c r="F69">
        <v>50</v>
      </c>
      <c r="G69" t="s">
        <v>11</v>
      </c>
      <c r="H69">
        <v>15</v>
      </c>
    </row>
    <row r="70" spans="1:8" x14ac:dyDescent="0.2">
      <c r="A70" s="17" t="str">
        <f>datos_generales!B$3</f>
        <v>aquilegia</v>
      </c>
      <c r="B70" s="26">
        <f>datos_generales!B$5</f>
        <v>1</v>
      </c>
      <c r="C70" s="26" t="str">
        <f>datos_generales!B$6</f>
        <v>fuera</v>
      </c>
      <c r="D70" s="26" t="str">
        <f>datos_generales!B$8</f>
        <v>AQ-BE-F1</v>
      </c>
      <c r="E70">
        <v>26</v>
      </c>
      <c r="F70">
        <v>50</v>
      </c>
      <c r="G70" t="s">
        <v>23</v>
      </c>
      <c r="H70">
        <v>5</v>
      </c>
    </row>
    <row r="71" spans="1:8" x14ac:dyDescent="0.2">
      <c r="A71" s="17" t="str">
        <f>datos_generales!B$3</f>
        <v>aquilegia</v>
      </c>
      <c r="B71" s="26">
        <f>datos_generales!B$5</f>
        <v>1</v>
      </c>
      <c r="C71" s="26" t="str">
        <f>datos_generales!B$6</f>
        <v>fuera</v>
      </c>
      <c r="D71" s="26" t="str">
        <f>datos_generales!B$8</f>
        <v>AQ-BE-F1</v>
      </c>
      <c r="E71">
        <v>27</v>
      </c>
      <c r="F71">
        <v>50</v>
      </c>
      <c r="G71" t="s">
        <v>11</v>
      </c>
      <c r="H71">
        <v>20</v>
      </c>
    </row>
    <row r="72" spans="1:8" x14ac:dyDescent="0.2">
      <c r="A72" s="17" t="str">
        <f>datos_generales!B$3</f>
        <v>aquilegia</v>
      </c>
      <c r="B72" s="26">
        <f>datos_generales!B$5</f>
        <v>1</v>
      </c>
      <c r="C72" s="26" t="str">
        <f>datos_generales!B$6</f>
        <v>fuera</v>
      </c>
      <c r="D72" s="26" t="str">
        <f>datos_generales!B$8</f>
        <v>AQ-BE-F1</v>
      </c>
      <c r="E72">
        <v>27</v>
      </c>
      <c r="F72">
        <v>50</v>
      </c>
      <c r="G72" t="s">
        <v>23</v>
      </c>
      <c r="H72">
        <v>3</v>
      </c>
    </row>
    <row r="73" spans="1:8" x14ac:dyDescent="0.2">
      <c r="A73" s="17" t="str">
        <f>datos_generales!B$3</f>
        <v>aquilegia</v>
      </c>
      <c r="B73" s="26">
        <f>datos_generales!B$5</f>
        <v>1</v>
      </c>
      <c r="C73" s="26" t="str">
        <f>datos_generales!B$6</f>
        <v>fuera</v>
      </c>
      <c r="D73" s="26" t="str">
        <f>datos_generales!B$8</f>
        <v>AQ-BE-F1</v>
      </c>
      <c r="E73">
        <v>28</v>
      </c>
      <c r="F73">
        <v>50</v>
      </c>
      <c r="G73" t="s">
        <v>11</v>
      </c>
      <c r="H73">
        <v>1</v>
      </c>
    </row>
    <row r="74" spans="1:8" x14ac:dyDescent="0.2">
      <c r="A74" s="17" t="str">
        <f>datos_generales!B$3</f>
        <v>aquilegia</v>
      </c>
      <c r="B74" s="26">
        <f>datos_generales!B$5</f>
        <v>1</v>
      </c>
      <c r="C74" s="26" t="str">
        <f>datos_generales!B$6</f>
        <v>fuera</v>
      </c>
      <c r="D74" s="26" t="str">
        <f>datos_generales!B$8</f>
        <v>AQ-BE-F1</v>
      </c>
      <c r="E74">
        <v>28</v>
      </c>
      <c r="F74">
        <v>50</v>
      </c>
      <c r="G74" t="s">
        <v>23</v>
      </c>
      <c r="H74">
        <v>1</v>
      </c>
    </row>
    <row r="75" spans="1:8" x14ac:dyDescent="0.2">
      <c r="A75" s="17" t="str">
        <f>datos_generales!B$3</f>
        <v>aquilegia</v>
      </c>
      <c r="B75" s="26">
        <f>datos_generales!B$5</f>
        <v>1</v>
      </c>
      <c r="C75" s="26" t="str">
        <f>datos_generales!B$6</f>
        <v>fuera</v>
      </c>
      <c r="D75" s="26" t="str">
        <f>datos_generales!B$8</f>
        <v>AQ-BE-F1</v>
      </c>
      <c r="E75">
        <v>29</v>
      </c>
      <c r="F75">
        <v>50</v>
      </c>
      <c r="G75" t="s">
        <v>11</v>
      </c>
      <c r="H75">
        <v>14</v>
      </c>
    </row>
    <row r="76" spans="1:8" x14ac:dyDescent="0.2">
      <c r="A76" s="17" t="str">
        <f>datos_generales!B$3</f>
        <v>aquilegia</v>
      </c>
      <c r="B76" s="26">
        <f>datos_generales!B$5</f>
        <v>1</v>
      </c>
      <c r="C76" s="26" t="str">
        <f>datos_generales!B$6</f>
        <v>fuera</v>
      </c>
      <c r="D76" s="26" t="str">
        <f>datos_generales!B$8</f>
        <v>AQ-BE-F1</v>
      </c>
      <c r="E76">
        <v>29</v>
      </c>
      <c r="F76">
        <v>50</v>
      </c>
      <c r="G76" t="s">
        <v>24</v>
      </c>
      <c r="H76">
        <v>1</v>
      </c>
    </row>
    <row r="77" spans="1:8" x14ac:dyDescent="0.2">
      <c r="A77" s="17" t="str">
        <f>datos_generales!B$3</f>
        <v>aquilegia</v>
      </c>
      <c r="B77" s="26">
        <f>datos_generales!B$5</f>
        <v>1</v>
      </c>
      <c r="C77" s="26" t="str">
        <f>datos_generales!B$6</f>
        <v>fuera</v>
      </c>
      <c r="D77" s="26" t="str">
        <f>datos_generales!B$8</f>
        <v>AQ-BE-F1</v>
      </c>
      <c r="E77">
        <v>29</v>
      </c>
      <c r="F77">
        <v>50</v>
      </c>
      <c r="G77" t="s">
        <v>23</v>
      </c>
      <c r="H77">
        <v>4</v>
      </c>
    </row>
    <row r="78" spans="1:8" x14ac:dyDescent="0.2">
      <c r="A78" s="17" t="str">
        <f>datos_generales!B$3</f>
        <v>aquilegia</v>
      </c>
      <c r="B78" s="26">
        <f>datos_generales!B$5</f>
        <v>1</v>
      </c>
      <c r="C78" s="26" t="str">
        <f>datos_generales!B$6</f>
        <v>fuera</v>
      </c>
      <c r="D78" s="26" t="str">
        <f>datos_generales!B$8</f>
        <v>AQ-BE-F1</v>
      </c>
      <c r="E78">
        <v>30</v>
      </c>
      <c r="F78">
        <v>50</v>
      </c>
      <c r="G78" t="s">
        <v>11</v>
      </c>
      <c r="H78">
        <v>10</v>
      </c>
    </row>
    <row r="79" spans="1:8" x14ac:dyDescent="0.2">
      <c r="A79" s="17" t="str">
        <f>datos_generales!B$3</f>
        <v>aquilegia</v>
      </c>
      <c r="B79" s="26">
        <f>datos_generales!B$5</f>
        <v>1</v>
      </c>
      <c r="C79" s="26" t="str">
        <f>datos_generales!B$6</f>
        <v>fuera</v>
      </c>
      <c r="D79" s="26" t="str">
        <f>datos_generales!B$8</f>
        <v>AQ-BE-F1</v>
      </c>
      <c r="E79">
        <v>30</v>
      </c>
      <c r="F79">
        <v>50</v>
      </c>
      <c r="G79" t="s">
        <v>23</v>
      </c>
      <c r="H79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E72F9-9617-4C44-B18A-ABCB07839B27}">
  <sheetPr codeName="Sheet8">
    <tabColor theme="4"/>
  </sheetPr>
  <dimension ref="A1:H15"/>
  <sheetViews>
    <sheetView tabSelected="1" zoomScale="146" zoomScaleNormal="146" workbookViewId="0">
      <selection activeCell="F1" sqref="F1:F1048576"/>
    </sheetView>
  </sheetViews>
  <sheetFormatPr baseColWidth="10" defaultRowHeight="16" x14ac:dyDescent="0.2"/>
  <cols>
    <col min="5" max="5" width="17.1640625" customWidth="1"/>
    <col min="6" max="6" width="22.1640625" customWidth="1"/>
    <col min="7" max="7" width="14.33203125" customWidth="1"/>
  </cols>
  <sheetData>
    <row r="1" spans="1:8" x14ac:dyDescent="0.2">
      <c r="A1" s="16" t="s">
        <v>1</v>
      </c>
      <c r="B1" s="16" t="s">
        <v>2</v>
      </c>
      <c r="C1" s="16" t="s">
        <v>10</v>
      </c>
      <c r="D1" s="16" t="s">
        <v>49</v>
      </c>
      <c r="E1" s="22" t="s">
        <v>81</v>
      </c>
      <c r="F1" s="22" t="s">
        <v>139</v>
      </c>
      <c r="G1" s="22" t="s">
        <v>99</v>
      </c>
      <c r="H1" s="22" t="s">
        <v>82</v>
      </c>
    </row>
    <row r="2" spans="1:8" x14ac:dyDescent="0.2">
      <c r="A2" s="17" t="str">
        <f>datos_generales!B$3</f>
        <v>aquilegia</v>
      </c>
      <c r="B2" s="26">
        <f>datos_generales!B$5</f>
        <v>1</v>
      </c>
      <c r="C2" s="26" t="str">
        <f>datos_generales!B$6</f>
        <v>fuera</v>
      </c>
      <c r="D2" s="26" t="str">
        <f>datos_generales!B$8</f>
        <v>AQ-BE-F1</v>
      </c>
      <c r="E2">
        <v>50</v>
      </c>
      <c r="F2" t="s">
        <v>83</v>
      </c>
      <c r="H2">
        <v>0.66666666666666696</v>
      </c>
    </row>
    <row r="3" spans="1:8" x14ac:dyDescent="0.2">
      <c r="A3" s="17" t="str">
        <f>datos_generales!B$3</f>
        <v>aquilegia</v>
      </c>
      <c r="B3" s="26">
        <f>datos_generales!B$5</f>
        <v>1</v>
      </c>
      <c r="C3" s="26" t="str">
        <f>datos_generales!B$6</f>
        <v>fuera</v>
      </c>
      <c r="D3" s="26" t="str">
        <f>datos_generales!B$8</f>
        <v>AQ-BE-F1</v>
      </c>
      <c r="E3">
        <v>50</v>
      </c>
      <c r="F3" t="s">
        <v>84</v>
      </c>
      <c r="H3">
        <v>0.66666666666666696</v>
      </c>
    </row>
    <row r="4" spans="1:8" x14ac:dyDescent="0.2">
      <c r="A4" s="17" t="str">
        <f>datos_generales!B$3</f>
        <v>aquilegia</v>
      </c>
      <c r="B4" s="26">
        <f>datos_generales!B$5</f>
        <v>1</v>
      </c>
      <c r="C4" s="26" t="str">
        <f>datos_generales!B$6</f>
        <v>fuera</v>
      </c>
      <c r="D4" s="26" t="str">
        <f>datos_generales!B$8</f>
        <v>AQ-BE-F1</v>
      </c>
      <c r="E4">
        <v>50</v>
      </c>
      <c r="F4" t="s">
        <v>11</v>
      </c>
      <c r="H4">
        <v>0.53333333333333299</v>
      </c>
    </row>
    <row r="5" spans="1:8" x14ac:dyDescent="0.2">
      <c r="A5" s="17" t="str">
        <f>datos_generales!B$3</f>
        <v>aquilegia</v>
      </c>
      <c r="B5" s="26">
        <f>datos_generales!B$5</f>
        <v>1</v>
      </c>
      <c r="C5" s="26" t="str">
        <f>datos_generales!B$6</f>
        <v>fuera</v>
      </c>
      <c r="D5" s="26" t="str">
        <f>datos_generales!B$8</f>
        <v>AQ-BE-F1</v>
      </c>
      <c r="E5">
        <v>50</v>
      </c>
      <c r="F5" t="s">
        <v>85</v>
      </c>
      <c r="H5">
        <v>0.53333333333333299</v>
      </c>
    </row>
    <row r="6" spans="1:8" x14ac:dyDescent="0.2">
      <c r="A6" s="17" t="str">
        <f>datos_generales!B$3</f>
        <v>aquilegia</v>
      </c>
      <c r="B6" s="26">
        <f>datos_generales!B$5</f>
        <v>1</v>
      </c>
      <c r="C6" s="26" t="str">
        <f>datos_generales!B$6</f>
        <v>fuera</v>
      </c>
      <c r="D6" s="26" t="str">
        <f>datos_generales!B$8</f>
        <v>AQ-BE-F1</v>
      </c>
      <c r="E6">
        <v>50</v>
      </c>
      <c r="F6" t="s">
        <v>22</v>
      </c>
      <c r="H6">
        <v>0.53333333333333299</v>
      </c>
    </row>
    <row r="7" spans="1:8" x14ac:dyDescent="0.2">
      <c r="A7" s="17" t="str">
        <f>datos_generales!B$3</f>
        <v>aquilegia</v>
      </c>
      <c r="B7" s="26">
        <f>datos_generales!B$5</f>
        <v>1</v>
      </c>
      <c r="C7" s="26" t="str">
        <f>datos_generales!B$6</f>
        <v>fuera</v>
      </c>
      <c r="D7" s="26" t="str">
        <f>datos_generales!B$8</f>
        <v>AQ-BE-F1</v>
      </c>
      <c r="E7">
        <v>50</v>
      </c>
      <c r="F7" t="s">
        <v>24</v>
      </c>
      <c r="H7">
        <v>0.4</v>
      </c>
    </row>
    <row r="8" spans="1:8" x14ac:dyDescent="0.2">
      <c r="A8" s="17" t="str">
        <f>datos_generales!B$3</f>
        <v>aquilegia</v>
      </c>
      <c r="B8" s="26">
        <f>datos_generales!B$5</f>
        <v>1</v>
      </c>
      <c r="C8" s="26" t="str">
        <f>datos_generales!B$6</f>
        <v>fuera</v>
      </c>
      <c r="D8" s="26" t="str">
        <f>datos_generales!B$8</f>
        <v>AQ-BE-F1</v>
      </c>
      <c r="E8">
        <v>50</v>
      </c>
      <c r="F8" t="s">
        <v>86</v>
      </c>
      <c r="H8">
        <v>0.266666666666667</v>
      </c>
    </row>
    <row r="9" spans="1:8" x14ac:dyDescent="0.2">
      <c r="A9" s="17" t="str">
        <f>datos_generales!B$3</f>
        <v>aquilegia</v>
      </c>
      <c r="B9" s="26">
        <f>datos_generales!B$5</f>
        <v>1</v>
      </c>
      <c r="C9" s="26" t="str">
        <f>datos_generales!B$6</f>
        <v>fuera</v>
      </c>
      <c r="D9" s="26" t="str">
        <f>datos_generales!B$8</f>
        <v>AQ-BE-F1</v>
      </c>
      <c r="E9">
        <v>50</v>
      </c>
      <c r="F9" t="s">
        <v>25</v>
      </c>
      <c r="H9">
        <v>0.266666666666667</v>
      </c>
    </row>
    <row r="10" spans="1:8" x14ac:dyDescent="0.2">
      <c r="A10" s="17" t="str">
        <f>datos_generales!B$3</f>
        <v>aquilegia</v>
      </c>
      <c r="B10" s="26">
        <f>datos_generales!B$5</f>
        <v>1</v>
      </c>
      <c r="C10" s="26" t="str">
        <f>datos_generales!B$6</f>
        <v>fuera</v>
      </c>
      <c r="D10" s="26" t="str">
        <f>datos_generales!B$8</f>
        <v>AQ-BE-F1</v>
      </c>
      <c r="E10">
        <v>50</v>
      </c>
      <c r="F10" t="s">
        <v>87</v>
      </c>
      <c r="H10">
        <v>0.266666666666667</v>
      </c>
    </row>
    <row r="11" spans="1:8" x14ac:dyDescent="0.2">
      <c r="A11" s="17" t="str">
        <f>datos_generales!B$3</f>
        <v>aquilegia</v>
      </c>
      <c r="B11" s="26">
        <f>datos_generales!B$5</f>
        <v>1</v>
      </c>
      <c r="C11" s="26" t="str">
        <f>datos_generales!B$6</f>
        <v>fuera</v>
      </c>
      <c r="D11" s="26" t="str">
        <f>datos_generales!B$8</f>
        <v>AQ-BE-F1</v>
      </c>
      <c r="E11">
        <v>50</v>
      </c>
      <c r="F11" t="s">
        <v>88</v>
      </c>
      <c r="H11">
        <v>0.266666666666667</v>
      </c>
    </row>
    <row r="12" spans="1:8" x14ac:dyDescent="0.2">
      <c r="A12" s="17" t="str">
        <f>datos_generales!B$3</f>
        <v>aquilegia</v>
      </c>
      <c r="B12" s="26">
        <f>datos_generales!B$5</f>
        <v>1</v>
      </c>
      <c r="C12" s="26" t="str">
        <f>datos_generales!B$6</f>
        <v>fuera</v>
      </c>
      <c r="D12" s="26" t="str">
        <f>datos_generales!B$8</f>
        <v>AQ-BE-F1</v>
      </c>
      <c r="E12">
        <v>50</v>
      </c>
      <c r="F12" t="s">
        <v>89</v>
      </c>
      <c r="H12">
        <v>0.133333333333333</v>
      </c>
    </row>
    <row r="13" spans="1:8" x14ac:dyDescent="0.2">
      <c r="A13" s="17" t="str">
        <f>datos_generales!B$3</f>
        <v>aquilegia</v>
      </c>
      <c r="B13" s="26">
        <f>datos_generales!B$5</f>
        <v>1</v>
      </c>
      <c r="C13" s="26" t="str">
        <f>datos_generales!B$6</f>
        <v>fuera</v>
      </c>
      <c r="D13" s="26" t="str">
        <f>datos_generales!B$8</f>
        <v>AQ-BE-F1</v>
      </c>
      <c r="E13">
        <v>50</v>
      </c>
      <c r="F13" t="s">
        <v>90</v>
      </c>
      <c r="H13">
        <v>0.133333333333333</v>
      </c>
    </row>
    <row r="14" spans="1:8" x14ac:dyDescent="0.2">
      <c r="A14" s="17" t="str">
        <f>datos_generales!B$3</f>
        <v>aquilegia</v>
      </c>
      <c r="B14" s="26">
        <f>datos_generales!B$5</f>
        <v>1</v>
      </c>
      <c r="C14" s="26" t="str">
        <f>datos_generales!B$6</f>
        <v>fuera</v>
      </c>
      <c r="D14" s="26" t="str">
        <f>datos_generales!B$8</f>
        <v>AQ-BE-F1</v>
      </c>
      <c r="E14">
        <v>50</v>
      </c>
      <c r="F14" t="s">
        <v>91</v>
      </c>
      <c r="H14">
        <v>0.133333333333333</v>
      </c>
    </row>
    <row r="15" spans="1:8" x14ac:dyDescent="0.2">
      <c r="A15" s="17" t="str">
        <f>datos_generales!B$3</f>
        <v>aquilegia</v>
      </c>
      <c r="B15" s="26">
        <f>datos_generales!B$5</f>
        <v>1</v>
      </c>
      <c r="C15" s="26" t="str">
        <f>datos_generales!B$6</f>
        <v>fuera</v>
      </c>
      <c r="D15" s="26" t="str">
        <f>datos_generales!B$8</f>
        <v>AQ-BE-F1</v>
      </c>
      <c r="E15">
        <v>50</v>
      </c>
      <c r="F15" t="s">
        <v>73</v>
      </c>
      <c r="H15">
        <v>0.133333333333333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AE587-8D7C-D144-8184-16536F9A06BF}">
  <sheetPr codeName="Sheet9">
    <tabColor theme="7"/>
  </sheetPr>
  <dimension ref="A1:C3"/>
  <sheetViews>
    <sheetView workbookViewId="0">
      <selection activeCell="P26" sqref="P26"/>
    </sheetView>
  </sheetViews>
  <sheetFormatPr baseColWidth="10" defaultRowHeight="16" x14ac:dyDescent="0.2"/>
  <cols>
    <col min="1" max="1" width="7" customWidth="1"/>
    <col min="2" max="2" width="12.83203125" customWidth="1"/>
    <col min="3" max="3" width="18.83203125" customWidth="1"/>
  </cols>
  <sheetData>
    <row r="1" spans="1:3" s="1" customFormat="1" x14ac:dyDescent="0.2">
      <c r="A1" s="1" t="s">
        <v>3</v>
      </c>
      <c r="B1" s="1" t="s">
        <v>2</v>
      </c>
      <c r="C1" s="1" t="s">
        <v>6</v>
      </c>
    </row>
    <row r="2" spans="1:3" x14ac:dyDescent="0.2">
      <c r="A2">
        <v>1</v>
      </c>
      <c r="B2" t="s">
        <v>7</v>
      </c>
      <c r="C2" t="s">
        <v>4</v>
      </c>
    </row>
    <row r="3" spans="1:3" x14ac:dyDescent="0.2">
      <c r="A3">
        <v>2</v>
      </c>
      <c r="B3" t="s">
        <v>8</v>
      </c>
      <c r="C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datos_generales</vt:lpstr>
      <vt:lpstr>suelo</vt:lpstr>
      <vt:lpstr>humedad_temp</vt:lpstr>
      <vt:lpstr>excrementos</vt:lpstr>
      <vt:lpstr>especie_focal</vt:lpstr>
      <vt:lpstr>herbivoria</vt:lpstr>
      <vt:lpstr>vecindad</vt:lpstr>
      <vt:lpstr>cobertura_veg</vt:lpstr>
      <vt:lpstr>dicc_tratamientos</vt:lpstr>
      <vt:lpstr>dicc_vallado</vt:lpstr>
      <vt:lpstr>dicc_crs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</cp:lastModifiedBy>
  <dcterms:created xsi:type="dcterms:W3CDTF">2023-05-15T18:21:27Z</dcterms:created>
  <dcterms:modified xsi:type="dcterms:W3CDTF">2023-09-09T10:01:11Z</dcterms:modified>
</cp:coreProperties>
</file>