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2018mbp/Documents/6.4.20 Desktop to Sort/"/>
    </mc:Choice>
  </mc:AlternateContent>
  <xr:revisionPtr revIDLastSave="0" documentId="8_{510A29F9-9478-D54E-AA35-BA008265F3FC}" xr6:coauthVersionLast="45" xr6:coauthVersionMax="45" xr10:uidLastSave="{00000000-0000-0000-0000-000000000000}"/>
  <bookViews>
    <workbookView xWindow="300" yWindow="460" windowWidth="25040" windowHeight="14500" xr2:uid="{70195A8C-C881-2C4B-89CC-9492A3D76855}"/>
  </bookViews>
  <sheets>
    <sheet name="Sheet1" sheetId="1" r:id="rId1"/>
    <sheet name="Scenario Summary 3" sheetId="7" r:id="rId2"/>
    <sheet name="Scenario Summary 2" sheetId="5" r:id="rId3"/>
    <sheet name="Scenario PivotTable" sheetId="3" r:id="rId4"/>
  </sheets>
  <definedNames>
    <definedName name="A_24">Sheet1!$A$24</definedName>
    <definedName name="Avg_Profit">Sheet1!$B$24</definedName>
    <definedName name="AvgProfit">Sheet1!$A$24</definedName>
    <definedName name="Demand">Sheet1!$B$3</definedName>
    <definedName name="Profit">Sheet1!$B$23</definedName>
    <definedName name="Quanity">Sheet1!$B$9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  <c r="B12" i="1" s="1"/>
  <c r="B13" i="1" s="1"/>
  <c r="B14" i="1" l="1"/>
  <c r="B17" i="1" l="1"/>
  <c r="B21" i="1" s="1"/>
  <c r="B20" i="1"/>
  <c r="B18" i="1" l="1"/>
  <c r="B22" i="1" s="1"/>
  <c r="B23" i="1" s="1"/>
  <c r="H3" i="1" s="1"/>
  <c r="B24" i="1" s="1"/>
</calcChain>
</file>

<file path=xl/sharedStrings.xml><?xml version="1.0" encoding="utf-8"?>
<sst xmlns="http://schemas.openxmlformats.org/spreadsheetml/2006/main" count="88" uniqueCount="60">
  <si>
    <t xml:space="preserve">Inputs </t>
  </si>
  <si>
    <t xml:space="preserve">Mean </t>
  </si>
  <si>
    <t>std Dev</t>
  </si>
  <si>
    <t xml:space="preserve">Dress Cost (unit) </t>
  </si>
  <si>
    <t xml:space="preserve">Dress Sale (unit) </t>
  </si>
  <si>
    <t xml:space="preserve">Quanity Q </t>
  </si>
  <si>
    <t>Demand for Dresses D</t>
  </si>
  <si>
    <t xml:space="preserve">Std Dev </t>
  </si>
  <si>
    <t xml:space="preserve">Dresses Kept </t>
  </si>
  <si>
    <t xml:space="preserve">Max Q Return </t>
  </si>
  <si>
    <t xml:space="preserve">Return Refund (unit) </t>
  </si>
  <si>
    <t xml:space="preserve">Disct Store Price </t>
  </si>
  <si>
    <t xml:space="preserve">Profit </t>
  </si>
  <si>
    <t>=norm.inv(rand(),Q,100)</t>
  </si>
  <si>
    <t xml:space="preserve">Dresses Sold (S) </t>
  </si>
  <si>
    <t>= min(SU,D)</t>
  </si>
  <si>
    <t>Dresses Supplied (SU)</t>
  </si>
  <si>
    <t>=min(0.2Q, SU - S)</t>
  </si>
  <si>
    <t>D Returned [R]</t>
  </si>
  <si>
    <t xml:space="preserve">Remaining Dresses (SD) </t>
  </si>
  <si>
    <t xml:space="preserve">=SU – S – R </t>
  </si>
  <si>
    <t>=150*S + 40*R + 20*SD – 50*SU</t>
  </si>
  <si>
    <t>=int(norm.inv(rand(), mean, Std Dec))</t>
  </si>
  <si>
    <t xml:space="preserve">human inserts reasonable # </t>
  </si>
  <si>
    <t xml:space="preserve">Revenue Sold </t>
  </si>
  <si>
    <t xml:space="preserve">Revenue Returned </t>
  </si>
  <si>
    <t xml:space="preserve">Revenue Discount </t>
  </si>
  <si>
    <t xml:space="preserve">Average Profit </t>
  </si>
  <si>
    <t xml:space="preserve">Data Table </t>
  </si>
  <si>
    <t>$B$23</t>
  </si>
  <si>
    <t>$B$24</t>
  </si>
  <si>
    <t>Created by Microsoft Office User on 4/27/2020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</si>
  <si>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</si>
  <si>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</si>
  <si>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</si>
  <si>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</si>
  <si>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</si>
  <si>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</si>
  <si>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</si>
  <si>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Row Labels</t>
  </si>
  <si>
    <t xml:space="preserve">400 D, 400 Q </t>
  </si>
  <si>
    <t xml:space="preserve">400 D, 450 Q </t>
  </si>
  <si>
    <t>400 D, 500 Q</t>
  </si>
  <si>
    <t xml:space="preserve">400 D, 550 Q </t>
  </si>
  <si>
    <t>450 D 500 Q</t>
  </si>
  <si>
    <t>450 D, 400 Q</t>
  </si>
  <si>
    <t>450 D, 450 Q</t>
  </si>
  <si>
    <t>450 D, 550 Q</t>
  </si>
  <si>
    <t>$B$3,$B$9 by</t>
  </si>
  <si>
    <t>(All)</t>
  </si>
  <si>
    <t xml:space="preserve">This was just me seeing what a pivot table would look likt </t>
  </si>
  <si>
    <t>Profit</t>
  </si>
  <si>
    <t>300 Demand</t>
  </si>
  <si>
    <t>350 Demand</t>
  </si>
  <si>
    <t>400 Demand</t>
  </si>
  <si>
    <t>450 Demand</t>
  </si>
  <si>
    <t>500 Demand</t>
  </si>
  <si>
    <t>550 Demand</t>
  </si>
  <si>
    <t>Demand</t>
  </si>
  <si>
    <t>Avg_Profit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</si>
</sst>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>
    <font>
      <sz val="12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6" fontId="0" fillId="0" borderId="6" xfId="0" applyNumberFormat="1" applyBorder="1"/>
    <xf numFmtId="0" fontId="0" fillId="2" borderId="6" xfId="0" applyFill="1" applyBorder="1"/>
    <xf numFmtId="0" fontId="0" fillId="3" borderId="8" xfId="0" applyFill="1" applyBorder="1"/>
    <xf numFmtId="0" fontId="0" fillId="0" borderId="0" xfId="0" quotePrefix="1"/>
    <xf numFmtId="0" fontId="0" fillId="0" borderId="6" xfId="0" applyFill="1" applyBorder="1"/>
    <xf numFmtId="6" fontId="0" fillId="0" borderId="6" xfId="0" applyNumberFormat="1" applyFill="1" applyBorder="1"/>
    <xf numFmtId="8" fontId="0" fillId="3" borderId="4" xfId="0" applyNumberFormat="1" applyFill="1" applyBorder="1"/>
    <xf numFmtId="0" fontId="0" fillId="0" borderId="7" xfId="0" applyFill="1" applyBorder="1"/>
    <xf numFmtId="8" fontId="0" fillId="0" borderId="0" xfId="0" applyNumberFormat="1"/>
    <xf numFmtId="0" fontId="0" fillId="0" borderId="0" xfId="0" applyFill="1" applyBorder="1" applyAlignment="1"/>
    <xf numFmtId="8" fontId="0" fillId="0" borderId="0" xfId="0" applyNumberFormat="1" applyFill="1" applyBorder="1" applyAlignment="1"/>
    <xf numFmtId="0" fontId="0" fillId="0" borderId="10" xfId="0" applyFill="1" applyBorder="1" applyAlignment="1"/>
    <xf numFmtId="0" fontId="1" fillId="4" borderId="11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0" fillId="0" borderId="12" xfId="0" applyFill="1" applyBorder="1" applyAlignment="1"/>
    <xf numFmtId="0" fontId="2" fillId="5" borderId="0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right"/>
    </xf>
    <xf numFmtId="0" fontId="4" fillId="4" borderId="11" xfId="0" applyFont="1" applyFill="1" applyBorder="1" applyAlignment="1">
      <alignment horizontal="right"/>
    </xf>
    <xf numFmtId="0" fontId="0" fillId="6" borderId="0" xfId="0" applyFill="1" applyBorder="1" applyAlignment="1"/>
    <xf numFmtId="0" fontId="5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crosoft Office User" refreshedDate="43948.549802199072" createdVersion="6" refreshedVersion="6" minRefreshableVersion="3" recordCount="8" xr:uid="{DD468483-38AB-594F-A66D-3AAD5DFC2C12}">
  <cacheSource type="scenario"/>
  <cacheFields count="4">
    <cacheField name="$B$3,$B$9" numFmtId="0">
      <sharedItems containsNonDate="0" count="8">
        <s v="400 D, 400 Q "/>
        <s v="400 D, 450 Q "/>
        <s v="400 D, 500 Q"/>
        <s v="400 D, 550 Q "/>
        <s v="450 D, 400 Q"/>
        <s v="450 D, 450 Q"/>
        <s v="450 D 500 Q"/>
        <s v="450 D, 550 Q"/>
      </sharedItems>
    </cacheField>
    <cacheField name="$B$3,$B$9 by" numFmtId="0">
      <sharedItems containsNonDate="0" count="1">
        <s v="Microsoft Office User"/>
      </sharedItems>
    </cacheField>
    <cacheField name="res $B$23" numFmtId="0">
      <sharedItems containsSemiMixedTypes="0" containsNonDate="0" containsString="0" containsNumber="1" minValue="32586.510616283012" maxValue="44408.042656615711" count="8">
        <n v="32586.510616283012"/>
        <n v="38562.113066341066"/>
        <n v="39654.306890923282"/>
        <n v="38741.622756060504"/>
        <n v="41220.0562038262"/>
        <n v="44408.042656615711"/>
        <n v="40936.894386863831"/>
        <n v="43355.550548683415"/>
      </sharedItems>
    </cacheField>
    <cacheField name="res $B$24" numFmtId="0">
      <sharedItems containsSemiMixedTypes="0" containsNonDate="0" containsString="0" containsNumber="1" minValue="35298.544719948775" maxValue="42270.910338524111" count="8">
        <n v="35298.544719948775"/>
        <n v="36754.513480058638"/>
        <n v="37663.583084229598"/>
        <n v="36831.803537313644"/>
        <n v="37608.258429396155"/>
        <n v="40231.151346907609"/>
        <n v="42013.9235342143"/>
        <n v="42270.9103385241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F4784-D591-2748-9AA3-F56C84542E6F}" name="PivotTable1" cacheId="0" applyNumberFormats="0" applyBorderFormats="0" applyFontFormats="0" applyPatternFormats="0" applyAlignmentFormats="0" applyWidthHeightFormats="1" dataCaption="Result Cells" updatedVersion="6" minRefreshableVersion="3" useAutoFormatting="1" rowGrandTotals="0" colGrandTotals="0" itemPrintTitles="1" createdVersion="6" indent="0" outline="1" outlineData="1" multipleFieldFilters="0" fieldListSortAscending="1">
  <location ref="A3:C11" firstHeaderRow="0" firstDataRow="1" firstDataCol="1" rowPageCount="1" colPageCount="1"/>
  <pivotFields count="4">
    <pivotField axis="axisRow" showAll="0" defaultSubtotal="0">
      <items count="8">
        <item x="0"/>
        <item x="1"/>
        <item x="2"/>
        <item x="3"/>
        <item x="6"/>
        <item x="4"/>
        <item x="5"/>
        <item x="7"/>
      </items>
    </pivotField>
    <pivotField axis="axisPage" showAll="0">
      <items count="2">
        <item x="0"/>
        <item t="default"/>
      </items>
    </pivotField>
    <pivotField dataField="1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$B$23" fld="2" baseField="0" baseItem="0"/>
    <dataField name="$B$24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F391-DB02-F84C-919C-77E7008763B3}">
  <dimension ref="A1:H252"/>
  <sheetViews>
    <sheetView tabSelected="1" workbookViewId="0">
      <selection activeCell="E18" sqref="E18"/>
    </sheetView>
  </sheetViews>
  <sheetFormatPr baseColWidth="10" defaultRowHeight="16"/>
  <cols>
    <col min="1" max="1" width="21.6640625" bestFit="1" customWidth="1"/>
  </cols>
  <sheetData>
    <row r="1" spans="1:8" ht="17" thickBot="1"/>
    <row r="2" spans="1:8" ht="17" thickBot="1">
      <c r="A2" s="30" t="s">
        <v>0</v>
      </c>
      <c r="B2" s="31"/>
      <c r="G2" s="30" t="s">
        <v>28</v>
      </c>
      <c r="H2" s="31"/>
    </row>
    <row r="3" spans="1:8">
      <c r="A3" s="1" t="s">
        <v>6</v>
      </c>
      <c r="B3" s="2">
        <v>300</v>
      </c>
      <c r="C3" s="8" t="s">
        <v>22</v>
      </c>
      <c r="G3">
        <v>1</v>
      </c>
      <c r="H3" s="13">
        <f ca="1">B23</f>
        <v>29346.338324939577</v>
      </c>
    </row>
    <row r="4" spans="1:8">
      <c r="A4" s="3" t="s">
        <v>1</v>
      </c>
      <c r="B4" s="4">
        <v>400</v>
      </c>
      <c r="G4">
        <v>2</v>
      </c>
      <c r="H4">
        <f t="dataTable" ref="H4:H252" dt2D="0" dtr="0" r1="J8" ca="1"/>
        <v>24942.82526106482</v>
      </c>
    </row>
    <row r="5" spans="1:8">
      <c r="A5" s="3" t="s">
        <v>2</v>
      </c>
      <c r="B5" s="4">
        <v>100</v>
      </c>
      <c r="G5">
        <v>3</v>
      </c>
      <c r="H5">
        <v>26782.2288009769</v>
      </c>
    </row>
    <row r="6" spans="1:8">
      <c r="A6" s="3" t="s">
        <v>3</v>
      </c>
      <c r="B6" s="5">
        <v>50</v>
      </c>
      <c r="G6">
        <v>4</v>
      </c>
      <c r="H6">
        <v>27439.869787106465</v>
      </c>
    </row>
    <row r="7" spans="1:8">
      <c r="A7" s="3" t="s">
        <v>4</v>
      </c>
      <c r="B7" s="5">
        <v>150</v>
      </c>
      <c r="G7">
        <v>5</v>
      </c>
      <c r="H7">
        <v>27578.202971101331</v>
      </c>
    </row>
    <row r="8" spans="1:8">
      <c r="A8" s="3"/>
      <c r="B8" s="4"/>
      <c r="G8">
        <v>6</v>
      </c>
      <c r="H8">
        <v>27284.571937961318</v>
      </c>
    </row>
    <row r="9" spans="1:8">
      <c r="A9" s="3" t="s">
        <v>5</v>
      </c>
      <c r="B9" s="6">
        <v>400</v>
      </c>
      <c r="C9" t="s">
        <v>23</v>
      </c>
      <c r="G9">
        <v>7</v>
      </c>
      <c r="H9">
        <v>29290.040234442855</v>
      </c>
    </row>
    <row r="10" spans="1:8">
      <c r="A10" s="3" t="s">
        <v>1</v>
      </c>
      <c r="B10" s="4">
        <f>B9</f>
        <v>400</v>
      </c>
      <c r="G10">
        <v>8</v>
      </c>
      <c r="H10">
        <v>29452.362286186959</v>
      </c>
    </row>
    <row r="11" spans="1:8">
      <c r="A11" s="3" t="s">
        <v>7</v>
      </c>
      <c r="B11" s="4">
        <v>100</v>
      </c>
      <c r="G11">
        <v>9</v>
      </c>
      <c r="H11">
        <v>25590.315289020305</v>
      </c>
    </row>
    <row r="12" spans="1:8">
      <c r="A12" s="3" t="s">
        <v>16</v>
      </c>
      <c r="B12" s="9">
        <f ca="1">_xlfn.NORM.INV(RAND(), B10,B11)</f>
        <v>293.46338324939575</v>
      </c>
      <c r="C12" s="8" t="s">
        <v>13</v>
      </c>
      <c r="E12" s="8"/>
      <c r="G12">
        <v>10</v>
      </c>
      <c r="H12">
        <v>29398.532951631631</v>
      </c>
    </row>
    <row r="13" spans="1:8">
      <c r="A13" s="3" t="s">
        <v>8</v>
      </c>
      <c r="B13" s="4">
        <f ca="1">B9+B12</f>
        <v>693.46338324939575</v>
      </c>
      <c r="G13">
        <v>11</v>
      </c>
      <c r="H13">
        <v>28839.430429987613</v>
      </c>
    </row>
    <row r="14" spans="1:8">
      <c r="A14" s="3" t="s">
        <v>14</v>
      </c>
      <c r="B14" s="4">
        <f ca="1">MIN(B12,B3)</f>
        <v>293.46338324939575</v>
      </c>
      <c r="C14" s="8" t="s">
        <v>15</v>
      </c>
      <c r="G14">
        <v>12</v>
      </c>
      <c r="H14">
        <v>26337.991620286455</v>
      </c>
    </row>
    <row r="15" spans="1:8">
      <c r="A15" s="3" t="s">
        <v>9</v>
      </c>
      <c r="B15" s="4">
        <v>0.2</v>
      </c>
      <c r="G15">
        <v>13</v>
      </c>
      <c r="H15">
        <v>28877.933289151621</v>
      </c>
    </row>
    <row r="16" spans="1:8">
      <c r="A16" s="3" t="s">
        <v>10</v>
      </c>
      <c r="B16" s="5">
        <v>40</v>
      </c>
      <c r="G16">
        <v>14</v>
      </c>
      <c r="H16">
        <v>29331.68909245923</v>
      </c>
    </row>
    <row r="17" spans="1:8">
      <c r="A17" s="3" t="s">
        <v>18</v>
      </c>
      <c r="B17" s="4">
        <f ca="1">MIN(B15*B9, B12-B14)</f>
        <v>0</v>
      </c>
      <c r="C17" s="8" t="s">
        <v>17</v>
      </c>
      <c r="G17">
        <v>15</v>
      </c>
      <c r="H17">
        <v>22249.294308258024</v>
      </c>
    </row>
    <row r="18" spans="1:8">
      <c r="A18" s="3" t="s">
        <v>19</v>
      </c>
      <c r="B18" s="4">
        <f ca="1">B12-B14-B17</f>
        <v>0</v>
      </c>
      <c r="C18" s="8" t="s">
        <v>20</v>
      </c>
      <c r="G18">
        <v>16</v>
      </c>
      <c r="H18">
        <v>26904.527207159605</v>
      </c>
    </row>
    <row r="19" spans="1:8">
      <c r="A19" s="3" t="s">
        <v>11</v>
      </c>
      <c r="B19" s="5">
        <v>20</v>
      </c>
      <c r="G19">
        <v>17</v>
      </c>
      <c r="H19">
        <v>28208.248007092032</v>
      </c>
    </row>
    <row r="20" spans="1:8">
      <c r="A20" s="3" t="s">
        <v>24</v>
      </c>
      <c r="B20" s="5">
        <f ca="1">B7*B14</f>
        <v>44019.507487409363</v>
      </c>
      <c r="C20" s="8"/>
      <c r="G20">
        <v>18</v>
      </c>
      <c r="H20">
        <v>28849.00501720289</v>
      </c>
    </row>
    <row r="21" spans="1:8">
      <c r="A21" s="3" t="s">
        <v>25</v>
      </c>
      <c r="B21" s="5">
        <f ca="1">B17*B16</f>
        <v>0</v>
      </c>
      <c r="G21">
        <v>19</v>
      </c>
      <c r="H21">
        <v>28323.373602189105</v>
      </c>
    </row>
    <row r="22" spans="1:8" ht="17" thickBot="1">
      <c r="A22" s="3" t="s">
        <v>26</v>
      </c>
      <c r="B22" s="10">
        <f ca="1">B18*B19</f>
        <v>0</v>
      </c>
      <c r="G22">
        <v>20</v>
      </c>
      <c r="H22">
        <v>29736.757318004187</v>
      </c>
    </row>
    <row r="23" spans="1:8">
      <c r="A23" s="1" t="s">
        <v>12</v>
      </c>
      <c r="B23" s="11">
        <f ca="1">SUM(B20:B22)-(B6*B12)</f>
        <v>29346.338324939577</v>
      </c>
      <c r="C23" s="8" t="s">
        <v>21</v>
      </c>
      <c r="G23">
        <v>21</v>
      </c>
      <c r="H23">
        <v>27072.613023677539</v>
      </c>
    </row>
    <row r="24" spans="1:8" ht="17" thickBot="1">
      <c r="A24" s="12" t="s">
        <v>27</v>
      </c>
      <c r="B24" s="7">
        <f ca="1">AVERAGE(H3:H252)</f>
        <v>26978.912968477303</v>
      </c>
      <c r="G24">
        <v>22</v>
      </c>
      <c r="H24">
        <v>29448.38380607848</v>
      </c>
    </row>
    <row r="25" spans="1:8">
      <c r="G25">
        <v>23</v>
      </c>
      <c r="H25">
        <v>28168.816436117271</v>
      </c>
    </row>
    <row r="26" spans="1:8">
      <c r="G26">
        <v>24</v>
      </c>
      <c r="H26">
        <v>29497.956509638523</v>
      </c>
    </row>
    <row r="27" spans="1:8">
      <c r="G27">
        <v>25</v>
      </c>
      <c r="H27">
        <v>29366.34272029814</v>
      </c>
    </row>
    <row r="28" spans="1:8">
      <c r="G28">
        <v>26</v>
      </c>
      <c r="H28">
        <v>24443.233660794969</v>
      </c>
    </row>
    <row r="29" spans="1:8">
      <c r="G29">
        <v>27</v>
      </c>
      <c r="H29">
        <v>25670.544268727965</v>
      </c>
    </row>
    <row r="30" spans="1:8">
      <c r="G30">
        <v>28</v>
      </c>
      <c r="H30">
        <v>20050.734398453002</v>
      </c>
    </row>
    <row r="31" spans="1:8">
      <c r="G31">
        <v>29</v>
      </c>
      <c r="H31">
        <v>29655.04926305086</v>
      </c>
    </row>
    <row r="32" spans="1:8">
      <c r="G32">
        <v>30</v>
      </c>
      <c r="H32">
        <v>26829.917485995338</v>
      </c>
    </row>
    <row r="33" spans="7:8">
      <c r="G33">
        <v>31</v>
      </c>
      <c r="H33">
        <v>26370.662464073452</v>
      </c>
    </row>
    <row r="34" spans="7:8">
      <c r="G34">
        <v>32</v>
      </c>
      <c r="H34">
        <v>29014.413208988572</v>
      </c>
    </row>
    <row r="35" spans="7:8">
      <c r="G35">
        <v>33</v>
      </c>
      <c r="H35">
        <v>28130.954880764722</v>
      </c>
    </row>
    <row r="36" spans="7:8">
      <c r="G36">
        <v>34</v>
      </c>
      <c r="H36">
        <v>29135.156972883105</v>
      </c>
    </row>
    <row r="37" spans="7:8">
      <c r="G37">
        <v>35</v>
      </c>
      <c r="H37">
        <v>29750.481371780934</v>
      </c>
    </row>
    <row r="38" spans="7:8">
      <c r="G38">
        <v>36</v>
      </c>
      <c r="H38">
        <v>14954.662989671353</v>
      </c>
    </row>
    <row r="39" spans="7:8">
      <c r="G39">
        <v>37</v>
      </c>
      <c r="H39">
        <v>28799.712821821748</v>
      </c>
    </row>
    <row r="40" spans="7:8">
      <c r="G40">
        <v>38</v>
      </c>
      <c r="H40">
        <v>29294.510494697584</v>
      </c>
    </row>
    <row r="41" spans="7:8">
      <c r="G41">
        <v>39</v>
      </c>
      <c r="H41">
        <v>27664.75155902269</v>
      </c>
    </row>
    <row r="42" spans="7:8">
      <c r="G42">
        <v>40</v>
      </c>
      <c r="H42">
        <v>27646.350752773644</v>
      </c>
    </row>
    <row r="43" spans="7:8">
      <c r="G43">
        <v>41</v>
      </c>
      <c r="H43">
        <v>29338.794885336814</v>
      </c>
    </row>
    <row r="44" spans="7:8">
      <c r="G44">
        <v>42</v>
      </c>
      <c r="H44">
        <v>29501.975685204576</v>
      </c>
    </row>
    <row r="45" spans="7:8">
      <c r="G45">
        <v>43</v>
      </c>
      <c r="H45">
        <v>21729.64315631556</v>
      </c>
    </row>
    <row r="46" spans="7:8">
      <c r="G46">
        <v>44</v>
      </c>
      <c r="H46">
        <v>27198.89780303734</v>
      </c>
    </row>
    <row r="47" spans="7:8">
      <c r="G47">
        <v>45</v>
      </c>
      <c r="H47">
        <v>29677.46200415515</v>
      </c>
    </row>
    <row r="48" spans="7:8">
      <c r="G48">
        <v>46</v>
      </c>
      <c r="H48">
        <v>26011.654768256383</v>
      </c>
    </row>
    <row r="49" spans="7:8">
      <c r="G49">
        <v>47</v>
      </c>
      <c r="H49">
        <v>29481.280930108587</v>
      </c>
    </row>
    <row r="50" spans="7:8">
      <c r="G50">
        <v>48</v>
      </c>
      <c r="H50">
        <v>28941.991459083816</v>
      </c>
    </row>
    <row r="51" spans="7:8">
      <c r="G51">
        <v>49</v>
      </c>
      <c r="H51">
        <v>25699.094155049428</v>
      </c>
    </row>
    <row r="52" spans="7:8">
      <c r="G52">
        <v>50</v>
      </c>
      <c r="H52">
        <v>29271.560143879491</v>
      </c>
    </row>
    <row r="53" spans="7:8">
      <c r="G53">
        <v>51</v>
      </c>
      <c r="H53">
        <v>27430.507898668042</v>
      </c>
    </row>
    <row r="54" spans="7:8">
      <c r="G54">
        <v>52</v>
      </c>
      <c r="H54">
        <v>23540.834435390665</v>
      </c>
    </row>
    <row r="55" spans="7:8">
      <c r="G55">
        <v>53</v>
      </c>
      <c r="H55">
        <v>26437.503477099181</v>
      </c>
    </row>
    <row r="56" spans="7:8">
      <c r="G56">
        <v>54</v>
      </c>
      <c r="H56">
        <v>28824.529180360478</v>
      </c>
    </row>
    <row r="57" spans="7:8">
      <c r="G57">
        <v>55</v>
      </c>
      <c r="H57">
        <v>29943.489191467816</v>
      </c>
    </row>
    <row r="58" spans="7:8">
      <c r="G58">
        <v>56</v>
      </c>
      <c r="H58">
        <v>28199.995582600019</v>
      </c>
    </row>
    <row r="59" spans="7:8">
      <c r="G59">
        <v>57</v>
      </c>
      <c r="H59">
        <v>28960.362332318502</v>
      </c>
    </row>
    <row r="60" spans="7:8">
      <c r="G60">
        <v>58</v>
      </c>
      <c r="H60">
        <v>29891.241321833375</v>
      </c>
    </row>
    <row r="61" spans="7:8">
      <c r="G61">
        <v>59</v>
      </c>
      <c r="H61">
        <v>27568.774340313321</v>
      </c>
    </row>
    <row r="62" spans="7:8">
      <c r="G62">
        <v>60</v>
      </c>
      <c r="H62">
        <v>27009.365111604431</v>
      </c>
    </row>
    <row r="63" spans="7:8">
      <c r="G63">
        <v>61</v>
      </c>
      <c r="H63">
        <v>24897.928619426137</v>
      </c>
    </row>
    <row r="64" spans="7:8">
      <c r="G64">
        <v>62</v>
      </c>
      <c r="H64">
        <v>15578.919528491018</v>
      </c>
    </row>
    <row r="65" spans="7:8">
      <c r="G65">
        <v>63</v>
      </c>
      <c r="H65">
        <v>25370.25822139559</v>
      </c>
    </row>
    <row r="66" spans="7:8">
      <c r="G66">
        <v>64</v>
      </c>
      <c r="H66">
        <v>22905.584217264317</v>
      </c>
    </row>
    <row r="67" spans="7:8">
      <c r="G67">
        <v>65</v>
      </c>
      <c r="H67">
        <v>24782.985409239616</v>
      </c>
    </row>
    <row r="68" spans="7:8">
      <c r="G68">
        <v>66</v>
      </c>
      <c r="H68">
        <v>29276.848355009937</v>
      </c>
    </row>
    <row r="69" spans="7:8">
      <c r="G69">
        <v>67</v>
      </c>
      <c r="H69">
        <v>29488.131965580469</v>
      </c>
    </row>
    <row r="70" spans="7:8">
      <c r="G70">
        <v>68</v>
      </c>
      <c r="H70">
        <v>28048.548904780422</v>
      </c>
    </row>
    <row r="71" spans="7:8">
      <c r="G71">
        <v>69</v>
      </c>
      <c r="H71">
        <v>26456.539069842835</v>
      </c>
    </row>
    <row r="72" spans="7:8">
      <c r="G72">
        <v>70</v>
      </c>
      <c r="H72">
        <v>20272.58894237116</v>
      </c>
    </row>
    <row r="73" spans="7:8">
      <c r="G73">
        <v>71</v>
      </c>
      <c r="H73">
        <v>27574.382038461463</v>
      </c>
    </row>
    <row r="74" spans="7:8">
      <c r="G74">
        <v>72</v>
      </c>
      <c r="H74">
        <v>29304.855931104095</v>
      </c>
    </row>
    <row r="75" spans="7:8">
      <c r="G75">
        <v>73</v>
      </c>
      <c r="H75">
        <v>27036.042642017874</v>
      </c>
    </row>
    <row r="76" spans="7:8">
      <c r="G76">
        <v>74</v>
      </c>
      <c r="H76">
        <v>29456.602247623927</v>
      </c>
    </row>
    <row r="77" spans="7:8">
      <c r="G77">
        <v>75</v>
      </c>
      <c r="H77">
        <v>28389.089161484899</v>
      </c>
    </row>
    <row r="78" spans="7:8">
      <c r="G78">
        <v>76</v>
      </c>
      <c r="H78">
        <v>29643.295692938376</v>
      </c>
    </row>
    <row r="79" spans="7:8">
      <c r="G79">
        <v>77</v>
      </c>
      <c r="H79">
        <v>27118.594773276047</v>
      </c>
    </row>
    <row r="80" spans="7:8">
      <c r="G80">
        <v>78</v>
      </c>
      <c r="H80">
        <v>27052.920206911946</v>
      </c>
    </row>
    <row r="81" spans="7:8">
      <c r="G81">
        <v>79</v>
      </c>
      <c r="H81">
        <v>27643.063475156883</v>
      </c>
    </row>
    <row r="82" spans="7:8">
      <c r="G82">
        <v>80</v>
      </c>
      <c r="H82">
        <v>28947.035130450433</v>
      </c>
    </row>
    <row r="83" spans="7:8">
      <c r="G83">
        <v>81</v>
      </c>
      <c r="H83">
        <v>27342.67994673417</v>
      </c>
    </row>
    <row r="84" spans="7:8">
      <c r="G84">
        <v>82</v>
      </c>
      <c r="H84">
        <v>26402.222352003682</v>
      </c>
    </row>
    <row r="85" spans="7:8">
      <c r="G85">
        <v>83</v>
      </c>
      <c r="H85">
        <v>26045.677782236329</v>
      </c>
    </row>
    <row r="86" spans="7:8">
      <c r="G86">
        <v>84</v>
      </c>
      <c r="H86">
        <v>24609.470581007485</v>
      </c>
    </row>
    <row r="87" spans="7:8">
      <c r="G87">
        <v>85</v>
      </c>
      <c r="H87">
        <v>29257.862172578556</v>
      </c>
    </row>
    <row r="88" spans="7:8">
      <c r="G88">
        <v>86</v>
      </c>
      <c r="H88">
        <v>23094.310647860606</v>
      </c>
    </row>
    <row r="89" spans="7:8">
      <c r="G89">
        <v>87</v>
      </c>
      <c r="H89">
        <v>29697.819883489094</v>
      </c>
    </row>
    <row r="90" spans="7:8">
      <c r="G90">
        <v>88</v>
      </c>
      <c r="H90">
        <v>28369.42011573098</v>
      </c>
    </row>
    <row r="91" spans="7:8">
      <c r="G91">
        <v>89</v>
      </c>
      <c r="H91">
        <v>23575.429514865984</v>
      </c>
    </row>
    <row r="92" spans="7:8">
      <c r="G92">
        <v>90</v>
      </c>
      <c r="H92">
        <v>27733.856929257279</v>
      </c>
    </row>
    <row r="93" spans="7:8">
      <c r="G93">
        <v>91</v>
      </c>
      <c r="H93">
        <v>21468.986253630959</v>
      </c>
    </row>
    <row r="94" spans="7:8">
      <c r="G94">
        <v>92</v>
      </c>
      <c r="H94">
        <v>22512.337995408623</v>
      </c>
    </row>
    <row r="95" spans="7:8">
      <c r="G95">
        <v>93</v>
      </c>
      <c r="H95">
        <v>28965.376098050827</v>
      </c>
    </row>
    <row r="96" spans="7:8">
      <c r="G96">
        <v>94</v>
      </c>
      <c r="H96">
        <v>28442.39419671474</v>
      </c>
    </row>
    <row r="97" spans="7:8">
      <c r="G97">
        <v>95</v>
      </c>
      <c r="H97">
        <v>28927.208075174141</v>
      </c>
    </row>
    <row r="98" spans="7:8">
      <c r="G98">
        <v>96</v>
      </c>
      <c r="H98">
        <v>28661.556809905116</v>
      </c>
    </row>
    <row r="99" spans="7:8">
      <c r="G99">
        <v>97</v>
      </c>
      <c r="H99">
        <v>28751.909765011464</v>
      </c>
    </row>
    <row r="100" spans="7:8">
      <c r="G100">
        <v>98</v>
      </c>
      <c r="H100">
        <v>23470.997912324503</v>
      </c>
    </row>
    <row r="101" spans="7:8">
      <c r="G101">
        <v>99</v>
      </c>
      <c r="H101">
        <v>29997.320850646567</v>
      </c>
    </row>
    <row r="102" spans="7:8">
      <c r="G102">
        <v>100</v>
      </c>
      <c r="H102">
        <v>26257.637792648253</v>
      </c>
    </row>
    <row r="103" spans="7:8">
      <c r="G103">
        <v>101</v>
      </c>
      <c r="H103">
        <v>29437.268711198474</v>
      </c>
    </row>
    <row r="104" spans="7:8">
      <c r="G104">
        <v>102</v>
      </c>
      <c r="H104">
        <v>26215.861140050674</v>
      </c>
    </row>
    <row r="105" spans="7:8">
      <c r="G105">
        <v>103</v>
      </c>
      <c r="H105">
        <v>21737.430545009505</v>
      </c>
    </row>
    <row r="106" spans="7:8">
      <c r="G106">
        <v>104</v>
      </c>
      <c r="H106">
        <v>27749.408549696356</v>
      </c>
    </row>
    <row r="107" spans="7:8">
      <c r="G107">
        <v>105</v>
      </c>
      <c r="H107">
        <v>29647.656353406266</v>
      </c>
    </row>
    <row r="108" spans="7:8">
      <c r="G108">
        <v>106</v>
      </c>
      <c r="H108">
        <v>28132.663611117383</v>
      </c>
    </row>
    <row r="109" spans="7:8">
      <c r="G109">
        <v>107</v>
      </c>
      <c r="H109">
        <v>28476.855733370892</v>
      </c>
    </row>
    <row r="110" spans="7:8">
      <c r="G110">
        <v>108</v>
      </c>
      <c r="H110">
        <v>26241.592821363585</v>
      </c>
    </row>
    <row r="111" spans="7:8">
      <c r="G111">
        <v>109</v>
      </c>
      <c r="H111">
        <v>25488.609981321028</v>
      </c>
    </row>
    <row r="112" spans="7:8">
      <c r="G112">
        <v>110</v>
      </c>
      <c r="H112">
        <v>28435.049159339589</v>
      </c>
    </row>
    <row r="113" spans="7:8">
      <c r="G113">
        <v>111</v>
      </c>
      <c r="H113">
        <v>25711.752794433894</v>
      </c>
    </row>
    <row r="114" spans="7:8">
      <c r="G114">
        <v>112</v>
      </c>
      <c r="H114">
        <v>29541.0615032141</v>
      </c>
    </row>
    <row r="115" spans="7:8">
      <c r="G115">
        <v>113</v>
      </c>
      <c r="H115">
        <v>28163.376296512448</v>
      </c>
    </row>
    <row r="116" spans="7:8">
      <c r="G116">
        <v>114</v>
      </c>
      <c r="H116">
        <v>29233.189373521058</v>
      </c>
    </row>
    <row r="117" spans="7:8">
      <c r="G117">
        <v>115</v>
      </c>
      <c r="H117">
        <v>24184.798406801521</v>
      </c>
    </row>
    <row r="118" spans="7:8">
      <c r="G118">
        <v>116</v>
      </c>
      <c r="H118">
        <v>23723.107101578204</v>
      </c>
    </row>
    <row r="119" spans="7:8">
      <c r="G119">
        <v>117</v>
      </c>
      <c r="H119">
        <v>26300.069515901159</v>
      </c>
    </row>
    <row r="120" spans="7:8">
      <c r="G120">
        <v>118</v>
      </c>
      <c r="H120">
        <v>25053.849379188425</v>
      </c>
    </row>
    <row r="121" spans="7:8">
      <c r="G121">
        <v>119</v>
      </c>
      <c r="H121">
        <v>25909.94297370574</v>
      </c>
    </row>
    <row r="122" spans="7:8">
      <c r="G122">
        <v>120</v>
      </c>
      <c r="H122">
        <v>23970.672950269407</v>
      </c>
    </row>
    <row r="123" spans="7:8">
      <c r="G123">
        <v>121</v>
      </c>
      <c r="H123">
        <v>26010.163470249016</v>
      </c>
    </row>
    <row r="124" spans="7:8">
      <c r="G124">
        <v>122</v>
      </c>
      <c r="H124">
        <v>29542.841254438255</v>
      </c>
    </row>
    <row r="125" spans="7:8">
      <c r="G125">
        <v>123</v>
      </c>
      <c r="H125">
        <v>29268.277311493617</v>
      </c>
    </row>
    <row r="126" spans="7:8">
      <c r="G126">
        <v>124</v>
      </c>
      <c r="H126">
        <v>26568.575211785785</v>
      </c>
    </row>
    <row r="127" spans="7:8">
      <c r="G127">
        <v>125</v>
      </c>
      <c r="H127">
        <v>29355.711986116567</v>
      </c>
    </row>
    <row r="128" spans="7:8">
      <c r="G128">
        <v>126</v>
      </c>
      <c r="H128">
        <v>29520.812913555346</v>
      </c>
    </row>
    <row r="129" spans="7:8">
      <c r="G129">
        <v>127</v>
      </c>
      <c r="H129">
        <v>26771.545907278265</v>
      </c>
    </row>
    <row r="130" spans="7:8">
      <c r="G130">
        <v>128</v>
      </c>
      <c r="H130">
        <v>27572.537993683676</v>
      </c>
    </row>
    <row r="131" spans="7:8">
      <c r="G131">
        <v>129</v>
      </c>
      <c r="H131">
        <v>29979.291800572952</v>
      </c>
    </row>
    <row r="132" spans="7:8">
      <c r="G132">
        <v>130</v>
      </c>
      <c r="H132">
        <v>25512.393738886949</v>
      </c>
    </row>
    <row r="133" spans="7:8">
      <c r="G133">
        <v>131</v>
      </c>
      <c r="H133">
        <v>28360.835659687014</v>
      </c>
    </row>
    <row r="134" spans="7:8">
      <c r="G134">
        <v>132</v>
      </c>
      <c r="H134">
        <v>27531.665280077479</v>
      </c>
    </row>
    <row r="135" spans="7:8">
      <c r="G135">
        <v>133</v>
      </c>
      <c r="H135">
        <v>25964.712137125473</v>
      </c>
    </row>
    <row r="136" spans="7:8">
      <c r="G136">
        <v>134</v>
      </c>
      <c r="H136">
        <v>22864.701892962385</v>
      </c>
    </row>
    <row r="137" spans="7:8">
      <c r="G137">
        <v>135</v>
      </c>
      <c r="H137">
        <v>26856.378588793665</v>
      </c>
    </row>
    <row r="138" spans="7:8">
      <c r="G138">
        <v>136</v>
      </c>
      <c r="H138">
        <v>29540.976801616907</v>
      </c>
    </row>
    <row r="139" spans="7:8">
      <c r="G139">
        <v>137</v>
      </c>
      <c r="H139">
        <v>29712.737119933456</v>
      </c>
    </row>
    <row r="140" spans="7:8">
      <c r="G140">
        <v>138</v>
      </c>
      <c r="H140">
        <v>29440.172857059788</v>
      </c>
    </row>
    <row r="141" spans="7:8">
      <c r="G141">
        <v>139</v>
      </c>
      <c r="H141">
        <v>27412.041735951581</v>
      </c>
    </row>
    <row r="142" spans="7:8">
      <c r="G142">
        <v>140</v>
      </c>
      <c r="H142">
        <v>27386.493191892419</v>
      </c>
    </row>
    <row r="143" spans="7:8">
      <c r="G143">
        <v>141</v>
      </c>
      <c r="H143">
        <v>24557.254384918688</v>
      </c>
    </row>
    <row r="144" spans="7:8">
      <c r="G144">
        <v>142</v>
      </c>
      <c r="H144">
        <v>29334.159091587564</v>
      </c>
    </row>
    <row r="145" spans="7:8">
      <c r="G145">
        <v>143</v>
      </c>
      <c r="H145">
        <v>25743.075004582908</v>
      </c>
    </row>
    <row r="146" spans="7:8">
      <c r="G146">
        <v>144</v>
      </c>
      <c r="H146">
        <v>27352.391596301393</v>
      </c>
    </row>
    <row r="147" spans="7:8">
      <c r="G147">
        <v>145</v>
      </c>
      <c r="H147">
        <v>26474.876658405832</v>
      </c>
    </row>
    <row r="148" spans="7:8">
      <c r="G148">
        <v>146</v>
      </c>
      <c r="H148">
        <v>19965.333742824751</v>
      </c>
    </row>
    <row r="149" spans="7:8">
      <c r="G149">
        <v>147</v>
      </c>
      <c r="H149">
        <v>27322.687078249674</v>
      </c>
    </row>
    <row r="150" spans="7:8">
      <c r="G150">
        <v>148</v>
      </c>
      <c r="H150">
        <v>29913.768755762645</v>
      </c>
    </row>
    <row r="151" spans="7:8">
      <c r="G151">
        <v>149</v>
      </c>
      <c r="H151">
        <v>29391.95837564272</v>
      </c>
    </row>
    <row r="152" spans="7:8">
      <c r="G152">
        <v>150</v>
      </c>
      <c r="H152">
        <v>27037.944082574159</v>
      </c>
    </row>
    <row r="153" spans="7:8">
      <c r="G153">
        <v>151</v>
      </c>
      <c r="H153">
        <v>29199.643541772595</v>
      </c>
    </row>
    <row r="154" spans="7:8">
      <c r="G154">
        <v>152</v>
      </c>
      <c r="H154">
        <v>25192.004639008464</v>
      </c>
    </row>
    <row r="155" spans="7:8">
      <c r="G155">
        <v>153</v>
      </c>
      <c r="H155">
        <v>29180.278272503929</v>
      </c>
    </row>
    <row r="156" spans="7:8">
      <c r="G156">
        <v>154</v>
      </c>
      <c r="H156">
        <v>26079.774974229145</v>
      </c>
    </row>
    <row r="157" spans="7:8">
      <c r="G157">
        <v>155</v>
      </c>
      <c r="H157">
        <v>26024.819340701233</v>
      </c>
    </row>
    <row r="158" spans="7:8">
      <c r="G158">
        <v>156</v>
      </c>
      <c r="H158">
        <v>29677.128080740611</v>
      </c>
    </row>
    <row r="159" spans="7:8">
      <c r="G159">
        <v>157</v>
      </c>
      <c r="H159">
        <v>29803.885340411474</v>
      </c>
    </row>
    <row r="160" spans="7:8">
      <c r="G160">
        <v>158</v>
      </c>
      <c r="H160">
        <v>28117.74164452705</v>
      </c>
    </row>
    <row r="161" spans="7:8">
      <c r="G161">
        <v>159</v>
      </c>
      <c r="H161">
        <v>25312.940999203987</v>
      </c>
    </row>
    <row r="162" spans="7:8">
      <c r="G162">
        <v>160</v>
      </c>
      <c r="H162">
        <v>28836.629727930253</v>
      </c>
    </row>
    <row r="163" spans="7:8">
      <c r="G163">
        <v>161</v>
      </c>
      <c r="H163">
        <v>29473.690958318319</v>
      </c>
    </row>
    <row r="164" spans="7:8">
      <c r="G164">
        <v>162</v>
      </c>
      <c r="H164">
        <v>26178.487848911009</v>
      </c>
    </row>
    <row r="165" spans="7:8">
      <c r="G165">
        <v>163</v>
      </c>
      <c r="H165">
        <v>28038.023969381677</v>
      </c>
    </row>
    <row r="166" spans="7:8">
      <c r="G166">
        <v>164</v>
      </c>
      <c r="H166">
        <v>27766.907998461855</v>
      </c>
    </row>
    <row r="167" spans="7:8">
      <c r="G167">
        <v>165</v>
      </c>
      <c r="H167">
        <v>29406.242544843259</v>
      </c>
    </row>
    <row r="168" spans="7:8">
      <c r="G168">
        <v>166</v>
      </c>
      <c r="H168">
        <v>29501.703987516077</v>
      </c>
    </row>
    <row r="169" spans="7:8">
      <c r="G169">
        <v>167</v>
      </c>
      <c r="H169">
        <v>28132.661576702951</v>
      </c>
    </row>
    <row r="170" spans="7:8">
      <c r="G170">
        <v>168</v>
      </c>
      <c r="H170">
        <v>26349.70432949757</v>
      </c>
    </row>
    <row r="171" spans="7:8">
      <c r="G171">
        <v>169</v>
      </c>
      <c r="H171">
        <v>25986.383858253554</v>
      </c>
    </row>
    <row r="172" spans="7:8">
      <c r="G172">
        <v>170</v>
      </c>
      <c r="H172">
        <v>24496.346593859358</v>
      </c>
    </row>
    <row r="173" spans="7:8">
      <c r="G173">
        <v>171</v>
      </c>
      <c r="H173">
        <v>24936.510681210402</v>
      </c>
    </row>
    <row r="174" spans="7:8">
      <c r="G174">
        <v>172</v>
      </c>
      <c r="H174">
        <v>29771.531313636093</v>
      </c>
    </row>
    <row r="175" spans="7:8">
      <c r="G175">
        <v>173</v>
      </c>
      <c r="H175">
        <v>26529.143495841312</v>
      </c>
    </row>
    <row r="176" spans="7:8">
      <c r="G176">
        <v>174</v>
      </c>
      <c r="H176">
        <v>29798.070704007587</v>
      </c>
    </row>
    <row r="177" spans="7:8">
      <c r="G177">
        <v>175</v>
      </c>
      <c r="H177">
        <v>23657.446652319129</v>
      </c>
    </row>
    <row r="178" spans="7:8">
      <c r="G178">
        <v>176</v>
      </c>
      <c r="H178">
        <v>26809.779832399832</v>
      </c>
    </row>
    <row r="179" spans="7:8">
      <c r="G179">
        <v>177</v>
      </c>
      <c r="H179">
        <v>27126.349037217726</v>
      </c>
    </row>
    <row r="180" spans="7:8">
      <c r="G180">
        <v>178</v>
      </c>
      <c r="H180">
        <v>24628.538631822037</v>
      </c>
    </row>
    <row r="181" spans="7:8">
      <c r="G181">
        <v>179</v>
      </c>
      <c r="H181">
        <v>27206.136604052412</v>
      </c>
    </row>
    <row r="182" spans="7:8">
      <c r="G182">
        <v>180</v>
      </c>
      <c r="H182">
        <v>27924.923646551975</v>
      </c>
    </row>
    <row r="183" spans="7:8">
      <c r="G183">
        <v>181</v>
      </c>
      <c r="H183">
        <v>26746.112772845921</v>
      </c>
    </row>
    <row r="184" spans="7:8">
      <c r="G184">
        <v>182</v>
      </c>
      <c r="H184">
        <v>26420.762301362593</v>
      </c>
    </row>
    <row r="185" spans="7:8">
      <c r="G185">
        <v>183</v>
      </c>
      <c r="H185">
        <v>24834.881512841384</v>
      </c>
    </row>
    <row r="186" spans="7:8">
      <c r="G186">
        <v>184</v>
      </c>
      <c r="H186">
        <v>25727.14603475211</v>
      </c>
    </row>
    <row r="187" spans="7:8">
      <c r="G187">
        <v>185</v>
      </c>
      <c r="H187">
        <v>23350.823878451552</v>
      </c>
    </row>
    <row r="188" spans="7:8">
      <c r="G188">
        <v>186</v>
      </c>
      <c r="H188">
        <v>29477.030593785272</v>
      </c>
    </row>
    <row r="189" spans="7:8">
      <c r="G189">
        <v>187</v>
      </c>
      <c r="H189">
        <v>25242.39590257901</v>
      </c>
    </row>
    <row r="190" spans="7:8">
      <c r="G190">
        <v>188</v>
      </c>
      <c r="H190">
        <v>29717.731608623235</v>
      </c>
    </row>
    <row r="191" spans="7:8">
      <c r="G191">
        <v>189</v>
      </c>
      <c r="H191">
        <v>29296.042006884341</v>
      </c>
    </row>
    <row r="192" spans="7:8">
      <c r="G192">
        <v>190</v>
      </c>
      <c r="H192">
        <v>29476.080911626141</v>
      </c>
    </row>
    <row r="193" spans="7:8">
      <c r="G193">
        <v>191</v>
      </c>
      <c r="H193">
        <v>29272.154241420212</v>
      </c>
    </row>
    <row r="194" spans="7:8">
      <c r="G194">
        <v>192</v>
      </c>
      <c r="H194">
        <v>29098.766376029482</v>
      </c>
    </row>
    <row r="195" spans="7:8">
      <c r="G195">
        <v>193</v>
      </c>
      <c r="H195">
        <v>26836.050335338143</v>
      </c>
    </row>
    <row r="196" spans="7:8">
      <c r="G196">
        <v>194</v>
      </c>
      <c r="H196">
        <v>29560.121957692729</v>
      </c>
    </row>
    <row r="197" spans="7:8">
      <c r="G197">
        <v>195</v>
      </c>
      <c r="H197">
        <v>29814.158123306821</v>
      </c>
    </row>
    <row r="198" spans="7:8">
      <c r="G198">
        <v>196</v>
      </c>
      <c r="H198">
        <v>26960.039409664438</v>
      </c>
    </row>
    <row r="199" spans="7:8">
      <c r="G199">
        <v>197</v>
      </c>
      <c r="H199">
        <v>12775.86053709485</v>
      </c>
    </row>
    <row r="200" spans="7:8">
      <c r="G200">
        <v>198</v>
      </c>
      <c r="H200">
        <v>26358.783865218786</v>
      </c>
    </row>
    <row r="201" spans="7:8">
      <c r="G201">
        <v>199</v>
      </c>
      <c r="H201">
        <v>24752.931628749757</v>
      </c>
    </row>
    <row r="202" spans="7:8">
      <c r="G202">
        <v>200</v>
      </c>
      <c r="H202">
        <v>29744.744781379595</v>
      </c>
    </row>
    <row r="203" spans="7:8">
      <c r="G203">
        <v>201</v>
      </c>
      <c r="H203">
        <v>28404.162702969199</v>
      </c>
    </row>
    <row r="204" spans="7:8">
      <c r="G204">
        <v>202</v>
      </c>
      <c r="H204">
        <v>29851.336354329927</v>
      </c>
    </row>
    <row r="205" spans="7:8">
      <c r="G205">
        <v>203</v>
      </c>
      <c r="H205">
        <v>29488.381824477194</v>
      </c>
    </row>
    <row r="206" spans="7:8">
      <c r="G206">
        <v>204</v>
      </c>
      <c r="H206">
        <v>27818.349712416231</v>
      </c>
    </row>
    <row r="207" spans="7:8">
      <c r="G207">
        <v>205</v>
      </c>
      <c r="H207">
        <v>28892.995688981751</v>
      </c>
    </row>
    <row r="208" spans="7:8">
      <c r="G208">
        <v>206</v>
      </c>
      <c r="H208">
        <v>22612.080918519398</v>
      </c>
    </row>
    <row r="209" spans="7:8">
      <c r="G209">
        <v>207</v>
      </c>
      <c r="H209">
        <v>28848.596991276765</v>
      </c>
    </row>
    <row r="210" spans="7:8">
      <c r="G210">
        <v>208</v>
      </c>
      <c r="H210">
        <v>9400.8507213426601</v>
      </c>
    </row>
    <row r="211" spans="7:8">
      <c r="G211">
        <v>209</v>
      </c>
      <c r="H211">
        <v>20353.935289803405</v>
      </c>
    </row>
    <row r="212" spans="7:8">
      <c r="G212">
        <v>210</v>
      </c>
      <c r="H212">
        <v>29343.874532133177</v>
      </c>
    </row>
    <row r="213" spans="7:8">
      <c r="G213">
        <v>211</v>
      </c>
      <c r="H213">
        <v>23708.941022761406</v>
      </c>
    </row>
    <row r="214" spans="7:8">
      <c r="G214">
        <v>212</v>
      </c>
      <c r="H214">
        <v>25421.792449627716</v>
      </c>
    </row>
    <row r="215" spans="7:8">
      <c r="G215">
        <v>213</v>
      </c>
      <c r="H215">
        <v>27095.838920061353</v>
      </c>
    </row>
    <row r="216" spans="7:8">
      <c r="G216">
        <v>214</v>
      </c>
      <c r="H216">
        <v>27356.384209482283</v>
      </c>
    </row>
    <row r="217" spans="7:8">
      <c r="G217">
        <v>215</v>
      </c>
      <c r="H217">
        <v>26061.656380492364</v>
      </c>
    </row>
    <row r="218" spans="7:8">
      <c r="G218">
        <v>216</v>
      </c>
      <c r="H218">
        <v>28478.156626095042</v>
      </c>
    </row>
    <row r="219" spans="7:8">
      <c r="G219">
        <v>217</v>
      </c>
      <c r="H219">
        <v>24962.030133210108</v>
      </c>
    </row>
    <row r="220" spans="7:8">
      <c r="G220">
        <v>218</v>
      </c>
      <c r="H220">
        <v>27324.613273118979</v>
      </c>
    </row>
    <row r="221" spans="7:8">
      <c r="G221">
        <v>219</v>
      </c>
      <c r="H221">
        <v>28782.246978157447</v>
      </c>
    </row>
    <row r="222" spans="7:8">
      <c r="G222">
        <v>220</v>
      </c>
      <c r="H222">
        <v>27270.863753421319</v>
      </c>
    </row>
    <row r="223" spans="7:8">
      <c r="G223">
        <v>221</v>
      </c>
      <c r="H223">
        <v>26808.825803722972</v>
      </c>
    </row>
    <row r="224" spans="7:8">
      <c r="G224">
        <v>222</v>
      </c>
      <c r="H224">
        <v>25470.570777423956</v>
      </c>
    </row>
    <row r="225" spans="7:8">
      <c r="G225">
        <v>223</v>
      </c>
      <c r="H225">
        <v>27504.211777736753</v>
      </c>
    </row>
    <row r="226" spans="7:8">
      <c r="G226">
        <v>224</v>
      </c>
      <c r="H226">
        <v>28905.39099984568</v>
      </c>
    </row>
    <row r="227" spans="7:8">
      <c r="G227">
        <v>225</v>
      </c>
      <c r="H227">
        <v>29745.18209238445</v>
      </c>
    </row>
    <row r="228" spans="7:8">
      <c r="G228">
        <v>226</v>
      </c>
      <c r="H228">
        <v>28331.943136045971</v>
      </c>
    </row>
    <row r="229" spans="7:8">
      <c r="G229">
        <v>227</v>
      </c>
      <c r="H229">
        <v>28913.692405444566</v>
      </c>
    </row>
    <row r="230" spans="7:8">
      <c r="G230">
        <v>228</v>
      </c>
      <c r="H230">
        <v>27018.300016560497</v>
      </c>
    </row>
    <row r="231" spans="7:8">
      <c r="G231">
        <v>229</v>
      </c>
      <c r="H231">
        <v>29339.09222053958</v>
      </c>
    </row>
    <row r="232" spans="7:8">
      <c r="G232">
        <v>230</v>
      </c>
      <c r="H232">
        <v>26817.790195153557</v>
      </c>
    </row>
    <row r="233" spans="7:8">
      <c r="G233">
        <v>231</v>
      </c>
      <c r="H233">
        <v>22977.878269547349</v>
      </c>
    </row>
    <row r="234" spans="7:8">
      <c r="G234">
        <v>232</v>
      </c>
      <c r="H234">
        <v>28698.512037804234</v>
      </c>
    </row>
    <row r="235" spans="7:8">
      <c r="G235">
        <v>233</v>
      </c>
      <c r="H235">
        <v>22634.187582158505</v>
      </c>
    </row>
    <row r="236" spans="7:8">
      <c r="G236">
        <v>234</v>
      </c>
      <c r="H236">
        <v>16663.804492930867</v>
      </c>
    </row>
    <row r="237" spans="7:8">
      <c r="G237">
        <v>235</v>
      </c>
      <c r="H237">
        <v>29378.025047179166</v>
      </c>
    </row>
    <row r="238" spans="7:8">
      <c r="G238">
        <v>236</v>
      </c>
      <c r="H238">
        <v>24964.020078756512</v>
      </c>
    </row>
    <row r="239" spans="7:8">
      <c r="G239">
        <v>237</v>
      </c>
      <c r="H239">
        <v>26000.849306464723</v>
      </c>
    </row>
    <row r="240" spans="7:8">
      <c r="G240">
        <v>238</v>
      </c>
      <c r="H240">
        <v>18641.131686692745</v>
      </c>
    </row>
    <row r="241" spans="7:8">
      <c r="G241">
        <v>239</v>
      </c>
      <c r="H241">
        <v>27754.510442848688</v>
      </c>
    </row>
    <row r="242" spans="7:8">
      <c r="G242">
        <v>240</v>
      </c>
      <c r="H242">
        <v>25885.604055456799</v>
      </c>
    </row>
    <row r="243" spans="7:8">
      <c r="G243">
        <v>241</v>
      </c>
      <c r="H243">
        <v>29070.858075743017</v>
      </c>
    </row>
    <row r="244" spans="7:8">
      <c r="G244">
        <v>242</v>
      </c>
      <c r="H244">
        <v>29544.284990461561</v>
      </c>
    </row>
    <row r="245" spans="7:8">
      <c r="G245">
        <v>243</v>
      </c>
      <c r="H245">
        <v>29346.87609290742</v>
      </c>
    </row>
    <row r="246" spans="7:8">
      <c r="G246">
        <v>244</v>
      </c>
      <c r="H246">
        <v>29382.765822018602</v>
      </c>
    </row>
    <row r="247" spans="7:8">
      <c r="G247">
        <v>245</v>
      </c>
      <c r="H247">
        <v>28717.224484969902</v>
      </c>
    </row>
    <row r="248" spans="7:8">
      <c r="G248">
        <v>246</v>
      </c>
      <c r="H248">
        <v>27388.439115188685</v>
      </c>
    </row>
    <row r="249" spans="7:8">
      <c r="G249">
        <v>247</v>
      </c>
      <c r="H249">
        <v>26382.674088919361</v>
      </c>
    </row>
    <row r="250" spans="7:8">
      <c r="G250">
        <v>248</v>
      </c>
      <c r="H250">
        <v>19549.958133501314</v>
      </c>
    </row>
    <row r="251" spans="7:8">
      <c r="G251">
        <v>249</v>
      </c>
      <c r="H251">
        <v>26196.26884824186</v>
      </c>
    </row>
    <row r="252" spans="7:8">
      <c r="G252">
        <v>250</v>
      </c>
      <c r="H252">
        <v>29775.264533789283</v>
      </c>
    </row>
  </sheetData>
  <scenarios current="0" show="0" sqref="B23:B24">
    <scenario name="300 Demand" locked="1" count="1" user="Microsoft Office User" comment="Created by Microsoft Office User on 4/27/2020">
      <inputCells r="B3" val="300"/>
    </scenario>
    <scenario name="350 Demand" locked="1" count="1" user="Microsoft Office User" comment="Created by Microsoft Office User on 4/27/2020">
      <inputCells r="B3" val="350"/>
    </scenario>
    <scenario name="400 Demand" locked="1" count="1" user="Microsoft Office User" comment="Created by Microsoft Office User on 4/27/2020">
      <inputCells r="B3" val="400"/>
    </scenario>
    <scenario name="450 Demand" locked="1" count="1" user="Microsoft Office User" comment="Created by Microsoft Office User on 4/27/2020">
      <inputCells r="B3" val="450"/>
    </scenario>
    <scenario name="500 Demand" locked="1" count="1" user="Microsoft Office User" comment="Created by Microsoft Office User on 4/27/2020">
      <inputCells r="B3" val="500"/>
    </scenario>
    <scenario name="550 Demand" locked="1" count="1" user="Microsoft Office User" comment="Created by Microsoft Office User on 4/27/2020">
      <inputCells r="B3" val="550"/>
    </scenario>
  </scenarios>
  <mergeCells count="2">
    <mergeCell ref="A2:B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1B54-C9FF-9146-8240-F5B5DB5B8EEC}">
  <sheetPr>
    <outlinePr summaryBelow="0"/>
  </sheetPr>
  <dimension ref="B1:J12"/>
  <sheetViews>
    <sheetView showGridLines="0" workbookViewId="0"/>
  </sheetViews>
  <sheetFormatPr baseColWidth="10" defaultRowHeight="16" outlineLevelRow="1" outlineLevelCol="1"/>
  <cols>
    <col min="3" max="3" width="9.83203125" bestFit="1" customWidth="1"/>
    <col min="4" max="10" width="12.6640625" bestFit="1" customWidth="1" outlineLevel="1"/>
  </cols>
  <sheetData>
    <row r="1" spans="2:10" ht="17" thickBot="1"/>
    <row r="2" spans="2:10" ht="19">
      <c r="B2" s="18" t="s">
        <v>32</v>
      </c>
      <c r="C2" s="18"/>
      <c r="D2" s="23"/>
      <c r="E2" s="23"/>
      <c r="F2" s="23"/>
      <c r="G2" s="23"/>
      <c r="H2" s="23"/>
      <c r="I2" s="23"/>
      <c r="J2" s="23"/>
    </row>
    <row r="3" spans="2:10" ht="19" collapsed="1">
      <c r="B3" s="17"/>
      <c r="C3" s="17"/>
      <c r="D3" s="24" t="s">
        <v>34</v>
      </c>
      <c r="E3" s="24" t="s">
        <v>52</v>
      </c>
      <c r="F3" s="24" t="s">
        <v>53</v>
      </c>
      <c r="G3" s="24" t="s">
        <v>54</v>
      </c>
      <c r="H3" s="24" t="s">
        <v>55</v>
      </c>
      <c r="I3" s="24" t="s">
        <v>56</v>
      </c>
      <c r="J3" s="24" t="s">
        <v>57</v>
      </c>
    </row>
    <row r="4" spans="2:10" ht="36" hidden="1" outlineLevel="1">
      <c r="B4" s="20"/>
      <c r="C4" s="20"/>
      <c r="D4" s="14"/>
      <c r="E4" s="26" t="s">
        <v>31</v>
      </c>
      <c r="F4" s="26" t="s">
        <v>31</v>
      </c>
      <c r="G4" s="26" t="s">
        <v>31</v>
      </c>
      <c r="H4" s="26" t="s">
        <v>31</v>
      </c>
      <c r="I4" s="26" t="s">
        <v>31</v>
      </c>
      <c r="J4" s="26" t="s">
        <v>31</v>
      </c>
    </row>
    <row r="5" spans="2:10">
      <c r="B5" s="21" t="s">
        <v>33</v>
      </c>
      <c r="C5" s="21"/>
      <c r="D5" s="19"/>
      <c r="E5" s="19"/>
      <c r="F5" s="19"/>
      <c r="G5" s="19"/>
      <c r="H5" s="19"/>
      <c r="I5" s="19"/>
      <c r="J5" s="19"/>
    </row>
    <row r="6" spans="2:10" outlineLevel="1">
      <c r="B6" s="20"/>
      <c r="C6" s="20" t="s">
        <v>58</v>
      </c>
      <c r="D6" s="14">
        <v>300</v>
      </c>
      <c r="E6" s="25">
        <v>300</v>
      </c>
      <c r="F6" s="25">
        <v>350</v>
      </c>
      <c r="G6" s="25">
        <v>400</v>
      </c>
      <c r="H6" s="25">
        <v>450</v>
      </c>
      <c r="I6" s="25">
        <v>500</v>
      </c>
      <c r="J6" s="25">
        <v>550</v>
      </c>
    </row>
    <row r="7" spans="2:10">
      <c r="B7" s="21" t="s">
        <v>35</v>
      </c>
      <c r="C7" s="21"/>
      <c r="D7" s="19"/>
      <c r="E7" s="19"/>
      <c r="F7" s="19"/>
      <c r="G7" s="19"/>
      <c r="H7" s="19"/>
      <c r="I7" s="19"/>
      <c r="J7" s="19"/>
    </row>
    <row r="8" spans="2:10" outlineLevel="1">
      <c r="B8" s="20"/>
      <c r="C8" s="20" t="s">
        <v>51</v>
      </c>
      <c r="D8" s="15">
        <v>28467.212117916799</v>
      </c>
      <c r="E8" s="15">
        <v>26356.313290656999</v>
      </c>
      <c r="F8" s="15">
        <v>34790.424506704898</v>
      </c>
      <c r="G8" s="15">
        <v>39804.411538729801</v>
      </c>
      <c r="H8" s="15">
        <v>41139.181389823403</v>
      </c>
      <c r="I8" s="15">
        <v>49833.0675183817</v>
      </c>
      <c r="J8" s="15">
        <v>34361.596636090399</v>
      </c>
    </row>
    <row r="9" spans="2:10" ht="17" outlineLevel="1" thickBot="1">
      <c r="B9" s="22"/>
      <c r="C9" s="22" t="s">
        <v>59</v>
      </c>
      <c r="D9" s="16">
        <v>27005.4392982627</v>
      </c>
      <c r="E9" s="16">
        <v>27054.543077498402</v>
      </c>
      <c r="F9" s="16">
        <v>31495.589289215401</v>
      </c>
      <c r="G9" s="16">
        <v>35587.859426467097</v>
      </c>
      <c r="H9" s="16">
        <v>38179.430778861497</v>
      </c>
      <c r="I9" s="16">
        <v>38860.997627454497</v>
      </c>
      <c r="J9" s="16">
        <v>40331.3127608547</v>
      </c>
    </row>
    <row r="10" spans="2:10">
      <c r="B10" t="s">
        <v>36</v>
      </c>
    </row>
    <row r="11" spans="2:10">
      <c r="B11" t="s">
        <v>37</v>
      </c>
    </row>
    <row r="12" spans="2:10">
      <c r="B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2068-ECBB-A141-BAAF-D8C307F435B7}">
  <sheetPr>
    <outlinePr summaryBelow="0"/>
  </sheetPr>
  <dimension ref="B1:J12"/>
  <sheetViews>
    <sheetView showGridLines="0" workbookViewId="0"/>
  </sheetViews>
  <sheetFormatPr baseColWidth="10" defaultRowHeight="16" outlineLevelRow="1" outlineLevelCol="1"/>
  <cols>
    <col min="3" max="3" width="8.1640625" bestFit="1" customWidth="1"/>
    <col min="4" max="10" width="12.6640625" bestFit="1" customWidth="1" outlineLevel="1"/>
  </cols>
  <sheetData>
    <row r="1" spans="2:10" ht="17" thickBot="1"/>
    <row r="2" spans="2:10" ht="19">
      <c r="B2" s="18" t="s">
        <v>32</v>
      </c>
      <c r="C2" s="18"/>
      <c r="D2" s="23"/>
      <c r="E2" s="23"/>
      <c r="F2" s="23"/>
      <c r="G2" s="23"/>
      <c r="H2" s="23"/>
      <c r="I2" s="23"/>
      <c r="J2" s="23"/>
    </row>
    <row r="3" spans="2:10" ht="19" collapsed="1">
      <c r="B3" s="17"/>
      <c r="C3" s="17"/>
      <c r="D3" s="24" t="s">
        <v>34</v>
      </c>
      <c r="E3" s="24" t="s">
        <v>52</v>
      </c>
      <c r="F3" s="24" t="s">
        <v>53</v>
      </c>
      <c r="G3" s="24" t="s">
        <v>54</v>
      </c>
      <c r="H3" s="24" t="s">
        <v>55</v>
      </c>
      <c r="I3" s="24" t="s">
        <v>56</v>
      </c>
      <c r="J3" s="24" t="s">
        <v>57</v>
      </c>
    </row>
    <row r="4" spans="2:10" ht="36" hidden="1" outlineLevel="1">
      <c r="B4" s="20"/>
      <c r="C4" s="20"/>
      <c r="D4" s="14"/>
      <c r="E4" s="26" t="s">
        <v>31</v>
      </c>
      <c r="F4" s="26" t="s">
        <v>31</v>
      </c>
      <c r="G4" s="26" t="s">
        <v>31</v>
      </c>
      <c r="H4" s="26" t="s">
        <v>31</v>
      </c>
      <c r="I4" s="26" t="s">
        <v>31</v>
      </c>
      <c r="J4" s="26" t="s">
        <v>31</v>
      </c>
    </row>
    <row r="5" spans="2:10">
      <c r="B5" s="21" t="s">
        <v>33</v>
      </c>
      <c r="C5" s="21"/>
      <c r="D5" s="19"/>
      <c r="E5" s="19"/>
      <c r="F5" s="19"/>
      <c r="G5" s="19"/>
      <c r="H5" s="19"/>
      <c r="I5" s="19"/>
      <c r="J5" s="19"/>
    </row>
    <row r="6" spans="2:10" outlineLevel="1">
      <c r="B6" s="20"/>
      <c r="C6" s="20" t="s">
        <v>58</v>
      </c>
      <c r="D6" s="14">
        <v>300</v>
      </c>
      <c r="E6" s="25">
        <v>300</v>
      </c>
      <c r="F6" s="25">
        <v>350</v>
      </c>
      <c r="G6" s="25">
        <v>400</v>
      </c>
      <c r="H6" s="25">
        <v>450</v>
      </c>
      <c r="I6" s="25">
        <v>500</v>
      </c>
      <c r="J6" s="25">
        <v>550</v>
      </c>
    </row>
    <row r="7" spans="2:10">
      <c r="B7" s="21" t="s">
        <v>35</v>
      </c>
      <c r="C7" s="21"/>
      <c r="D7" s="19"/>
      <c r="E7" s="19"/>
      <c r="F7" s="19"/>
      <c r="G7" s="19"/>
      <c r="H7" s="19"/>
      <c r="I7" s="19"/>
      <c r="J7" s="19"/>
    </row>
    <row r="8" spans="2:10" outlineLevel="1">
      <c r="B8" s="20"/>
      <c r="C8" s="20" t="s">
        <v>51</v>
      </c>
      <c r="D8" s="15">
        <v>27836.048169669801</v>
      </c>
      <c r="E8" s="15">
        <v>26926.6519295201</v>
      </c>
      <c r="F8" s="15">
        <v>30918.6388867594</v>
      </c>
      <c r="G8" s="15">
        <v>32707.291262611801</v>
      </c>
      <c r="H8" s="15">
        <v>43277.960164706798</v>
      </c>
      <c r="I8" s="15">
        <v>39350.855060235401</v>
      </c>
      <c r="J8" s="15">
        <v>51415.8355905473</v>
      </c>
    </row>
    <row r="9" spans="2:10" ht="17" outlineLevel="1" thickBot="1">
      <c r="B9" s="22"/>
      <c r="C9" s="22" t="s">
        <v>30</v>
      </c>
      <c r="D9" s="16">
        <v>27168.160406458501</v>
      </c>
      <c r="E9" s="16">
        <v>27099.4262274297</v>
      </c>
      <c r="F9" s="16">
        <v>31698.4228547399</v>
      </c>
      <c r="G9" s="16">
        <v>35670.911397514901</v>
      </c>
      <c r="H9" s="16">
        <v>37440.365633926303</v>
      </c>
      <c r="I9" s="16">
        <v>39605.469521951098</v>
      </c>
      <c r="J9" s="16">
        <v>40164.876463581597</v>
      </c>
    </row>
    <row r="10" spans="2:10">
      <c r="B10" t="s">
        <v>36</v>
      </c>
    </row>
    <row r="11" spans="2:10">
      <c r="B11" t="s">
        <v>37</v>
      </c>
    </row>
    <row r="12" spans="2:10">
      <c r="B1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6362-9477-8B42-904A-37D858C3B799}">
  <dimension ref="A1:E11"/>
  <sheetViews>
    <sheetView workbookViewId="0">
      <selection activeCell="E4" sqref="E4"/>
    </sheetView>
  </sheetViews>
  <sheetFormatPr baseColWidth="10" defaultRowHeight="16"/>
  <cols>
    <col min="1" max="1" width="13" bestFit="1" customWidth="1"/>
    <col min="2" max="3" width="12.1640625" bestFit="1" customWidth="1"/>
  </cols>
  <sheetData>
    <row r="1" spans="1:5">
      <c r="A1" s="27" t="s">
        <v>48</v>
      </c>
      <c r="B1" t="s">
        <v>49</v>
      </c>
    </row>
    <row r="3" spans="1:5">
      <c r="A3" s="27" t="s">
        <v>39</v>
      </c>
      <c r="B3" t="s">
        <v>29</v>
      </c>
      <c r="C3" t="s">
        <v>30</v>
      </c>
      <c r="E3" t="s">
        <v>50</v>
      </c>
    </row>
    <row r="4" spans="1:5">
      <c r="A4" s="28" t="s">
        <v>40</v>
      </c>
      <c r="B4" s="29">
        <v>32586.510616283012</v>
      </c>
      <c r="C4" s="29">
        <v>35298.544719948775</v>
      </c>
    </row>
    <row r="5" spans="1:5">
      <c r="A5" s="28" t="s">
        <v>41</v>
      </c>
      <c r="B5" s="29">
        <v>38562.113066341066</v>
      </c>
      <c r="C5" s="29">
        <v>36754.513480058638</v>
      </c>
    </row>
    <row r="6" spans="1:5">
      <c r="A6" s="28" t="s">
        <v>42</v>
      </c>
      <c r="B6" s="29">
        <v>39654.306890923282</v>
      </c>
      <c r="C6" s="29">
        <v>37663.583084229598</v>
      </c>
    </row>
    <row r="7" spans="1:5">
      <c r="A7" s="28" t="s">
        <v>43</v>
      </c>
      <c r="B7" s="29">
        <v>38741.622756060504</v>
      </c>
      <c r="C7" s="29">
        <v>36831.803537313644</v>
      </c>
    </row>
    <row r="8" spans="1:5">
      <c r="A8" s="28" t="s">
        <v>44</v>
      </c>
      <c r="B8" s="29">
        <v>40936.894386863831</v>
      </c>
      <c r="C8" s="29">
        <v>42013.9235342143</v>
      </c>
    </row>
    <row r="9" spans="1:5">
      <c r="A9" s="28" t="s">
        <v>45</v>
      </c>
      <c r="B9" s="29">
        <v>41220.0562038262</v>
      </c>
      <c r="C9" s="29">
        <v>37608.258429396155</v>
      </c>
    </row>
    <row r="10" spans="1:5">
      <c r="A10" s="28" t="s">
        <v>46</v>
      </c>
      <c r="B10" s="29">
        <v>44408.042656615711</v>
      </c>
      <c r="C10" s="29">
        <v>40231.151346907609</v>
      </c>
    </row>
    <row r="11" spans="1:5">
      <c r="A11" s="28" t="s">
        <v>47</v>
      </c>
      <c r="B11" s="29">
        <v>43355.550548683415</v>
      </c>
      <c r="C11" s="29">
        <v>42270.910338524111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Sheet1</vt:lpstr>
      <vt:lpstr>Scenario Summary 3</vt:lpstr>
      <vt:lpstr>Scenario Summary 2</vt:lpstr>
      <vt:lpstr>Scenario PivotTable</vt:lpstr>
      <vt:lpstr>A_24</vt:lpstr>
      <vt:lpstr>Avg_Profit</vt:lpstr>
      <vt:lpstr>AvgProfit</vt:lpstr>
      <vt:lpstr>Demand</vt:lpstr>
      <vt:lpstr>Profit</vt:lpstr>
      <vt:lpstr>Quanity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2020-04-27T15:25:17Z</dcterms:created>
  <dcterms:modified xsi:type="dcterms:W3CDTF">2020-06-13T03:14:37Z</dcterms:modified>
</cp:coreProperties>
</file>