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chaefers/BCH Dropbox/Matthew Schaefers/Priebe lab experimental files/Matt_Data/dolosa LPS experiments/Invasion experiments/20240813 311 207 uptake assay/"/>
    </mc:Choice>
  </mc:AlternateContent>
  <xr:revisionPtr revIDLastSave="0" documentId="13_ncr:1_{0BF35CEA-0DA3-7F41-A5ED-FCD0AE2B176E}" xr6:coauthVersionLast="47" xr6:coauthVersionMax="47" xr10:uidLastSave="{00000000-0000-0000-0000-000000000000}"/>
  <bookViews>
    <workbookView xWindow="-31460" yWindow="-1420" windowWidth="27640" windowHeight="16940" xr2:uid="{633B4932-FE27-2047-B674-5867C7FC19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" i="2" l="1"/>
  <c r="J120" i="2"/>
  <c r="J121" i="2"/>
  <c r="J122" i="2"/>
  <c r="J123" i="2"/>
  <c r="J124" i="2"/>
  <c r="J125" i="2"/>
  <c r="J126" i="2"/>
  <c r="J127" i="2"/>
  <c r="J128" i="2"/>
  <c r="J129" i="2"/>
  <c r="J130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1" i="2"/>
  <c r="J102" i="2"/>
  <c r="J100" i="2"/>
  <c r="J98" i="2"/>
  <c r="J99" i="2"/>
  <c r="J97" i="2"/>
  <c r="J95" i="2"/>
  <c r="J96" i="2"/>
  <c r="J94" i="2"/>
  <c r="J92" i="2"/>
  <c r="J93" i="2"/>
  <c r="J91" i="2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D138" i="2"/>
  <c r="F138" i="2" s="1"/>
  <c r="G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G110" i="2" s="1"/>
  <c r="D109" i="2"/>
  <c r="F109" i="2" s="1"/>
  <c r="D108" i="2"/>
  <c r="F108" i="2" s="1"/>
  <c r="G108" i="2" s="1"/>
  <c r="D107" i="2"/>
  <c r="F107" i="2" s="1"/>
  <c r="D106" i="2"/>
  <c r="F106" i="2" s="1"/>
  <c r="D105" i="2"/>
  <c r="F105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3" i="2"/>
  <c r="F3" i="2" s="1"/>
  <c r="H3" i="2" s="1"/>
  <c r="D2" i="2"/>
  <c r="F2" i="2" s="1"/>
  <c r="H2" i="2" s="1"/>
  <c r="G122" i="2" l="1"/>
  <c r="G124" i="2"/>
  <c r="H144" i="2"/>
  <c r="G137" i="2"/>
  <c r="I137" i="2"/>
  <c r="G136" i="2"/>
  <c r="H138" i="2"/>
  <c r="I136" i="2"/>
  <c r="H130" i="2"/>
  <c r="G123" i="2"/>
  <c r="G141" i="2"/>
  <c r="G134" i="2"/>
  <c r="G135" i="2"/>
  <c r="H135" i="2"/>
  <c r="G133" i="2"/>
  <c r="H141" i="2"/>
  <c r="I139" i="2"/>
  <c r="G139" i="2"/>
  <c r="I138" i="2"/>
  <c r="H116" i="2"/>
  <c r="G109" i="2"/>
  <c r="H124" i="2"/>
  <c r="G121" i="2"/>
  <c r="I127" i="2"/>
  <c r="G127" i="2"/>
  <c r="I120" i="2"/>
  <c r="G120" i="2"/>
  <c r="I126" i="2"/>
  <c r="H121" i="2"/>
  <c r="G119" i="2"/>
  <c r="H127" i="2"/>
  <c r="G125" i="2"/>
  <c r="G130" i="2"/>
  <c r="I108" i="2"/>
  <c r="H110" i="2"/>
  <c r="I106" i="2"/>
  <c r="G106" i="2"/>
  <c r="G107" i="2"/>
  <c r="H107" i="2"/>
  <c r="G105" i="2"/>
  <c r="G111" i="2"/>
  <c r="H113" i="2"/>
  <c r="I111" i="2"/>
  <c r="I110" i="2"/>
  <c r="G114" i="2"/>
  <c r="G115" i="2"/>
  <c r="G116" i="2"/>
  <c r="H102" i="2"/>
  <c r="H82" i="2"/>
  <c r="H68" i="2"/>
  <c r="H54" i="2"/>
  <c r="H40" i="2"/>
  <c r="H32" i="2"/>
  <c r="H26" i="2"/>
  <c r="G23" i="2"/>
  <c r="H15" i="2"/>
  <c r="I29" i="2" s="1"/>
  <c r="H9" i="2"/>
  <c r="I92" i="2" s="1"/>
  <c r="G94" i="2"/>
  <c r="H96" i="2"/>
  <c r="G98" i="2"/>
  <c r="H93" i="2"/>
  <c r="I91" i="2"/>
  <c r="G91" i="2"/>
  <c r="G95" i="2"/>
  <c r="G92" i="2"/>
  <c r="G96" i="2"/>
  <c r="G93" i="2"/>
  <c r="H99" i="2"/>
  <c r="G97" i="2"/>
  <c r="G101" i="2"/>
  <c r="G102" i="2"/>
  <c r="G21" i="2"/>
  <c r="G35" i="2"/>
  <c r="G11" i="2"/>
  <c r="G40" i="2"/>
  <c r="G7" i="2"/>
  <c r="G9" i="2"/>
  <c r="G12" i="2"/>
  <c r="G51" i="2"/>
  <c r="G2" i="2"/>
  <c r="G55" i="2" s="1"/>
  <c r="G66" i="2"/>
  <c r="G64" i="2"/>
  <c r="H79" i="2"/>
  <c r="G77" i="2"/>
  <c r="G81" i="2"/>
  <c r="H18" i="2"/>
  <c r="I30" i="2" s="1"/>
  <c r="I22" i="2"/>
  <c r="G26" i="2"/>
  <c r="G39" i="2"/>
  <c r="H46" i="2"/>
  <c r="G54" i="2"/>
  <c r="G65" i="2"/>
  <c r="G78" i="2"/>
  <c r="G80" i="2"/>
  <c r="H85" i="2"/>
  <c r="G57" i="2"/>
  <c r="H71" i="2"/>
  <c r="H12" i="2"/>
  <c r="I40" i="2" s="1"/>
  <c r="G3" i="2"/>
  <c r="G18" i="2" s="1"/>
  <c r="G8" i="2"/>
  <c r="G10" i="2"/>
  <c r="G14" i="2"/>
  <c r="G22" i="2"/>
  <c r="G25" i="2"/>
  <c r="G36" i="2"/>
  <c r="G38" i="2"/>
  <c r="H43" i="2"/>
  <c r="H51" i="2"/>
  <c r="G49" i="2"/>
  <c r="G53" i="2"/>
  <c r="G56" i="2"/>
  <c r="H60" i="2"/>
  <c r="G68" i="2"/>
  <c r="G79" i="2"/>
  <c r="G85" i="2"/>
  <c r="G13" i="2"/>
  <c r="G29" i="2"/>
  <c r="H23" i="2"/>
  <c r="G24" i="2"/>
  <c r="H29" i="2"/>
  <c r="H37" i="2"/>
  <c r="G37" i="2"/>
  <c r="G50" i="2"/>
  <c r="G52" i="2"/>
  <c r="H57" i="2"/>
  <c r="H65" i="2"/>
  <c r="G63" i="2"/>
  <c r="G67" i="2"/>
  <c r="H74" i="2"/>
  <c r="G82" i="2"/>
  <c r="G86" i="2"/>
  <c r="H88" i="2"/>
  <c r="G129" i="2" l="1"/>
  <c r="G128" i="2"/>
  <c r="I135" i="2"/>
  <c r="I105" i="2"/>
  <c r="I124" i="2"/>
  <c r="I122" i="2"/>
  <c r="I144" i="2"/>
  <c r="I109" i="2"/>
  <c r="I143" i="2"/>
  <c r="I77" i="2"/>
  <c r="I107" i="2"/>
  <c r="I125" i="2"/>
  <c r="I134" i="2"/>
  <c r="I133" i="2"/>
  <c r="G112" i="2"/>
  <c r="I142" i="2"/>
  <c r="I141" i="2"/>
  <c r="I115" i="2"/>
  <c r="I128" i="2"/>
  <c r="G43" i="2"/>
  <c r="G71" i="2"/>
  <c r="G99" i="2"/>
  <c r="I112" i="2"/>
  <c r="I119" i="2"/>
  <c r="G144" i="2"/>
  <c r="G140" i="2"/>
  <c r="I116" i="2"/>
  <c r="I121" i="2"/>
  <c r="G113" i="2"/>
  <c r="G100" i="2"/>
  <c r="I64" i="2"/>
  <c r="G143" i="2"/>
  <c r="I140" i="2"/>
  <c r="I130" i="2"/>
  <c r="I35" i="2"/>
  <c r="I114" i="2"/>
  <c r="I113" i="2"/>
  <c r="G126" i="2"/>
  <c r="G142" i="2"/>
  <c r="I123" i="2"/>
  <c r="I129" i="2"/>
  <c r="I74" i="2"/>
  <c r="I73" i="2"/>
  <c r="I102" i="2"/>
  <c r="I100" i="2"/>
  <c r="I101" i="2"/>
  <c r="I71" i="2"/>
  <c r="I99" i="2"/>
  <c r="I97" i="2"/>
  <c r="I98" i="2"/>
  <c r="I85" i="2"/>
  <c r="I56" i="2"/>
  <c r="I28" i="2"/>
  <c r="I57" i="2"/>
  <c r="I43" i="2"/>
  <c r="I69" i="2"/>
  <c r="I83" i="2"/>
  <c r="I42" i="2"/>
  <c r="I84" i="2"/>
  <c r="I55" i="2"/>
  <c r="I27" i="2"/>
  <c r="I70" i="2"/>
  <c r="I41" i="2"/>
  <c r="I96" i="2"/>
  <c r="I94" i="2"/>
  <c r="I68" i="2"/>
  <c r="I95" i="2"/>
  <c r="I82" i="2"/>
  <c r="I54" i="2"/>
  <c r="I50" i="2"/>
  <c r="I21" i="2"/>
  <c r="I65" i="2"/>
  <c r="I79" i="2"/>
  <c r="I78" i="2"/>
  <c r="I37" i="2"/>
  <c r="I36" i="2"/>
  <c r="I23" i="2"/>
  <c r="I93" i="2"/>
  <c r="I63" i="2"/>
  <c r="I49" i="2"/>
  <c r="I51" i="2"/>
  <c r="G27" i="2"/>
  <c r="G70" i="2"/>
  <c r="G41" i="2"/>
  <c r="G83" i="2"/>
  <c r="G84" i="2"/>
  <c r="G15" i="2"/>
  <c r="G28" i="2"/>
  <c r="G42" i="2"/>
  <c r="I58" i="2"/>
  <c r="G69" i="2"/>
  <c r="G72" i="2"/>
  <c r="G87" i="2"/>
  <c r="I45" i="2"/>
  <c r="G58" i="2"/>
  <c r="G73" i="2"/>
  <c r="I46" i="2"/>
  <c r="I32" i="2"/>
  <c r="G17" i="2"/>
  <c r="G16" i="2"/>
  <c r="I86" i="2"/>
  <c r="G44" i="2"/>
  <c r="G88" i="2"/>
  <c r="I72" i="2"/>
  <c r="I31" i="2"/>
  <c r="G60" i="2"/>
  <c r="I53" i="2"/>
  <c r="I38" i="2"/>
  <c r="I25" i="2"/>
  <c r="I80" i="2"/>
  <c r="I39" i="2"/>
  <c r="I67" i="2"/>
  <c r="I81" i="2"/>
  <c r="I66" i="2"/>
  <c r="I52" i="2"/>
  <c r="I24" i="2"/>
  <c r="I44" i="2"/>
  <c r="I26" i="2"/>
  <c r="G59" i="2"/>
  <c r="G31" i="2"/>
  <c r="I88" i="2"/>
  <c r="G74" i="2"/>
  <c r="G45" i="2"/>
  <c r="G30" i="2"/>
  <c r="I87" i="2"/>
  <c r="I60" i="2"/>
  <c r="G46" i="2"/>
  <c r="G32" i="2"/>
  <c r="I59" i="2"/>
</calcChain>
</file>

<file path=xl/sharedStrings.xml><?xml version="1.0" encoding="utf-8"?>
<sst xmlns="http://schemas.openxmlformats.org/spreadsheetml/2006/main" count="189" uniqueCount="25">
  <si>
    <t>Inoculum</t>
  </si>
  <si>
    <t>Avg</t>
  </si>
  <si>
    <t>Dil</t>
  </si>
  <si>
    <t>CFU/mL</t>
  </si>
  <si>
    <t>1/1000</t>
  </si>
  <si>
    <t>1/500</t>
  </si>
  <si>
    <t>Total</t>
  </si>
  <si>
    <t>Dilution Factor</t>
  </si>
  <si>
    <t xml:space="preserve">CFU/mL </t>
  </si>
  <si>
    <t>% of inc</t>
  </si>
  <si>
    <t>311 500</t>
  </si>
  <si>
    <t>207 500</t>
  </si>
  <si>
    <t>311 1000</t>
  </si>
  <si>
    <t>207 1000</t>
  </si>
  <si>
    <t>15min</t>
  </si>
  <si>
    <t>% of total</t>
  </si>
  <si>
    <t>30 min</t>
  </si>
  <si>
    <t>45min</t>
  </si>
  <si>
    <t>60min</t>
  </si>
  <si>
    <t>90min</t>
  </si>
  <si>
    <t>2hr (1hr)</t>
  </si>
  <si>
    <t>2hr (2hr)</t>
  </si>
  <si>
    <t>2hr (4hr)</t>
  </si>
  <si>
    <t>2hr (24hr)</t>
  </si>
  <si>
    <t>% of 2(1)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</si>
</sst>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D2A5-EE03-0041-B1C0-CAC4B57B8167}">
  <dimension ref="A1:Z145"/>
  <sheetViews>
    <sheetView tabSelected="1" topLeftCell="A71" workbookViewId="0">
      <selection activeCell="G105" sqref="G105:G116"/>
    </sheetView>
  </sheetViews>
  <sheetFormatPr baseColWidth="10" defaultRowHeight="16" x14ac:dyDescent="0.2"/>
  <cols>
    <col min="1" max="1" width="14.6640625" customWidth="1"/>
  </cols>
  <sheetData>
    <row r="1" spans="1:26" x14ac:dyDescent="0.2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/>
      <c r="K1" s="1"/>
    </row>
    <row r="2" spans="1:26" x14ac:dyDescent="0.2">
      <c r="A2">
        <v>311</v>
      </c>
      <c r="B2">
        <v>60</v>
      </c>
      <c r="C2">
        <v>59</v>
      </c>
      <c r="D2" s="2">
        <f>AVERAGE(B2:C2)</f>
        <v>59.5</v>
      </c>
      <c r="E2">
        <v>5</v>
      </c>
      <c r="F2" s="3">
        <f>D2/0.01/10^-E2</f>
        <v>595000000</v>
      </c>
      <c r="G2" s="4">
        <f>F2/1000</f>
        <v>595000</v>
      </c>
      <c r="H2" s="4">
        <f>F2/500</f>
        <v>1190000</v>
      </c>
      <c r="I2" s="4"/>
      <c r="J2" s="4"/>
      <c r="K2" s="4"/>
    </row>
    <row r="3" spans="1:26" x14ac:dyDescent="0.2">
      <c r="A3">
        <v>207</v>
      </c>
      <c r="B3">
        <v>79</v>
      </c>
      <c r="C3">
        <v>67</v>
      </c>
      <c r="D3" s="2">
        <f>AVERAGE(B3:C3)</f>
        <v>73</v>
      </c>
      <c r="E3">
        <v>5</v>
      </c>
      <c r="F3" s="3">
        <f>D3/0.01/10^-E3</f>
        <v>729999999.99999988</v>
      </c>
      <c r="G3" s="4">
        <f>F3/1000</f>
        <v>729999.99999999988</v>
      </c>
      <c r="H3" s="4">
        <f>F3/500</f>
        <v>1459999.9999999998</v>
      </c>
      <c r="I3" s="4"/>
      <c r="J3" s="4"/>
      <c r="K3" s="4"/>
    </row>
    <row r="6" spans="1:26" x14ac:dyDescent="0.2">
      <c r="A6" s="1" t="s">
        <v>6</v>
      </c>
      <c r="B6" s="1"/>
      <c r="C6" s="1"/>
      <c r="D6" s="5" t="s">
        <v>1</v>
      </c>
      <c r="E6" s="6" t="s">
        <v>7</v>
      </c>
      <c r="F6" s="5" t="s">
        <v>8</v>
      </c>
      <c r="G6" s="1" t="s">
        <v>9</v>
      </c>
      <c r="H6" s="1"/>
      <c r="I6" s="1"/>
      <c r="J6" s="1"/>
      <c r="K6" s="1"/>
    </row>
    <row r="7" spans="1:26" x14ac:dyDescent="0.2">
      <c r="A7" s="7" t="s">
        <v>10</v>
      </c>
      <c r="B7">
        <v>126</v>
      </c>
      <c r="C7">
        <v>114</v>
      </c>
      <c r="D7" s="2">
        <f t="shared" ref="D7:D18" si="0">AVERAGE(B7:C7)</f>
        <v>120</v>
      </c>
      <c r="E7" s="8">
        <v>2</v>
      </c>
      <c r="F7" s="3">
        <f t="shared" ref="F7:F18" si="1">D7/0.01/10^-E7</f>
        <v>1200000</v>
      </c>
      <c r="G7" s="9">
        <f>(F7/$H$2)*100</f>
        <v>100.84033613445378</v>
      </c>
      <c r="Z7" s="3"/>
    </row>
    <row r="8" spans="1:26" x14ac:dyDescent="0.2">
      <c r="A8" s="7" t="s">
        <v>10</v>
      </c>
      <c r="B8">
        <v>12</v>
      </c>
      <c r="C8">
        <v>13</v>
      </c>
      <c r="D8" s="2">
        <f t="shared" si="0"/>
        <v>12.5</v>
      </c>
      <c r="E8" s="8">
        <v>3</v>
      </c>
      <c r="F8" s="3">
        <f t="shared" si="1"/>
        <v>1250000</v>
      </c>
      <c r="G8" s="9">
        <f>(F8/$H$2)*100</f>
        <v>105.0420168067227</v>
      </c>
      <c r="Z8" s="3"/>
    </row>
    <row r="9" spans="1:26" x14ac:dyDescent="0.2">
      <c r="A9" s="7" t="s">
        <v>10</v>
      </c>
      <c r="B9">
        <v>11</v>
      </c>
      <c r="C9">
        <v>16</v>
      </c>
      <c r="D9" s="2">
        <f t="shared" si="0"/>
        <v>13.5</v>
      </c>
      <c r="E9" s="8">
        <v>3</v>
      </c>
      <c r="F9" s="3">
        <f t="shared" si="1"/>
        <v>1350000</v>
      </c>
      <c r="G9" s="9">
        <f>(F9/$H$2)*100</f>
        <v>113.4453781512605</v>
      </c>
      <c r="H9" s="4">
        <f>AVERAGE(F7:F9)</f>
        <v>1266666.6666666667</v>
      </c>
      <c r="I9" s="4"/>
      <c r="J9" s="4"/>
      <c r="K9" s="4"/>
      <c r="Z9" s="3"/>
    </row>
    <row r="10" spans="1:26" x14ac:dyDescent="0.2">
      <c r="A10" s="7" t="s">
        <v>11</v>
      </c>
      <c r="B10">
        <v>24</v>
      </c>
      <c r="C10">
        <v>18</v>
      </c>
      <c r="D10" s="2">
        <f t="shared" si="0"/>
        <v>21</v>
      </c>
      <c r="E10" s="8">
        <v>3</v>
      </c>
      <c r="F10" s="3">
        <f t="shared" si="1"/>
        <v>2100000</v>
      </c>
      <c r="G10" s="9">
        <f>(F10/$H$3)*100</f>
        <v>143.8356164383562</v>
      </c>
    </row>
    <row r="11" spans="1:26" x14ac:dyDescent="0.2">
      <c r="A11" s="7" t="s">
        <v>11</v>
      </c>
      <c r="B11">
        <v>22</v>
      </c>
      <c r="C11">
        <v>21</v>
      </c>
      <c r="D11" s="2">
        <f t="shared" si="0"/>
        <v>21.5</v>
      </c>
      <c r="E11" s="8">
        <v>3</v>
      </c>
      <c r="F11" s="3">
        <f t="shared" si="1"/>
        <v>2150000</v>
      </c>
      <c r="G11" s="9">
        <f>(F11/$H$3)*100</f>
        <v>147.26027397260276</v>
      </c>
    </row>
    <row r="12" spans="1:26" x14ac:dyDescent="0.2">
      <c r="A12" s="7" t="s">
        <v>11</v>
      </c>
      <c r="B12">
        <v>24</v>
      </c>
      <c r="C12">
        <v>28</v>
      </c>
      <c r="D12" s="2">
        <f t="shared" si="0"/>
        <v>26</v>
      </c>
      <c r="E12" s="8">
        <v>3</v>
      </c>
      <c r="F12" s="3">
        <f t="shared" si="1"/>
        <v>2600000</v>
      </c>
      <c r="G12" s="9">
        <f>(F12/$H$3)*100</f>
        <v>178.08219178082194</v>
      </c>
      <c r="H12" s="4">
        <f>AVERAGE(F10:F12)</f>
        <v>2283333.3333333335</v>
      </c>
      <c r="I12" s="4"/>
      <c r="J12" s="4"/>
      <c r="K12" s="4"/>
    </row>
    <row r="13" spans="1:26" x14ac:dyDescent="0.2">
      <c r="A13" s="7" t="s">
        <v>12</v>
      </c>
      <c r="B13">
        <v>56</v>
      </c>
      <c r="C13">
        <v>47</v>
      </c>
      <c r="D13" s="2">
        <f t="shared" si="0"/>
        <v>51.5</v>
      </c>
      <c r="E13" s="8">
        <v>2</v>
      </c>
      <c r="F13" s="3">
        <f t="shared" si="1"/>
        <v>515000</v>
      </c>
      <c r="G13" s="9">
        <f>(F13/$G$2)*100</f>
        <v>86.554621848739501</v>
      </c>
    </row>
    <row r="14" spans="1:26" x14ac:dyDescent="0.2">
      <c r="A14" s="7" t="s">
        <v>12</v>
      </c>
      <c r="B14">
        <v>60</v>
      </c>
      <c r="C14">
        <v>71</v>
      </c>
      <c r="D14" s="2">
        <f t="shared" si="0"/>
        <v>65.5</v>
      </c>
      <c r="E14" s="8">
        <v>2</v>
      </c>
      <c r="F14" s="3">
        <f t="shared" si="1"/>
        <v>655000</v>
      </c>
      <c r="G14" s="9">
        <f>(F14/$G$2)*100</f>
        <v>110.08403361344538</v>
      </c>
    </row>
    <row r="15" spans="1:26" x14ac:dyDescent="0.2">
      <c r="A15" s="7" t="s">
        <v>12</v>
      </c>
      <c r="B15">
        <v>74</v>
      </c>
      <c r="C15">
        <v>70</v>
      </c>
      <c r="D15" s="2">
        <f t="shared" si="0"/>
        <v>72</v>
      </c>
      <c r="E15" s="8">
        <v>2</v>
      </c>
      <c r="F15" s="3">
        <f t="shared" si="1"/>
        <v>720000</v>
      </c>
      <c r="G15" s="9">
        <f>(F15/$G$2)*100</f>
        <v>121.00840336134453</v>
      </c>
      <c r="H15" s="4">
        <f>AVERAGE(F13:F15)</f>
        <v>630000</v>
      </c>
      <c r="I15" s="4"/>
      <c r="J15" s="4"/>
      <c r="K15" s="4"/>
    </row>
    <row r="16" spans="1:26" x14ac:dyDescent="0.2">
      <c r="A16" s="7" t="s">
        <v>13</v>
      </c>
      <c r="B16">
        <v>83</v>
      </c>
      <c r="C16">
        <v>103</v>
      </c>
      <c r="D16" s="2">
        <f t="shared" si="0"/>
        <v>93</v>
      </c>
      <c r="E16" s="8">
        <v>2</v>
      </c>
      <c r="F16" s="3">
        <f t="shared" si="1"/>
        <v>930000</v>
      </c>
      <c r="G16" s="9">
        <f>(F16/$G$3)*100</f>
        <v>127.39726027397262</v>
      </c>
    </row>
    <row r="17" spans="1:20" x14ac:dyDescent="0.2">
      <c r="A17" s="7" t="s">
        <v>13</v>
      </c>
      <c r="B17">
        <v>87</v>
      </c>
      <c r="C17">
        <v>86</v>
      </c>
      <c r="D17" s="2">
        <f t="shared" si="0"/>
        <v>86.5</v>
      </c>
      <c r="E17" s="8">
        <v>2</v>
      </c>
      <c r="F17" s="3">
        <f t="shared" si="1"/>
        <v>865000</v>
      </c>
      <c r="G17" s="9">
        <f>(F17/$G$3)*100</f>
        <v>118.49315068493154</v>
      </c>
    </row>
    <row r="18" spans="1:20" x14ac:dyDescent="0.2">
      <c r="A18" s="7" t="s">
        <v>13</v>
      </c>
      <c r="B18">
        <v>113</v>
      </c>
      <c r="C18">
        <v>101</v>
      </c>
      <c r="D18" s="2">
        <f t="shared" si="0"/>
        <v>107</v>
      </c>
      <c r="E18" s="8">
        <v>2</v>
      </c>
      <c r="F18" s="3">
        <f t="shared" si="1"/>
        <v>1070000</v>
      </c>
      <c r="G18" s="9">
        <f>(F18/$G$3)*100</f>
        <v>146.57534246575347</v>
      </c>
      <c r="H18" s="4">
        <f>AVERAGE(F16:F18)</f>
        <v>955000</v>
      </c>
      <c r="I18" s="4"/>
      <c r="J18" s="4"/>
      <c r="K18" s="4"/>
    </row>
    <row r="19" spans="1:20" x14ac:dyDescent="0.2">
      <c r="A19" s="7"/>
      <c r="D19" s="2"/>
      <c r="F19" s="3"/>
      <c r="G19" s="9"/>
    </row>
    <row r="20" spans="1:20" x14ac:dyDescent="0.2">
      <c r="A20" s="1" t="s">
        <v>14</v>
      </c>
      <c r="B20" s="1"/>
      <c r="C20" s="1"/>
      <c r="D20" s="5" t="s">
        <v>1</v>
      </c>
      <c r="E20" s="6" t="s">
        <v>7</v>
      </c>
      <c r="F20" s="5" t="s">
        <v>8</v>
      </c>
      <c r="G20" s="1" t="s">
        <v>9</v>
      </c>
      <c r="H20" s="1"/>
      <c r="I20" s="1" t="s">
        <v>15</v>
      </c>
      <c r="J20" s="1"/>
      <c r="K20" s="1"/>
      <c r="M20" s="1"/>
      <c r="N20" s="1"/>
      <c r="O20" s="1"/>
      <c r="P20" s="5"/>
      <c r="Q20" s="6"/>
      <c r="R20" s="5"/>
      <c r="S20" s="1"/>
      <c r="T20" s="1"/>
    </row>
    <row r="21" spans="1:20" x14ac:dyDescent="0.2">
      <c r="A21" s="7" t="s">
        <v>10</v>
      </c>
      <c r="B21">
        <v>47</v>
      </c>
      <c r="C21">
        <v>31</v>
      </c>
      <c r="D21" s="2">
        <f t="shared" ref="D21:D32" si="2">AVERAGE(B21:C21)</f>
        <v>39</v>
      </c>
      <c r="E21" s="8">
        <v>1</v>
      </c>
      <c r="F21" s="3">
        <f t="shared" ref="F21:F32" si="3">D21/0.01/10^-E21</f>
        <v>39000</v>
      </c>
      <c r="G21" s="9">
        <f>(F21/$H$2)*100</f>
        <v>3.2773109243697482</v>
      </c>
      <c r="I21" s="9">
        <f>(F21/$H$9)*100</f>
        <v>3.0789473684210522</v>
      </c>
      <c r="M21" s="10"/>
      <c r="P21" s="2"/>
      <c r="R21" s="3"/>
      <c r="S21" s="9"/>
    </row>
    <row r="22" spans="1:20" x14ac:dyDescent="0.2">
      <c r="A22" s="7" t="s">
        <v>10</v>
      </c>
      <c r="B22">
        <v>17</v>
      </c>
      <c r="C22">
        <v>15</v>
      </c>
      <c r="D22" s="2">
        <f t="shared" si="2"/>
        <v>16</v>
      </c>
      <c r="E22" s="8">
        <v>2</v>
      </c>
      <c r="F22" s="3">
        <f t="shared" si="3"/>
        <v>160000</v>
      </c>
      <c r="G22" s="9">
        <f>(F22/$H$2)*100</f>
        <v>13.445378151260504</v>
      </c>
      <c r="I22" s="9">
        <f t="shared" ref="I22:I23" si="4">(F22/$H$9)*100</f>
        <v>12.631578947368421</v>
      </c>
      <c r="M22" s="10"/>
      <c r="P22" s="2"/>
      <c r="R22" s="3"/>
      <c r="S22" s="9"/>
    </row>
    <row r="23" spans="1:20" x14ac:dyDescent="0.2">
      <c r="A23" s="7" t="s">
        <v>10</v>
      </c>
      <c r="B23">
        <v>14</v>
      </c>
      <c r="C23">
        <v>15</v>
      </c>
      <c r="D23" s="2">
        <f t="shared" si="2"/>
        <v>14.5</v>
      </c>
      <c r="E23" s="8">
        <v>2</v>
      </c>
      <c r="F23" s="3">
        <f t="shared" si="3"/>
        <v>145000</v>
      </c>
      <c r="G23" s="9">
        <f>(F23/$H$2)*100</f>
        <v>12.184873949579831</v>
      </c>
      <c r="H23" s="4">
        <f>AVERAGE(F21:F23)</f>
        <v>114666.66666666667</v>
      </c>
      <c r="I23" s="9">
        <f t="shared" si="4"/>
        <v>11.447368421052632</v>
      </c>
      <c r="J23" s="4"/>
      <c r="K23" s="4"/>
      <c r="M23" s="10"/>
      <c r="P23" s="2"/>
      <c r="R23" s="3"/>
      <c r="S23" s="9"/>
      <c r="T23" s="4"/>
    </row>
    <row r="24" spans="1:20" x14ac:dyDescent="0.2">
      <c r="A24" s="7" t="s">
        <v>11</v>
      </c>
      <c r="B24">
        <v>39</v>
      </c>
      <c r="C24">
        <v>34</v>
      </c>
      <c r="D24" s="2">
        <f t="shared" si="2"/>
        <v>36.5</v>
      </c>
      <c r="E24" s="8">
        <v>1</v>
      </c>
      <c r="F24" s="3">
        <f t="shared" si="3"/>
        <v>36500</v>
      </c>
      <c r="G24" s="9">
        <f>(F24/$H$3)*100</f>
        <v>2.5000000000000004</v>
      </c>
      <c r="I24" s="9">
        <f>(F24/$H$12)*100</f>
        <v>1.5985401459854012</v>
      </c>
      <c r="M24" s="10"/>
      <c r="P24" s="2"/>
      <c r="R24" s="3"/>
      <c r="S24" s="9"/>
    </row>
    <row r="25" spans="1:20" x14ac:dyDescent="0.2">
      <c r="A25" s="7" t="s">
        <v>11</v>
      </c>
      <c r="B25">
        <v>41</v>
      </c>
      <c r="C25">
        <v>44</v>
      </c>
      <c r="D25" s="2">
        <f t="shared" si="2"/>
        <v>42.5</v>
      </c>
      <c r="E25" s="8">
        <v>1</v>
      </c>
      <c r="F25" s="3">
        <f t="shared" si="3"/>
        <v>42500</v>
      </c>
      <c r="G25" s="9">
        <f>(F25/$H$3)*100</f>
        <v>2.9109589041095898</v>
      </c>
      <c r="I25" s="9">
        <f t="shared" ref="I25:I26" si="5">(F25/$H$12)*100</f>
        <v>1.8613138686131385</v>
      </c>
      <c r="M25" s="10"/>
      <c r="P25" s="2"/>
      <c r="R25" s="3"/>
      <c r="S25" s="9"/>
    </row>
    <row r="26" spans="1:20" x14ac:dyDescent="0.2">
      <c r="A26" s="7" t="s">
        <v>11</v>
      </c>
      <c r="B26">
        <v>17</v>
      </c>
      <c r="C26">
        <v>21</v>
      </c>
      <c r="D26" s="2">
        <f t="shared" si="2"/>
        <v>19</v>
      </c>
      <c r="E26" s="8">
        <v>1</v>
      </c>
      <c r="F26" s="3">
        <f t="shared" si="3"/>
        <v>19000</v>
      </c>
      <c r="G26" s="9">
        <f>(F26/$H$3)*100</f>
        <v>1.3013698630136989</v>
      </c>
      <c r="H26" s="4">
        <f>AVERAGE(F24:F26)</f>
        <v>32666.666666666668</v>
      </c>
      <c r="I26" s="9">
        <f t="shared" si="5"/>
        <v>0.83211678832116787</v>
      </c>
      <c r="J26" s="4"/>
      <c r="K26" s="4"/>
      <c r="M26" s="10"/>
      <c r="P26" s="2"/>
      <c r="R26" s="3"/>
      <c r="S26" s="9"/>
      <c r="T26" s="4"/>
    </row>
    <row r="27" spans="1:20" x14ac:dyDescent="0.2">
      <c r="A27" s="7" t="s">
        <v>12</v>
      </c>
      <c r="B27">
        <v>26</v>
      </c>
      <c r="C27">
        <v>31</v>
      </c>
      <c r="D27" s="2">
        <f t="shared" si="2"/>
        <v>28.5</v>
      </c>
      <c r="E27" s="8">
        <v>1</v>
      </c>
      <c r="F27" s="3">
        <f t="shared" si="3"/>
        <v>28500</v>
      </c>
      <c r="G27" s="9">
        <f>(F27/$G$2)*100</f>
        <v>4.7899159663865554</v>
      </c>
      <c r="I27" s="9">
        <f>(F27/$H$15)*100</f>
        <v>4.5238095238095237</v>
      </c>
      <c r="M27" s="10"/>
      <c r="P27" s="2"/>
      <c r="R27" s="3"/>
      <c r="S27" s="9"/>
    </row>
    <row r="28" spans="1:20" x14ac:dyDescent="0.2">
      <c r="A28" s="7" t="s">
        <v>12</v>
      </c>
      <c r="B28">
        <v>24</v>
      </c>
      <c r="C28">
        <v>31</v>
      </c>
      <c r="D28" s="2">
        <f t="shared" si="2"/>
        <v>27.5</v>
      </c>
      <c r="E28" s="8">
        <v>1</v>
      </c>
      <c r="F28" s="3">
        <f t="shared" si="3"/>
        <v>27500</v>
      </c>
      <c r="G28" s="9">
        <f>(F28/$G$2)*100</f>
        <v>4.6218487394957988</v>
      </c>
      <c r="I28" s="9">
        <f t="shared" ref="I28:I29" si="6">(F28/$H$15)*100</f>
        <v>4.3650793650793647</v>
      </c>
      <c r="M28" s="10"/>
      <c r="P28" s="2"/>
      <c r="R28" s="3"/>
      <c r="S28" s="9"/>
    </row>
    <row r="29" spans="1:20" x14ac:dyDescent="0.2">
      <c r="A29" s="7" t="s">
        <v>12</v>
      </c>
      <c r="B29">
        <v>21</v>
      </c>
      <c r="C29">
        <v>23</v>
      </c>
      <c r="D29" s="2">
        <f t="shared" si="2"/>
        <v>22</v>
      </c>
      <c r="E29" s="8">
        <v>1</v>
      </c>
      <c r="F29" s="3">
        <f t="shared" si="3"/>
        <v>22000</v>
      </c>
      <c r="G29" s="9">
        <f>(F29/$G$2)*100</f>
        <v>3.6974789915966388</v>
      </c>
      <c r="H29" s="4">
        <f>AVERAGE(F27:F29)</f>
        <v>26000</v>
      </c>
      <c r="I29" s="9">
        <f t="shared" si="6"/>
        <v>3.4920634920634921</v>
      </c>
      <c r="J29" s="4"/>
      <c r="K29" s="4"/>
      <c r="M29" s="10"/>
      <c r="P29" s="2"/>
      <c r="R29" s="3"/>
      <c r="S29" s="9"/>
      <c r="T29" s="4"/>
    </row>
    <row r="30" spans="1:20" x14ac:dyDescent="0.2">
      <c r="A30" s="7" t="s">
        <v>13</v>
      </c>
      <c r="B30">
        <v>15</v>
      </c>
      <c r="C30">
        <v>10</v>
      </c>
      <c r="D30" s="2">
        <f t="shared" si="2"/>
        <v>12.5</v>
      </c>
      <c r="E30" s="8">
        <v>1</v>
      </c>
      <c r="F30" s="3">
        <f t="shared" si="3"/>
        <v>12500</v>
      </c>
      <c r="G30" s="9">
        <f>(F30/$G$3)*100</f>
        <v>1.7123287671232879</v>
      </c>
      <c r="I30" s="9">
        <f>(F30/$H$18)*100</f>
        <v>1.3089005235602094</v>
      </c>
      <c r="M30" s="10"/>
      <c r="P30" s="2"/>
      <c r="R30" s="3"/>
      <c r="S30" s="9"/>
    </row>
    <row r="31" spans="1:20" x14ac:dyDescent="0.2">
      <c r="A31" s="7" t="s">
        <v>13</v>
      </c>
      <c r="B31">
        <v>15</v>
      </c>
      <c r="C31">
        <v>12</v>
      </c>
      <c r="D31" s="2">
        <f t="shared" si="2"/>
        <v>13.5</v>
      </c>
      <c r="E31" s="8">
        <v>1</v>
      </c>
      <c r="F31" s="3">
        <f t="shared" si="3"/>
        <v>13500</v>
      </c>
      <c r="G31" s="9">
        <f>(F31/$G$3)*100</f>
        <v>1.849315068493151</v>
      </c>
      <c r="I31" s="9">
        <f t="shared" ref="I31:I32" si="7">(F31/$H$18)*100</f>
        <v>1.4136125654450262</v>
      </c>
      <c r="M31" s="10"/>
      <c r="P31" s="2"/>
      <c r="R31" s="3"/>
      <c r="S31" s="9"/>
    </row>
    <row r="32" spans="1:20" x14ac:dyDescent="0.2">
      <c r="A32" s="7" t="s">
        <v>13</v>
      </c>
      <c r="B32">
        <v>38</v>
      </c>
      <c r="C32">
        <v>46</v>
      </c>
      <c r="D32" s="2">
        <f t="shared" si="2"/>
        <v>42</v>
      </c>
      <c r="E32" s="8">
        <v>0</v>
      </c>
      <c r="F32" s="3">
        <f t="shared" si="3"/>
        <v>4200</v>
      </c>
      <c r="G32" s="9">
        <f>(F32/$G$3)*100</f>
        <v>0.57534246575342474</v>
      </c>
      <c r="H32" s="4">
        <f>AVERAGE(F30:F32)</f>
        <v>10066.666666666666</v>
      </c>
      <c r="I32" s="9">
        <f t="shared" si="7"/>
        <v>0.43979057591623039</v>
      </c>
      <c r="J32" s="4"/>
      <c r="K32" s="4"/>
      <c r="M32" s="10"/>
      <c r="P32" s="2"/>
      <c r="R32" s="3"/>
      <c r="S32" s="9"/>
      <c r="T32" s="4"/>
    </row>
    <row r="33" spans="1:20" x14ac:dyDescent="0.2">
      <c r="A33" s="7"/>
      <c r="D33" s="2"/>
      <c r="F33" s="3"/>
      <c r="G33" s="9"/>
    </row>
    <row r="34" spans="1:20" x14ac:dyDescent="0.2">
      <c r="A34" s="1" t="s">
        <v>16</v>
      </c>
      <c r="B34" s="1"/>
      <c r="C34" s="1"/>
      <c r="D34" s="5" t="s">
        <v>1</v>
      </c>
      <c r="E34" s="6" t="s">
        <v>7</v>
      </c>
      <c r="F34" s="5" t="s">
        <v>8</v>
      </c>
      <c r="G34" s="1" t="s">
        <v>9</v>
      </c>
      <c r="H34" s="1"/>
      <c r="I34" s="1" t="s">
        <v>15</v>
      </c>
      <c r="J34" s="1"/>
      <c r="K34" s="1"/>
      <c r="M34" s="1"/>
      <c r="N34" s="1"/>
      <c r="O34" s="1"/>
      <c r="P34" s="5"/>
      <c r="Q34" s="6"/>
      <c r="R34" s="5"/>
      <c r="S34" s="1"/>
      <c r="T34" s="1"/>
    </row>
    <row r="35" spans="1:20" x14ac:dyDescent="0.2">
      <c r="A35" s="7" t="s">
        <v>10</v>
      </c>
      <c r="B35">
        <v>60</v>
      </c>
      <c r="C35">
        <v>64</v>
      </c>
      <c r="D35" s="2">
        <f t="shared" ref="D35:D46" si="8">AVERAGE(B35:C35)</f>
        <v>62</v>
      </c>
      <c r="E35" s="8">
        <v>1</v>
      </c>
      <c r="F35" s="3">
        <f>D35/0.01/10^-E35</f>
        <v>62000</v>
      </c>
      <c r="G35" s="9">
        <f>(F35/$H$2)*100</f>
        <v>5.2100840336134455</v>
      </c>
      <c r="I35" s="9">
        <f>(F35/$H$9)*100</f>
        <v>4.8947368421052628</v>
      </c>
      <c r="P35" s="2"/>
      <c r="R35" s="3"/>
      <c r="S35" s="9"/>
    </row>
    <row r="36" spans="1:20" x14ac:dyDescent="0.2">
      <c r="A36" s="7" t="s">
        <v>10</v>
      </c>
      <c r="B36">
        <v>10</v>
      </c>
      <c r="C36">
        <v>16</v>
      </c>
      <c r="D36" s="2">
        <f t="shared" si="8"/>
        <v>13</v>
      </c>
      <c r="E36" s="8">
        <v>2</v>
      </c>
      <c r="F36" s="3">
        <f>D36/0.01/10^-E36</f>
        <v>130000</v>
      </c>
      <c r="G36" s="9">
        <f>(F36/$H$2)*100</f>
        <v>10.92436974789916</v>
      </c>
      <c r="I36" s="9">
        <f t="shared" ref="I36:I37" si="9">(F36/$H$9)*100</f>
        <v>10.263157894736842</v>
      </c>
      <c r="P36" s="2"/>
      <c r="R36" s="3"/>
      <c r="S36" s="9"/>
    </row>
    <row r="37" spans="1:20" x14ac:dyDescent="0.2">
      <c r="A37" s="7" t="s">
        <v>10</v>
      </c>
      <c r="B37">
        <v>10</v>
      </c>
      <c r="C37">
        <v>11</v>
      </c>
      <c r="D37" s="2">
        <f t="shared" si="8"/>
        <v>10.5</v>
      </c>
      <c r="E37" s="8">
        <v>2</v>
      </c>
      <c r="F37" s="3">
        <f>D37/0.01/10^-E37</f>
        <v>105000</v>
      </c>
      <c r="G37" s="9">
        <f>(F37/$H$2)*100</f>
        <v>8.8235294117647065</v>
      </c>
      <c r="H37" s="4">
        <f>AVERAGE(F35:F37)</f>
        <v>99000</v>
      </c>
      <c r="I37" s="9">
        <f t="shared" si="9"/>
        <v>8.2894736842105257</v>
      </c>
      <c r="J37" s="4"/>
      <c r="K37" s="4"/>
      <c r="P37" s="2"/>
      <c r="R37" s="3"/>
      <c r="S37" s="9"/>
      <c r="T37" s="4"/>
    </row>
    <row r="38" spans="1:20" x14ac:dyDescent="0.2">
      <c r="A38" s="7" t="s">
        <v>11</v>
      </c>
      <c r="B38">
        <v>53</v>
      </c>
      <c r="C38">
        <v>45</v>
      </c>
      <c r="D38" s="2">
        <f t="shared" si="8"/>
        <v>49</v>
      </c>
      <c r="E38" s="8">
        <v>1</v>
      </c>
      <c r="F38" s="3">
        <f>D38/0.01/10^-E38</f>
        <v>49000</v>
      </c>
      <c r="G38" s="9">
        <f>(F38/$H$3)*100</f>
        <v>3.3561643835616448</v>
      </c>
      <c r="I38" s="9">
        <f>(F38/$H$12)*100</f>
        <v>2.1459854014598538</v>
      </c>
      <c r="P38" s="2"/>
      <c r="R38" s="3"/>
      <c r="S38" s="9"/>
    </row>
    <row r="39" spans="1:20" x14ac:dyDescent="0.2">
      <c r="A39" s="7" t="s">
        <v>11</v>
      </c>
      <c r="B39">
        <v>21</v>
      </c>
      <c r="C39">
        <v>19</v>
      </c>
      <c r="D39" s="2">
        <f t="shared" si="8"/>
        <v>20</v>
      </c>
      <c r="E39" s="8">
        <v>1</v>
      </c>
      <c r="F39" s="3">
        <f t="shared" ref="F39:F46" si="10">D39/0.01/10^-E39</f>
        <v>20000</v>
      </c>
      <c r="G39" s="9">
        <f>(F39/$H$3)*100</f>
        <v>1.3698630136986305</v>
      </c>
      <c r="I39" s="9">
        <f t="shared" ref="I39:I40" si="11">(F39/$H$12)*100</f>
        <v>0.87591240875912402</v>
      </c>
      <c r="P39" s="2"/>
      <c r="R39" s="3"/>
      <c r="S39" s="9"/>
    </row>
    <row r="40" spans="1:20" x14ac:dyDescent="0.2">
      <c r="A40" s="7" t="s">
        <v>11</v>
      </c>
      <c r="B40">
        <v>25</v>
      </c>
      <c r="C40">
        <v>22</v>
      </c>
      <c r="D40" s="2">
        <f t="shared" si="8"/>
        <v>23.5</v>
      </c>
      <c r="E40" s="8">
        <v>1</v>
      </c>
      <c r="F40" s="3">
        <f t="shared" si="10"/>
        <v>23500</v>
      </c>
      <c r="G40" s="9">
        <f>(F40/$H$3)*100</f>
        <v>1.6095890410958908</v>
      </c>
      <c r="H40" s="4">
        <f>AVERAGE(F38:F40)</f>
        <v>30833.333333333332</v>
      </c>
      <c r="I40" s="9">
        <f t="shared" si="11"/>
        <v>1.0291970802919708</v>
      </c>
      <c r="J40" s="4"/>
      <c r="K40" s="4"/>
      <c r="P40" s="2"/>
      <c r="R40" s="3"/>
      <c r="S40" s="9"/>
      <c r="T40" s="4"/>
    </row>
    <row r="41" spans="1:20" x14ac:dyDescent="0.2">
      <c r="A41" s="7" t="s">
        <v>12</v>
      </c>
      <c r="B41">
        <v>28</v>
      </c>
      <c r="C41">
        <v>37</v>
      </c>
      <c r="D41" s="2">
        <f t="shared" si="8"/>
        <v>32.5</v>
      </c>
      <c r="E41" s="8">
        <v>1</v>
      </c>
      <c r="F41" s="3">
        <f t="shared" si="10"/>
        <v>32500</v>
      </c>
      <c r="G41" s="9">
        <f>(F41/$G$2)*100</f>
        <v>5.46218487394958</v>
      </c>
      <c r="I41" s="9">
        <f>(F41/$H$15)*100</f>
        <v>5.1587301587301582</v>
      </c>
      <c r="M41" s="10"/>
      <c r="P41" s="2"/>
      <c r="R41" s="3"/>
      <c r="S41" s="9"/>
    </row>
    <row r="42" spans="1:20" x14ac:dyDescent="0.2">
      <c r="A42" s="7" t="s">
        <v>12</v>
      </c>
      <c r="B42">
        <v>46</v>
      </c>
      <c r="C42">
        <v>48</v>
      </c>
      <c r="D42" s="2">
        <f t="shared" si="8"/>
        <v>47</v>
      </c>
      <c r="E42" s="8">
        <v>1</v>
      </c>
      <c r="F42" s="3">
        <f t="shared" si="10"/>
        <v>47000</v>
      </c>
      <c r="G42" s="9">
        <f>(F42/$G$2)*100</f>
        <v>7.8991596638655457</v>
      </c>
      <c r="I42" s="9">
        <f t="shared" ref="I42:I43" si="12">(F42/$H$15)*100</f>
        <v>7.4603174603174605</v>
      </c>
      <c r="M42" s="10"/>
      <c r="P42" s="2"/>
      <c r="R42" s="3"/>
      <c r="S42" s="9"/>
    </row>
    <row r="43" spans="1:20" x14ac:dyDescent="0.2">
      <c r="A43" s="7" t="s">
        <v>12</v>
      </c>
      <c r="B43">
        <v>51</v>
      </c>
      <c r="C43">
        <v>54</v>
      </c>
      <c r="D43" s="2">
        <f t="shared" si="8"/>
        <v>52.5</v>
      </c>
      <c r="E43" s="8">
        <v>1</v>
      </c>
      <c r="F43" s="3">
        <f t="shared" si="10"/>
        <v>52500</v>
      </c>
      <c r="G43" s="9">
        <f>(F43/$G$2)*100</f>
        <v>8.8235294117647065</v>
      </c>
      <c r="H43" s="4">
        <f>AVERAGE(F41:F43)</f>
        <v>44000</v>
      </c>
      <c r="I43" s="9">
        <f t="shared" si="12"/>
        <v>8.3333333333333321</v>
      </c>
      <c r="J43" s="4"/>
      <c r="K43" s="4"/>
      <c r="M43" s="10"/>
      <c r="P43" s="2"/>
      <c r="R43" s="3"/>
      <c r="S43" s="9"/>
      <c r="T43" s="4"/>
    </row>
    <row r="44" spans="1:20" x14ac:dyDescent="0.2">
      <c r="A44" s="7" t="s">
        <v>13</v>
      </c>
      <c r="B44">
        <v>20</v>
      </c>
      <c r="C44">
        <v>22</v>
      </c>
      <c r="D44" s="2">
        <f t="shared" si="8"/>
        <v>21</v>
      </c>
      <c r="E44" s="8">
        <v>1</v>
      </c>
      <c r="F44" s="3">
        <f t="shared" si="10"/>
        <v>21000</v>
      </c>
      <c r="G44" s="9">
        <f>(F44/$G$3)*100</f>
        <v>2.8767123287671237</v>
      </c>
      <c r="I44" s="9">
        <f>(F44/$H$18)*100</f>
        <v>2.1989528795811517</v>
      </c>
      <c r="M44" s="10"/>
      <c r="P44" s="2"/>
      <c r="R44" s="3"/>
      <c r="S44" s="9"/>
    </row>
    <row r="45" spans="1:20" x14ac:dyDescent="0.2">
      <c r="A45" s="7" t="s">
        <v>13</v>
      </c>
      <c r="B45">
        <v>103</v>
      </c>
      <c r="C45">
        <v>98</v>
      </c>
      <c r="D45" s="2">
        <f t="shared" si="8"/>
        <v>100.5</v>
      </c>
      <c r="E45" s="8">
        <v>0</v>
      </c>
      <c r="F45" s="3">
        <f t="shared" si="10"/>
        <v>10050</v>
      </c>
      <c r="G45" s="9">
        <f>(F45/$G$3)*100</f>
        <v>1.3767123287671235</v>
      </c>
      <c r="I45" s="9">
        <f t="shared" ref="I45:I46" si="13">(F45/$H$18)*100</f>
        <v>1.0523560209424083</v>
      </c>
      <c r="M45" s="10"/>
      <c r="P45" s="2"/>
      <c r="R45" s="3"/>
      <c r="S45" s="9"/>
    </row>
    <row r="46" spans="1:20" x14ac:dyDescent="0.2">
      <c r="A46" s="7" t="s">
        <v>13</v>
      </c>
      <c r="B46">
        <v>13</v>
      </c>
      <c r="C46">
        <v>14</v>
      </c>
      <c r="D46" s="2">
        <f t="shared" si="8"/>
        <v>13.5</v>
      </c>
      <c r="E46" s="8">
        <v>1</v>
      </c>
      <c r="F46" s="3">
        <f t="shared" si="10"/>
        <v>13500</v>
      </c>
      <c r="G46" s="9">
        <f>(F46/$G$3)*100</f>
        <v>1.849315068493151</v>
      </c>
      <c r="H46" s="4">
        <f>AVERAGE(F44:F46)</f>
        <v>14850</v>
      </c>
      <c r="I46" s="9">
        <f t="shared" si="13"/>
        <v>1.4136125654450262</v>
      </c>
      <c r="J46" s="4"/>
      <c r="K46" s="4"/>
      <c r="M46" s="10"/>
      <c r="P46" s="2"/>
      <c r="R46" s="3"/>
      <c r="S46" s="9"/>
      <c r="T46" s="4"/>
    </row>
    <row r="47" spans="1:20" x14ac:dyDescent="0.2">
      <c r="A47" s="7"/>
      <c r="D47" s="2"/>
      <c r="F47" s="3"/>
      <c r="G47" s="9"/>
    </row>
    <row r="48" spans="1:20" x14ac:dyDescent="0.2">
      <c r="A48" s="1" t="s">
        <v>17</v>
      </c>
      <c r="B48" s="1"/>
      <c r="C48" s="1"/>
      <c r="D48" s="5" t="s">
        <v>1</v>
      </c>
      <c r="E48" s="6" t="s">
        <v>7</v>
      </c>
      <c r="F48" s="5" t="s">
        <v>8</v>
      </c>
      <c r="G48" s="1" t="s">
        <v>9</v>
      </c>
      <c r="H48" s="1"/>
      <c r="I48" s="1" t="s">
        <v>15</v>
      </c>
      <c r="J48" s="1"/>
      <c r="K48" s="1"/>
    </row>
    <row r="49" spans="1:11" x14ac:dyDescent="0.2">
      <c r="A49" s="7" t="s">
        <v>10</v>
      </c>
      <c r="B49">
        <v>14</v>
      </c>
      <c r="C49">
        <v>22</v>
      </c>
      <c r="D49" s="2">
        <f t="shared" ref="D49:D60" si="14">AVERAGE(B49:C49)</f>
        <v>18</v>
      </c>
      <c r="E49" s="8">
        <v>2</v>
      </c>
      <c r="F49" s="3">
        <f t="shared" ref="F49:F60" si="15">D49/0.01/10^-E49</f>
        <v>180000</v>
      </c>
      <c r="G49" s="9">
        <f>(F49/$H$2)*100</f>
        <v>15.126050420168067</v>
      </c>
      <c r="I49" s="9">
        <f>(F49/$H$9)*100</f>
        <v>14.210526315789473</v>
      </c>
    </row>
    <row r="50" spans="1:11" x14ac:dyDescent="0.2">
      <c r="A50" s="7" t="s">
        <v>10</v>
      </c>
      <c r="B50">
        <v>22</v>
      </c>
      <c r="C50">
        <v>14</v>
      </c>
      <c r="D50" s="2">
        <f t="shared" si="14"/>
        <v>18</v>
      </c>
      <c r="E50" s="8">
        <v>2</v>
      </c>
      <c r="F50" s="3">
        <f t="shared" si="15"/>
        <v>180000</v>
      </c>
      <c r="G50" s="9">
        <f>(F50/$H$2)*100</f>
        <v>15.126050420168067</v>
      </c>
      <c r="I50" s="9">
        <f t="shared" ref="I50:I51" si="16">(F50/$H$9)*100</f>
        <v>14.210526315789473</v>
      </c>
    </row>
    <row r="51" spans="1:11" x14ac:dyDescent="0.2">
      <c r="A51" s="7" t="s">
        <v>10</v>
      </c>
      <c r="B51">
        <v>12</v>
      </c>
      <c r="C51">
        <v>16</v>
      </c>
      <c r="D51" s="2">
        <f t="shared" si="14"/>
        <v>14</v>
      </c>
      <c r="E51" s="8">
        <v>2</v>
      </c>
      <c r="F51" s="3">
        <f t="shared" si="15"/>
        <v>140000</v>
      </c>
      <c r="G51" s="9">
        <f>(F51/$H$2)*100</f>
        <v>11.76470588235294</v>
      </c>
      <c r="H51" s="4">
        <f>AVERAGE(F49:F51)</f>
        <v>166666.66666666666</v>
      </c>
      <c r="I51" s="9">
        <f t="shared" si="16"/>
        <v>11.052631578947368</v>
      </c>
      <c r="J51" s="4"/>
      <c r="K51" s="4"/>
    </row>
    <row r="52" spans="1:11" x14ac:dyDescent="0.2">
      <c r="A52" s="7" t="s">
        <v>11</v>
      </c>
      <c r="B52">
        <v>13</v>
      </c>
      <c r="C52">
        <v>10</v>
      </c>
      <c r="D52" s="2">
        <f t="shared" si="14"/>
        <v>11.5</v>
      </c>
      <c r="E52" s="8">
        <v>2</v>
      </c>
      <c r="F52" s="3">
        <f t="shared" si="15"/>
        <v>115000</v>
      </c>
      <c r="G52" s="9">
        <f>(F52/$H$3)*100</f>
        <v>7.8767123287671241</v>
      </c>
      <c r="I52" s="9">
        <f>(F52/$H$12)*100</f>
        <v>5.0364963503649633</v>
      </c>
    </row>
    <row r="53" spans="1:11" x14ac:dyDescent="0.2">
      <c r="A53" s="7" t="s">
        <v>11</v>
      </c>
      <c r="B53">
        <v>52</v>
      </c>
      <c r="C53">
        <v>58</v>
      </c>
      <c r="D53" s="2">
        <f t="shared" si="14"/>
        <v>55</v>
      </c>
      <c r="E53" s="8">
        <v>1</v>
      </c>
      <c r="F53" s="3">
        <f t="shared" si="15"/>
        <v>55000</v>
      </c>
      <c r="G53" s="9">
        <f>(F53/$H$3)*100</f>
        <v>3.7671232876712333</v>
      </c>
      <c r="I53" s="9">
        <f t="shared" ref="I53:I54" si="17">(F53/$H$12)*100</f>
        <v>2.4087591240875912</v>
      </c>
    </row>
    <row r="54" spans="1:11" x14ac:dyDescent="0.2">
      <c r="A54" s="7" t="s">
        <v>11</v>
      </c>
      <c r="B54">
        <v>30</v>
      </c>
      <c r="C54">
        <v>26</v>
      </c>
      <c r="D54" s="2">
        <f t="shared" si="14"/>
        <v>28</v>
      </c>
      <c r="E54" s="8">
        <v>1</v>
      </c>
      <c r="F54" s="3">
        <f t="shared" si="15"/>
        <v>28000</v>
      </c>
      <c r="G54" s="9">
        <f>(F54/$H$3)*100</f>
        <v>1.9178082191780828</v>
      </c>
      <c r="H54" s="4">
        <f>AVERAGE(F52:F54)</f>
        <v>66000</v>
      </c>
      <c r="I54" s="9">
        <f t="shared" si="17"/>
        <v>1.2262773722627736</v>
      </c>
      <c r="J54" s="4"/>
      <c r="K54" s="4"/>
    </row>
    <row r="55" spans="1:11" x14ac:dyDescent="0.2">
      <c r="A55" s="7" t="s">
        <v>12</v>
      </c>
      <c r="B55">
        <v>52</v>
      </c>
      <c r="C55">
        <v>49</v>
      </c>
      <c r="D55" s="2">
        <f t="shared" si="14"/>
        <v>50.5</v>
      </c>
      <c r="E55" s="8">
        <v>1</v>
      </c>
      <c r="F55" s="3">
        <f t="shared" si="15"/>
        <v>50500</v>
      </c>
      <c r="G55" s="9">
        <f>(F55/$G$2)*100</f>
        <v>8.4873949579831933</v>
      </c>
      <c r="I55" s="9">
        <f>(F55/$H$15)*100</f>
        <v>8.0158730158730158</v>
      </c>
    </row>
    <row r="56" spans="1:11" x14ac:dyDescent="0.2">
      <c r="A56" s="7" t="s">
        <v>12</v>
      </c>
      <c r="B56">
        <v>58</v>
      </c>
      <c r="C56">
        <v>55</v>
      </c>
      <c r="D56" s="2">
        <f t="shared" si="14"/>
        <v>56.5</v>
      </c>
      <c r="E56" s="8">
        <v>1</v>
      </c>
      <c r="F56" s="3">
        <f t="shared" si="15"/>
        <v>56500</v>
      </c>
      <c r="G56" s="9">
        <f>(F56/$G$2)*100</f>
        <v>9.4957983193277311</v>
      </c>
      <c r="I56" s="9">
        <f t="shared" ref="I56:I57" si="18">(F56/$H$15)*100</f>
        <v>8.9682539682539684</v>
      </c>
    </row>
    <row r="57" spans="1:11" x14ac:dyDescent="0.2">
      <c r="A57" s="7" t="s">
        <v>12</v>
      </c>
      <c r="B57">
        <v>68</v>
      </c>
      <c r="C57">
        <v>71</v>
      </c>
      <c r="D57" s="2">
        <f t="shared" si="14"/>
        <v>69.5</v>
      </c>
      <c r="E57" s="8">
        <v>1</v>
      </c>
      <c r="F57" s="3">
        <f t="shared" si="15"/>
        <v>69500</v>
      </c>
      <c r="G57" s="9">
        <f>(F57/$G$2)*100</f>
        <v>11.680672268907562</v>
      </c>
      <c r="H57" s="4">
        <f>AVERAGE(F55:F57)</f>
        <v>58833.333333333336</v>
      </c>
      <c r="I57" s="9">
        <f t="shared" si="18"/>
        <v>11.031746031746032</v>
      </c>
      <c r="J57" s="4"/>
      <c r="K57" s="4"/>
    </row>
    <row r="58" spans="1:11" x14ac:dyDescent="0.2">
      <c r="A58" s="7" t="s">
        <v>13</v>
      </c>
      <c r="B58">
        <v>19</v>
      </c>
      <c r="C58">
        <v>19</v>
      </c>
      <c r="D58" s="2">
        <f t="shared" si="14"/>
        <v>19</v>
      </c>
      <c r="E58" s="8">
        <v>1</v>
      </c>
      <c r="F58" s="3">
        <f t="shared" si="15"/>
        <v>19000</v>
      </c>
      <c r="G58" s="9">
        <f>(F58/$G$3)*100</f>
        <v>2.6027397260273979</v>
      </c>
      <c r="I58" s="9">
        <f>(F58/$H$18)*100</f>
        <v>1.9895287958115182</v>
      </c>
    </row>
    <row r="59" spans="1:11" x14ac:dyDescent="0.2">
      <c r="A59" s="7" t="s">
        <v>13</v>
      </c>
      <c r="B59">
        <v>14</v>
      </c>
      <c r="C59">
        <v>26</v>
      </c>
      <c r="D59" s="2">
        <f t="shared" si="14"/>
        <v>20</v>
      </c>
      <c r="E59" s="8">
        <v>1</v>
      </c>
      <c r="F59" s="3">
        <f t="shared" si="15"/>
        <v>20000</v>
      </c>
      <c r="G59" s="9">
        <f>(F59/$G$3)*100</f>
        <v>2.739726027397261</v>
      </c>
      <c r="I59" s="9">
        <f t="shared" ref="I59:I60" si="19">(F59/$H$18)*100</f>
        <v>2.0942408376963351</v>
      </c>
    </row>
    <row r="60" spans="1:11" x14ac:dyDescent="0.2">
      <c r="A60" s="7" t="s">
        <v>13</v>
      </c>
      <c r="B60">
        <v>76</v>
      </c>
      <c r="C60">
        <v>69</v>
      </c>
      <c r="D60" s="2">
        <f t="shared" si="14"/>
        <v>72.5</v>
      </c>
      <c r="E60" s="8">
        <v>0</v>
      </c>
      <c r="F60" s="3">
        <f t="shared" si="15"/>
        <v>7250</v>
      </c>
      <c r="G60" s="9">
        <f>(F60/$G$3)*100</f>
        <v>0.99315068493150693</v>
      </c>
      <c r="H60" s="4">
        <f>AVERAGE(F58:F60)</f>
        <v>15416.666666666666</v>
      </c>
      <c r="I60" s="9">
        <f t="shared" si="19"/>
        <v>0.75916230366492143</v>
      </c>
      <c r="J60" s="4"/>
      <c r="K60" s="4"/>
    </row>
    <row r="61" spans="1:11" x14ac:dyDescent="0.2">
      <c r="A61" s="7"/>
    </row>
    <row r="62" spans="1:11" x14ac:dyDescent="0.2">
      <c r="A62" s="1" t="s">
        <v>18</v>
      </c>
      <c r="B62" s="1"/>
      <c r="C62" s="1"/>
      <c r="D62" s="5" t="s">
        <v>1</v>
      </c>
      <c r="E62" s="6" t="s">
        <v>7</v>
      </c>
      <c r="F62" s="5" t="s">
        <v>8</v>
      </c>
      <c r="G62" s="1" t="s">
        <v>9</v>
      </c>
      <c r="H62" s="1"/>
      <c r="I62" s="1" t="s">
        <v>15</v>
      </c>
      <c r="J62" s="1"/>
      <c r="K62" s="1"/>
    </row>
    <row r="63" spans="1:11" x14ac:dyDescent="0.2">
      <c r="A63" s="7" t="s">
        <v>10</v>
      </c>
      <c r="B63">
        <v>16</v>
      </c>
      <c r="C63">
        <v>11</v>
      </c>
      <c r="D63" s="2">
        <f t="shared" ref="D63:D74" si="20">AVERAGE(B63:C63)</f>
        <v>13.5</v>
      </c>
      <c r="E63" s="8">
        <v>2</v>
      </c>
      <c r="F63" s="3">
        <f t="shared" ref="F63:F74" si="21">D63/0.01/10^-E63</f>
        <v>135000</v>
      </c>
      <c r="G63" s="9">
        <f>(F63/$H$2)*100</f>
        <v>11.344537815126051</v>
      </c>
      <c r="I63" s="9">
        <f>(F63/$H$9)*100</f>
        <v>10.657894736842104</v>
      </c>
    </row>
    <row r="64" spans="1:11" x14ac:dyDescent="0.2">
      <c r="A64" s="7" t="s">
        <v>10</v>
      </c>
      <c r="B64">
        <v>10</v>
      </c>
      <c r="C64">
        <v>12</v>
      </c>
      <c r="D64" s="2">
        <f t="shared" si="20"/>
        <v>11</v>
      </c>
      <c r="E64" s="8">
        <v>2</v>
      </c>
      <c r="F64" s="3">
        <f t="shared" si="21"/>
        <v>110000</v>
      </c>
      <c r="G64" s="9">
        <f>(F64/$H$2)*100</f>
        <v>9.2436974789915975</v>
      </c>
      <c r="I64" s="9">
        <f t="shared" ref="I64:I65" si="22">(F64/$H$9)*100</f>
        <v>8.6842105263157894</v>
      </c>
    </row>
    <row r="65" spans="1:20" x14ac:dyDescent="0.2">
      <c r="A65" s="7" t="s">
        <v>10</v>
      </c>
      <c r="B65">
        <v>15</v>
      </c>
      <c r="C65">
        <v>11</v>
      </c>
      <c r="D65" s="2">
        <f t="shared" si="20"/>
        <v>13</v>
      </c>
      <c r="E65" s="8">
        <v>2</v>
      </c>
      <c r="F65" s="3">
        <f t="shared" si="21"/>
        <v>130000</v>
      </c>
      <c r="G65" s="9">
        <f>(F65/$H$2)*100</f>
        <v>10.92436974789916</v>
      </c>
      <c r="H65" s="4">
        <f>AVERAGE(F63:F65)</f>
        <v>125000</v>
      </c>
      <c r="I65" s="9">
        <f t="shared" si="22"/>
        <v>10.263157894736842</v>
      </c>
      <c r="J65" s="4"/>
      <c r="K65" s="4"/>
    </row>
    <row r="66" spans="1:20" x14ac:dyDescent="0.2">
      <c r="A66" s="7" t="s">
        <v>11</v>
      </c>
      <c r="B66">
        <v>29</v>
      </c>
      <c r="C66">
        <v>28</v>
      </c>
      <c r="D66" s="2">
        <f t="shared" si="20"/>
        <v>28.5</v>
      </c>
      <c r="E66" s="8">
        <v>1</v>
      </c>
      <c r="F66" s="3">
        <f t="shared" si="21"/>
        <v>28500</v>
      </c>
      <c r="G66" s="9">
        <f>(F66/$H$3)*100</f>
        <v>1.9520547945205482</v>
      </c>
      <c r="I66" s="9">
        <f>(F66/$H$12)*100</f>
        <v>1.2481751824817517</v>
      </c>
    </row>
    <row r="67" spans="1:20" x14ac:dyDescent="0.2">
      <c r="A67" s="7" t="s">
        <v>11</v>
      </c>
      <c r="B67">
        <v>31</v>
      </c>
      <c r="C67">
        <v>32</v>
      </c>
      <c r="D67" s="2">
        <f t="shared" si="20"/>
        <v>31.5</v>
      </c>
      <c r="E67" s="8">
        <v>1</v>
      </c>
      <c r="F67" s="3">
        <f t="shared" si="21"/>
        <v>31500</v>
      </c>
      <c r="G67" s="9">
        <f>(F67/$H$3)*100</f>
        <v>2.1575342465753429</v>
      </c>
      <c r="I67" s="9">
        <f t="shared" ref="I67:I68" si="23">(F67/$H$12)*100</f>
        <v>1.3795620437956204</v>
      </c>
    </row>
    <row r="68" spans="1:20" x14ac:dyDescent="0.2">
      <c r="A68" s="7" t="s">
        <v>11</v>
      </c>
      <c r="B68">
        <v>21</v>
      </c>
      <c r="C68">
        <v>30</v>
      </c>
      <c r="D68" s="2">
        <f t="shared" si="20"/>
        <v>25.5</v>
      </c>
      <c r="E68" s="8">
        <v>1</v>
      </c>
      <c r="F68" s="3">
        <f t="shared" si="21"/>
        <v>25500</v>
      </c>
      <c r="G68" s="9">
        <f>(F68/$H$3)*100</f>
        <v>1.7465753424657535</v>
      </c>
      <c r="H68" s="4">
        <f>AVERAGE(F66:F68)</f>
        <v>28500</v>
      </c>
      <c r="I68" s="9">
        <f t="shared" si="23"/>
        <v>1.1167883211678831</v>
      </c>
      <c r="J68" s="4"/>
      <c r="K68" s="4"/>
    </row>
    <row r="69" spans="1:20" x14ac:dyDescent="0.2">
      <c r="A69" s="7" t="s">
        <v>12</v>
      </c>
      <c r="B69">
        <v>55</v>
      </c>
      <c r="C69">
        <v>47</v>
      </c>
      <c r="D69" s="2">
        <f t="shared" si="20"/>
        <v>51</v>
      </c>
      <c r="E69" s="8">
        <v>1</v>
      </c>
      <c r="F69" s="3">
        <f t="shared" si="21"/>
        <v>51000</v>
      </c>
      <c r="G69" s="9">
        <f>(F69/$G$2)*100</f>
        <v>8.5714285714285712</v>
      </c>
      <c r="I69" s="9">
        <f>(F69/$H$15)*100</f>
        <v>8.0952380952380949</v>
      </c>
    </row>
    <row r="70" spans="1:20" x14ac:dyDescent="0.2">
      <c r="A70" s="7" t="s">
        <v>12</v>
      </c>
      <c r="B70">
        <v>11</v>
      </c>
      <c r="C70">
        <v>10</v>
      </c>
      <c r="D70" s="2">
        <f t="shared" si="20"/>
        <v>10.5</v>
      </c>
      <c r="E70" s="8">
        <v>2</v>
      </c>
      <c r="F70" s="3">
        <f t="shared" si="21"/>
        <v>105000</v>
      </c>
      <c r="G70" s="9">
        <f>(F70/$G$2)*100</f>
        <v>17.647058823529413</v>
      </c>
      <c r="I70" s="9">
        <f t="shared" ref="I70:I71" si="24">(F70/$H$15)*100</f>
        <v>16.666666666666664</v>
      </c>
    </row>
    <row r="71" spans="1:20" x14ac:dyDescent="0.2">
      <c r="A71" s="7" t="s">
        <v>12</v>
      </c>
      <c r="B71">
        <v>58</v>
      </c>
      <c r="C71">
        <v>45</v>
      </c>
      <c r="D71" s="2">
        <f t="shared" si="20"/>
        <v>51.5</v>
      </c>
      <c r="E71" s="8">
        <v>1</v>
      </c>
      <c r="F71" s="3">
        <f t="shared" si="21"/>
        <v>51500</v>
      </c>
      <c r="G71" s="9">
        <f>(F71/$G$2)*100</f>
        <v>8.655462184873949</v>
      </c>
      <c r="H71" s="4">
        <f>AVERAGE(F69:F71)</f>
        <v>69166.666666666672</v>
      </c>
      <c r="I71" s="9">
        <f t="shared" si="24"/>
        <v>8.174603174603174</v>
      </c>
      <c r="J71" s="4"/>
      <c r="K71" s="4"/>
    </row>
    <row r="72" spans="1:20" x14ac:dyDescent="0.2">
      <c r="A72" s="7" t="s">
        <v>13</v>
      </c>
      <c r="B72">
        <v>90</v>
      </c>
      <c r="C72">
        <v>67</v>
      </c>
      <c r="D72" s="2">
        <f t="shared" si="20"/>
        <v>78.5</v>
      </c>
      <c r="E72" s="8">
        <v>0</v>
      </c>
      <c r="F72" s="3">
        <f t="shared" si="21"/>
        <v>7850</v>
      </c>
      <c r="G72" s="9">
        <f>(F72/$G$3)*100</f>
        <v>1.075342465753425</v>
      </c>
      <c r="I72" s="9">
        <f>(F72/$H$18)*100</f>
        <v>0.82198952879581155</v>
      </c>
    </row>
    <row r="73" spans="1:20" x14ac:dyDescent="0.2">
      <c r="A73" s="7" t="s">
        <v>13</v>
      </c>
      <c r="B73">
        <v>15</v>
      </c>
      <c r="C73">
        <v>14</v>
      </c>
      <c r="D73" s="2">
        <f t="shared" si="20"/>
        <v>14.5</v>
      </c>
      <c r="E73" s="8">
        <v>1</v>
      </c>
      <c r="F73" s="3">
        <f t="shared" si="21"/>
        <v>14500</v>
      </c>
      <c r="G73" s="9">
        <f>(F73/$G$3)*100</f>
        <v>1.9863013698630139</v>
      </c>
      <c r="I73" s="9">
        <f t="shared" ref="I73:I74" si="25">(F73/$H$18)*100</f>
        <v>1.5183246073298429</v>
      </c>
    </row>
    <row r="74" spans="1:20" x14ac:dyDescent="0.2">
      <c r="A74" s="7" t="s">
        <v>13</v>
      </c>
      <c r="B74">
        <v>10</v>
      </c>
      <c r="C74">
        <v>10</v>
      </c>
      <c r="D74" s="2">
        <f t="shared" si="20"/>
        <v>10</v>
      </c>
      <c r="E74" s="8">
        <v>1</v>
      </c>
      <c r="F74" s="3">
        <f t="shared" si="21"/>
        <v>10000</v>
      </c>
      <c r="G74" s="9">
        <f>(F74/$G$3)*100</f>
        <v>1.3698630136986305</v>
      </c>
      <c r="H74" s="4">
        <f>AVERAGE(F72:F74)</f>
        <v>10783.333333333334</v>
      </c>
      <c r="I74" s="9">
        <f t="shared" si="25"/>
        <v>1.0471204188481675</v>
      </c>
      <c r="J74" s="4"/>
      <c r="K74" s="4"/>
    </row>
    <row r="75" spans="1:20" x14ac:dyDescent="0.2">
      <c r="A75" s="7"/>
      <c r="D75" s="2"/>
      <c r="F75" s="3"/>
      <c r="G75" s="9"/>
    </row>
    <row r="76" spans="1:20" x14ac:dyDescent="0.2">
      <c r="A76" s="1" t="s">
        <v>19</v>
      </c>
      <c r="B76" s="1"/>
      <c r="C76" s="1"/>
      <c r="D76" s="5" t="s">
        <v>1</v>
      </c>
      <c r="E76" s="6" t="s">
        <v>7</v>
      </c>
      <c r="F76" s="5" t="s">
        <v>8</v>
      </c>
      <c r="G76" s="1" t="s">
        <v>9</v>
      </c>
      <c r="H76" s="1"/>
      <c r="I76" s="1" t="s">
        <v>15</v>
      </c>
      <c r="J76" s="1"/>
      <c r="K76" s="1"/>
      <c r="M76" s="1"/>
      <c r="N76" s="1"/>
      <c r="O76" s="1"/>
      <c r="P76" s="5"/>
      <c r="Q76" s="6"/>
      <c r="R76" s="5"/>
      <c r="S76" s="1"/>
      <c r="T76" s="1"/>
    </row>
    <row r="77" spans="1:20" x14ac:dyDescent="0.2">
      <c r="A77" s="7" t="s">
        <v>10</v>
      </c>
      <c r="B77">
        <v>43</v>
      </c>
      <c r="C77">
        <v>60</v>
      </c>
      <c r="D77" s="2">
        <f t="shared" ref="D77:D88" si="26">AVERAGE(B77:C77)</f>
        <v>51.5</v>
      </c>
      <c r="E77" s="8">
        <v>1</v>
      </c>
      <c r="F77" s="3">
        <f t="shared" ref="F77:F88" si="27">D77/0.01/10^-E77</f>
        <v>51500</v>
      </c>
      <c r="G77" s="9">
        <f>(F77/$H$2)*100</f>
        <v>4.3277310924369745</v>
      </c>
      <c r="I77" s="9">
        <f>(F77/$H$9)*100</f>
        <v>4.0657894736842097</v>
      </c>
      <c r="M77" s="10"/>
      <c r="P77" s="2"/>
      <c r="R77" s="3"/>
      <c r="S77" s="9"/>
    </row>
    <row r="78" spans="1:20" x14ac:dyDescent="0.2">
      <c r="A78" s="7" t="s">
        <v>10</v>
      </c>
      <c r="B78">
        <v>12</v>
      </c>
      <c r="C78">
        <v>10</v>
      </c>
      <c r="D78" s="2">
        <f t="shared" si="26"/>
        <v>11</v>
      </c>
      <c r="E78" s="8">
        <v>2</v>
      </c>
      <c r="F78" s="3">
        <f t="shared" si="27"/>
        <v>110000</v>
      </c>
      <c r="G78" s="9">
        <f>(F78/$H$2)*100</f>
        <v>9.2436974789915975</v>
      </c>
      <c r="I78" s="9">
        <f t="shared" ref="I78:I79" si="28">(F78/$H$9)*100</f>
        <v>8.6842105263157894</v>
      </c>
      <c r="M78" s="10"/>
      <c r="P78" s="2"/>
      <c r="R78" s="3"/>
      <c r="S78" s="9"/>
    </row>
    <row r="79" spans="1:20" x14ac:dyDescent="0.2">
      <c r="A79" s="7" t="s">
        <v>10</v>
      </c>
      <c r="B79">
        <v>19</v>
      </c>
      <c r="C79">
        <v>12</v>
      </c>
      <c r="D79" s="2">
        <f t="shared" si="26"/>
        <v>15.5</v>
      </c>
      <c r="E79" s="8">
        <v>2</v>
      </c>
      <c r="F79" s="3">
        <f t="shared" si="27"/>
        <v>155000</v>
      </c>
      <c r="G79" s="9">
        <f>(F79/$H$2)*100</f>
        <v>13.025210084033615</v>
      </c>
      <c r="H79" s="4">
        <f>AVERAGE(F77:F79)</f>
        <v>105500</v>
      </c>
      <c r="I79" s="9">
        <f t="shared" si="28"/>
        <v>12.236842105263158</v>
      </c>
      <c r="J79" s="4"/>
      <c r="K79" s="4"/>
      <c r="M79" s="10"/>
      <c r="P79" s="2"/>
      <c r="R79" s="3"/>
      <c r="S79" s="9"/>
      <c r="T79" s="4"/>
    </row>
    <row r="80" spans="1:20" x14ac:dyDescent="0.2">
      <c r="A80" s="7" t="s">
        <v>11</v>
      </c>
      <c r="B80">
        <v>23</v>
      </c>
      <c r="C80">
        <v>25</v>
      </c>
      <c r="D80" s="2">
        <f t="shared" si="26"/>
        <v>24</v>
      </c>
      <c r="E80" s="8">
        <v>1</v>
      </c>
      <c r="F80" s="3">
        <f t="shared" si="27"/>
        <v>24000</v>
      </c>
      <c r="G80" s="9">
        <f>(F80/$H$3)*100</f>
        <v>1.6438356164383563</v>
      </c>
      <c r="I80" s="9">
        <f>(F80/$H$12)*100</f>
        <v>1.0510948905109487</v>
      </c>
      <c r="M80" s="10"/>
      <c r="P80" s="2"/>
      <c r="R80" s="3"/>
      <c r="S80" s="9"/>
    </row>
    <row r="81" spans="1:20" x14ac:dyDescent="0.2">
      <c r="A81" s="7" t="s">
        <v>11</v>
      </c>
      <c r="B81">
        <v>2</v>
      </c>
      <c r="C81">
        <v>21</v>
      </c>
      <c r="D81" s="2">
        <f t="shared" si="26"/>
        <v>11.5</v>
      </c>
      <c r="E81" s="8">
        <v>1</v>
      </c>
      <c r="F81" s="3">
        <f t="shared" si="27"/>
        <v>11500</v>
      </c>
      <c r="G81" s="9">
        <f>(F81/$H$3)*100</f>
        <v>0.78767123287671237</v>
      </c>
      <c r="I81" s="9">
        <f t="shared" ref="I81:I82" si="29">(F81/$H$12)*100</f>
        <v>0.50364963503649629</v>
      </c>
      <c r="M81" s="10"/>
      <c r="P81" s="2"/>
      <c r="R81" s="3"/>
      <c r="S81" s="9"/>
    </row>
    <row r="82" spans="1:20" x14ac:dyDescent="0.2">
      <c r="A82" s="7" t="s">
        <v>11</v>
      </c>
      <c r="B82">
        <v>13</v>
      </c>
      <c r="C82">
        <v>10</v>
      </c>
      <c r="D82" s="2">
        <f t="shared" si="26"/>
        <v>11.5</v>
      </c>
      <c r="E82" s="8">
        <v>1</v>
      </c>
      <c r="F82" s="3">
        <f t="shared" si="27"/>
        <v>11500</v>
      </c>
      <c r="G82" s="9">
        <f>(F82/$H$3)*100</f>
        <v>0.78767123287671237</v>
      </c>
      <c r="H82" s="4">
        <f>AVERAGE(F80:F82)</f>
        <v>15666.666666666666</v>
      </c>
      <c r="I82" s="9">
        <f t="shared" si="29"/>
        <v>0.50364963503649629</v>
      </c>
      <c r="J82" s="4"/>
      <c r="K82" s="4"/>
      <c r="M82" s="10"/>
      <c r="P82" s="2"/>
      <c r="R82" s="3"/>
      <c r="S82" s="9"/>
      <c r="T82" s="4"/>
    </row>
    <row r="83" spans="1:20" x14ac:dyDescent="0.2">
      <c r="A83" s="7" t="s">
        <v>12</v>
      </c>
      <c r="B83">
        <v>21</v>
      </c>
      <c r="C83">
        <v>17</v>
      </c>
      <c r="D83" s="2">
        <f t="shared" si="26"/>
        <v>19</v>
      </c>
      <c r="E83" s="8">
        <v>2</v>
      </c>
      <c r="F83" s="3">
        <f t="shared" si="27"/>
        <v>190000</v>
      </c>
      <c r="G83" s="9">
        <f>(F83/$G$2)*100</f>
        <v>31.932773109243694</v>
      </c>
      <c r="I83" s="9">
        <f>(F83/$H$15)*100</f>
        <v>30.158730158730158</v>
      </c>
      <c r="M83" s="10"/>
      <c r="P83" s="2"/>
      <c r="R83" s="3"/>
      <c r="S83" s="9"/>
    </row>
    <row r="84" spans="1:20" x14ac:dyDescent="0.2">
      <c r="A84" s="7" t="s">
        <v>12</v>
      </c>
      <c r="B84">
        <v>22</v>
      </c>
      <c r="C84">
        <v>34</v>
      </c>
      <c r="D84" s="2">
        <f t="shared" si="26"/>
        <v>28</v>
      </c>
      <c r="E84" s="8">
        <v>2</v>
      </c>
      <c r="F84" s="3">
        <f t="shared" si="27"/>
        <v>280000</v>
      </c>
      <c r="G84" s="9">
        <f>(F84/$G$2)*100</f>
        <v>47.058823529411761</v>
      </c>
      <c r="I84" s="9">
        <f t="shared" ref="I84:I85" si="30">(F84/$H$15)*100</f>
        <v>44.444444444444443</v>
      </c>
      <c r="M84" s="10"/>
      <c r="P84" s="2"/>
      <c r="R84" s="3"/>
      <c r="S84" s="9"/>
    </row>
    <row r="85" spans="1:20" x14ac:dyDescent="0.2">
      <c r="A85" s="7" t="s">
        <v>12</v>
      </c>
      <c r="B85">
        <v>26</v>
      </c>
      <c r="C85">
        <v>24</v>
      </c>
      <c r="D85" s="2">
        <f t="shared" si="26"/>
        <v>25</v>
      </c>
      <c r="E85" s="8">
        <v>2</v>
      </c>
      <c r="F85" s="3">
        <f t="shared" si="27"/>
        <v>250000</v>
      </c>
      <c r="G85" s="9">
        <f>(F85/$G$2)*100</f>
        <v>42.016806722689076</v>
      </c>
      <c r="H85" s="4">
        <f>AVERAGE(F83:F85)</f>
        <v>240000</v>
      </c>
      <c r="I85" s="9">
        <f t="shared" si="30"/>
        <v>39.682539682539684</v>
      </c>
      <c r="J85" s="4"/>
      <c r="K85" s="4"/>
      <c r="M85" s="10"/>
      <c r="P85" s="2"/>
      <c r="R85" s="3"/>
      <c r="S85" s="9"/>
      <c r="T85" s="4"/>
    </row>
    <row r="86" spans="1:20" x14ac:dyDescent="0.2">
      <c r="A86" s="7" t="s">
        <v>13</v>
      </c>
      <c r="B86">
        <v>60</v>
      </c>
      <c r="C86">
        <v>56</v>
      </c>
      <c r="D86" s="2">
        <f t="shared" si="26"/>
        <v>58</v>
      </c>
      <c r="E86" s="8">
        <v>1</v>
      </c>
      <c r="F86" s="3">
        <f t="shared" si="27"/>
        <v>58000</v>
      </c>
      <c r="G86" s="9">
        <f>(F86/$G$3)*100</f>
        <v>7.9452054794520555</v>
      </c>
      <c r="I86" s="9">
        <f>(F86/$H$18)*100</f>
        <v>6.0732984293193715</v>
      </c>
      <c r="M86" s="10"/>
      <c r="P86" s="2"/>
      <c r="R86" s="3"/>
      <c r="S86" s="9"/>
    </row>
    <row r="87" spans="1:20" x14ac:dyDescent="0.2">
      <c r="A87" s="7" t="s">
        <v>13</v>
      </c>
      <c r="B87">
        <v>65</v>
      </c>
      <c r="C87">
        <v>69</v>
      </c>
      <c r="D87" s="2">
        <f t="shared" si="26"/>
        <v>67</v>
      </c>
      <c r="E87" s="8">
        <v>1</v>
      </c>
      <c r="F87" s="3">
        <f t="shared" si="27"/>
        <v>67000</v>
      </c>
      <c r="G87" s="9">
        <f>(F87/$G$3)*100</f>
        <v>9.178082191780824</v>
      </c>
      <c r="I87" s="9">
        <f t="shared" ref="I87:I88" si="31">(F87/$H$18)*100</f>
        <v>7.0157068062827221</v>
      </c>
      <c r="M87" s="10"/>
      <c r="P87" s="2"/>
      <c r="R87" s="3"/>
      <c r="S87" s="9"/>
    </row>
    <row r="88" spans="1:20" x14ac:dyDescent="0.2">
      <c r="A88" s="7" t="s">
        <v>13</v>
      </c>
      <c r="B88">
        <v>28</v>
      </c>
      <c r="C88">
        <v>28</v>
      </c>
      <c r="D88" s="2">
        <f t="shared" si="26"/>
        <v>28</v>
      </c>
      <c r="E88" s="8">
        <v>1</v>
      </c>
      <c r="F88" s="3">
        <f t="shared" si="27"/>
        <v>28000</v>
      </c>
      <c r="G88" s="9">
        <f>(F88/$G$3)*100</f>
        <v>3.8356164383561655</v>
      </c>
      <c r="H88" s="4">
        <f>AVERAGE(F86:F88)</f>
        <v>51000</v>
      </c>
      <c r="I88" s="9">
        <f t="shared" si="31"/>
        <v>2.9319371727748691</v>
      </c>
      <c r="J88" s="4"/>
      <c r="K88" s="4"/>
      <c r="M88" s="10"/>
      <c r="P88" s="2"/>
      <c r="R88" s="3"/>
      <c r="S88" s="9"/>
      <c r="T88" s="4"/>
    </row>
    <row r="89" spans="1:20" x14ac:dyDescent="0.2">
      <c r="D89" s="2"/>
      <c r="F89" s="3"/>
      <c r="G89" s="9"/>
    </row>
    <row r="90" spans="1:20" x14ac:dyDescent="0.2">
      <c r="A90" s="1" t="s">
        <v>20</v>
      </c>
      <c r="B90" s="1"/>
      <c r="C90" s="1"/>
      <c r="D90" s="5" t="s">
        <v>1</v>
      </c>
      <c r="E90" s="6" t="s">
        <v>7</v>
      </c>
      <c r="F90" s="5" t="s">
        <v>8</v>
      </c>
      <c r="G90" s="1" t="s">
        <v>9</v>
      </c>
      <c r="H90" s="1"/>
      <c r="I90" s="1" t="s">
        <v>15</v>
      </c>
      <c r="J90" s="1" t="s">
        <v>24</v>
      </c>
    </row>
    <row r="91" spans="1:20" x14ac:dyDescent="0.2">
      <c r="A91" s="7" t="s">
        <v>10</v>
      </c>
      <c r="B91">
        <v>31</v>
      </c>
      <c r="C91">
        <v>32</v>
      </c>
      <c r="D91" s="2">
        <f t="shared" ref="D91:D102" si="32">AVERAGE(B91:C91)</f>
        <v>31.5</v>
      </c>
      <c r="E91" s="8">
        <v>2</v>
      </c>
      <c r="F91" s="3">
        <f t="shared" ref="F91:F102" si="33">D91/0.01/10^-E91</f>
        <v>315000</v>
      </c>
      <c r="G91" s="9">
        <f>(F91/$H$2)*100</f>
        <v>26.47058823529412</v>
      </c>
      <c r="I91" s="9">
        <f>(F91/$H$9)*100</f>
        <v>24.868421052631579</v>
      </c>
      <c r="J91" s="9">
        <f>(F91/$H$93)*100</f>
        <v>98.952879581151848</v>
      </c>
    </row>
    <row r="92" spans="1:20" x14ac:dyDescent="0.2">
      <c r="A92" s="7" t="s">
        <v>10</v>
      </c>
      <c r="B92">
        <v>38</v>
      </c>
      <c r="C92">
        <v>29</v>
      </c>
      <c r="D92" s="2">
        <f t="shared" si="32"/>
        <v>33.5</v>
      </c>
      <c r="E92" s="8">
        <v>2</v>
      </c>
      <c r="F92" s="3">
        <f t="shared" si="33"/>
        <v>335000</v>
      </c>
      <c r="G92" s="9">
        <f>(F92/$H$2)*100</f>
        <v>28.15126050420168</v>
      </c>
      <c r="I92" s="9">
        <f t="shared" ref="I92:I93" si="34">(F92/$H$9)*100</f>
        <v>26.44736842105263</v>
      </c>
      <c r="J92" s="9">
        <f t="shared" ref="J92:J94" si="35">(F92/$H$93)*100</f>
        <v>105.23560209424086</v>
      </c>
      <c r="K92" s="1"/>
      <c r="M92" s="1"/>
      <c r="N92" s="1"/>
      <c r="O92" s="1"/>
      <c r="P92" s="5"/>
      <c r="Q92" s="6"/>
      <c r="R92" s="5"/>
      <c r="S92" s="1"/>
      <c r="T92" s="1"/>
    </row>
    <row r="93" spans="1:20" x14ac:dyDescent="0.2">
      <c r="A93" s="7" t="s">
        <v>10</v>
      </c>
      <c r="B93">
        <v>32</v>
      </c>
      <c r="C93">
        <v>29</v>
      </c>
      <c r="D93" s="2">
        <f t="shared" si="32"/>
        <v>30.5</v>
      </c>
      <c r="E93" s="8">
        <v>2</v>
      </c>
      <c r="F93" s="3">
        <f t="shared" si="33"/>
        <v>305000</v>
      </c>
      <c r="G93" s="9">
        <f>(F93/$H$2)*100</f>
        <v>25.630252100840334</v>
      </c>
      <c r="H93" s="4">
        <f>AVERAGE(F91:F93)</f>
        <v>318333.33333333331</v>
      </c>
      <c r="I93" s="9">
        <f t="shared" si="34"/>
        <v>24.078947368421051</v>
      </c>
      <c r="J93" s="9">
        <f t="shared" si="35"/>
        <v>95.811518324607334</v>
      </c>
      <c r="M93" s="10"/>
      <c r="P93" s="2"/>
      <c r="R93" s="3"/>
      <c r="S93" s="9"/>
    </row>
    <row r="94" spans="1:20" x14ac:dyDescent="0.2">
      <c r="A94" s="7" t="s">
        <v>11</v>
      </c>
      <c r="B94">
        <v>23</v>
      </c>
      <c r="C94">
        <v>21</v>
      </c>
      <c r="D94" s="2">
        <f t="shared" si="32"/>
        <v>22</v>
      </c>
      <c r="E94" s="8">
        <v>2</v>
      </c>
      <c r="F94" s="3">
        <f t="shared" si="33"/>
        <v>220000</v>
      </c>
      <c r="G94" s="9">
        <f>(F94/$H$3)*100</f>
        <v>15.068493150684933</v>
      </c>
      <c r="I94" s="9">
        <f>(F94/$H$12)*100</f>
        <v>9.6350364963503647</v>
      </c>
      <c r="J94" s="9">
        <f>(F94/$H$96)*100</f>
        <v>151.02974828375287</v>
      </c>
      <c r="M94" s="10"/>
      <c r="P94" s="2"/>
      <c r="R94" s="3"/>
      <c r="S94" s="9"/>
    </row>
    <row r="95" spans="1:20" x14ac:dyDescent="0.2">
      <c r="A95" s="7" t="s">
        <v>11</v>
      </c>
      <c r="B95">
        <v>16</v>
      </c>
      <c r="C95">
        <v>18</v>
      </c>
      <c r="D95" s="2">
        <f t="shared" si="32"/>
        <v>17</v>
      </c>
      <c r="E95" s="8">
        <v>2</v>
      </c>
      <c r="F95" s="3">
        <f t="shared" si="33"/>
        <v>170000</v>
      </c>
      <c r="G95" s="9">
        <f>(F95/$H$3)*100</f>
        <v>11.643835616438359</v>
      </c>
      <c r="I95" s="9">
        <f t="shared" ref="I95:I96" si="36">(F95/$H$12)*100</f>
        <v>7.4452554744525541</v>
      </c>
      <c r="J95" s="9">
        <f t="shared" ref="J95:J97" si="37">(F95/$H$96)*100</f>
        <v>116.70480549199085</v>
      </c>
      <c r="K95" s="4"/>
      <c r="M95" s="10"/>
      <c r="P95" s="2"/>
      <c r="R95" s="3"/>
      <c r="S95" s="9"/>
      <c r="T95" s="4"/>
    </row>
    <row r="96" spans="1:20" x14ac:dyDescent="0.2">
      <c r="A96" s="7" t="s">
        <v>11</v>
      </c>
      <c r="B96">
        <v>49</v>
      </c>
      <c r="C96">
        <v>45</v>
      </c>
      <c r="D96" s="2">
        <f t="shared" si="32"/>
        <v>47</v>
      </c>
      <c r="E96" s="8">
        <v>1</v>
      </c>
      <c r="F96" s="3">
        <f t="shared" si="33"/>
        <v>47000</v>
      </c>
      <c r="G96" s="9">
        <f>(F96/$H$3)*100</f>
        <v>3.2191780821917817</v>
      </c>
      <c r="H96" s="4">
        <f>AVERAGE(F94:F96)</f>
        <v>145666.66666666666</v>
      </c>
      <c r="I96" s="9">
        <f t="shared" si="36"/>
        <v>2.0583941605839415</v>
      </c>
      <c r="J96" s="9">
        <f t="shared" si="37"/>
        <v>32.265446224256294</v>
      </c>
      <c r="M96" s="10"/>
      <c r="P96" s="2"/>
      <c r="R96" s="3"/>
      <c r="S96" s="9"/>
    </row>
    <row r="97" spans="1:20" x14ac:dyDescent="0.2">
      <c r="A97" s="7" t="s">
        <v>12</v>
      </c>
      <c r="B97">
        <v>13</v>
      </c>
      <c r="C97">
        <v>12</v>
      </c>
      <c r="D97" s="2">
        <f t="shared" si="32"/>
        <v>12.5</v>
      </c>
      <c r="E97" s="8">
        <v>2</v>
      </c>
      <c r="F97" s="3">
        <f t="shared" si="33"/>
        <v>125000</v>
      </c>
      <c r="G97" s="9">
        <f>(F97/$G$2)*100</f>
        <v>21.008403361344538</v>
      </c>
      <c r="I97" s="9">
        <f>(F97/$H$15)*100</f>
        <v>19.841269841269842</v>
      </c>
      <c r="J97" s="9">
        <f>(F97/$H$99)*100</f>
        <v>83.333333333333343</v>
      </c>
      <c r="M97" s="10"/>
      <c r="P97" s="2"/>
      <c r="R97" s="3"/>
      <c r="S97" s="9"/>
    </row>
    <row r="98" spans="1:20" x14ac:dyDescent="0.2">
      <c r="A98" s="7" t="s">
        <v>12</v>
      </c>
      <c r="B98">
        <v>23</v>
      </c>
      <c r="C98">
        <v>18</v>
      </c>
      <c r="D98" s="2">
        <f t="shared" si="32"/>
        <v>20.5</v>
      </c>
      <c r="E98" s="8">
        <v>2</v>
      </c>
      <c r="F98" s="3">
        <f t="shared" si="33"/>
        <v>205000</v>
      </c>
      <c r="G98" s="9">
        <f>(F98/$G$2)*100</f>
        <v>34.45378151260504</v>
      </c>
      <c r="I98" s="9">
        <f t="shared" ref="I98:I99" si="38">(F98/$H$15)*100</f>
        <v>32.539682539682538</v>
      </c>
      <c r="J98" s="9">
        <f t="shared" ref="J98:J100" si="39">(F98/$H$99)*100</f>
        <v>136.66666666666666</v>
      </c>
      <c r="K98" s="4"/>
      <c r="M98" s="10"/>
      <c r="P98" s="2"/>
      <c r="R98" s="3"/>
      <c r="S98" s="9"/>
      <c r="T98" s="4"/>
    </row>
    <row r="99" spans="1:20" x14ac:dyDescent="0.2">
      <c r="A99" s="7" t="s">
        <v>12</v>
      </c>
      <c r="B99">
        <v>10</v>
      </c>
      <c r="C99">
        <v>14</v>
      </c>
      <c r="D99" s="2">
        <f t="shared" si="32"/>
        <v>12</v>
      </c>
      <c r="E99" s="8">
        <v>2</v>
      </c>
      <c r="F99" s="3">
        <f t="shared" si="33"/>
        <v>120000</v>
      </c>
      <c r="G99" s="9">
        <f>(F99/$G$2)*100</f>
        <v>20.168067226890756</v>
      </c>
      <c r="H99" s="4">
        <f>AVERAGE(F97:F99)</f>
        <v>150000</v>
      </c>
      <c r="I99" s="9">
        <f t="shared" si="38"/>
        <v>19.047619047619047</v>
      </c>
      <c r="J99" s="9">
        <f t="shared" si="39"/>
        <v>80</v>
      </c>
      <c r="M99" s="10"/>
      <c r="P99" s="2"/>
      <c r="R99" s="3"/>
      <c r="S99" s="9"/>
    </row>
    <row r="100" spans="1:20" x14ac:dyDescent="0.2">
      <c r="A100" s="7" t="s">
        <v>13</v>
      </c>
      <c r="B100">
        <v>43</v>
      </c>
      <c r="C100">
        <v>41</v>
      </c>
      <c r="D100" s="2">
        <f t="shared" si="32"/>
        <v>42</v>
      </c>
      <c r="E100" s="8">
        <v>1</v>
      </c>
      <c r="F100" s="3">
        <f t="shared" si="33"/>
        <v>42000</v>
      </c>
      <c r="G100" s="9">
        <f>(F100/$G$3)*100</f>
        <v>5.7534246575342474</v>
      </c>
      <c r="I100" s="9">
        <f>(F100/$H$18)*100</f>
        <v>4.3979057591623034</v>
      </c>
      <c r="J100" s="9">
        <f>(F100/$H$102)*100</f>
        <v>114.54545454545455</v>
      </c>
      <c r="M100" s="10"/>
      <c r="P100" s="2"/>
      <c r="R100" s="3"/>
      <c r="S100" s="9"/>
    </row>
    <row r="101" spans="1:20" x14ac:dyDescent="0.2">
      <c r="A101" s="7" t="s">
        <v>13</v>
      </c>
      <c r="B101">
        <v>43</v>
      </c>
      <c r="C101">
        <v>43</v>
      </c>
      <c r="D101" s="2">
        <f t="shared" si="32"/>
        <v>43</v>
      </c>
      <c r="E101" s="8">
        <v>1</v>
      </c>
      <c r="F101" s="3">
        <f t="shared" si="33"/>
        <v>43000</v>
      </c>
      <c r="G101" s="9">
        <f>(F101/$G$3)*100</f>
        <v>5.89041095890411</v>
      </c>
      <c r="I101" s="9">
        <f t="shared" ref="I101:I102" si="40">(F101/$H$18)*100</f>
        <v>4.5026178010471209</v>
      </c>
      <c r="J101" s="9">
        <f t="shared" ref="J101:J102" si="41">(F101/$H$102)*100</f>
        <v>117.27272727272728</v>
      </c>
      <c r="K101" s="4"/>
      <c r="M101" s="10"/>
      <c r="P101" s="2"/>
      <c r="R101" s="3"/>
      <c r="S101" s="9"/>
      <c r="T101" s="4"/>
    </row>
    <row r="102" spans="1:20" x14ac:dyDescent="0.2">
      <c r="A102" s="7" t="s">
        <v>13</v>
      </c>
      <c r="B102">
        <v>26</v>
      </c>
      <c r="C102">
        <v>24</v>
      </c>
      <c r="D102" s="2">
        <f t="shared" si="32"/>
        <v>25</v>
      </c>
      <c r="E102" s="8">
        <v>1</v>
      </c>
      <c r="F102" s="3">
        <f t="shared" si="33"/>
        <v>25000</v>
      </c>
      <c r="G102" s="9">
        <f>(F102/$G$3)*100</f>
        <v>3.4246575342465757</v>
      </c>
      <c r="H102" s="4">
        <f>AVERAGE(F100:F102)</f>
        <v>36666.666666666664</v>
      </c>
      <c r="I102" s="9">
        <f t="shared" si="40"/>
        <v>2.6178010471204187</v>
      </c>
      <c r="J102" s="9">
        <f t="shared" si="41"/>
        <v>68.181818181818187</v>
      </c>
      <c r="M102" s="10"/>
      <c r="P102" s="2"/>
      <c r="R102" s="3"/>
      <c r="S102" s="9"/>
    </row>
    <row r="103" spans="1:20" x14ac:dyDescent="0.2">
      <c r="A103" s="10"/>
      <c r="D103" s="2"/>
      <c r="F103" s="3"/>
      <c r="G103" s="9"/>
      <c r="M103" s="10"/>
      <c r="P103" s="2"/>
      <c r="R103" s="3"/>
      <c r="S103" s="9"/>
    </row>
    <row r="104" spans="1:20" x14ac:dyDescent="0.2">
      <c r="A104" s="11" t="s">
        <v>21</v>
      </c>
      <c r="B104" s="11"/>
      <c r="C104" s="11"/>
      <c r="D104" s="12" t="s">
        <v>1</v>
      </c>
      <c r="E104" s="13" t="s">
        <v>7</v>
      </c>
      <c r="F104" s="12" t="s">
        <v>8</v>
      </c>
      <c r="G104" s="11" t="s">
        <v>9</v>
      </c>
      <c r="H104" s="11"/>
      <c r="I104" s="11" t="s">
        <v>15</v>
      </c>
      <c r="J104" s="1" t="s">
        <v>24</v>
      </c>
      <c r="K104" s="4"/>
      <c r="M104" s="10"/>
      <c r="P104" s="2"/>
      <c r="R104" s="3"/>
      <c r="S104" s="9"/>
      <c r="T104" s="4"/>
    </row>
    <row r="105" spans="1:20" x14ac:dyDescent="0.2">
      <c r="A105" s="14" t="s">
        <v>10</v>
      </c>
      <c r="B105" s="10">
        <v>12</v>
      </c>
      <c r="C105" s="10">
        <v>13</v>
      </c>
      <c r="D105" s="2">
        <f t="shared" ref="D105:D116" si="42">AVERAGE(B105:C105)</f>
        <v>12.5</v>
      </c>
      <c r="E105" s="8">
        <v>2</v>
      </c>
      <c r="F105" s="3">
        <f t="shared" ref="F105:F116" si="43">D105/0.01/10^-E105</f>
        <v>125000</v>
      </c>
      <c r="G105" s="9">
        <f>(F105/$H$2)*100</f>
        <v>10.504201680672269</v>
      </c>
      <c r="I105" s="9">
        <f>(F105/$H$9)*100</f>
        <v>9.868421052631577</v>
      </c>
      <c r="J105" s="9">
        <f>(F105/$H$93)*100</f>
        <v>39.267015706806284</v>
      </c>
    </row>
    <row r="106" spans="1:20" x14ac:dyDescent="0.2">
      <c r="A106" s="14" t="s">
        <v>10</v>
      </c>
      <c r="B106" s="10">
        <v>79</v>
      </c>
      <c r="C106" s="10">
        <v>76</v>
      </c>
      <c r="D106" s="2">
        <f t="shared" si="42"/>
        <v>77.5</v>
      </c>
      <c r="E106" s="8">
        <v>1</v>
      </c>
      <c r="F106" s="3">
        <f t="shared" si="43"/>
        <v>77500</v>
      </c>
      <c r="G106" s="9">
        <f>(F106/$H$2)*100</f>
        <v>6.5126050420168076</v>
      </c>
      <c r="I106" s="9">
        <f t="shared" ref="I106:I107" si="44">(F106/$H$9)*100</f>
        <v>6.1184210526315788</v>
      </c>
      <c r="J106" s="9">
        <f t="shared" ref="J106:J108" si="45">(F106/$H$93)*100</f>
        <v>24.345549738219894</v>
      </c>
    </row>
    <row r="107" spans="1:20" x14ac:dyDescent="0.2">
      <c r="A107" s="14" t="s">
        <v>10</v>
      </c>
      <c r="B107" s="10">
        <v>13</v>
      </c>
      <c r="C107" s="10">
        <v>20</v>
      </c>
      <c r="D107" s="2">
        <f t="shared" si="42"/>
        <v>16.5</v>
      </c>
      <c r="E107" s="8">
        <v>2</v>
      </c>
      <c r="F107" s="3">
        <f t="shared" si="43"/>
        <v>165000</v>
      </c>
      <c r="G107" s="9">
        <f>(F107/$H$2)*100</f>
        <v>13.865546218487395</v>
      </c>
      <c r="H107" s="4">
        <f>AVERAGE(F105:F107)</f>
        <v>122500</v>
      </c>
      <c r="I107" s="9">
        <f t="shared" si="44"/>
        <v>13.026315789473683</v>
      </c>
      <c r="J107" s="9">
        <f t="shared" si="45"/>
        <v>51.832460732984295</v>
      </c>
    </row>
    <row r="108" spans="1:20" x14ac:dyDescent="0.2">
      <c r="A108" s="14" t="s">
        <v>11</v>
      </c>
      <c r="B108" s="10">
        <v>42</v>
      </c>
      <c r="C108" s="10">
        <v>51</v>
      </c>
      <c r="D108" s="2">
        <f t="shared" si="42"/>
        <v>46.5</v>
      </c>
      <c r="E108" s="8">
        <v>1</v>
      </c>
      <c r="F108" s="3">
        <f t="shared" si="43"/>
        <v>46500</v>
      </c>
      <c r="G108" s="9">
        <f>(F108/$H$3)*100</f>
        <v>3.184931506849316</v>
      </c>
      <c r="I108" s="9">
        <f>(F108/$H$12)*100</f>
        <v>2.0364963503649633</v>
      </c>
      <c r="J108" s="9">
        <f>(F108/$H$96)*100</f>
        <v>31.922196796338675</v>
      </c>
    </row>
    <row r="109" spans="1:20" x14ac:dyDescent="0.2">
      <c r="A109" s="14" t="s">
        <v>11</v>
      </c>
      <c r="B109" s="10">
        <v>50</v>
      </c>
      <c r="C109" s="10">
        <v>54</v>
      </c>
      <c r="D109" s="2">
        <f t="shared" si="42"/>
        <v>52</v>
      </c>
      <c r="E109" s="8">
        <v>1</v>
      </c>
      <c r="F109" s="3">
        <f t="shared" si="43"/>
        <v>52000</v>
      </c>
      <c r="G109" s="9">
        <f>(F109/$H$3)*100</f>
        <v>3.5616438356164388</v>
      </c>
      <c r="I109" s="9">
        <f t="shared" ref="I109:I110" si="46">(F109/$H$12)*100</f>
        <v>2.2773722627737225</v>
      </c>
      <c r="J109" s="9">
        <f t="shared" ref="J109:J111" si="47">(F109/$H$96)*100</f>
        <v>35.697940503432498</v>
      </c>
    </row>
    <row r="110" spans="1:20" x14ac:dyDescent="0.2">
      <c r="A110" s="14" t="s">
        <v>11</v>
      </c>
      <c r="B110" s="10">
        <v>24</v>
      </c>
      <c r="C110" s="10">
        <v>34</v>
      </c>
      <c r="D110" s="2">
        <f t="shared" si="42"/>
        <v>29</v>
      </c>
      <c r="E110" s="8">
        <v>1</v>
      </c>
      <c r="F110" s="3">
        <f t="shared" si="43"/>
        <v>29000</v>
      </c>
      <c r="G110" s="9">
        <f>(F110/$H$3)*100</f>
        <v>1.9863013698630139</v>
      </c>
      <c r="H110" s="4">
        <f>AVERAGE(F108:F110)</f>
        <v>42500</v>
      </c>
      <c r="I110" s="9">
        <f t="shared" si="46"/>
        <v>1.2700729927007299</v>
      </c>
      <c r="J110" s="9">
        <f t="shared" si="47"/>
        <v>19.908466819221971</v>
      </c>
    </row>
    <row r="111" spans="1:20" x14ac:dyDescent="0.2">
      <c r="A111" s="14" t="s">
        <v>12</v>
      </c>
      <c r="B111" s="10">
        <v>21</v>
      </c>
      <c r="C111" s="10">
        <v>34</v>
      </c>
      <c r="D111" s="2">
        <f t="shared" si="42"/>
        <v>27.5</v>
      </c>
      <c r="E111" s="8">
        <v>1</v>
      </c>
      <c r="F111" s="3">
        <f t="shared" si="43"/>
        <v>27500</v>
      </c>
      <c r="G111" s="9">
        <f>(F111/$G$2)*100</f>
        <v>4.6218487394957988</v>
      </c>
      <c r="I111" s="9">
        <f>(F111/$H$15)*100</f>
        <v>4.3650793650793647</v>
      </c>
      <c r="J111" s="9">
        <f>(F111/$H$99)*100</f>
        <v>18.333333333333332</v>
      </c>
    </row>
    <row r="112" spans="1:20" x14ac:dyDescent="0.2">
      <c r="A112" s="14" t="s">
        <v>12</v>
      </c>
      <c r="B112" s="10">
        <v>44</v>
      </c>
      <c r="C112" s="10">
        <v>41</v>
      </c>
      <c r="D112" s="2">
        <f t="shared" si="42"/>
        <v>42.5</v>
      </c>
      <c r="E112" s="8">
        <v>1</v>
      </c>
      <c r="F112" s="3">
        <f t="shared" si="43"/>
        <v>42500</v>
      </c>
      <c r="G112" s="9">
        <f>(F112/$G$2)*100</f>
        <v>7.1428571428571423</v>
      </c>
      <c r="I112" s="9">
        <f t="shared" ref="I112:I113" si="48">(F112/$H$15)*100</f>
        <v>6.746031746031746</v>
      </c>
      <c r="J112" s="9">
        <f t="shared" ref="J112:J114" si="49">(F112/$H$99)*100</f>
        <v>28.333333333333332</v>
      </c>
    </row>
    <row r="113" spans="1:10" x14ac:dyDescent="0.2">
      <c r="A113" s="14" t="s">
        <v>12</v>
      </c>
      <c r="B113" s="10">
        <v>11</v>
      </c>
      <c r="C113" s="10">
        <v>10</v>
      </c>
      <c r="D113" s="2">
        <f t="shared" si="42"/>
        <v>10.5</v>
      </c>
      <c r="E113" s="8">
        <v>2</v>
      </c>
      <c r="F113" s="3">
        <f t="shared" si="43"/>
        <v>105000</v>
      </c>
      <c r="G113" s="9">
        <f>(F113/$G$2)*100</f>
        <v>17.647058823529413</v>
      </c>
      <c r="H113" s="4">
        <f>AVERAGE(F111:F113)</f>
        <v>58333.333333333336</v>
      </c>
      <c r="I113" s="9">
        <f t="shared" si="48"/>
        <v>16.666666666666664</v>
      </c>
      <c r="J113" s="9">
        <f t="shared" si="49"/>
        <v>70</v>
      </c>
    </row>
    <row r="114" spans="1:10" x14ac:dyDescent="0.2">
      <c r="A114" s="14" t="s">
        <v>13</v>
      </c>
      <c r="B114" s="10">
        <v>18</v>
      </c>
      <c r="C114" s="10">
        <v>26</v>
      </c>
      <c r="D114" s="2">
        <f t="shared" si="42"/>
        <v>22</v>
      </c>
      <c r="E114" s="8">
        <v>1</v>
      </c>
      <c r="F114" s="3">
        <f t="shared" si="43"/>
        <v>22000</v>
      </c>
      <c r="G114" s="9">
        <f>(F114/$G$3)*100</f>
        <v>3.0136986301369868</v>
      </c>
      <c r="I114" s="9">
        <f>(F114/$H$18)*100</f>
        <v>2.3036649214659684</v>
      </c>
      <c r="J114" s="9">
        <f>(F114/$H$102)*100</f>
        <v>60.000000000000007</v>
      </c>
    </row>
    <row r="115" spans="1:10" x14ac:dyDescent="0.2">
      <c r="A115" s="14" t="s">
        <v>13</v>
      </c>
      <c r="B115" s="10">
        <v>15</v>
      </c>
      <c r="C115" s="10">
        <v>11</v>
      </c>
      <c r="D115" s="2">
        <f t="shared" si="42"/>
        <v>13</v>
      </c>
      <c r="E115" s="8">
        <v>1</v>
      </c>
      <c r="F115" s="3">
        <f t="shared" si="43"/>
        <v>13000</v>
      </c>
      <c r="G115" s="9">
        <f>(F115/$G$3)*100</f>
        <v>1.7808219178082194</v>
      </c>
      <c r="I115" s="9">
        <f t="shared" ref="I115:I116" si="50">(F115/$H$18)*100</f>
        <v>1.3612565445026177</v>
      </c>
      <c r="J115" s="9">
        <f t="shared" ref="J115:J116" si="51">(F115/$H$102)*100</f>
        <v>35.454545454545453</v>
      </c>
    </row>
    <row r="116" spans="1:10" x14ac:dyDescent="0.2">
      <c r="A116" s="14" t="s">
        <v>13</v>
      </c>
      <c r="B116" s="10">
        <v>75</v>
      </c>
      <c r="C116" s="10">
        <v>86</v>
      </c>
      <c r="D116" s="2">
        <f t="shared" si="42"/>
        <v>80.5</v>
      </c>
      <c r="E116" s="8">
        <v>0</v>
      </c>
      <c r="F116" s="3">
        <f t="shared" si="43"/>
        <v>8050</v>
      </c>
      <c r="G116" s="9">
        <f>(F116/$G$3)*100</f>
        <v>1.1027397260273974</v>
      </c>
      <c r="H116" s="4">
        <f>AVERAGE(F114:F116)</f>
        <v>14350</v>
      </c>
      <c r="I116" s="9">
        <f t="shared" si="50"/>
        <v>0.84293193717277481</v>
      </c>
      <c r="J116" s="9">
        <f t="shared" si="51"/>
        <v>21.954545454545457</v>
      </c>
    </row>
    <row r="117" spans="1:10" x14ac:dyDescent="0.2">
      <c r="D117" s="2"/>
      <c r="F117" s="3"/>
      <c r="G117" s="9"/>
    </row>
    <row r="118" spans="1:10" x14ac:dyDescent="0.2">
      <c r="A118" s="11" t="s">
        <v>22</v>
      </c>
      <c r="B118" s="11"/>
      <c r="C118" s="11"/>
      <c r="D118" s="12" t="s">
        <v>1</v>
      </c>
      <c r="E118" s="13" t="s">
        <v>7</v>
      </c>
      <c r="F118" s="12" t="s">
        <v>8</v>
      </c>
      <c r="G118" s="11" t="s">
        <v>9</v>
      </c>
      <c r="H118" s="11"/>
      <c r="I118" s="11" t="s">
        <v>15</v>
      </c>
      <c r="J118" s="1" t="s">
        <v>24</v>
      </c>
    </row>
    <row r="119" spans="1:10" x14ac:dyDescent="0.2">
      <c r="A119" s="14" t="s">
        <v>10</v>
      </c>
      <c r="B119" s="10">
        <v>59</v>
      </c>
      <c r="C119" s="10">
        <v>77</v>
      </c>
      <c r="D119" s="2">
        <f t="shared" ref="D119:D130" si="52">AVERAGE(B119:C119)</f>
        <v>68</v>
      </c>
      <c r="E119" s="8">
        <v>1</v>
      </c>
      <c r="F119" s="3">
        <f t="shared" ref="F119:F130" si="53">D119/0.01/10^-E119</f>
        <v>68000</v>
      </c>
      <c r="G119" s="9">
        <f>(F119/$H$2)*100</f>
        <v>5.7142857142857144</v>
      </c>
      <c r="I119" s="9">
        <f>(F119/$H$9)*100</f>
        <v>5.3684210526315788</v>
      </c>
      <c r="J119" s="9">
        <f>(F119/$H$93)*100</f>
        <v>21.36125654450262</v>
      </c>
    </row>
    <row r="120" spans="1:10" x14ac:dyDescent="0.2">
      <c r="A120" s="14" t="s">
        <v>10</v>
      </c>
      <c r="B120" s="10">
        <v>13</v>
      </c>
      <c r="C120" s="10">
        <v>20</v>
      </c>
      <c r="D120" s="2">
        <f t="shared" si="52"/>
        <v>16.5</v>
      </c>
      <c r="E120" s="8">
        <v>2</v>
      </c>
      <c r="F120" s="3">
        <f t="shared" si="53"/>
        <v>165000</v>
      </c>
      <c r="G120" s="9">
        <f>(F120/$H$2)*100</f>
        <v>13.865546218487395</v>
      </c>
      <c r="I120" s="9">
        <f t="shared" ref="I120:I121" si="54">(F120/$H$9)*100</f>
        <v>13.026315789473683</v>
      </c>
      <c r="J120" s="9">
        <f t="shared" ref="J120:J121" si="55">(F120/$H$93)*100</f>
        <v>51.832460732984295</v>
      </c>
    </row>
    <row r="121" spans="1:10" x14ac:dyDescent="0.2">
      <c r="A121" s="14" t="s">
        <v>10</v>
      </c>
      <c r="B121" s="10">
        <v>42</v>
      </c>
      <c r="C121" s="10">
        <v>20</v>
      </c>
      <c r="D121" s="2">
        <f t="shared" si="52"/>
        <v>31</v>
      </c>
      <c r="E121" s="8">
        <v>2</v>
      </c>
      <c r="F121" s="3">
        <f t="shared" si="53"/>
        <v>310000</v>
      </c>
      <c r="G121" s="9">
        <f>(F121/$H$2)*100</f>
        <v>26.05042016806723</v>
      </c>
      <c r="H121" s="4">
        <f>AVERAGE(F119:F121)</f>
        <v>181000</v>
      </c>
      <c r="I121" s="9">
        <f t="shared" si="54"/>
        <v>24.473684210526315</v>
      </c>
      <c r="J121" s="9">
        <f t="shared" si="55"/>
        <v>97.382198952879577</v>
      </c>
    </row>
    <row r="122" spans="1:10" x14ac:dyDescent="0.2">
      <c r="A122" s="14" t="s">
        <v>11</v>
      </c>
      <c r="B122" s="10">
        <v>62</v>
      </c>
      <c r="C122" s="10">
        <v>42</v>
      </c>
      <c r="D122" s="2">
        <f t="shared" si="52"/>
        <v>52</v>
      </c>
      <c r="E122" s="8">
        <v>1</v>
      </c>
      <c r="F122" s="3">
        <f t="shared" si="53"/>
        <v>52000</v>
      </c>
      <c r="G122" s="9">
        <f>(F122/$H$3)*100</f>
        <v>3.5616438356164388</v>
      </c>
      <c r="I122" s="9">
        <f>(F122/$H$12)*100</f>
        <v>2.2773722627737225</v>
      </c>
      <c r="J122" s="9">
        <f>(F122/$H$96)*100</f>
        <v>35.697940503432498</v>
      </c>
    </row>
    <row r="123" spans="1:10" x14ac:dyDescent="0.2">
      <c r="A123" s="14" t="s">
        <v>11</v>
      </c>
      <c r="B123" s="10">
        <v>28</v>
      </c>
      <c r="C123" s="10">
        <v>30</v>
      </c>
      <c r="D123" s="2">
        <f t="shared" si="52"/>
        <v>29</v>
      </c>
      <c r="E123" s="8">
        <v>1</v>
      </c>
      <c r="F123" s="3">
        <f t="shared" si="53"/>
        <v>29000</v>
      </c>
      <c r="G123" s="9">
        <f>(F123/$H$3)*100</f>
        <v>1.9863013698630139</v>
      </c>
      <c r="I123" s="9">
        <f t="shared" ref="I123:I124" si="56">(F123/$H$12)*100</f>
        <v>1.2700729927007299</v>
      </c>
      <c r="J123" s="9">
        <f t="shared" ref="J123:J124" si="57">(F123/$H$96)*100</f>
        <v>19.908466819221971</v>
      </c>
    </row>
    <row r="124" spans="1:10" x14ac:dyDescent="0.2">
      <c r="A124" s="14" t="s">
        <v>11</v>
      </c>
      <c r="B124" s="10">
        <v>31</v>
      </c>
      <c r="C124" s="10">
        <v>29</v>
      </c>
      <c r="D124" s="2">
        <f t="shared" si="52"/>
        <v>30</v>
      </c>
      <c r="E124" s="8">
        <v>1</v>
      </c>
      <c r="F124" s="3">
        <f t="shared" si="53"/>
        <v>30000</v>
      </c>
      <c r="G124" s="9">
        <f>(F124/$H$3)*100</f>
        <v>2.0547945205479454</v>
      </c>
      <c r="H124" s="4">
        <f>AVERAGE(F122:F124)</f>
        <v>37000</v>
      </c>
      <c r="I124" s="9">
        <f t="shared" si="56"/>
        <v>1.3138686131386861</v>
      </c>
      <c r="J124" s="9">
        <f t="shared" si="57"/>
        <v>20.59496567505721</v>
      </c>
    </row>
    <row r="125" spans="1:10" x14ac:dyDescent="0.2">
      <c r="A125" s="14" t="s">
        <v>12</v>
      </c>
      <c r="B125" s="10">
        <v>31</v>
      </c>
      <c r="C125" s="10">
        <v>38</v>
      </c>
      <c r="D125" s="2">
        <f t="shared" si="52"/>
        <v>34.5</v>
      </c>
      <c r="E125" s="8">
        <v>1</v>
      </c>
      <c r="F125" s="3">
        <f t="shared" si="53"/>
        <v>34500</v>
      </c>
      <c r="G125" s="9">
        <f>(F125/$G$2)*100</f>
        <v>5.7983193277310923</v>
      </c>
      <c r="I125" s="9">
        <f>(F125/$H$15)*100</f>
        <v>5.4761904761904763</v>
      </c>
      <c r="J125" s="9">
        <f>(F125/$H$99)*100</f>
        <v>23</v>
      </c>
    </row>
    <row r="126" spans="1:10" x14ac:dyDescent="0.2">
      <c r="A126" s="14" t="s">
        <v>12</v>
      </c>
      <c r="B126" s="10">
        <v>45</v>
      </c>
      <c r="C126" s="10">
        <v>57</v>
      </c>
      <c r="D126" s="2">
        <f t="shared" si="52"/>
        <v>51</v>
      </c>
      <c r="E126" s="8">
        <v>1</v>
      </c>
      <c r="F126" s="3">
        <f t="shared" si="53"/>
        <v>51000</v>
      </c>
      <c r="G126" s="9">
        <f>(F126/$G$2)*100</f>
        <v>8.5714285714285712</v>
      </c>
      <c r="I126" s="9">
        <f t="shared" ref="I126:I127" si="58">(F126/$H$15)*100</f>
        <v>8.0952380952380949</v>
      </c>
      <c r="J126" s="9">
        <f t="shared" ref="J126:J127" si="59">(F126/$H$99)*100</f>
        <v>34</v>
      </c>
    </row>
    <row r="127" spans="1:10" x14ac:dyDescent="0.2">
      <c r="A127" s="14" t="s">
        <v>12</v>
      </c>
      <c r="B127" s="10">
        <v>48</v>
      </c>
      <c r="C127" s="10">
        <v>51</v>
      </c>
      <c r="D127" s="2">
        <f t="shared" si="52"/>
        <v>49.5</v>
      </c>
      <c r="E127" s="8">
        <v>1</v>
      </c>
      <c r="F127" s="3">
        <f t="shared" si="53"/>
        <v>49500</v>
      </c>
      <c r="G127" s="9">
        <f>(F127/$G$2)*100</f>
        <v>8.3193277310924358</v>
      </c>
      <c r="H127" s="4">
        <f>AVERAGE(F125:F127)</f>
        <v>45000</v>
      </c>
      <c r="I127" s="9">
        <f t="shared" si="58"/>
        <v>7.8571428571428568</v>
      </c>
      <c r="J127" s="9">
        <f t="shared" si="59"/>
        <v>33</v>
      </c>
    </row>
    <row r="128" spans="1:10" x14ac:dyDescent="0.2">
      <c r="A128" s="14" t="s">
        <v>13</v>
      </c>
      <c r="B128" s="10">
        <v>10</v>
      </c>
      <c r="C128" s="10">
        <v>16</v>
      </c>
      <c r="D128" s="2">
        <f t="shared" si="52"/>
        <v>13</v>
      </c>
      <c r="E128" s="8">
        <v>1</v>
      </c>
      <c r="F128" s="3">
        <f t="shared" si="53"/>
        <v>13000</v>
      </c>
      <c r="G128" s="9">
        <f>(F128/$G$3)*100</f>
        <v>1.7808219178082194</v>
      </c>
      <c r="I128" s="9">
        <f>(F128/$H$18)*100</f>
        <v>1.3612565445026177</v>
      </c>
      <c r="J128" s="9">
        <f>(F128/$H$102)*100</f>
        <v>35.454545454545453</v>
      </c>
    </row>
    <row r="129" spans="1:10" x14ac:dyDescent="0.2">
      <c r="A129" s="14" t="s">
        <v>13</v>
      </c>
      <c r="B129" s="10">
        <v>26</v>
      </c>
      <c r="C129" s="10">
        <v>19</v>
      </c>
      <c r="D129" s="2">
        <f t="shared" si="52"/>
        <v>22.5</v>
      </c>
      <c r="E129" s="8">
        <v>1</v>
      </c>
      <c r="F129" s="3">
        <f t="shared" si="53"/>
        <v>22500</v>
      </c>
      <c r="G129" s="9">
        <f>(F129/$G$3)*100</f>
        <v>3.0821917808219181</v>
      </c>
      <c r="I129" s="9">
        <f t="shared" ref="I129:I130" si="60">(F129/$H$18)*100</f>
        <v>2.3560209424083771</v>
      </c>
      <c r="J129" s="9">
        <f t="shared" ref="J129:J130" si="61">(F129/$H$102)*100</f>
        <v>61.363636363636367</v>
      </c>
    </row>
    <row r="130" spans="1:10" x14ac:dyDescent="0.2">
      <c r="A130" s="14" t="s">
        <v>13</v>
      </c>
      <c r="B130" s="10">
        <v>12</v>
      </c>
      <c r="C130" s="10">
        <v>14</v>
      </c>
      <c r="D130" s="2">
        <f t="shared" si="52"/>
        <v>13</v>
      </c>
      <c r="E130" s="8">
        <v>1</v>
      </c>
      <c r="F130" s="3">
        <f t="shared" si="53"/>
        <v>13000</v>
      </c>
      <c r="G130" s="9">
        <f>(F130/$G$3)*100</f>
        <v>1.7808219178082194</v>
      </c>
      <c r="H130" s="4">
        <f>AVERAGE(F128:F130)</f>
        <v>16166.666666666666</v>
      </c>
      <c r="I130" s="9">
        <f t="shared" si="60"/>
        <v>1.3612565445026177</v>
      </c>
      <c r="J130" s="9">
        <f t="shared" si="61"/>
        <v>35.454545454545453</v>
      </c>
    </row>
    <row r="131" spans="1:10" x14ac:dyDescent="0.2">
      <c r="D131" s="2"/>
      <c r="F131" s="3"/>
      <c r="G131" s="9"/>
    </row>
    <row r="132" spans="1:10" x14ac:dyDescent="0.2">
      <c r="A132" s="11" t="s">
        <v>23</v>
      </c>
      <c r="B132" s="11"/>
      <c r="C132" s="11"/>
      <c r="D132" s="12" t="s">
        <v>1</v>
      </c>
      <c r="E132" s="13" t="s">
        <v>7</v>
      </c>
      <c r="F132" s="12" t="s">
        <v>8</v>
      </c>
      <c r="G132" s="11" t="s">
        <v>9</v>
      </c>
      <c r="H132" s="11"/>
      <c r="I132" s="11" t="s">
        <v>15</v>
      </c>
      <c r="J132" s="1" t="s">
        <v>24</v>
      </c>
    </row>
    <row r="133" spans="1:10" x14ac:dyDescent="0.2">
      <c r="A133" s="14" t="s">
        <v>10</v>
      </c>
      <c r="B133" s="10">
        <v>91</v>
      </c>
      <c r="C133" s="10">
        <v>82</v>
      </c>
      <c r="D133" s="2">
        <f t="shared" ref="D133:D144" si="62">AVERAGE(B133:C133)</f>
        <v>86.5</v>
      </c>
      <c r="E133" s="8">
        <v>2</v>
      </c>
      <c r="F133" s="3">
        <f t="shared" ref="F133:F144" si="63">D133/0.01/10^-E133</f>
        <v>865000</v>
      </c>
      <c r="G133" s="9">
        <f>(F133/$H$2)*100</f>
        <v>72.689075630252091</v>
      </c>
      <c r="I133" s="9">
        <f>(F133/$H$9)*100</f>
        <v>68.28947368421052</v>
      </c>
      <c r="J133" s="9">
        <f>(F133/$H$93)*100</f>
        <v>271.72774869109946</v>
      </c>
    </row>
    <row r="134" spans="1:10" x14ac:dyDescent="0.2">
      <c r="A134" s="14" t="s">
        <v>10</v>
      </c>
      <c r="B134" s="10">
        <v>63</v>
      </c>
      <c r="C134" s="10">
        <v>73</v>
      </c>
      <c r="D134" s="2">
        <f t="shared" si="62"/>
        <v>68</v>
      </c>
      <c r="E134" s="8">
        <v>2</v>
      </c>
      <c r="F134" s="3">
        <f t="shared" si="63"/>
        <v>680000</v>
      </c>
      <c r="G134" s="9">
        <f>(F134/$H$2)*100</f>
        <v>57.142857142857139</v>
      </c>
      <c r="I134" s="9">
        <f t="shared" ref="I134:I135" si="64">(F134/$H$9)*100</f>
        <v>53.684210526315788</v>
      </c>
      <c r="J134" s="9">
        <f t="shared" ref="J134:J136" si="65">(F134/$H$93)*100</f>
        <v>213.61256544502618</v>
      </c>
    </row>
    <row r="135" spans="1:10" x14ac:dyDescent="0.2">
      <c r="A135" s="14" t="s">
        <v>10</v>
      </c>
      <c r="B135" s="10">
        <v>50</v>
      </c>
      <c r="C135" s="10">
        <v>39</v>
      </c>
      <c r="D135" s="2">
        <f t="shared" si="62"/>
        <v>44.5</v>
      </c>
      <c r="E135" s="8">
        <v>2</v>
      </c>
      <c r="F135" s="3">
        <f t="shared" si="63"/>
        <v>445000</v>
      </c>
      <c r="G135" s="9">
        <f>(F135/$H$2)*100</f>
        <v>37.394957983193279</v>
      </c>
      <c r="H135" s="4">
        <f>AVERAGE(F133:F135)</f>
        <v>663333.33333333337</v>
      </c>
      <c r="I135" s="9">
        <f t="shared" si="64"/>
        <v>35.131578947368418</v>
      </c>
      <c r="J135" s="9">
        <f t="shared" si="65"/>
        <v>139.79057591623035</v>
      </c>
    </row>
    <row r="136" spans="1:10" x14ac:dyDescent="0.2">
      <c r="A136" s="14" t="s">
        <v>11</v>
      </c>
      <c r="B136" s="10">
        <v>56</v>
      </c>
      <c r="C136" s="10">
        <v>44</v>
      </c>
      <c r="D136" s="2">
        <f t="shared" si="62"/>
        <v>50</v>
      </c>
      <c r="E136" s="8">
        <v>1</v>
      </c>
      <c r="F136" s="3">
        <f t="shared" si="63"/>
        <v>50000</v>
      </c>
      <c r="G136" s="9">
        <f>(F136/$H$3)*100</f>
        <v>3.4246575342465757</v>
      </c>
      <c r="I136" s="9">
        <f>(F136/$H$12)*100</f>
        <v>2.1897810218978098</v>
      </c>
      <c r="J136" s="9">
        <f>(F136/$H$96)*100</f>
        <v>34.324942791762012</v>
      </c>
    </row>
    <row r="137" spans="1:10" x14ac:dyDescent="0.2">
      <c r="A137" s="14" t="s">
        <v>11</v>
      </c>
      <c r="B137" s="10">
        <v>107</v>
      </c>
      <c r="C137" s="10">
        <v>100</v>
      </c>
      <c r="D137" s="2">
        <f t="shared" si="62"/>
        <v>103.5</v>
      </c>
      <c r="E137" s="8">
        <v>1</v>
      </c>
      <c r="F137" s="3">
        <f t="shared" si="63"/>
        <v>103500</v>
      </c>
      <c r="G137" s="9">
        <f>(F137/$H$3)*100</f>
        <v>7.089041095890412</v>
      </c>
      <c r="I137" s="9">
        <f t="shared" ref="I137:I138" si="66">(F137/$H$12)*100</f>
        <v>4.5328467153284668</v>
      </c>
      <c r="J137" s="9">
        <f t="shared" ref="J137:J139" si="67">(F137/$H$96)*100</f>
        <v>71.052631578947384</v>
      </c>
    </row>
    <row r="138" spans="1:10" x14ac:dyDescent="0.2">
      <c r="A138" s="14" t="s">
        <v>11</v>
      </c>
      <c r="B138" s="10">
        <v>80</v>
      </c>
      <c r="C138" s="10">
        <v>73</v>
      </c>
      <c r="D138" s="2">
        <f t="shared" si="62"/>
        <v>76.5</v>
      </c>
      <c r="E138" s="8">
        <v>1</v>
      </c>
      <c r="F138" s="3">
        <f t="shared" si="63"/>
        <v>76500</v>
      </c>
      <c r="G138" s="9">
        <f>(F138/$H$3)*100</f>
        <v>5.2397260273972606</v>
      </c>
      <c r="H138" s="4">
        <f>AVERAGE(F136:F138)</f>
        <v>76666.666666666672</v>
      </c>
      <c r="I138" s="9">
        <f t="shared" si="66"/>
        <v>3.3503649635036492</v>
      </c>
      <c r="J138" s="9">
        <f t="shared" si="67"/>
        <v>52.517162471395885</v>
      </c>
    </row>
    <row r="139" spans="1:10" x14ac:dyDescent="0.2">
      <c r="A139" s="14" t="s">
        <v>12</v>
      </c>
      <c r="B139" s="10">
        <v>12</v>
      </c>
      <c r="C139" s="10">
        <v>15</v>
      </c>
      <c r="D139" s="2">
        <f t="shared" si="62"/>
        <v>13.5</v>
      </c>
      <c r="E139" s="8">
        <v>2</v>
      </c>
      <c r="F139" s="3">
        <f t="shared" si="63"/>
        <v>135000</v>
      </c>
      <c r="G139" s="9">
        <f>(F139/$G$2)*100</f>
        <v>22.689075630252102</v>
      </c>
      <c r="I139" s="9">
        <f>(F139/$H$15)*100</f>
        <v>21.428571428571427</v>
      </c>
      <c r="J139" s="9">
        <f>(F139/$H$99)*100</f>
        <v>90</v>
      </c>
    </row>
    <row r="140" spans="1:10" x14ac:dyDescent="0.2">
      <c r="A140" s="14" t="s">
        <v>12</v>
      </c>
      <c r="B140" s="10">
        <v>22</v>
      </c>
      <c r="C140" s="10">
        <v>16</v>
      </c>
      <c r="D140" s="2">
        <f t="shared" si="62"/>
        <v>19</v>
      </c>
      <c r="E140" s="8">
        <v>2</v>
      </c>
      <c r="F140" s="3">
        <f t="shared" si="63"/>
        <v>190000</v>
      </c>
      <c r="G140" s="9">
        <f>(F140/$G$2)*100</f>
        <v>31.932773109243694</v>
      </c>
      <c r="I140" s="9">
        <f t="shared" ref="I140:I141" si="68">(F140/$H$15)*100</f>
        <v>30.158730158730158</v>
      </c>
      <c r="J140" s="9">
        <f t="shared" ref="J140:J142" si="69">(F140/$H$99)*100</f>
        <v>126.66666666666666</v>
      </c>
    </row>
    <row r="141" spans="1:10" x14ac:dyDescent="0.2">
      <c r="A141" s="14" t="s">
        <v>12</v>
      </c>
      <c r="B141" s="10">
        <v>18</v>
      </c>
      <c r="C141" s="10">
        <v>27</v>
      </c>
      <c r="D141" s="2">
        <f t="shared" si="62"/>
        <v>22.5</v>
      </c>
      <c r="E141" s="8">
        <v>2</v>
      </c>
      <c r="F141" s="3">
        <f t="shared" si="63"/>
        <v>225000</v>
      </c>
      <c r="G141" s="9">
        <f>(F141/$G$2)*100</f>
        <v>37.815126050420169</v>
      </c>
      <c r="H141" s="4">
        <f>AVERAGE(F139:F141)</f>
        <v>183333.33333333334</v>
      </c>
      <c r="I141" s="9">
        <f t="shared" si="68"/>
        <v>35.714285714285715</v>
      </c>
      <c r="J141" s="9">
        <f t="shared" si="69"/>
        <v>150</v>
      </c>
    </row>
    <row r="142" spans="1:10" x14ac:dyDescent="0.2">
      <c r="A142" s="14" t="s">
        <v>13</v>
      </c>
      <c r="B142" s="10">
        <v>18</v>
      </c>
      <c r="C142" s="10">
        <v>28</v>
      </c>
      <c r="D142" s="2">
        <f t="shared" si="62"/>
        <v>23</v>
      </c>
      <c r="E142" s="8">
        <v>1</v>
      </c>
      <c r="F142" s="3">
        <f t="shared" si="63"/>
        <v>23000</v>
      </c>
      <c r="G142" s="9">
        <f>(F142/$G$3)*100</f>
        <v>3.1506849315068495</v>
      </c>
      <c r="I142" s="9">
        <f>(F142/$H$18)*100</f>
        <v>2.408376963350785</v>
      </c>
      <c r="J142" s="9">
        <f>(F142/$H$102)*100</f>
        <v>62.727272727272734</v>
      </c>
    </row>
    <row r="143" spans="1:10" x14ac:dyDescent="0.2">
      <c r="A143" s="14" t="s">
        <v>13</v>
      </c>
      <c r="B143" s="10">
        <v>24</v>
      </c>
      <c r="C143" s="10">
        <v>19</v>
      </c>
      <c r="D143" s="2">
        <f t="shared" si="62"/>
        <v>21.5</v>
      </c>
      <c r="E143" s="8">
        <v>1</v>
      </c>
      <c r="F143" s="3">
        <f t="shared" si="63"/>
        <v>21500</v>
      </c>
      <c r="G143" s="9">
        <f>(F143/$G$3)*100</f>
        <v>2.945205479452055</v>
      </c>
      <c r="I143" s="9">
        <f t="shared" ref="I143:I144" si="70">(F143/$H$18)*100</f>
        <v>2.2513089005235605</v>
      </c>
      <c r="J143" s="9">
        <f t="shared" ref="J143:J144" si="71">(F143/$H$102)*100</f>
        <v>58.63636363636364</v>
      </c>
    </row>
    <row r="144" spans="1:10" x14ac:dyDescent="0.2">
      <c r="A144" s="14" t="s">
        <v>13</v>
      </c>
      <c r="B144" s="10">
        <v>22</v>
      </c>
      <c r="C144" s="10">
        <v>28</v>
      </c>
      <c r="D144" s="2">
        <f t="shared" si="62"/>
        <v>25</v>
      </c>
      <c r="E144" s="8">
        <v>1</v>
      </c>
      <c r="F144" s="3">
        <f t="shared" si="63"/>
        <v>25000</v>
      </c>
      <c r="G144" s="9">
        <f>(F144/$G$3)*100</f>
        <v>3.4246575342465757</v>
      </c>
      <c r="H144" s="4">
        <f>AVERAGE(F142:F144)</f>
        <v>23166.666666666668</v>
      </c>
      <c r="I144" s="9">
        <f t="shared" si="70"/>
        <v>2.6178010471204187</v>
      </c>
      <c r="J144" s="9">
        <f t="shared" si="71"/>
        <v>68.181818181818187</v>
      </c>
    </row>
    <row r="145" spans="4:7" x14ac:dyDescent="0.2">
      <c r="D145" s="2"/>
      <c r="F145" s="3"/>
      <c r="G14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Ahern, Connor</dc:creator>
  <cp:lastModifiedBy>Matthew Schaefers</cp:lastModifiedBy>
  <dcterms:created xsi:type="dcterms:W3CDTF">2024-08-15T13:12:08Z</dcterms:created>
  <dcterms:modified xsi:type="dcterms:W3CDTF">2024-08-16T19:00:36Z</dcterms:modified>
</cp:coreProperties>
</file>