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/Dropbox (MIT)/Mohs surgery microbiome/Final_code/"/>
    </mc:Choice>
  </mc:AlternateContent>
  <xr:revisionPtr revIDLastSave="0" documentId="8_{69590A9B-D925-4D43-9E0E-740095010DBB}" xr6:coauthVersionLast="47" xr6:coauthVersionMax="47" xr10:uidLastSave="{00000000-0000-0000-0000-000000000000}"/>
  <bookViews>
    <workbookView xWindow="0" yWindow="500" windowWidth="24640" windowHeight="14500" xr2:uid="{D2B1F5FC-8D2A-9B45-A956-D3F7F799B884}"/>
  </bookViews>
  <sheets>
    <sheet name="1st batch (Dec 2020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1" l="1"/>
  <c r="M63" i="1"/>
  <c r="M43" i="1" l="1"/>
  <c r="M25" i="1"/>
  <c r="M22" i="1"/>
  <c r="M11" i="1"/>
  <c r="M10" i="1"/>
</calcChain>
</file>

<file path=xl/sharedStrings.xml><?xml version="1.0" encoding="utf-8"?>
<sst xmlns="http://schemas.openxmlformats.org/spreadsheetml/2006/main" count="839" uniqueCount="185">
  <si>
    <t>Study ID</t>
  </si>
  <si>
    <t>Age</t>
  </si>
  <si>
    <t>Gender</t>
  </si>
  <si>
    <t>Closure Type</t>
  </si>
  <si>
    <t>Antibiotic use</t>
  </si>
  <si>
    <t>Pre-op (large dimension)</t>
  </si>
  <si>
    <t>Pre-op (small dimension)</t>
  </si>
  <si>
    <t>Other</t>
  </si>
  <si>
    <t>Immunosuppression state</t>
  </si>
  <si>
    <t>Date of Consent</t>
  </si>
  <si>
    <t>014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</si>
  <si>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</si>
  <si>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</si>
  <si>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</si>
  <si>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</si>
  <si>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</si>
  <si>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</si>
  <si>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</si>
  <si>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</si>
  <si>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</si>
  <si>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</si>
  <si>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</si>
  <si>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</si>
  <si>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</si>
  <si>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</si>
  <si>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</si>
  <si>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</si>
  <si>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</si>
  <si>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</si>
  <si>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</si>
  <si>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</si>
  <si>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</si>
  <si>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</si>
  <si>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</si>
  <si>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</si>
  <si>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</si>
  <si>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</si>
  <si>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</si>
  <si>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</si>
  <si>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</si>
  <si>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</si>
  <si>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</si>
  <si>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</si>
  <si>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</si>
  <si>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050</t>
  </si>
  <si>
    <t>051</t>
  </si>
  <si>
    <t>052</t>
  </si>
  <si>
    <t>053</t>
  </si>
  <si>
    <t>054</t>
  </si>
  <si>
    <t>056</t>
  </si>
  <si>
    <t>057</t>
  </si>
  <si>
    <t>058</t>
  </si>
  <si>
    <t>059</t>
  </si>
  <si>
    <t>062</t>
  </si>
  <si>
    <t>M</t>
  </si>
  <si>
    <t>Partial complex repair with SIH</t>
  </si>
  <si>
    <t>N</t>
  </si>
  <si>
    <t>N/A</t>
  </si>
  <si>
    <t>BCC</t>
  </si>
  <si>
    <t>F</t>
  </si>
  <si>
    <t>Y</t>
  </si>
  <si>
    <t>SCC</t>
  </si>
  <si>
    <t>Second intention</t>
  </si>
  <si>
    <t>Partial complex repair</t>
  </si>
  <si>
    <t>Partial intermediate repair with SIH</t>
  </si>
  <si>
    <t>MRSA?</t>
  </si>
  <si>
    <t>063</t>
  </si>
  <si>
    <t>064</t>
  </si>
  <si>
    <t>065</t>
  </si>
  <si>
    <t>066</t>
  </si>
  <si>
    <t>067</t>
  </si>
  <si>
    <t>068</t>
  </si>
  <si>
    <t>070</t>
  </si>
  <si>
    <t>071</t>
  </si>
  <si>
    <t>072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</si>
  <si>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</si>
  <si>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</si>
  <si>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</si>
  <si>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</si>
  <si>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</si>
  <si>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</si>
  <si>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</si>
  <si>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</si>
  <si>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</si>
  <si>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</si>
  <si>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</si>
  <si>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</si>
  <si>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</si>
  <si>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</si>
  <si>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</si>
  <si>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1.4 (L cheek [A]), 1.2 (L eyebrow [B]) - closed together</t>
  </si>
  <si>
    <t>0.8 (L cheek [A]), 1.1 (L eyebrow [B]) - closed together</t>
  </si>
  <si>
    <t>Purse string closure</t>
  </si>
  <si>
    <t>Full-thickness skin graft</t>
  </si>
  <si>
    <t>1.8 (L temple [A]), 1.0 (L forehead [B]) - closed together</t>
  </si>
  <si>
    <t>1.5 (L temple [A]), 0.9 (L forehead [B]) - closed together</t>
  </si>
  <si>
    <t>Complete vs Partial SIH</t>
  </si>
  <si>
    <t>Partial</t>
  </si>
  <si>
    <t>SIH area (mm2)</t>
  </si>
  <si>
    <t>Race</t>
  </si>
  <si>
    <t>White</t>
  </si>
  <si>
    <t>Ethnicity</t>
  </si>
  <si>
    <t>Non-Hispanic</t>
  </si>
  <si>
    <t>Complete SIH</t>
  </si>
  <si>
    <t>N/A (but post-op defect was 6.4x6.9cm)</t>
  </si>
  <si>
    <t>Unavailable</t>
  </si>
  <si>
    <t>Second intention with Una boot</t>
  </si>
  <si>
    <t>N/A (but post-op defect was 1.2 x 1.0 cm)</t>
  </si>
  <si>
    <t>N/A (but post-op defect was 1.5 x 1.4cm)</t>
  </si>
  <si>
    <t>Tumor Type - simplified</t>
  </si>
  <si>
    <t>Swab ID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</si>
  <si>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</si>
  <si>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</si>
  <si>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</si>
  <si>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</si>
  <si>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</si>
  <si>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</si>
  <si>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</si>
  <si>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</si>
  <si>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</si>
  <si>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</si>
  <si>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</si>
  <si>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</si>
  <si>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</si>
  <si>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</si>
  <si>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31E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</si>
  <si>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</si>
  <si>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</si>
  <si>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</si>
  <si>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</si>
  <si>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</si>
  <si>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</si>
  <si>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</si>
  <si>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</si>
  <si>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</si>
  <si>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</si>
  <si>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</si>
  <si>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43A</t>
  </si>
  <si>
    <t>44A</t>
  </si>
  <si>
    <t>45A</t>
  </si>
  <si>
    <t>46A</t>
  </si>
  <si>
    <t>47A</t>
  </si>
  <si>
    <t>48A</t>
  </si>
  <si>
    <t>50A</t>
  </si>
  <si>
    <t>51A</t>
  </si>
  <si>
    <t>52A</t>
  </si>
  <si>
    <t>53A</t>
  </si>
  <si>
    <t>54A</t>
  </si>
  <si>
    <t>56A</t>
  </si>
  <si>
    <t>16A</t>
  </si>
  <si>
    <t>14A</t>
  </si>
  <si>
    <t>57A</t>
  </si>
  <si>
    <t>58A</t>
  </si>
  <si>
    <t>59A</t>
  </si>
  <si>
    <t>62A</t>
  </si>
  <si>
    <t>63A</t>
  </si>
  <si>
    <t>64A</t>
  </si>
  <si>
    <t>65A</t>
  </si>
  <si>
    <t>66A</t>
  </si>
  <si>
    <t>67A</t>
  </si>
  <si>
    <t>68A</t>
  </si>
  <si>
    <t>70A</t>
  </si>
  <si>
    <t>71A</t>
  </si>
  <si>
    <t>72A</t>
  </si>
  <si>
    <t>74A &amp; 74G</t>
  </si>
  <si>
    <t>75A</t>
  </si>
  <si>
    <t>76A &amp; 76H</t>
  </si>
  <si>
    <t>78A &amp; 78H</t>
  </si>
  <si>
    <t>79A &amp; 79H</t>
  </si>
  <si>
    <t>80A &amp; 80H</t>
  </si>
  <si>
    <t>81A &amp; 81H</t>
  </si>
  <si>
    <t>82A &amp; 82H</t>
  </si>
  <si>
    <t>83A &amp; 83H</t>
  </si>
  <si>
    <t>84A &amp; 84G</t>
  </si>
  <si>
    <t>85A &amp; 85G</t>
  </si>
  <si>
    <t>86A &amp; 86H</t>
  </si>
  <si>
    <t>87A &amp; 87H</t>
  </si>
  <si>
    <t>88A &amp; 88H</t>
  </si>
  <si>
    <t>SIH</t>
  </si>
  <si>
    <t>77A &amp; 77H</t>
  </si>
  <si>
    <t>69A</t>
  </si>
  <si>
    <t>73A</t>
  </si>
  <si>
    <t>NA</t>
  </si>
  <si>
    <t>Complex Repair of superior defect with FTSG for inferior defect on alar crease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</si>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</sst>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0" fontId="0" fillId="0" borderId="0" xfId="0" applyFont="1" applyFill="1"/>
    <xf numFmtId="0" fontId="3" fillId="0" borderId="0" xfId="0" quotePrefix="1" applyFont="1" applyFill="1"/>
    <xf numFmtId="0" fontId="1" fillId="0" borderId="0" xfId="0" applyFont="1" applyFill="1"/>
    <xf numFmtId="164" fontId="1" fillId="0" borderId="0" xfId="0" applyNumberFormat="1" applyFont="1" applyFill="1"/>
    <xf numFmtId="0" fontId="4" fillId="0" borderId="0" xfId="0" applyFont="1"/>
    <xf numFmtId="14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AE10-72B4-6A41-99B3-B6F020DEBD4C}">
  <dimension ref="A1:P71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60" sqref="F60"/>
    </sheetView>
  </sheetViews>
  <sheetFormatPr baseColWidth="10" defaultRowHeight="16" x14ac:dyDescent="0.2"/>
  <cols>
    <col min="1" max="2" width="10.33203125" style="1" customWidth="1"/>
    <col min="3" max="3" width="14.33203125" style="1" bestFit="1" customWidth="1"/>
    <col min="4" max="4" width="14.83203125" style="1" customWidth="1"/>
    <col min="5" max="5" width="15.5" style="1" customWidth="1"/>
    <col min="6" max="6" width="23.5" style="1" bestFit="1" customWidth="1"/>
    <col min="7" max="7" width="29.83203125" style="1" customWidth="1"/>
    <col min="8" max="8" width="21.83203125" style="2" bestFit="1" customWidth="1"/>
    <col min="9" max="9" width="22.1640625" style="2" bestFit="1" customWidth="1"/>
    <col min="10" max="10" width="30.83203125" style="1" bestFit="1" customWidth="1"/>
    <col min="11" max="11" width="12.33203125" style="1" customWidth="1"/>
    <col min="12" max="12" width="22.83203125" style="1" bestFit="1" customWidth="1"/>
    <col min="13" max="13" width="14.33203125" style="1" bestFit="1" customWidth="1"/>
    <col min="14" max="14" width="10.83203125" style="1"/>
    <col min="15" max="15" width="12" style="1" bestFit="1" customWidth="1"/>
    <col min="16" max="16" width="21" style="1" bestFit="1" customWidth="1"/>
    <col min="17" max="16384" width="10.83203125" style="1"/>
  </cols>
  <sheetData>
    <row r="1" spans="1:16" x14ac:dyDescent="0.2">
      <c r="A1" s="6" t="s">
        <v>0</v>
      </c>
      <c r="B1" s="6" t="s">
        <v>110</v>
      </c>
      <c r="C1" s="6" t="s">
        <v>9</v>
      </c>
      <c r="D1" s="6" t="s">
        <v>1</v>
      </c>
      <c r="E1" s="6" t="s">
        <v>2</v>
      </c>
      <c r="F1" s="6" t="s">
        <v>4</v>
      </c>
      <c r="G1" s="6" t="s">
        <v>8</v>
      </c>
      <c r="H1" s="7" t="s">
        <v>5</v>
      </c>
      <c r="I1" s="7" t="s">
        <v>6</v>
      </c>
      <c r="J1" s="6" t="s">
        <v>3</v>
      </c>
      <c r="K1" s="6" t="s">
        <v>65</v>
      </c>
      <c r="L1" s="6" t="s">
        <v>96</v>
      </c>
      <c r="M1" s="6" t="s">
        <v>98</v>
      </c>
      <c r="N1" s="6" t="s">
        <v>99</v>
      </c>
      <c r="O1" s="6" t="s">
        <v>101</v>
      </c>
      <c r="P1" s="6" t="s">
        <v>109</v>
      </c>
    </row>
    <row r="2" spans="1:16" x14ac:dyDescent="0.2">
      <c r="A2" s="3" t="s">
        <v>10</v>
      </c>
      <c r="B2" s="3" t="s">
        <v>150</v>
      </c>
      <c r="C2" s="9" t="s">
        <v>184</v>
      </c>
      <c r="D2" s="1">
        <v>82</v>
      </c>
      <c r="E2" s="1" t="s">
        <v>54</v>
      </c>
      <c r="F2" s="1" t="s">
        <v>56</v>
      </c>
      <c r="G2" s="1" t="s">
        <v>57</v>
      </c>
      <c r="H2" s="2">
        <v>1.1000000000000001</v>
      </c>
      <c r="I2" s="2">
        <v>1</v>
      </c>
      <c r="J2" s="1" t="s">
        <v>55</v>
      </c>
      <c r="K2" s="1" t="s">
        <v>56</v>
      </c>
      <c r="L2" s="1" t="s">
        <v>97</v>
      </c>
      <c r="M2" s="1">
        <v>36</v>
      </c>
      <c r="N2" s="1" t="s">
        <v>100</v>
      </c>
      <c r="O2" s="1" t="s">
        <v>102</v>
      </c>
      <c r="P2" s="1" t="s">
        <v>61</v>
      </c>
    </row>
    <row r="3" spans="1:16" x14ac:dyDescent="0.2">
      <c r="A3" s="3" t="s">
        <v>11</v>
      </c>
      <c r="B3" s="3" t="s">
        <v>149</v>
      </c>
      <c r="C3" s="9" t="s">
        <v>184</v>
      </c>
      <c r="D3" s="1">
        <v>73</v>
      </c>
      <c r="E3" s="1" t="s">
        <v>59</v>
      </c>
      <c r="F3" s="1" t="s">
        <v>56</v>
      </c>
      <c r="G3" s="1" t="s">
        <v>57</v>
      </c>
      <c r="H3" s="2">
        <v>0.9</v>
      </c>
      <c r="I3" s="2">
        <v>0.6</v>
      </c>
      <c r="J3" s="1" t="s">
        <v>55</v>
      </c>
      <c r="K3" s="1" t="s">
        <v>56</v>
      </c>
      <c r="L3" s="1" t="s">
        <v>97</v>
      </c>
      <c r="M3" s="1">
        <v>7</v>
      </c>
      <c r="N3" s="1" t="s">
        <v>100</v>
      </c>
      <c r="O3" s="1" t="s">
        <v>102</v>
      </c>
      <c r="P3" s="1" t="s">
        <v>58</v>
      </c>
    </row>
    <row r="4" spans="1:16" x14ac:dyDescent="0.2">
      <c r="A4" s="3" t="s">
        <v>12</v>
      </c>
      <c r="B4" s="3" t="s">
        <v>111</v>
      </c>
      <c r="C4" s="9" t="s">
        <v>184</v>
      </c>
      <c r="D4" s="1">
        <v>76</v>
      </c>
      <c r="E4" s="1" t="s">
        <v>54</v>
      </c>
      <c r="F4" s="1" t="s">
        <v>56</v>
      </c>
      <c r="G4" s="1" t="s">
        <v>57</v>
      </c>
      <c r="H4" s="2">
        <v>2.6</v>
      </c>
      <c r="I4" s="2">
        <v>1.4</v>
      </c>
      <c r="J4" s="1" t="s">
        <v>55</v>
      </c>
      <c r="K4" s="1" t="s">
        <v>56</v>
      </c>
      <c r="L4" s="1" t="s">
        <v>97</v>
      </c>
      <c r="M4" s="1">
        <v>2</v>
      </c>
      <c r="N4" s="1" t="s">
        <v>100</v>
      </c>
      <c r="O4" s="1" t="s">
        <v>102</v>
      </c>
      <c r="P4" s="1" t="s">
        <v>61</v>
      </c>
    </row>
    <row r="5" spans="1:16" x14ac:dyDescent="0.2">
      <c r="A5" s="3" t="s">
        <v>13</v>
      </c>
      <c r="B5" s="3" t="s">
        <v>112</v>
      </c>
      <c r="C5" s="9" t="s">
        <v>184</v>
      </c>
      <c r="D5" s="1">
        <v>72</v>
      </c>
      <c r="E5" s="1" t="s">
        <v>54</v>
      </c>
      <c r="F5" s="1" t="s">
        <v>56</v>
      </c>
      <c r="G5" s="1" t="s">
        <v>60</v>
      </c>
      <c r="H5" s="2">
        <v>0.8</v>
      </c>
      <c r="I5" s="2">
        <v>0.8</v>
      </c>
      <c r="J5" s="1" t="s">
        <v>55</v>
      </c>
      <c r="K5" s="1" t="s">
        <v>56</v>
      </c>
      <c r="L5" s="1" t="s">
        <v>97</v>
      </c>
      <c r="M5" s="1">
        <v>20</v>
      </c>
      <c r="N5" s="1" t="s">
        <v>100</v>
      </c>
      <c r="O5" s="1" t="s">
        <v>102</v>
      </c>
      <c r="P5" s="1" t="s">
        <v>58</v>
      </c>
    </row>
    <row r="6" spans="1:16" x14ac:dyDescent="0.2">
      <c r="A6" s="3" t="s">
        <v>14</v>
      </c>
      <c r="B6" s="3" t="s">
        <v>113</v>
      </c>
      <c r="C6" s="9" t="s">
        <v>184</v>
      </c>
      <c r="D6" s="1">
        <v>71</v>
      </c>
      <c r="E6" s="1" t="s">
        <v>54</v>
      </c>
      <c r="F6" s="1" t="s">
        <v>56</v>
      </c>
      <c r="G6" s="1" t="s">
        <v>57</v>
      </c>
      <c r="H6" s="2">
        <v>0.7</v>
      </c>
      <c r="I6" s="2">
        <v>0.7</v>
      </c>
      <c r="J6" s="1" t="s">
        <v>55</v>
      </c>
      <c r="K6" s="1" t="s">
        <v>56</v>
      </c>
      <c r="L6" s="1" t="s">
        <v>97</v>
      </c>
      <c r="M6" s="1">
        <v>8</v>
      </c>
      <c r="N6" s="1" t="s">
        <v>100</v>
      </c>
      <c r="O6" s="1" t="s">
        <v>102</v>
      </c>
      <c r="P6" s="1" t="s">
        <v>58</v>
      </c>
    </row>
    <row r="7" spans="1:16" x14ac:dyDescent="0.2">
      <c r="A7" s="3" t="s">
        <v>15</v>
      </c>
      <c r="B7" s="3" t="s">
        <v>114</v>
      </c>
      <c r="C7" s="9" t="s">
        <v>184</v>
      </c>
      <c r="D7" s="1">
        <v>82</v>
      </c>
      <c r="E7" s="1" t="s">
        <v>59</v>
      </c>
      <c r="F7" s="1" t="s">
        <v>56</v>
      </c>
      <c r="G7" s="1" t="s">
        <v>57</v>
      </c>
      <c r="H7" s="2">
        <v>0.6</v>
      </c>
      <c r="I7" s="2">
        <v>0.5</v>
      </c>
      <c r="J7" s="1" t="s">
        <v>55</v>
      </c>
      <c r="K7" s="1" t="s">
        <v>56</v>
      </c>
      <c r="L7" s="1" t="s">
        <v>97</v>
      </c>
      <c r="M7" s="1">
        <v>24</v>
      </c>
      <c r="N7" s="1" t="s">
        <v>100</v>
      </c>
      <c r="O7" s="1" t="s">
        <v>102</v>
      </c>
      <c r="P7" s="1" t="s">
        <v>58</v>
      </c>
    </row>
    <row r="8" spans="1:16" x14ac:dyDescent="0.2">
      <c r="A8" s="3" t="s">
        <v>16</v>
      </c>
      <c r="B8" s="3" t="s">
        <v>115</v>
      </c>
      <c r="C8" s="9" t="s">
        <v>184</v>
      </c>
      <c r="D8" s="1">
        <v>78</v>
      </c>
      <c r="E8" s="1" t="s">
        <v>59</v>
      </c>
      <c r="F8" s="1" t="s">
        <v>56</v>
      </c>
      <c r="G8" s="1" t="s">
        <v>57</v>
      </c>
      <c r="H8" s="2">
        <v>1.7</v>
      </c>
      <c r="I8" s="2">
        <v>5</v>
      </c>
      <c r="J8" s="1" t="s">
        <v>55</v>
      </c>
      <c r="K8" s="1" t="s">
        <v>56</v>
      </c>
      <c r="L8" s="1" t="s">
        <v>97</v>
      </c>
      <c r="M8" s="1">
        <v>7</v>
      </c>
      <c r="N8" s="1" t="s">
        <v>100</v>
      </c>
      <c r="O8" s="1" t="s">
        <v>102</v>
      </c>
      <c r="P8" s="1" t="s">
        <v>61</v>
      </c>
    </row>
    <row r="9" spans="1:16" x14ac:dyDescent="0.2">
      <c r="A9" s="3" t="s">
        <v>17</v>
      </c>
      <c r="B9" s="3" t="s">
        <v>116</v>
      </c>
      <c r="C9" s="9" t="s">
        <v>184</v>
      </c>
      <c r="D9" s="1">
        <v>89</v>
      </c>
      <c r="E9" s="1" t="s">
        <v>59</v>
      </c>
      <c r="F9" s="1" t="s">
        <v>56</v>
      </c>
      <c r="G9" s="1" t="s">
        <v>57</v>
      </c>
      <c r="H9" s="2">
        <v>0.9</v>
      </c>
      <c r="I9" s="2">
        <v>0.9</v>
      </c>
      <c r="J9" s="1" t="s">
        <v>55</v>
      </c>
      <c r="K9" s="1" t="s">
        <v>56</v>
      </c>
      <c r="L9" s="1" t="s">
        <v>97</v>
      </c>
      <c r="M9" s="1">
        <v>20</v>
      </c>
      <c r="N9" s="1" t="s">
        <v>100</v>
      </c>
      <c r="O9" s="1" t="s">
        <v>102</v>
      </c>
      <c r="P9" s="1" t="s">
        <v>58</v>
      </c>
    </row>
    <row r="10" spans="1:16" x14ac:dyDescent="0.2">
      <c r="A10" s="3" t="s">
        <v>18</v>
      </c>
      <c r="B10" s="3" t="s">
        <v>117</v>
      </c>
      <c r="C10" s="9" t="s">
        <v>184</v>
      </c>
      <c r="D10" s="1">
        <v>67</v>
      </c>
      <c r="E10" s="1" t="s">
        <v>59</v>
      </c>
      <c r="F10" s="1" t="s">
        <v>56</v>
      </c>
      <c r="G10" s="1" t="s">
        <v>57</v>
      </c>
      <c r="H10" s="2">
        <v>1.5</v>
      </c>
      <c r="I10" s="2">
        <v>1</v>
      </c>
      <c r="J10" s="1" t="s">
        <v>62</v>
      </c>
      <c r="K10" s="1" t="s">
        <v>56</v>
      </c>
      <c r="L10" s="1" t="s">
        <v>103</v>
      </c>
      <c r="M10" s="1">
        <f>19*16</f>
        <v>304</v>
      </c>
      <c r="N10" s="1" t="s">
        <v>100</v>
      </c>
      <c r="O10" s="1" t="s">
        <v>102</v>
      </c>
      <c r="P10" s="1" t="s">
        <v>58</v>
      </c>
    </row>
    <row r="11" spans="1:16" x14ac:dyDescent="0.2">
      <c r="A11" s="3" t="s">
        <v>19</v>
      </c>
      <c r="B11" s="3" t="s">
        <v>118</v>
      </c>
      <c r="C11" s="9" t="s">
        <v>184</v>
      </c>
      <c r="D11" s="1">
        <v>70</v>
      </c>
      <c r="E11" s="1" t="s">
        <v>54</v>
      </c>
      <c r="F11" s="1" t="s">
        <v>56</v>
      </c>
      <c r="G11" s="1" t="s">
        <v>57</v>
      </c>
      <c r="H11" s="2">
        <v>2</v>
      </c>
      <c r="I11" s="2">
        <v>1.9</v>
      </c>
      <c r="J11" s="1" t="s">
        <v>62</v>
      </c>
      <c r="K11" s="1" t="s">
        <v>56</v>
      </c>
      <c r="L11" s="1" t="s">
        <v>103</v>
      </c>
      <c r="M11" s="1">
        <f>38*26</f>
        <v>988</v>
      </c>
      <c r="N11" s="1" t="s">
        <v>100</v>
      </c>
      <c r="O11" s="1" t="s">
        <v>102</v>
      </c>
      <c r="P11" s="1" t="s">
        <v>58</v>
      </c>
    </row>
    <row r="12" spans="1:16" x14ac:dyDescent="0.2">
      <c r="A12" s="3" t="s">
        <v>20</v>
      </c>
      <c r="B12" s="3" t="s">
        <v>119</v>
      </c>
      <c r="C12" s="9" t="s">
        <v>184</v>
      </c>
      <c r="D12" s="1">
        <v>60</v>
      </c>
      <c r="E12" s="1" t="s">
        <v>54</v>
      </c>
      <c r="F12" s="1" t="s">
        <v>56</v>
      </c>
      <c r="G12" s="1" t="s">
        <v>57</v>
      </c>
      <c r="H12" s="2">
        <v>3</v>
      </c>
      <c r="I12" s="2">
        <v>1.8</v>
      </c>
      <c r="J12" s="1" t="s">
        <v>55</v>
      </c>
      <c r="K12" s="1" t="s">
        <v>56</v>
      </c>
      <c r="L12" s="1" t="s">
        <v>97</v>
      </c>
      <c r="M12" s="1">
        <v>300</v>
      </c>
      <c r="N12" s="1" t="s">
        <v>100</v>
      </c>
      <c r="O12" s="1" t="s">
        <v>102</v>
      </c>
      <c r="P12" s="1" t="s">
        <v>58</v>
      </c>
    </row>
    <row r="13" spans="1:16" x14ac:dyDescent="0.2">
      <c r="A13" s="3" t="s">
        <v>21</v>
      </c>
      <c r="B13" s="3" t="s">
        <v>120</v>
      </c>
      <c r="C13" s="9" t="s">
        <v>184</v>
      </c>
      <c r="D13" s="1">
        <v>58</v>
      </c>
      <c r="E13" s="1" t="s">
        <v>54</v>
      </c>
      <c r="F13" s="1" t="s">
        <v>56</v>
      </c>
      <c r="G13" s="1" t="s">
        <v>57</v>
      </c>
      <c r="H13" s="2">
        <v>0.8</v>
      </c>
      <c r="I13" s="2">
        <v>0.6</v>
      </c>
      <c r="J13" s="1" t="s">
        <v>55</v>
      </c>
      <c r="K13" s="1" t="s">
        <v>56</v>
      </c>
      <c r="L13" s="1" t="s">
        <v>97</v>
      </c>
      <c r="M13" s="1">
        <v>12</v>
      </c>
      <c r="N13" s="1" t="s">
        <v>100</v>
      </c>
      <c r="O13" s="1" t="s">
        <v>102</v>
      </c>
      <c r="P13" s="1" t="s">
        <v>58</v>
      </c>
    </row>
    <row r="14" spans="1:16" x14ac:dyDescent="0.2">
      <c r="A14" s="3" t="s">
        <v>22</v>
      </c>
      <c r="B14" s="3" t="s">
        <v>121</v>
      </c>
      <c r="C14" s="9" t="s">
        <v>184</v>
      </c>
      <c r="D14" s="1">
        <v>86</v>
      </c>
      <c r="E14" s="1" t="s">
        <v>54</v>
      </c>
      <c r="F14" s="1" t="s">
        <v>56</v>
      </c>
      <c r="G14" s="1" t="s">
        <v>60</v>
      </c>
      <c r="H14" s="2">
        <v>0.7</v>
      </c>
      <c r="I14" s="2">
        <v>0.7</v>
      </c>
      <c r="J14" s="1" t="s">
        <v>62</v>
      </c>
      <c r="K14" s="1" t="s">
        <v>56</v>
      </c>
      <c r="L14" s="1" t="s">
        <v>103</v>
      </c>
      <c r="M14" s="1">
        <v>72</v>
      </c>
      <c r="N14" s="1" t="s">
        <v>100</v>
      </c>
      <c r="O14" s="1" t="s">
        <v>102</v>
      </c>
      <c r="P14" s="1" t="s">
        <v>58</v>
      </c>
    </row>
    <row r="15" spans="1:16" x14ac:dyDescent="0.2">
      <c r="A15" s="3" t="s">
        <v>23</v>
      </c>
      <c r="B15" s="3" t="s">
        <v>122</v>
      </c>
      <c r="C15" s="9" t="s">
        <v>184</v>
      </c>
      <c r="D15" s="1">
        <v>53</v>
      </c>
      <c r="E15" s="1" t="s">
        <v>54</v>
      </c>
      <c r="F15" s="1" t="s">
        <v>56</v>
      </c>
      <c r="G15" s="1" t="s">
        <v>57</v>
      </c>
      <c r="H15" s="2">
        <v>3.2</v>
      </c>
      <c r="I15" s="2">
        <v>2.4</v>
      </c>
      <c r="J15" s="1" t="s">
        <v>55</v>
      </c>
      <c r="K15" s="1" t="s">
        <v>56</v>
      </c>
      <c r="L15" s="1" t="s">
        <v>97</v>
      </c>
      <c r="M15" s="1">
        <v>700</v>
      </c>
      <c r="N15" s="1" t="s">
        <v>100</v>
      </c>
      <c r="O15" s="1" t="s">
        <v>102</v>
      </c>
      <c r="P15" s="1" t="s">
        <v>58</v>
      </c>
    </row>
    <row r="16" spans="1:16" x14ac:dyDescent="0.2">
      <c r="A16" s="3" t="s">
        <v>24</v>
      </c>
      <c r="B16" s="3" t="s">
        <v>123</v>
      </c>
      <c r="C16" s="9" t="s">
        <v>184</v>
      </c>
      <c r="D16" s="1">
        <v>84</v>
      </c>
      <c r="E16" s="1" t="s">
        <v>59</v>
      </c>
      <c r="F16" s="1" t="s">
        <v>56</v>
      </c>
      <c r="G16" s="1" t="s">
        <v>57</v>
      </c>
      <c r="H16" s="2">
        <v>1.8</v>
      </c>
      <c r="I16" s="2">
        <v>1.3</v>
      </c>
      <c r="J16" s="1" t="s">
        <v>178</v>
      </c>
      <c r="K16" s="1" t="s">
        <v>60</v>
      </c>
      <c r="L16" s="1" t="s">
        <v>103</v>
      </c>
      <c r="M16" s="1" t="s">
        <v>57</v>
      </c>
      <c r="N16" s="1" t="s">
        <v>100</v>
      </c>
      <c r="O16" s="1" t="s">
        <v>102</v>
      </c>
      <c r="P16" s="1" t="s">
        <v>58</v>
      </c>
    </row>
    <row r="17" spans="1:16" x14ac:dyDescent="0.2">
      <c r="A17" s="3" t="s">
        <v>25</v>
      </c>
      <c r="B17" s="3" t="s">
        <v>124</v>
      </c>
      <c r="C17" s="9" t="s">
        <v>184</v>
      </c>
      <c r="D17" s="1">
        <v>84</v>
      </c>
      <c r="E17" s="1" t="s">
        <v>59</v>
      </c>
      <c r="F17" s="1" t="s">
        <v>60</v>
      </c>
      <c r="G17" s="1" t="s">
        <v>57</v>
      </c>
      <c r="H17" s="2">
        <v>2</v>
      </c>
      <c r="I17" s="2">
        <v>1.7</v>
      </c>
      <c r="J17" s="1" t="s">
        <v>55</v>
      </c>
      <c r="K17" s="1" t="s">
        <v>56</v>
      </c>
      <c r="L17" s="1" t="s">
        <v>97</v>
      </c>
      <c r="M17" s="1">
        <v>230</v>
      </c>
      <c r="N17" s="1" t="s">
        <v>100</v>
      </c>
      <c r="O17" s="1" t="s">
        <v>102</v>
      </c>
      <c r="P17" s="1" t="s">
        <v>58</v>
      </c>
    </row>
    <row r="18" spans="1:16" x14ac:dyDescent="0.2">
      <c r="A18" s="3" t="s">
        <v>26</v>
      </c>
      <c r="B18" s="3" t="s">
        <v>125</v>
      </c>
      <c r="C18" s="9" t="s">
        <v>184</v>
      </c>
      <c r="D18" s="1">
        <v>63</v>
      </c>
      <c r="E18" s="1" t="s">
        <v>54</v>
      </c>
      <c r="F18" s="1" t="s">
        <v>56</v>
      </c>
      <c r="G18" s="1" t="s">
        <v>57</v>
      </c>
      <c r="H18" s="2">
        <v>1.7</v>
      </c>
      <c r="I18" s="2">
        <v>1.4</v>
      </c>
      <c r="J18" s="1" t="s">
        <v>55</v>
      </c>
      <c r="K18" s="1" t="s">
        <v>56</v>
      </c>
      <c r="L18" s="1" t="s">
        <v>97</v>
      </c>
      <c r="M18" s="1">
        <v>50</v>
      </c>
      <c r="N18" s="1" t="s">
        <v>100</v>
      </c>
      <c r="O18" s="1" t="s">
        <v>102</v>
      </c>
      <c r="P18" s="1" t="s">
        <v>58</v>
      </c>
    </row>
    <row r="19" spans="1:16" x14ac:dyDescent="0.2">
      <c r="A19" s="3" t="s">
        <v>27</v>
      </c>
      <c r="B19" s="3" t="s">
        <v>126</v>
      </c>
      <c r="C19" s="9" t="s">
        <v>184</v>
      </c>
      <c r="D19" s="1">
        <v>69</v>
      </c>
      <c r="E19" s="1" t="s">
        <v>54</v>
      </c>
      <c r="F19" s="1" t="s">
        <v>56</v>
      </c>
      <c r="G19" s="1" t="s">
        <v>60</v>
      </c>
      <c r="H19" s="2">
        <v>1.1000000000000001</v>
      </c>
      <c r="I19" s="2">
        <v>1</v>
      </c>
      <c r="J19" s="1" t="s">
        <v>103</v>
      </c>
      <c r="K19" s="1" t="s">
        <v>56</v>
      </c>
      <c r="L19" s="1" t="s">
        <v>103</v>
      </c>
      <c r="M19" s="1" t="s">
        <v>57</v>
      </c>
      <c r="N19" s="1" t="s">
        <v>100</v>
      </c>
      <c r="O19" s="1" t="s">
        <v>102</v>
      </c>
      <c r="P19" s="1" t="s">
        <v>58</v>
      </c>
    </row>
    <row r="20" spans="1:16" x14ac:dyDescent="0.2">
      <c r="A20" s="3" t="s">
        <v>28</v>
      </c>
      <c r="B20" s="3" t="s">
        <v>127</v>
      </c>
      <c r="C20" s="9" t="s">
        <v>184</v>
      </c>
      <c r="D20" s="1">
        <v>55</v>
      </c>
      <c r="E20" s="1" t="s">
        <v>54</v>
      </c>
      <c r="F20" s="1" t="s">
        <v>56</v>
      </c>
      <c r="G20" s="1" t="s">
        <v>57</v>
      </c>
      <c r="H20" s="2">
        <v>0.9</v>
      </c>
      <c r="I20" s="2">
        <v>0.8</v>
      </c>
      <c r="J20" s="1" t="s">
        <v>55</v>
      </c>
      <c r="K20" s="1" t="s">
        <v>56</v>
      </c>
      <c r="L20" s="1" t="s">
        <v>97</v>
      </c>
      <c r="M20" s="1">
        <v>1.6</v>
      </c>
      <c r="N20" s="1" t="s">
        <v>100</v>
      </c>
      <c r="O20" s="1" t="s">
        <v>105</v>
      </c>
      <c r="P20" s="1" t="s">
        <v>61</v>
      </c>
    </row>
    <row r="21" spans="1:16" x14ac:dyDescent="0.2">
      <c r="A21" s="3" t="s">
        <v>29</v>
      </c>
      <c r="B21" s="3" t="s">
        <v>128</v>
      </c>
      <c r="C21" s="9" t="s">
        <v>184</v>
      </c>
      <c r="D21" s="1">
        <v>79</v>
      </c>
      <c r="E21" s="1" t="s">
        <v>59</v>
      </c>
      <c r="F21" s="1" t="s">
        <v>56</v>
      </c>
      <c r="G21" s="1" t="s">
        <v>57</v>
      </c>
      <c r="H21" s="2">
        <v>1.2</v>
      </c>
      <c r="I21" s="2">
        <v>0.7</v>
      </c>
      <c r="J21" s="1" t="s">
        <v>55</v>
      </c>
      <c r="K21" s="1" t="s">
        <v>56</v>
      </c>
      <c r="L21" s="1" t="s">
        <v>97</v>
      </c>
      <c r="M21" s="1">
        <v>40</v>
      </c>
      <c r="N21" s="1" t="s">
        <v>100</v>
      </c>
      <c r="O21" s="1" t="s">
        <v>102</v>
      </c>
      <c r="P21" s="1" t="s">
        <v>58</v>
      </c>
    </row>
    <row r="22" spans="1:16" x14ac:dyDescent="0.2">
      <c r="A22" s="3" t="s">
        <v>30</v>
      </c>
      <c r="B22" s="3" t="s">
        <v>129</v>
      </c>
      <c r="C22" s="9" t="s">
        <v>184</v>
      </c>
      <c r="D22" s="1">
        <v>78</v>
      </c>
      <c r="E22" s="1" t="s">
        <v>59</v>
      </c>
      <c r="F22" s="1" t="s">
        <v>56</v>
      </c>
      <c r="G22" s="1" t="s">
        <v>57</v>
      </c>
      <c r="H22" s="2">
        <v>0.7</v>
      </c>
      <c r="I22" s="2">
        <v>0.6</v>
      </c>
      <c r="J22" s="1" t="s">
        <v>62</v>
      </c>
      <c r="K22" s="1" t="s">
        <v>56</v>
      </c>
      <c r="L22" s="1" t="s">
        <v>103</v>
      </c>
      <c r="M22" s="1">
        <f>20*13</f>
        <v>260</v>
      </c>
      <c r="N22" s="1" t="s">
        <v>100</v>
      </c>
      <c r="O22" s="1" t="s">
        <v>102</v>
      </c>
      <c r="P22" s="1" t="s">
        <v>58</v>
      </c>
    </row>
    <row r="23" spans="1:16" x14ac:dyDescent="0.2">
      <c r="A23" s="3" t="s">
        <v>31</v>
      </c>
      <c r="B23" s="3" t="s">
        <v>130</v>
      </c>
      <c r="C23" s="9" t="s">
        <v>184</v>
      </c>
      <c r="D23" s="1">
        <v>77</v>
      </c>
      <c r="E23" s="1" t="s">
        <v>54</v>
      </c>
      <c r="F23" s="1" t="s">
        <v>60</v>
      </c>
      <c r="G23" s="1" t="s">
        <v>57</v>
      </c>
      <c r="H23" s="2">
        <v>2.4</v>
      </c>
      <c r="I23" s="2">
        <v>1.5</v>
      </c>
      <c r="J23" s="1" t="s">
        <v>55</v>
      </c>
      <c r="K23" s="1" t="s">
        <v>56</v>
      </c>
      <c r="L23" s="1" t="s">
        <v>97</v>
      </c>
      <c r="M23" s="1">
        <v>120</v>
      </c>
      <c r="N23" s="1" t="s">
        <v>100</v>
      </c>
      <c r="O23" s="1" t="s">
        <v>102</v>
      </c>
      <c r="P23" s="1" t="s">
        <v>58</v>
      </c>
    </row>
    <row r="24" spans="1:16" x14ac:dyDescent="0.2">
      <c r="A24" s="3" t="s">
        <v>32</v>
      </c>
      <c r="B24" s="3" t="s">
        <v>131</v>
      </c>
      <c r="C24" s="9" t="s">
        <v>184</v>
      </c>
      <c r="D24" s="1">
        <v>69</v>
      </c>
      <c r="E24" s="1" t="s">
        <v>54</v>
      </c>
      <c r="F24" s="1" t="s">
        <v>56</v>
      </c>
      <c r="G24" s="1" t="s">
        <v>57</v>
      </c>
      <c r="H24" s="2">
        <v>1</v>
      </c>
      <c r="I24" s="2">
        <v>0.8</v>
      </c>
      <c r="J24" s="1" t="s">
        <v>55</v>
      </c>
      <c r="K24" s="1" t="s">
        <v>56</v>
      </c>
      <c r="L24" s="1" t="s">
        <v>97</v>
      </c>
      <c r="M24" s="1">
        <v>63</v>
      </c>
      <c r="N24" s="1" t="s">
        <v>100</v>
      </c>
      <c r="O24" s="1" t="s">
        <v>102</v>
      </c>
      <c r="P24" s="1" t="s">
        <v>58</v>
      </c>
    </row>
    <row r="25" spans="1:16" x14ac:dyDescent="0.2">
      <c r="A25" s="3" t="s">
        <v>33</v>
      </c>
      <c r="B25" s="3" t="s">
        <v>132</v>
      </c>
      <c r="C25" s="9" t="s">
        <v>184</v>
      </c>
      <c r="D25" s="1">
        <v>62</v>
      </c>
      <c r="E25" s="1" t="s">
        <v>54</v>
      </c>
      <c r="F25" s="1" t="s">
        <v>56</v>
      </c>
      <c r="G25" s="1" t="s">
        <v>57</v>
      </c>
      <c r="H25" s="2">
        <v>1</v>
      </c>
      <c r="I25" s="2">
        <v>0.8</v>
      </c>
      <c r="J25" s="1" t="s">
        <v>62</v>
      </c>
      <c r="K25" s="1" t="s">
        <v>60</v>
      </c>
      <c r="L25" s="1" t="s">
        <v>103</v>
      </c>
      <c r="M25" s="1">
        <f>20*15</f>
        <v>300</v>
      </c>
      <c r="N25" s="1" t="s">
        <v>100</v>
      </c>
      <c r="O25" s="1" t="s">
        <v>102</v>
      </c>
      <c r="P25" s="1" t="s">
        <v>61</v>
      </c>
    </row>
    <row r="26" spans="1:16" x14ac:dyDescent="0.2">
      <c r="A26" s="3" t="s">
        <v>34</v>
      </c>
      <c r="B26" s="3" t="s">
        <v>133</v>
      </c>
      <c r="C26" s="9" t="s">
        <v>184</v>
      </c>
      <c r="D26" s="1">
        <v>82</v>
      </c>
      <c r="E26" s="1" t="s">
        <v>54</v>
      </c>
      <c r="F26" s="1" t="s">
        <v>56</v>
      </c>
      <c r="G26" s="1" t="s">
        <v>60</v>
      </c>
      <c r="H26" s="2">
        <v>1.2</v>
      </c>
      <c r="I26" s="2">
        <v>1.2</v>
      </c>
      <c r="J26" s="1" t="s">
        <v>55</v>
      </c>
      <c r="K26" s="1" t="s">
        <v>56</v>
      </c>
      <c r="L26" s="1" t="s">
        <v>97</v>
      </c>
      <c r="M26" s="1">
        <v>32</v>
      </c>
      <c r="N26" s="1" t="s">
        <v>100</v>
      </c>
      <c r="O26" s="1" t="s">
        <v>102</v>
      </c>
      <c r="P26" s="1" t="s">
        <v>61</v>
      </c>
    </row>
    <row r="27" spans="1:16" x14ac:dyDescent="0.2">
      <c r="A27" s="3" t="s">
        <v>35</v>
      </c>
      <c r="B27" s="3" t="s">
        <v>134</v>
      </c>
      <c r="C27" s="9" t="s">
        <v>184</v>
      </c>
      <c r="D27" s="1">
        <v>51</v>
      </c>
      <c r="E27" s="1" t="s">
        <v>54</v>
      </c>
      <c r="F27" s="1" t="s">
        <v>56</v>
      </c>
      <c r="G27" s="1" t="s">
        <v>57</v>
      </c>
      <c r="H27" s="2">
        <v>1.1000000000000001</v>
      </c>
      <c r="I27" s="2">
        <v>1</v>
      </c>
      <c r="J27" s="1" t="s">
        <v>55</v>
      </c>
      <c r="K27" s="1" t="s">
        <v>56</v>
      </c>
      <c r="L27" s="1" t="s">
        <v>97</v>
      </c>
      <c r="M27" s="1">
        <v>28</v>
      </c>
      <c r="N27" s="1" t="s">
        <v>100</v>
      </c>
      <c r="O27" s="1" t="s">
        <v>102</v>
      </c>
      <c r="P27" s="1" t="s">
        <v>58</v>
      </c>
    </row>
    <row r="28" spans="1:16" x14ac:dyDescent="0.2">
      <c r="A28" s="3" t="s">
        <v>36</v>
      </c>
      <c r="B28" s="3" t="s">
        <v>135</v>
      </c>
      <c r="C28" s="9" t="s">
        <v>184</v>
      </c>
      <c r="D28" s="1">
        <v>76</v>
      </c>
      <c r="E28" s="1" t="s">
        <v>54</v>
      </c>
      <c r="F28" s="8" t="s">
        <v>60</v>
      </c>
      <c r="G28" s="1" t="s">
        <v>57</v>
      </c>
      <c r="H28" s="2">
        <v>2.9</v>
      </c>
      <c r="I28" s="2">
        <v>1.9</v>
      </c>
      <c r="J28" s="1" t="s">
        <v>64</v>
      </c>
      <c r="K28" s="1" t="s">
        <v>56</v>
      </c>
      <c r="L28" s="1" t="s">
        <v>97</v>
      </c>
      <c r="M28" s="1">
        <v>264</v>
      </c>
      <c r="N28" s="1" t="s">
        <v>100</v>
      </c>
      <c r="O28" s="1" t="s">
        <v>102</v>
      </c>
      <c r="P28" s="1" t="s">
        <v>58</v>
      </c>
    </row>
    <row r="29" spans="1:16" x14ac:dyDescent="0.2">
      <c r="A29" s="3" t="s">
        <v>37</v>
      </c>
      <c r="B29" s="3" t="s">
        <v>136</v>
      </c>
      <c r="C29" s="9" t="s">
        <v>184</v>
      </c>
      <c r="D29" s="1">
        <v>70</v>
      </c>
      <c r="E29" s="1" t="s">
        <v>54</v>
      </c>
      <c r="F29" s="1" t="s">
        <v>56</v>
      </c>
      <c r="G29" s="1" t="s">
        <v>57</v>
      </c>
      <c r="H29" s="2">
        <v>0.8</v>
      </c>
      <c r="I29" s="2">
        <v>0.7</v>
      </c>
      <c r="J29" s="1" t="s">
        <v>55</v>
      </c>
      <c r="K29" s="1" t="s">
        <v>56</v>
      </c>
      <c r="L29" s="1" t="s">
        <v>97</v>
      </c>
      <c r="M29" s="1">
        <v>32</v>
      </c>
      <c r="N29" s="1" t="s">
        <v>100</v>
      </c>
      <c r="O29" s="1" t="s">
        <v>102</v>
      </c>
      <c r="P29" s="1" t="s">
        <v>58</v>
      </c>
    </row>
    <row r="30" spans="1:16" x14ac:dyDescent="0.2">
      <c r="A30" s="3" t="s">
        <v>38</v>
      </c>
      <c r="B30" s="3" t="s">
        <v>137</v>
      </c>
      <c r="C30" s="9" t="s">
        <v>184</v>
      </c>
      <c r="D30" s="1">
        <v>76</v>
      </c>
      <c r="E30" s="1" t="s">
        <v>59</v>
      </c>
      <c r="F30" s="1" t="s">
        <v>56</v>
      </c>
      <c r="G30" s="1" t="s">
        <v>57</v>
      </c>
      <c r="H30" s="2">
        <v>0.9</v>
      </c>
      <c r="I30" s="2">
        <v>0.6</v>
      </c>
      <c r="J30" s="1" t="s">
        <v>55</v>
      </c>
      <c r="K30" s="1" t="s">
        <v>56</v>
      </c>
      <c r="L30" s="1" t="s">
        <v>97</v>
      </c>
      <c r="M30" s="1">
        <v>8</v>
      </c>
      <c r="N30" s="1" t="s">
        <v>100</v>
      </c>
      <c r="O30" s="1" t="s">
        <v>102</v>
      </c>
      <c r="P30" s="1" t="s">
        <v>58</v>
      </c>
    </row>
    <row r="31" spans="1:16" x14ac:dyDescent="0.2">
      <c r="A31" s="3" t="s">
        <v>39</v>
      </c>
      <c r="B31" s="3" t="s">
        <v>138</v>
      </c>
      <c r="C31" s="9" t="s">
        <v>184</v>
      </c>
      <c r="D31" s="1">
        <v>86</v>
      </c>
      <c r="E31" s="1" t="s">
        <v>54</v>
      </c>
      <c r="F31" s="1" t="s">
        <v>56</v>
      </c>
      <c r="G31" s="1" t="s">
        <v>57</v>
      </c>
      <c r="H31" s="2">
        <v>2</v>
      </c>
      <c r="I31" s="2">
        <v>1.9</v>
      </c>
      <c r="J31" s="1" t="s">
        <v>55</v>
      </c>
      <c r="K31" s="1" t="s">
        <v>56</v>
      </c>
      <c r="L31" s="1" t="s">
        <v>97</v>
      </c>
      <c r="M31" s="1">
        <v>100</v>
      </c>
      <c r="N31" s="1" t="s">
        <v>100</v>
      </c>
      <c r="O31" s="1" t="s">
        <v>102</v>
      </c>
      <c r="P31" s="1" t="s">
        <v>58</v>
      </c>
    </row>
    <row r="32" spans="1:16" x14ac:dyDescent="0.2">
      <c r="A32" s="3" t="s">
        <v>40</v>
      </c>
      <c r="B32" s="3" t="s">
        <v>139</v>
      </c>
      <c r="C32" s="9" t="s">
        <v>184</v>
      </c>
      <c r="D32" s="1">
        <v>67</v>
      </c>
      <c r="E32" s="1" t="s">
        <v>59</v>
      </c>
      <c r="F32" s="1" t="s">
        <v>56</v>
      </c>
      <c r="G32" s="1" t="s">
        <v>57</v>
      </c>
      <c r="H32" s="2">
        <v>1</v>
      </c>
      <c r="I32" s="2">
        <v>0.8</v>
      </c>
      <c r="J32" s="1" t="s">
        <v>55</v>
      </c>
      <c r="K32" s="1" t="s">
        <v>56</v>
      </c>
      <c r="L32" s="1" t="s">
        <v>97</v>
      </c>
      <c r="M32" s="1">
        <v>49</v>
      </c>
      <c r="N32" s="1" t="s">
        <v>100</v>
      </c>
      <c r="O32" s="1" t="s">
        <v>102</v>
      </c>
      <c r="P32" s="1" t="s">
        <v>58</v>
      </c>
    </row>
    <row r="33" spans="1:16" x14ac:dyDescent="0.2">
      <c r="A33" s="3" t="s">
        <v>41</v>
      </c>
      <c r="B33" s="3" t="s">
        <v>140</v>
      </c>
      <c r="C33" s="9" t="s">
        <v>184</v>
      </c>
      <c r="D33" s="1">
        <v>53</v>
      </c>
      <c r="E33" s="1" t="s">
        <v>59</v>
      </c>
      <c r="F33" s="1" t="s">
        <v>56</v>
      </c>
      <c r="G33" s="1" t="s">
        <v>57</v>
      </c>
      <c r="H33" s="2">
        <v>0.7</v>
      </c>
      <c r="I33" s="2">
        <v>0.6</v>
      </c>
      <c r="J33" s="1" t="s">
        <v>55</v>
      </c>
      <c r="K33" s="1" t="s">
        <v>56</v>
      </c>
      <c r="L33" s="1" t="s">
        <v>97</v>
      </c>
      <c r="M33" s="1">
        <v>15</v>
      </c>
      <c r="N33" s="1" t="s">
        <v>100</v>
      </c>
      <c r="O33" s="1" t="s">
        <v>102</v>
      </c>
      <c r="P33" s="1" t="s">
        <v>58</v>
      </c>
    </row>
    <row r="34" spans="1:16" x14ac:dyDescent="0.2">
      <c r="A34" s="3" t="s">
        <v>42</v>
      </c>
      <c r="B34" s="3" t="s">
        <v>141</v>
      </c>
      <c r="C34" s="9" t="s">
        <v>184</v>
      </c>
      <c r="D34" s="1">
        <v>83</v>
      </c>
      <c r="E34" s="1" t="s">
        <v>54</v>
      </c>
      <c r="F34" s="1" t="s">
        <v>56</v>
      </c>
      <c r="G34" s="1" t="s">
        <v>57</v>
      </c>
      <c r="H34" s="2">
        <v>0.8</v>
      </c>
      <c r="I34" s="2">
        <v>0.5</v>
      </c>
      <c r="J34" s="1" t="s">
        <v>55</v>
      </c>
      <c r="K34" s="1" t="s">
        <v>56</v>
      </c>
      <c r="L34" s="1" t="s">
        <v>97</v>
      </c>
      <c r="M34" s="1">
        <v>15</v>
      </c>
      <c r="N34" s="1" t="s">
        <v>100</v>
      </c>
      <c r="O34" s="1" t="s">
        <v>102</v>
      </c>
      <c r="P34" s="1" t="s">
        <v>58</v>
      </c>
    </row>
    <row r="35" spans="1:16" x14ac:dyDescent="0.2">
      <c r="A35" s="3" t="s">
        <v>43</v>
      </c>
      <c r="B35" s="3" t="s">
        <v>142</v>
      </c>
      <c r="C35" s="9" t="s">
        <v>184</v>
      </c>
      <c r="D35" s="1">
        <v>62</v>
      </c>
      <c r="E35" s="1" t="s">
        <v>54</v>
      </c>
      <c r="F35" s="1" t="s">
        <v>56</v>
      </c>
      <c r="G35" s="1" t="s">
        <v>60</v>
      </c>
      <c r="H35" s="2">
        <v>2</v>
      </c>
      <c r="I35" s="2">
        <v>0.7</v>
      </c>
      <c r="J35" s="1" t="s">
        <v>55</v>
      </c>
      <c r="K35" s="1" t="s">
        <v>56</v>
      </c>
      <c r="L35" s="1" t="s">
        <v>97</v>
      </c>
      <c r="M35" s="1">
        <v>66</v>
      </c>
      <c r="N35" s="1" t="s">
        <v>100</v>
      </c>
      <c r="O35" s="1" t="s">
        <v>102</v>
      </c>
      <c r="P35" s="1" t="s">
        <v>58</v>
      </c>
    </row>
    <row r="36" spans="1:16" x14ac:dyDescent="0.2">
      <c r="A36" s="3" t="s">
        <v>44</v>
      </c>
      <c r="B36" s="3" t="s">
        <v>143</v>
      </c>
      <c r="C36" s="9" t="s">
        <v>184</v>
      </c>
      <c r="D36" s="1">
        <v>69</v>
      </c>
      <c r="E36" s="1" t="s">
        <v>59</v>
      </c>
      <c r="F36" s="1" t="s">
        <v>56</v>
      </c>
      <c r="G36" s="1" t="s">
        <v>57</v>
      </c>
      <c r="H36" s="2">
        <v>1.2</v>
      </c>
      <c r="I36" s="2">
        <v>0.9</v>
      </c>
      <c r="J36" s="1" t="s">
        <v>55</v>
      </c>
      <c r="K36" s="1" t="s">
        <v>56</v>
      </c>
      <c r="L36" s="1" t="s">
        <v>97</v>
      </c>
      <c r="M36" s="1">
        <v>35</v>
      </c>
      <c r="N36" s="1" t="s">
        <v>100</v>
      </c>
      <c r="O36" s="1" t="s">
        <v>105</v>
      </c>
      <c r="P36" s="1" t="s">
        <v>58</v>
      </c>
    </row>
    <row r="37" spans="1:16" x14ac:dyDescent="0.2">
      <c r="A37" s="3" t="s">
        <v>45</v>
      </c>
      <c r="B37" s="3" t="s">
        <v>144</v>
      </c>
      <c r="C37" s="9" t="s">
        <v>184</v>
      </c>
      <c r="D37" s="1">
        <v>88</v>
      </c>
      <c r="E37" s="1" t="s">
        <v>54</v>
      </c>
      <c r="F37" s="1" t="s">
        <v>56</v>
      </c>
      <c r="G37" s="1" t="s">
        <v>57</v>
      </c>
      <c r="H37" s="2">
        <v>1.5</v>
      </c>
      <c r="I37" s="2">
        <v>1.3</v>
      </c>
      <c r="J37" s="1" t="s">
        <v>63</v>
      </c>
      <c r="K37" s="1" t="s">
        <v>56</v>
      </c>
      <c r="L37" s="1" t="s">
        <v>97</v>
      </c>
      <c r="M37" s="1">
        <v>32</v>
      </c>
      <c r="N37" s="1" t="s">
        <v>100</v>
      </c>
      <c r="O37" s="1" t="s">
        <v>102</v>
      </c>
      <c r="P37" s="1" t="s">
        <v>58</v>
      </c>
    </row>
    <row r="38" spans="1:16" x14ac:dyDescent="0.2">
      <c r="A38" s="3" t="s">
        <v>46</v>
      </c>
      <c r="B38" s="3" t="s">
        <v>145</v>
      </c>
      <c r="C38" s="9" t="s">
        <v>184</v>
      </c>
      <c r="D38" s="1">
        <v>89</v>
      </c>
      <c r="E38" s="1" t="s">
        <v>54</v>
      </c>
      <c r="F38" s="1" t="s">
        <v>56</v>
      </c>
      <c r="G38" s="1" t="s">
        <v>60</v>
      </c>
      <c r="H38" s="2">
        <v>1.6</v>
      </c>
      <c r="I38" s="2">
        <v>1.5</v>
      </c>
      <c r="J38" s="1" t="s">
        <v>55</v>
      </c>
      <c r="K38" s="1" t="s">
        <v>56</v>
      </c>
      <c r="L38" s="1" t="s">
        <v>97</v>
      </c>
      <c r="M38" s="1">
        <v>55</v>
      </c>
      <c r="N38" s="1" t="s">
        <v>100</v>
      </c>
      <c r="O38" s="1" t="s">
        <v>102</v>
      </c>
      <c r="P38" s="1" t="s">
        <v>61</v>
      </c>
    </row>
    <row r="39" spans="1:16" x14ac:dyDescent="0.2">
      <c r="A39" s="3" t="s">
        <v>47</v>
      </c>
      <c r="B39" s="3" t="s">
        <v>146</v>
      </c>
      <c r="C39" s="9" t="s">
        <v>184</v>
      </c>
      <c r="D39" s="1">
        <v>63</v>
      </c>
      <c r="E39" s="1" t="s">
        <v>54</v>
      </c>
      <c r="F39" s="1" t="s">
        <v>56</v>
      </c>
      <c r="G39" s="1" t="s">
        <v>57</v>
      </c>
      <c r="H39" s="2">
        <v>0.8</v>
      </c>
      <c r="I39" s="2">
        <v>0.6</v>
      </c>
      <c r="J39" s="1" t="s">
        <v>55</v>
      </c>
      <c r="K39" s="1" t="s">
        <v>56</v>
      </c>
      <c r="L39" s="1" t="s">
        <v>97</v>
      </c>
      <c r="M39" s="1">
        <v>18</v>
      </c>
      <c r="N39" s="1" t="s">
        <v>100</v>
      </c>
      <c r="O39" s="1" t="s">
        <v>102</v>
      </c>
      <c r="P39" s="1" t="s">
        <v>58</v>
      </c>
    </row>
    <row r="40" spans="1:16" x14ac:dyDescent="0.2">
      <c r="A40" s="3" t="s">
        <v>48</v>
      </c>
      <c r="B40" s="3" t="s">
        <v>147</v>
      </c>
      <c r="C40" s="9" t="s">
        <v>184</v>
      </c>
      <c r="D40" s="1">
        <v>77</v>
      </c>
      <c r="E40" s="1" t="s">
        <v>54</v>
      </c>
      <c r="F40" s="1" t="s">
        <v>56</v>
      </c>
      <c r="G40" s="1" t="s">
        <v>57</v>
      </c>
      <c r="H40" s="2">
        <v>1</v>
      </c>
      <c r="I40" s="2">
        <v>1</v>
      </c>
      <c r="J40" s="1" t="s">
        <v>55</v>
      </c>
      <c r="K40" s="1" t="s">
        <v>60</v>
      </c>
      <c r="L40" s="1" t="s">
        <v>97</v>
      </c>
      <c r="M40" s="1">
        <v>42</v>
      </c>
      <c r="N40" s="1" t="s">
        <v>100</v>
      </c>
      <c r="O40" s="1" t="s">
        <v>102</v>
      </c>
      <c r="P40" s="1" t="s">
        <v>61</v>
      </c>
    </row>
    <row r="41" spans="1:16" x14ac:dyDescent="0.2">
      <c r="A41" s="3" t="s">
        <v>49</v>
      </c>
      <c r="B41" s="3" t="s">
        <v>148</v>
      </c>
      <c r="C41" s="9" t="s">
        <v>184</v>
      </c>
      <c r="D41" s="1">
        <v>60</v>
      </c>
      <c r="E41" s="1" t="s">
        <v>59</v>
      </c>
      <c r="F41" s="1" t="s">
        <v>56</v>
      </c>
      <c r="G41" s="1" t="s">
        <v>57</v>
      </c>
      <c r="H41" s="2">
        <v>2.5</v>
      </c>
      <c r="I41" s="2">
        <v>2.2999999999999998</v>
      </c>
      <c r="J41" s="1" t="s">
        <v>64</v>
      </c>
      <c r="K41" s="1" t="s">
        <v>56</v>
      </c>
      <c r="L41" s="1" t="s">
        <v>97</v>
      </c>
      <c r="M41" s="1">
        <v>625</v>
      </c>
      <c r="N41" s="1" t="s">
        <v>100</v>
      </c>
      <c r="O41" s="1" t="s">
        <v>102</v>
      </c>
      <c r="P41" s="1" t="s">
        <v>58</v>
      </c>
    </row>
    <row r="42" spans="1:16" x14ac:dyDescent="0.2">
      <c r="A42" s="3" t="s">
        <v>50</v>
      </c>
      <c r="B42" s="3" t="s">
        <v>151</v>
      </c>
      <c r="C42" s="9" t="s">
        <v>184</v>
      </c>
      <c r="D42" s="1">
        <v>47</v>
      </c>
      <c r="E42" s="1" t="s">
        <v>59</v>
      </c>
      <c r="F42" s="1" t="s">
        <v>56</v>
      </c>
      <c r="G42" s="1" t="s">
        <v>57</v>
      </c>
      <c r="H42" s="2">
        <v>0.8</v>
      </c>
      <c r="I42" s="2">
        <v>0.7</v>
      </c>
      <c r="J42" s="1" t="s">
        <v>55</v>
      </c>
      <c r="K42" s="1" t="s">
        <v>56</v>
      </c>
      <c r="L42" s="1" t="s">
        <v>97</v>
      </c>
      <c r="M42" s="1">
        <v>9</v>
      </c>
      <c r="N42" s="1" t="s">
        <v>100</v>
      </c>
      <c r="O42" s="1" t="s">
        <v>102</v>
      </c>
      <c r="P42" s="1" t="s">
        <v>58</v>
      </c>
    </row>
    <row r="43" spans="1:16" x14ac:dyDescent="0.2">
      <c r="A43" s="3" t="s">
        <v>51</v>
      </c>
      <c r="B43" s="3" t="s">
        <v>152</v>
      </c>
      <c r="C43" s="9" t="s">
        <v>184</v>
      </c>
      <c r="D43" s="1">
        <v>81</v>
      </c>
      <c r="E43" s="1" t="s">
        <v>59</v>
      </c>
      <c r="F43" s="1" t="s">
        <v>56</v>
      </c>
      <c r="G43" s="1" t="s">
        <v>57</v>
      </c>
      <c r="H43" s="2">
        <v>0.9</v>
      </c>
      <c r="I43" s="2">
        <v>0.7</v>
      </c>
      <c r="J43" s="1" t="s">
        <v>62</v>
      </c>
      <c r="K43" s="1" t="s">
        <v>56</v>
      </c>
      <c r="L43" s="1" t="s">
        <v>103</v>
      </c>
      <c r="M43" s="1">
        <f>12*13</f>
        <v>156</v>
      </c>
      <c r="N43" s="1" t="s">
        <v>100</v>
      </c>
      <c r="O43" s="1" t="s">
        <v>102</v>
      </c>
      <c r="P43" s="1" t="s">
        <v>61</v>
      </c>
    </row>
    <row r="44" spans="1:16" x14ac:dyDescent="0.2">
      <c r="A44" s="3" t="s">
        <v>52</v>
      </c>
      <c r="B44" s="3" t="s">
        <v>153</v>
      </c>
      <c r="C44" s="9" t="s">
        <v>184</v>
      </c>
      <c r="D44" s="1">
        <v>73</v>
      </c>
      <c r="E44" s="1" t="s">
        <v>59</v>
      </c>
      <c r="F44" s="1" t="s">
        <v>56</v>
      </c>
      <c r="G44" s="1" t="s">
        <v>57</v>
      </c>
      <c r="H44" s="2">
        <v>0.7</v>
      </c>
      <c r="I44" s="2">
        <v>0.7</v>
      </c>
      <c r="J44" s="1" t="s">
        <v>55</v>
      </c>
      <c r="K44" s="1" t="s">
        <v>56</v>
      </c>
      <c r="L44" s="1" t="s">
        <v>97</v>
      </c>
      <c r="M44" s="1">
        <v>15</v>
      </c>
      <c r="N44" s="1" t="s">
        <v>100</v>
      </c>
      <c r="O44" s="1" t="s">
        <v>102</v>
      </c>
      <c r="P44" s="1" t="s">
        <v>58</v>
      </c>
    </row>
    <row r="45" spans="1:16" x14ac:dyDescent="0.2">
      <c r="A45" s="3" t="s">
        <v>53</v>
      </c>
      <c r="B45" s="3" t="s">
        <v>154</v>
      </c>
      <c r="C45" s="9" t="s">
        <v>184</v>
      </c>
      <c r="D45" s="1">
        <v>65</v>
      </c>
      <c r="E45" s="1" t="s">
        <v>54</v>
      </c>
      <c r="F45" s="1" t="s">
        <v>56</v>
      </c>
      <c r="G45" s="1" t="s">
        <v>57</v>
      </c>
      <c r="H45" s="2">
        <v>1.5</v>
      </c>
      <c r="I45" s="2">
        <v>1.1000000000000001</v>
      </c>
      <c r="J45" s="1" t="s">
        <v>55</v>
      </c>
      <c r="K45" s="1" t="s">
        <v>56</v>
      </c>
      <c r="L45" s="1" t="s">
        <v>97</v>
      </c>
      <c r="M45" s="1">
        <v>36</v>
      </c>
      <c r="N45" s="1" t="s">
        <v>100</v>
      </c>
      <c r="O45" s="1" t="s">
        <v>102</v>
      </c>
      <c r="P45" s="1" t="s">
        <v>58</v>
      </c>
    </row>
    <row r="46" spans="1:16" x14ac:dyDescent="0.2">
      <c r="A46" s="3" t="s">
        <v>66</v>
      </c>
      <c r="B46" s="3" t="s">
        <v>155</v>
      </c>
      <c r="C46" s="9" t="s">
        <v>184</v>
      </c>
      <c r="D46" s="1">
        <v>61</v>
      </c>
      <c r="E46" s="1" t="s">
        <v>54</v>
      </c>
      <c r="F46" s="1" t="s">
        <v>56</v>
      </c>
      <c r="G46" s="1" t="s">
        <v>57</v>
      </c>
      <c r="H46" s="2">
        <v>1.5</v>
      </c>
      <c r="I46" s="2">
        <v>1.4</v>
      </c>
      <c r="J46" s="1" t="s">
        <v>55</v>
      </c>
      <c r="K46" s="1" t="s">
        <v>56</v>
      </c>
      <c r="L46" s="1" t="s">
        <v>97</v>
      </c>
      <c r="M46" s="1">
        <v>50</v>
      </c>
      <c r="P46" s="1" t="s">
        <v>58</v>
      </c>
    </row>
    <row r="47" spans="1:16" x14ac:dyDescent="0.2">
      <c r="A47" s="3" t="s">
        <v>67</v>
      </c>
      <c r="B47" s="3" t="s">
        <v>156</v>
      </c>
      <c r="C47" s="9" t="s">
        <v>184</v>
      </c>
      <c r="D47" s="1">
        <v>70</v>
      </c>
      <c r="E47" s="1" t="s">
        <v>59</v>
      </c>
      <c r="F47" s="1" t="s">
        <v>56</v>
      </c>
      <c r="G47" s="1" t="s">
        <v>57</v>
      </c>
      <c r="H47" s="2">
        <v>1.4</v>
      </c>
      <c r="I47" s="2">
        <v>0.6</v>
      </c>
      <c r="J47" s="1" t="s">
        <v>55</v>
      </c>
      <c r="K47" s="1" t="s">
        <v>56</v>
      </c>
      <c r="L47" s="1" t="s">
        <v>97</v>
      </c>
      <c r="M47" s="1">
        <v>25</v>
      </c>
      <c r="P47" s="1" t="s">
        <v>58</v>
      </c>
    </row>
    <row r="48" spans="1:16" x14ac:dyDescent="0.2">
      <c r="A48" s="3" t="s">
        <v>68</v>
      </c>
      <c r="B48" s="3" t="s">
        <v>157</v>
      </c>
      <c r="C48" s="9" t="s">
        <v>184</v>
      </c>
      <c r="D48" s="1">
        <v>70</v>
      </c>
      <c r="E48" s="1" t="s">
        <v>59</v>
      </c>
      <c r="F48" s="1" t="s">
        <v>56</v>
      </c>
      <c r="G48" s="1" t="s">
        <v>57</v>
      </c>
      <c r="H48" s="2">
        <v>1</v>
      </c>
      <c r="I48" s="2">
        <v>0.9</v>
      </c>
      <c r="J48" s="1" t="s">
        <v>55</v>
      </c>
      <c r="K48" s="1" t="s">
        <v>56</v>
      </c>
      <c r="L48" s="1" t="s">
        <v>97</v>
      </c>
      <c r="M48" s="1">
        <v>36</v>
      </c>
      <c r="P48" s="1" t="s">
        <v>58</v>
      </c>
    </row>
    <row r="49" spans="1:16" x14ac:dyDescent="0.2">
      <c r="A49" s="3" t="s">
        <v>69</v>
      </c>
      <c r="B49" s="3" t="s">
        <v>158</v>
      </c>
      <c r="C49" s="9" t="s">
        <v>184</v>
      </c>
      <c r="D49" s="3">
        <v>60</v>
      </c>
      <c r="E49" s="3" t="s">
        <v>54</v>
      </c>
      <c r="F49" s="3" t="s">
        <v>56</v>
      </c>
      <c r="G49" s="3" t="s">
        <v>57</v>
      </c>
      <c r="H49" s="2">
        <v>0.9</v>
      </c>
      <c r="I49" s="2">
        <v>0.9</v>
      </c>
      <c r="J49" s="1" t="s">
        <v>55</v>
      </c>
      <c r="K49" s="1" t="s">
        <v>56</v>
      </c>
      <c r="L49" s="1" t="s">
        <v>97</v>
      </c>
      <c r="M49" s="1">
        <v>32</v>
      </c>
      <c r="N49" s="1" t="s">
        <v>100</v>
      </c>
      <c r="O49" s="1" t="s">
        <v>102</v>
      </c>
      <c r="P49" s="1" t="s">
        <v>58</v>
      </c>
    </row>
    <row r="50" spans="1:16" x14ac:dyDescent="0.2">
      <c r="A50" s="3" t="s">
        <v>70</v>
      </c>
      <c r="B50" s="5" t="s">
        <v>159</v>
      </c>
      <c r="C50" s="9" t="s">
        <v>184</v>
      </c>
      <c r="D50" s="1">
        <v>69</v>
      </c>
      <c r="E50" s="1" t="s">
        <v>59</v>
      </c>
      <c r="F50" s="1" t="s">
        <v>56</v>
      </c>
      <c r="G50" s="1" t="s">
        <v>57</v>
      </c>
      <c r="H50" s="2">
        <v>0.9</v>
      </c>
      <c r="I50" s="2">
        <v>0.6</v>
      </c>
      <c r="J50" s="1" t="s">
        <v>55</v>
      </c>
      <c r="K50" s="1" t="s">
        <v>56</v>
      </c>
      <c r="L50" s="1" t="s">
        <v>97</v>
      </c>
      <c r="M50" s="1">
        <v>18</v>
      </c>
      <c r="N50" s="1" t="s">
        <v>100</v>
      </c>
      <c r="O50" s="1" t="s">
        <v>102</v>
      </c>
      <c r="P50" s="1" t="s">
        <v>61</v>
      </c>
    </row>
    <row r="51" spans="1:16" x14ac:dyDescent="0.2">
      <c r="A51" s="3" t="s">
        <v>71</v>
      </c>
      <c r="B51" s="5" t="s">
        <v>160</v>
      </c>
      <c r="C51" s="9" t="s">
        <v>184</v>
      </c>
      <c r="D51" s="1">
        <v>84</v>
      </c>
      <c r="E51" s="1" t="s">
        <v>54</v>
      </c>
      <c r="F51" s="1" t="s">
        <v>56</v>
      </c>
      <c r="G51" s="1" t="s">
        <v>57</v>
      </c>
      <c r="H51" s="1" t="s">
        <v>90</v>
      </c>
      <c r="I51" s="1" t="s">
        <v>91</v>
      </c>
      <c r="J51" s="1" t="s">
        <v>55</v>
      </c>
      <c r="K51" s="1" t="s">
        <v>56</v>
      </c>
      <c r="L51" s="1" t="s">
        <v>97</v>
      </c>
      <c r="M51" s="1">
        <v>160</v>
      </c>
      <c r="N51" s="1" t="s">
        <v>100</v>
      </c>
      <c r="O51" s="1" t="s">
        <v>102</v>
      </c>
      <c r="P51" s="1" t="s">
        <v>7</v>
      </c>
    </row>
    <row r="52" spans="1:16" x14ac:dyDescent="0.2">
      <c r="A52" s="3" t="s">
        <v>72</v>
      </c>
      <c r="B52" s="3" t="s">
        <v>161</v>
      </c>
      <c r="C52" s="9" t="s">
        <v>184</v>
      </c>
      <c r="D52" s="1">
        <v>63</v>
      </c>
      <c r="E52" s="1" t="s">
        <v>59</v>
      </c>
      <c r="F52" s="1" t="s">
        <v>56</v>
      </c>
      <c r="G52" s="1" t="s">
        <v>57</v>
      </c>
      <c r="H52" s="2">
        <v>1.5</v>
      </c>
      <c r="I52" s="2">
        <v>1.2</v>
      </c>
      <c r="J52" s="1" t="s">
        <v>55</v>
      </c>
      <c r="K52" s="1" t="s">
        <v>56</v>
      </c>
      <c r="L52" s="1" t="s">
        <v>97</v>
      </c>
      <c r="M52" s="1">
        <v>44</v>
      </c>
      <c r="N52" s="1" t="s">
        <v>100</v>
      </c>
      <c r="O52" s="1" t="s">
        <v>102</v>
      </c>
      <c r="P52" s="1" t="s">
        <v>58</v>
      </c>
    </row>
    <row r="53" spans="1:16" x14ac:dyDescent="0.2">
      <c r="A53" s="3" t="s">
        <v>73</v>
      </c>
      <c r="B53" s="3" t="s">
        <v>162</v>
      </c>
      <c r="C53" s="9" t="s">
        <v>184</v>
      </c>
      <c r="D53" s="1">
        <v>81</v>
      </c>
      <c r="E53" s="1" t="s">
        <v>59</v>
      </c>
      <c r="F53" s="1" t="s">
        <v>56</v>
      </c>
      <c r="G53" s="1" t="s">
        <v>57</v>
      </c>
      <c r="H53" s="2">
        <v>2.2000000000000002</v>
      </c>
      <c r="I53" s="2">
        <v>2</v>
      </c>
      <c r="J53" s="1" t="s">
        <v>62</v>
      </c>
      <c r="K53" s="1" t="s">
        <v>56</v>
      </c>
      <c r="L53" s="1" t="s">
        <v>103</v>
      </c>
      <c r="M53" s="1">
        <v>810</v>
      </c>
      <c r="N53" s="1" t="s">
        <v>100</v>
      </c>
      <c r="O53" s="1" t="s">
        <v>102</v>
      </c>
      <c r="P53" s="1" t="s">
        <v>61</v>
      </c>
    </row>
    <row r="54" spans="1:16" x14ac:dyDescent="0.2">
      <c r="A54" s="3" t="s">
        <v>74</v>
      </c>
      <c r="B54" s="3" t="s">
        <v>163</v>
      </c>
      <c r="C54" s="9" t="s">
        <v>184</v>
      </c>
      <c r="D54" s="1">
        <v>61</v>
      </c>
      <c r="E54" s="1" t="s">
        <v>54</v>
      </c>
      <c r="F54" s="1" t="s">
        <v>56</v>
      </c>
      <c r="G54" s="1" t="s">
        <v>57</v>
      </c>
      <c r="H54" s="2">
        <v>5</v>
      </c>
      <c r="I54" s="2">
        <v>4.8</v>
      </c>
      <c r="J54" s="1" t="s">
        <v>92</v>
      </c>
      <c r="K54" s="1" t="s">
        <v>56</v>
      </c>
      <c r="L54" s="1" t="s">
        <v>92</v>
      </c>
      <c r="M54" s="1" t="s">
        <v>104</v>
      </c>
      <c r="N54" s="1" t="s">
        <v>100</v>
      </c>
      <c r="O54" s="1" t="s">
        <v>102</v>
      </c>
      <c r="P54" s="1" t="s">
        <v>58</v>
      </c>
    </row>
    <row r="55" spans="1:16" x14ac:dyDescent="0.2">
      <c r="A55" s="3" t="s">
        <v>75</v>
      </c>
      <c r="B55" s="3" t="s">
        <v>164</v>
      </c>
      <c r="C55" s="9" t="s">
        <v>184</v>
      </c>
      <c r="D55" s="1">
        <v>93</v>
      </c>
      <c r="E55" s="1" t="s">
        <v>59</v>
      </c>
      <c r="F55" s="1" t="s">
        <v>56</v>
      </c>
      <c r="G55" s="1" t="s">
        <v>57</v>
      </c>
      <c r="H55" s="2">
        <v>1.4</v>
      </c>
      <c r="I55" s="2">
        <v>1.1000000000000001</v>
      </c>
      <c r="J55" s="1" t="s">
        <v>106</v>
      </c>
      <c r="K55" s="1" t="s">
        <v>56</v>
      </c>
      <c r="L55" s="1" t="s">
        <v>103</v>
      </c>
      <c r="M55" s="1">
        <v>306</v>
      </c>
      <c r="N55" s="1" t="s">
        <v>100</v>
      </c>
      <c r="O55" s="1" t="s">
        <v>102</v>
      </c>
      <c r="P55" s="1" t="s">
        <v>61</v>
      </c>
    </row>
    <row r="56" spans="1:16" x14ac:dyDescent="0.2">
      <c r="A56" s="3" t="s">
        <v>76</v>
      </c>
      <c r="B56" s="3" t="s">
        <v>165</v>
      </c>
      <c r="C56" s="9" t="s">
        <v>184</v>
      </c>
      <c r="D56" s="3">
        <v>80</v>
      </c>
      <c r="E56" s="3" t="s">
        <v>54</v>
      </c>
      <c r="F56" s="3" t="s">
        <v>60</v>
      </c>
      <c r="G56" s="3" t="s">
        <v>57</v>
      </c>
      <c r="H56" s="2">
        <v>1.1000000000000001</v>
      </c>
      <c r="I56" s="2">
        <v>0.7</v>
      </c>
      <c r="J56" s="1" t="s">
        <v>93</v>
      </c>
      <c r="K56" s="1" t="s">
        <v>56</v>
      </c>
      <c r="L56" s="1" t="s">
        <v>93</v>
      </c>
      <c r="M56" s="1" t="s">
        <v>107</v>
      </c>
      <c r="N56" s="1" t="s">
        <v>100</v>
      </c>
      <c r="O56" s="1" t="s">
        <v>102</v>
      </c>
      <c r="P56" s="1" t="s">
        <v>58</v>
      </c>
    </row>
    <row r="57" spans="1:16" x14ac:dyDescent="0.2">
      <c r="A57" s="3" t="s">
        <v>77</v>
      </c>
      <c r="B57" s="3" t="s">
        <v>166</v>
      </c>
      <c r="C57" s="9" t="s">
        <v>184</v>
      </c>
      <c r="D57" s="1">
        <v>64</v>
      </c>
      <c r="E57" s="1" t="s">
        <v>54</v>
      </c>
      <c r="F57" s="1" t="s">
        <v>56</v>
      </c>
      <c r="G57" s="1" t="s">
        <v>57</v>
      </c>
      <c r="H57" s="2">
        <v>1.1000000000000001</v>
      </c>
      <c r="I57" s="2">
        <v>0.9</v>
      </c>
      <c r="J57" s="1" t="s">
        <v>55</v>
      </c>
      <c r="K57" s="1" t="s">
        <v>56</v>
      </c>
      <c r="L57" s="1" t="s">
        <v>97</v>
      </c>
      <c r="M57" s="1">
        <v>10</v>
      </c>
      <c r="N57" s="1" t="s">
        <v>100</v>
      </c>
      <c r="O57" s="1" t="s">
        <v>102</v>
      </c>
      <c r="P57" s="1" t="s">
        <v>58</v>
      </c>
    </row>
    <row r="58" spans="1:16" x14ac:dyDescent="0.2">
      <c r="A58" s="3" t="s">
        <v>78</v>
      </c>
      <c r="B58" s="3" t="s">
        <v>179</v>
      </c>
      <c r="C58" s="9" t="s">
        <v>184</v>
      </c>
      <c r="D58" s="1">
        <v>83</v>
      </c>
      <c r="E58" s="1" t="s">
        <v>59</v>
      </c>
      <c r="F58" s="1" t="s">
        <v>56</v>
      </c>
      <c r="G58" s="1" t="s">
        <v>57</v>
      </c>
      <c r="H58" s="2">
        <v>1</v>
      </c>
      <c r="I58" s="2">
        <v>0.9</v>
      </c>
      <c r="J58" s="1" t="s">
        <v>62</v>
      </c>
      <c r="K58" s="1" t="s">
        <v>56</v>
      </c>
      <c r="L58" s="1" t="s">
        <v>103</v>
      </c>
      <c r="M58" s="1">
        <v>156</v>
      </c>
      <c r="N58" s="1" t="s">
        <v>100</v>
      </c>
      <c r="O58" s="1" t="s">
        <v>102</v>
      </c>
      <c r="P58" s="1" t="s">
        <v>58</v>
      </c>
    </row>
    <row r="59" spans="1:16" x14ac:dyDescent="0.2">
      <c r="A59" s="3" t="s">
        <v>79</v>
      </c>
      <c r="B59" s="3" t="s">
        <v>167</v>
      </c>
      <c r="C59" s="9" t="s">
        <v>184</v>
      </c>
      <c r="D59" s="1">
        <v>83</v>
      </c>
      <c r="E59" s="1" t="s">
        <v>54</v>
      </c>
      <c r="F59" s="1" t="s">
        <v>60</v>
      </c>
      <c r="G59" s="1" t="s">
        <v>57</v>
      </c>
      <c r="H59" s="2">
        <v>1.2</v>
      </c>
      <c r="I59" s="2">
        <v>1.1000000000000001</v>
      </c>
      <c r="J59" s="1" t="s">
        <v>55</v>
      </c>
      <c r="K59" s="1" t="s">
        <v>56</v>
      </c>
      <c r="L59" s="1" t="s">
        <v>97</v>
      </c>
      <c r="M59" s="1">
        <v>36</v>
      </c>
      <c r="N59" s="1" t="s">
        <v>100</v>
      </c>
      <c r="O59" s="1" t="s">
        <v>102</v>
      </c>
      <c r="P59" s="1" t="s">
        <v>58</v>
      </c>
    </row>
    <row r="60" spans="1:16" x14ac:dyDescent="0.2">
      <c r="A60" s="3" t="s">
        <v>80</v>
      </c>
      <c r="B60" s="3" t="s">
        <v>168</v>
      </c>
      <c r="C60" s="9" t="s">
        <v>184</v>
      </c>
      <c r="D60" s="1">
        <v>87</v>
      </c>
      <c r="E60" s="1" t="s">
        <v>59</v>
      </c>
      <c r="F60" s="1" t="s">
        <v>56</v>
      </c>
      <c r="G60" s="1" t="s">
        <v>57</v>
      </c>
      <c r="H60" s="2">
        <v>0.8</v>
      </c>
      <c r="I60" s="2">
        <v>0.7</v>
      </c>
      <c r="J60" s="1" t="s">
        <v>55</v>
      </c>
      <c r="K60" s="1" t="s">
        <v>56</v>
      </c>
      <c r="L60" s="1" t="s">
        <v>97</v>
      </c>
      <c r="M60" s="1">
        <v>35</v>
      </c>
      <c r="N60" s="1" t="s">
        <v>100</v>
      </c>
      <c r="O60" s="1" t="s">
        <v>102</v>
      </c>
      <c r="P60" s="1" t="s">
        <v>58</v>
      </c>
    </row>
    <row r="61" spans="1:16" x14ac:dyDescent="0.2">
      <c r="A61" s="3" t="s">
        <v>81</v>
      </c>
      <c r="B61" s="3" t="s">
        <v>169</v>
      </c>
      <c r="C61" s="9" t="s">
        <v>184</v>
      </c>
      <c r="D61" s="1">
        <v>90</v>
      </c>
      <c r="E61" s="1" t="s">
        <v>54</v>
      </c>
      <c r="F61" s="1" t="s">
        <v>60</v>
      </c>
      <c r="G61" s="1" t="s">
        <v>57</v>
      </c>
      <c r="H61" s="2">
        <v>3.2</v>
      </c>
      <c r="I61" s="2">
        <v>2.8</v>
      </c>
      <c r="J61" s="1" t="s">
        <v>55</v>
      </c>
      <c r="K61" s="1" t="s">
        <v>56</v>
      </c>
      <c r="L61" s="1" t="s">
        <v>97</v>
      </c>
      <c r="M61" s="1">
        <v>170</v>
      </c>
      <c r="N61" s="1" t="s">
        <v>100</v>
      </c>
      <c r="O61" s="1" t="s">
        <v>102</v>
      </c>
      <c r="P61" s="1" t="s">
        <v>7</v>
      </c>
    </row>
    <row r="62" spans="1:16" x14ac:dyDescent="0.2">
      <c r="A62" s="3" t="s">
        <v>82</v>
      </c>
      <c r="B62" s="3" t="s">
        <v>170</v>
      </c>
      <c r="C62" s="9" t="s">
        <v>184</v>
      </c>
      <c r="D62" s="1">
        <v>62</v>
      </c>
      <c r="E62" s="1" t="s">
        <v>59</v>
      </c>
      <c r="F62" s="1" t="s">
        <v>56</v>
      </c>
      <c r="G62" s="1" t="s">
        <v>57</v>
      </c>
      <c r="H62" s="2">
        <v>1.1000000000000001</v>
      </c>
      <c r="I62" s="2">
        <v>1</v>
      </c>
      <c r="J62" s="1" t="s">
        <v>183</v>
      </c>
      <c r="K62" s="1" t="s">
        <v>56</v>
      </c>
      <c r="L62" s="1" t="s">
        <v>183</v>
      </c>
      <c r="M62" s="1" t="s">
        <v>108</v>
      </c>
      <c r="N62" s="1" t="s">
        <v>100</v>
      </c>
      <c r="O62" s="1" t="s">
        <v>102</v>
      </c>
      <c r="P62" s="1" t="s">
        <v>58</v>
      </c>
    </row>
    <row r="63" spans="1:16" x14ac:dyDescent="0.2">
      <c r="A63" s="3" t="s">
        <v>83</v>
      </c>
      <c r="B63" s="3" t="s">
        <v>171</v>
      </c>
      <c r="C63" s="9" t="s">
        <v>184</v>
      </c>
      <c r="D63" s="1">
        <v>72</v>
      </c>
      <c r="E63" s="1" t="s">
        <v>59</v>
      </c>
      <c r="F63" s="4" t="s">
        <v>60</v>
      </c>
      <c r="G63" s="4" t="s">
        <v>57</v>
      </c>
      <c r="H63" s="2">
        <v>1.5</v>
      </c>
      <c r="I63" s="2">
        <v>1.3</v>
      </c>
      <c r="J63" s="4" t="s">
        <v>62</v>
      </c>
      <c r="K63" s="1" t="s">
        <v>56</v>
      </c>
      <c r="L63" s="1" t="s">
        <v>103</v>
      </c>
      <c r="M63" s="1">
        <f>18*18</f>
        <v>324</v>
      </c>
      <c r="N63" s="1" t="s">
        <v>100</v>
      </c>
      <c r="O63" s="1" t="s">
        <v>102</v>
      </c>
      <c r="P63" s="1" t="s">
        <v>58</v>
      </c>
    </row>
    <row r="64" spans="1:16" x14ac:dyDescent="0.2">
      <c r="A64" s="3" t="s">
        <v>84</v>
      </c>
      <c r="B64" s="3" t="s">
        <v>172</v>
      </c>
      <c r="C64" s="9" t="s">
        <v>184</v>
      </c>
      <c r="D64" s="1">
        <v>90</v>
      </c>
      <c r="E64" s="1" t="s">
        <v>54</v>
      </c>
      <c r="F64" s="4" t="s">
        <v>56</v>
      </c>
      <c r="G64" s="4" t="s">
        <v>57</v>
      </c>
      <c r="H64" s="1" t="s">
        <v>94</v>
      </c>
      <c r="I64" s="1" t="s">
        <v>95</v>
      </c>
      <c r="J64" s="4" t="s">
        <v>55</v>
      </c>
      <c r="K64" s="1" t="s">
        <v>56</v>
      </c>
      <c r="L64" s="1" t="s">
        <v>97</v>
      </c>
      <c r="M64" s="1">
        <v>128</v>
      </c>
      <c r="N64" s="1" t="s">
        <v>100</v>
      </c>
      <c r="O64" s="1" t="s">
        <v>102</v>
      </c>
      <c r="P64" s="1" t="s">
        <v>7</v>
      </c>
    </row>
    <row r="65" spans="1:16" x14ac:dyDescent="0.2">
      <c r="A65" s="3" t="s">
        <v>85</v>
      </c>
      <c r="B65" s="3" t="s">
        <v>173</v>
      </c>
      <c r="C65" s="9" t="s">
        <v>184</v>
      </c>
      <c r="D65" s="1">
        <v>65</v>
      </c>
      <c r="E65" s="1" t="s">
        <v>59</v>
      </c>
      <c r="F65" s="1" t="s">
        <v>60</v>
      </c>
      <c r="G65" s="4" t="s">
        <v>57</v>
      </c>
      <c r="H65" s="2">
        <v>1.4</v>
      </c>
      <c r="I65" s="2">
        <v>1</v>
      </c>
      <c r="J65" s="4" t="s">
        <v>62</v>
      </c>
      <c r="K65" s="1" t="s">
        <v>56</v>
      </c>
      <c r="L65" s="1" t="s">
        <v>103</v>
      </c>
      <c r="M65" s="1">
        <f>19*18</f>
        <v>342</v>
      </c>
      <c r="N65" s="1" t="s">
        <v>100</v>
      </c>
      <c r="O65" s="1" t="s">
        <v>102</v>
      </c>
      <c r="P65" s="1" t="s">
        <v>58</v>
      </c>
    </row>
    <row r="66" spans="1:16" x14ac:dyDescent="0.2">
      <c r="A66" s="3" t="s">
        <v>86</v>
      </c>
      <c r="B66" s="3" t="s">
        <v>174</v>
      </c>
      <c r="C66" s="9" t="s">
        <v>184</v>
      </c>
      <c r="D66" s="1">
        <v>72</v>
      </c>
      <c r="E66" s="1" t="s">
        <v>54</v>
      </c>
      <c r="F66" s="1" t="s">
        <v>56</v>
      </c>
      <c r="G66" s="4" t="s">
        <v>57</v>
      </c>
      <c r="H66" s="2">
        <v>0.8</v>
      </c>
      <c r="I66" s="2">
        <v>0.7</v>
      </c>
      <c r="J66" s="4" t="s">
        <v>55</v>
      </c>
      <c r="K66" s="1" t="s">
        <v>56</v>
      </c>
      <c r="L66" s="1" t="s">
        <v>97</v>
      </c>
      <c r="M66" s="1">
        <v>35</v>
      </c>
      <c r="N66" s="1" t="s">
        <v>100</v>
      </c>
      <c r="O66" s="1" t="s">
        <v>102</v>
      </c>
      <c r="P66" s="1" t="s">
        <v>61</v>
      </c>
    </row>
    <row r="67" spans="1:16" x14ac:dyDescent="0.2">
      <c r="A67" s="3" t="s">
        <v>87</v>
      </c>
      <c r="B67" s="3" t="s">
        <v>175</v>
      </c>
      <c r="C67" s="9" t="s">
        <v>184</v>
      </c>
      <c r="D67" s="1">
        <v>68</v>
      </c>
      <c r="E67" s="1" t="s">
        <v>54</v>
      </c>
      <c r="F67" s="1" t="s">
        <v>60</v>
      </c>
      <c r="G67" s="4" t="s">
        <v>57</v>
      </c>
      <c r="H67" s="2">
        <v>1.4</v>
      </c>
      <c r="I67" s="2">
        <v>1.3</v>
      </c>
      <c r="J67" s="4" t="s">
        <v>55</v>
      </c>
      <c r="K67" s="1" t="s">
        <v>56</v>
      </c>
      <c r="L67" s="1" t="s">
        <v>97</v>
      </c>
      <c r="M67" s="1">
        <v>91</v>
      </c>
      <c r="N67" s="1" t="s">
        <v>100</v>
      </c>
      <c r="O67" s="1" t="s">
        <v>102</v>
      </c>
      <c r="P67" s="1" t="s">
        <v>58</v>
      </c>
    </row>
    <row r="68" spans="1:16" x14ac:dyDescent="0.2">
      <c r="A68" s="3" t="s">
        <v>88</v>
      </c>
      <c r="B68" s="3" t="s">
        <v>176</v>
      </c>
      <c r="C68" s="9" t="s">
        <v>184</v>
      </c>
      <c r="D68" s="1">
        <v>82</v>
      </c>
      <c r="E68" s="1" t="s">
        <v>54</v>
      </c>
      <c r="F68" s="1" t="s">
        <v>56</v>
      </c>
      <c r="G68" s="4" t="s">
        <v>57</v>
      </c>
      <c r="H68" s="2">
        <v>2.6</v>
      </c>
      <c r="I68" s="2">
        <v>1.9</v>
      </c>
      <c r="J68" s="4" t="s">
        <v>55</v>
      </c>
      <c r="K68" s="1" t="s">
        <v>56</v>
      </c>
      <c r="L68" s="1" t="s">
        <v>97</v>
      </c>
      <c r="M68" s="1">
        <v>56</v>
      </c>
      <c r="N68" s="1" t="s">
        <v>100</v>
      </c>
      <c r="O68" s="1" t="s">
        <v>102</v>
      </c>
      <c r="P68" s="1" t="s">
        <v>61</v>
      </c>
    </row>
    <row r="69" spans="1:16" x14ac:dyDescent="0.2">
      <c r="A69" s="3" t="s">
        <v>89</v>
      </c>
      <c r="B69" s="3" t="s">
        <v>177</v>
      </c>
      <c r="C69" s="9" t="s">
        <v>184</v>
      </c>
      <c r="D69" s="1">
        <v>81</v>
      </c>
      <c r="E69" s="1" t="s">
        <v>54</v>
      </c>
      <c r="F69" s="1" t="s">
        <v>56</v>
      </c>
      <c r="G69" s="4" t="s">
        <v>57</v>
      </c>
      <c r="H69" s="2">
        <v>1.1000000000000001</v>
      </c>
      <c r="I69" s="2">
        <v>1</v>
      </c>
      <c r="J69" s="4" t="s">
        <v>55</v>
      </c>
      <c r="K69" s="1" t="s">
        <v>56</v>
      </c>
      <c r="L69" s="1" t="s">
        <v>97</v>
      </c>
      <c r="M69" s="1">
        <v>30</v>
      </c>
      <c r="N69" s="1" t="s">
        <v>100</v>
      </c>
      <c r="O69" s="1" t="s">
        <v>102</v>
      </c>
      <c r="P69" s="1" t="s">
        <v>58</v>
      </c>
    </row>
    <row r="70" spans="1:16" x14ac:dyDescent="0.2">
      <c r="A70" s="1" t="s">
        <v>182</v>
      </c>
      <c r="B70" s="1" t="s">
        <v>180</v>
      </c>
    </row>
    <row r="71" spans="1:16" x14ac:dyDescent="0.2">
      <c r="A71" s="1" t="s">
        <v>182</v>
      </c>
      <c r="B71" s="1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batch (Dec 2020)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Sameer Gorav</dc:creator>
  <cp:lastModifiedBy>Alexandra Poret</cp:lastModifiedBy>
  <dcterms:created xsi:type="dcterms:W3CDTF">2020-12-14T13:54:15Z</dcterms:created>
  <dcterms:modified xsi:type="dcterms:W3CDTF">2022-02-22T21:24:54Z</dcterms:modified>
</cp:coreProperties>
</file>