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_Serv\File_Storage\TRACKING\Customers\IGS\"/>
    </mc:Choice>
  </mc:AlternateContent>
  <xr:revisionPtr revIDLastSave="0" documentId="13_ncr:1_{D7AE1EA7-37B0-45D8-947D-E580C4D150B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xample" sheetId="29" r:id="rId1"/>
    <sheet name="January" sheetId="28" r:id="rId2"/>
    <sheet name="Febuary" sheetId="27" r:id="rId3"/>
    <sheet name="March" sheetId="26" r:id="rId4"/>
    <sheet name="April" sheetId="25" r:id="rId5"/>
    <sheet name="May" sheetId="24" r:id="rId6"/>
    <sheet name="June" sheetId="23" r:id="rId7"/>
    <sheet name="July" sheetId="22" r:id="rId8"/>
    <sheet name="August" sheetId="21" r:id="rId9"/>
    <sheet name="September" sheetId="20" r:id="rId10"/>
    <sheet name="October" sheetId="14" r:id="rId11"/>
    <sheet name="November" sheetId="19" r:id="rId12"/>
    <sheet name="December" sheetId="30" r:id="rId13"/>
    <sheet name="REF_SHEET" sheetId="4" r:id="rId14"/>
    <sheet name="Temp PN Updater" sheetId="17" r:id="rId15"/>
    <sheet name="Kits " sheetId="3" r:id="rId16"/>
  </sheets>
  <calcPr calcId="191029"/>
  <pivotCaches>
    <pivotCache cacheId="37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4" i="30" l="1"/>
  <c r="N43" i="30"/>
  <c r="N42" i="30"/>
  <c r="N41" i="30"/>
  <c r="N40" i="30"/>
  <c r="N39" i="30"/>
  <c r="N38" i="30"/>
  <c r="N37" i="30"/>
  <c r="N36" i="30"/>
  <c r="N35" i="30"/>
  <c r="N34" i="30"/>
  <c r="N33" i="30"/>
  <c r="N32" i="30"/>
  <c r="N31" i="30"/>
  <c r="N30" i="30"/>
  <c r="N29" i="30"/>
  <c r="N28" i="30"/>
  <c r="N27" i="30"/>
  <c r="N26" i="30"/>
  <c r="N25" i="30"/>
  <c r="N24" i="30"/>
  <c r="N23" i="30"/>
  <c r="N22" i="30"/>
  <c r="N21" i="30"/>
  <c r="N20" i="30"/>
  <c r="N19" i="30"/>
  <c r="N18" i="30"/>
  <c r="N17" i="30"/>
  <c r="F17" i="30"/>
  <c r="J17" i="30" s="1"/>
  <c r="E17" i="30"/>
  <c r="K17" i="30" s="1"/>
  <c r="C17" i="30"/>
  <c r="N16" i="30"/>
  <c r="F16" i="30"/>
  <c r="J16" i="30" s="1"/>
  <c r="E16" i="30"/>
  <c r="K16" i="30" s="1"/>
  <c r="C16" i="30"/>
  <c r="N15" i="30"/>
  <c r="F15" i="30"/>
  <c r="J15" i="30" s="1"/>
  <c r="E15" i="30"/>
  <c r="K15" i="30" s="1"/>
  <c r="C15" i="30"/>
  <c r="N14" i="30"/>
  <c r="F14" i="30"/>
  <c r="J14" i="30" s="1"/>
  <c r="E14" i="30"/>
  <c r="K14" i="30" s="1"/>
  <c r="C14" i="30"/>
  <c r="N13" i="30"/>
  <c r="F13" i="30"/>
  <c r="J13" i="30" s="1"/>
  <c r="E13" i="30"/>
  <c r="K13" i="30" s="1"/>
  <c r="C13" i="30"/>
  <c r="N12" i="30"/>
  <c r="F12" i="30"/>
  <c r="J12" i="30" s="1"/>
  <c r="E12" i="30"/>
  <c r="K12" i="30" s="1"/>
  <c r="C12" i="30"/>
  <c r="N11" i="30"/>
  <c r="F11" i="30"/>
  <c r="J11" i="30" s="1"/>
  <c r="E11" i="30"/>
  <c r="K11" i="30" s="1"/>
  <c r="C11" i="30"/>
  <c r="N10" i="30"/>
  <c r="F10" i="30"/>
  <c r="J10" i="30" s="1"/>
  <c r="E10" i="30"/>
  <c r="K10" i="30" s="1"/>
  <c r="C10" i="30"/>
  <c r="N9" i="30"/>
  <c r="F9" i="30"/>
  <c r="J9" i="30" s="1"/>
  <c r="E9" i="30"/>
  <c r="K9" i="30" s="1"/>
  <c r="C9" i="30"/>
  <c r="N8" i="30"/>
  <c r="F8" i="30"/>
  <c r="J8" i="30" s="1"/>
  <c r="E8" i="30"/>
  <c r="K8" i="30" s="1"/>
  <c r="C8" i="30"/>
  <c r="N7" i="30"/>
  <c r="F7" i="30"/>
  <c r="J7" i="30" s="1"/>
  <c r="E7" i="30"/>
  <c r="K7" i="30" s="1"/>
  <c r="C7" i="30"/>
  <c r="N6" i="30"/>
  <c r="F6" i="30"/>
  <c r="J6" i="30" s="1"/>
  <c r="E6" i="30"/>
  <c r="K6" i="30" s="1"/>
  <c r="C6" i="30"/>
  <c r="N5" i="30"/>
  <c r="N4" i="30"/>
  <c r="N3" i="30"/>
  <c r="N2" i="30"/>
  <c r="N1" i="30" a="1"/>
  <c r="N1" i="30" s="1"/>
  <c r="C47" i="29"/>
  <c r="E47" i="29"/>
  <c r="K47" i="29" s="1"/>
  <c r="F47" i="29"/>
  <c r="J47" i="29" s="1"/>
  <c r="C48" i="29"/>
  <c r="E48" i="29"/>
  <c r="K48" i="29" s="1"/>
  <c r="F48" i="29"/>
  <c r="J48" i="29" s="1"/>
  <c r="F46" i="29"/>
  <c r="J46" i="29" s="1"/>
  <c r="E46" i="29"/>
  <c r="K46" i="29" s="1"/>
  <c r="C46" i="29"/>
  <c r="F45" i="29"/>
  <c r="J45" i="29" s="1"/>
  <c r="E45" i="29"/>
  <c r="K45" i="29" s="1"/>
  <c r="C45" i="29"/>
  <c r="F44" i="29"/>
  <c r="J44" i="29" s="1"/>
  <c r="E44" i="29"/>
  <c r="K44" i="29" s="1"/>
  <c r="C44" i="29"/>
  <c r="F43" i="29"/>
  <c r="J43" i="29" s="1"/>
  <c r="E43" i="29"/>
  <c r="K43" i="29" s="1"/>
  <c r="C43" i="29"/>
  <c r="F42" i="29"/>
  <c r="J42" i="29" s="1"/>
  <c r="E42" i="29"/>
  <c r="K42" i="29" s="1"/>
  <c r="C42" i="29"/>
  <c r="F41" i="29"/>
  <c r="J41" i="29" s="1"/>
  <c r="E41" i="29"/>
  <c r="K41" i="29" s="1"/>
  <c r="C41" i="29"/>
  <c r="F40" i="29"/>
  <c r="J40" i="29" s="1"/>
  <c r="E40" i="29"/>
  <c r="K40" i="29" s="1"/>
  <c r="C40" i="29"/>
  <c r="F39" i="29"/>
  <c r="J39" i="29" s="1"/>
  <c r="E39" i="29"/>
  <c r="K39" i="29" s="1"/>
  <c r="C39" i="29"/>
  <c r="F38" i="29"/>
  <c r="J38" i="29" s="1"/>
  <c r="E38" i="29"/>
  <c r="K38" i="29" s="1"/>
  <c r="C38" i="29"/>
  <c r="F36" i="29"/>
  <c r="J36" i="29" s="1"/>
  <c r="E36" i="29"/>
  <c r="K36" i="29" s="1"/>
  <c r="C36" i="29"/>
  <c r="F17" i="29"/>
  <c r="J17" i="29" s="1"/>
  <c r="E17" i="29"/>
  <c r="K17" i="29" s="1"/>
  <c r="C17" i="29"/>
  <c r="F16" i="29"/>
  <c r="J16" i="29" s="1"/>
  <c r="E16" i="29"/>
  <c r="K16" i="29" s="1"/>
  <c r="C16" i="29"/>
  <c r="F15" i="29"/>
  <c r="J15" i="29" s="1"/>
  <c r="E15" i="29"/>
  <c r="K15" i="29" s="1"/>
  <c r="C15" i="29"/>
  <c r="F14" i="29"/>
  <c r="J14" i="29" s="1"/>
  <c r="E14" i="29"/>
  <c r="K14" i="29" s="1"/>
  <c r="C14" i="29"/>
  <c r="F13" i="29"/>
  <c r="J13" i="29" s="1"/>
  <c r="E13" i="29"/>
  <c r="K13" i="29" s="1"/>
  <c r="C13" i="29"/>
  <c r="F12" i="29"/>
  <c r="J12" i="29" s="1"/>
  <c r="E12" i="29"/>
  <c r="K12" i="29" s="1"/>
  <c r="C12" i="29"/>
  <c r="F11" i="29"/>
  <c r="J11" i="29" s="1"/>
  <c r="E11" i="29"/>
  <c r="K11" i="29" s="1"/>
  <c r="C11" i="29"/>
  <c r="F10" i="29"/>
  <c r="J10" i="29" s="1"/>
  <c r="E10" i="29"/>
  <c r="K10" i="29" s="1"/>
  <c r="C10" i="29"/>
  <c r="F9" i="29"/>
  <c r="J9" i="29" s="1"/>
  <c r="E9" i="29"/>
  <c r="K9" i="29" s="1"/>
  <c r="C9" i="29"/>
  <c r="F7" i="29"/>
  <c r="J7" i="29" s="1"/>
  <c r="E7" i="29"/>
  <c r="K7" i="29" s="1"/>
  <c r="C7" i="29"/>
  <c r="N44" i="29"/>
  <c r="N43" i="29"/>
  <c r="N42" i="29"/>
  <c r="N41" i="29"/>
  <c r="N40" i="29"/>
  <c r="N39" i="29"/>
  <c r="N38" i="29"/>
  <c r="N37" i="29"/>
  <c r="N36" i="29"/>
  <c r="N35" i="29"/>
  <c r="N34" i="29"/>
  <c r="N33" i="29"/>
  <c r="N32" i="29"/>
  <c r="N31" i="29"/>
  <c r="N30" i="29"/>
  <c r="N29" i="29"/>
  <c r="N28" i="29"/>
  <c r="N27" i="29"/>
  <c r="N26" i="29"/>
  <c r="N25" i="29"/>
  <c r="N24" i="29"/>
  <c r="N23" i="29"/>
  <c r="N22" i="29"/>
  <c r="N21" i="29"/>
  <c r="N20" i="29"/>
  <c r="N19" i="29"/>
  <c r="N18" i="29"/>
  <c r="N17" i="29"/>
  <c r="N16" i="29"/>
  <c r="N15" i="29"/>
  <c r="N14" i="29"/>
  <c r="N13" i="29"/>
  <c r="N12" i="29"/>
  <c r="N11" i="29"/>
  <c r="N10" i="29"/>
  <c r="N9" i="29"/>
  <c r="N8" i="29"/>
  <c r="N7" i="29"/>
  <c r="N6" i="29"/>
  <c r="N5" i="29"/>
  <c r="N4" i="29"/>
  <c r="N3" i="29"/>
  <c r="N2" i="29"/>
  <c r="N1" i="29" a="1"/>
  <c r="N1" i="29" s="1"/>
  <c r="N44" i="28"/>
  <c r="N43" i="28"/>
  <c r="N42" i="28"/>
  <c r="N41" i="28"/>
  <c r="N40" i="28"/>
  <c r="N39" i="28"/>
  <c r="N38" i="28"/>
  <c r="N37" i="28"/>
  <c r="N36" i="28"/>
  <c r="N35" i="28"/>
  <c r="N34" i="28"/>
  <c r="N33" i="28"/>
  <c r="N32" i="28"/>
  <c r="N31" i="28"/>
  <c r="N30" i="28"/>
  <c r="N29" i="28"/>
  <c r="N28" i="28"/>
  <c r="N27" i="28"/>
  <c r="N26" i="28"/>
  <c r="N25" i="28"/>
  <c r="N24" i="28"/>
  <c r="N23" i="28"/>
  <c r="N22" i="28"/>
  <c r="N21" i="28"/>
  <c r="N20" i="28"/>
  <c r="N19" i="28"/>
  <c r="N18" i="28"/>
  <c r="N17" i="28"/>
  <c r="F17" i="28"/>
  <c r="J17" i="28" s="1"/>
  <c r="E17" i="28"/>
  <c r="K17" i="28" s="1"/>
  <c r="C17" i="28"/>
  <c r="N16" i="28"/>
  <c r="F16" i="28"/>
  <c r="J16" i="28" s="1"/>
  <c r="E16" i="28"/>
  <c r="K16" i="28" s="1"/>
  <c r="C16" i="28"/>
  <c r="N15" i="28"/>
  <c r="F15" i="28"/>
  <c r="J15" i="28" s="1"/>
  <c r="E15" i="28"/>
  <c r="K15" i="28" s="1"/>
  <c r="C15" i="28"/>
  <c r="N14" i="28"/>
  <c r="F14" i="28"/>
  <c r="J14" i="28" s="1"/>
  <c r="E14" i="28"/>
  <c r="K14" i="28" s="1"/>
  <c r="C14" i="28"/>
  <c r="N13" i="28"/>
  <c r="F13" i="28"/>
  <c r="J13" i="28" s="1"/>
  <c r="E13" i="28"/>
  <c r="K13" i="28" s="1"/>
  <c r="C13" i="28"/>
  <c r="N12" i="28"/>
  <c r="F12" i="28"/>
  <c r="J12" i="28" s="1"/>
  <c r="E12" i="28"/>
  <c r="K12" i="28" s="1"/>
  <c r="C12" i="28"/>
  <c r="N11" i="28"/>
  <c r="F11" i="28"/>
  <c r="J11" i="28" s="1"/>
  <c r="E11" i="28"/>
  <c r="K11" i="28" s="1"/>
  <c r="C11" i="28"/>
  <c r="N10" i="28"/>
  <c r="F10" i="28"/>
  <c r="J10" i="28" s="1"/>
  <c r="E10" i="28"/>
  <c r="K10" i="28" s="1"/>
  <c r="C10" i="28"/>
  <c r="N9" i="28"/>
  <c r="F9" i="28"/>
  <c r="J9" i="28" s="1"/>
  <c r="E9" i="28"/>
  <c r="K9" i="28" s="1"/>
  <c r="C9" i="28"/>
  <c r="N8" i="28"/>
  <c r="F8" i="28"/>
  <c r="J8" i="28" s="1"/>
  <c r="E8" i="28"/>
  <c r="K8" i="28" s="1"/>
  <c r="C8" i="28"/>
  <c r="N7" i="28"/>
  <c r="F7" i="28"/>
  <c r="J7" i="28" s="1"/>
  <c r="E7" i="28"/>
  <c r="K7" i="28" s="1"/>
  <c r="C7" i="28"/>
  <c r="N6" i="28"/>
  <c r="F6" i="28"/>
  <c r="J6" i="28" s="1"/>
  <c r="E6" i="28"/>
  <c r="K6" i="28" s="1"/>
  <c r="C6" i="28"/>
  <c r="N5" i="28"/>
  <c r="N4" i="28"/>
  <c r="N3" i="28"/>
  <c r="N2" i="28"/>
  <c r="N1" i="28" a="1"/>
  <c r="N1" i="28" s="1"/>
  <c r="N44" i="27"/>
  <c r="N43" i="27"/>
  <c r="N42" i="27"/>
  <c r="N41" i="27"/>
  <c r="N40" i="27"/>
  <c r="N39" i="27"/>
  <c r="N38" i="27"/>
  <c r="N37" i="27"/>
  <c r="N36" i="27"/>
  <c r="N35" i="27"/>
  <c r="N34" i="27"/>
  <c r="N33" i="27"/>
  <c r="N32" i="27"/>
  <c r="N31" i="27"/>
  <c r="N30" i="27"/>
  <c r="N29" i="27"/>
  <c r="N28" i="27"/>
  <c r="N27" i="27"/>
  <c r="N26" i="27"/>
  <c r="N25" i="27"/>
  <c r="N24" i="27"/>
  <c r="N23" i="27"/>
  <c r="N22" i="27"/>
  <c r="N21" i="27"/>
  <c r="N20" i="27"/>
  <c r="N19" i="27"/>
  <c r="N18" i="27"/>
  <c r="N17" i="27"/>
  <c r="F17" i="27"/>
  <c r="J17" i="27" s="1"/>
  <c r="E17" i="27"/>
  <c r="K17" i="27" s="1"/>
  <c r="C17" i="27"/>
  <c r="N16" i="27"/>
  <c r="F16" i="27"/>
  <c r="J16" i="27" s="1"/>
  <c r="E16" i="27"/>
  <c r="K16" i="27" s="1"/>
  <c r="C16" i="27"/>
  <c r="N15" i="27"/>
  <c r="F15" i="27"/>
  <c r="J15" i="27" s="1"/>
  <c r="E15" i="27"/>
  <c r="K15" i="27" s="1"/>
  <c r="C15" i="27"/>
  <c r="N14" i="27"/>
  <c r="F14" i="27"/>
  <c r="J14" i="27" s="1"/>
  <c r="E14" i="27"/>
  <c r="K14" i="27" s="1"/>
  <c r="C14" i="27"/>
  <c r="N13" i="27"/>
  <c r="F13" i="27"/>
  <c r="J13" i="27" s="1"/>
  <c r="E13" i="27"/>
  <c r="K13" i="27" s="1"/>
  <c r="C13" i="27"/>
  <c r="N12" i="27"/>
  <c r="F12" i="27"/>
  <c r="J12" i="27" s="1"/>
  <c r="E12" i="27"/>
  <c r="K12" i="27" s="1"/>
  <c r="C12" i="27"/>
  <c r="N11" i="27"/>
  <c r="F11" i="27"/>
  <c r="J11" i="27" s="1"/>
  <c r="E11" i="27"/>
  <c r="K11" i="27" s="1"/>
  <c r="C11" i="27"/>
  <c r="N10" i="27"/>
  <c r="F10" i="27"/>
  <c r="J10" i="27" s="1"/>
  <c r="E10" i="27"/>
  <c r="K10" i="27" s="1"/>
  <c r="C10" i="27"/>
  <c r="N9" i="27"/>
  <c r="F9" i="27"/>
  <c r="J9" i="27" s="1"/>
  <c r="E9" i="27"/>
  <c r="K9" i="27" s="1"/>
  <c r="C9" i="27"/>
  <c r="N8" i="27"/>
  <c r="F8" i="27"/>
  <c r="J8" i="27" s="1"/>
  <c r="E8" i="27"/>
  <c r="K8" i="27" s="1"/>
  <c r="C8" i="27"/>
  <c r="N7" i="27"/>
  <c r="F7" i="27"/>
  <c r="J7" i="27" s="1"/>
  <c r="E7" i="27"/>
  <c r="K7" i="27" s="1"/>
  <c r="C7" i="27"/>
  <c r="N6" i="27"/>
  <c r="F6" i="27"/>
  <c r="J6" i="27" s="1"/>
  <c r="E6" i="27"/>
  <c r="K6" i="27" s="1"/>
  <c r="C6" i="27"/>
  <c r="N5" i="27"/>
  <c r="N4" i="27"/>
  <c r="N3" i="27"/>
  <c r="N2" i="27"/>
  <c r="N1" i="27" a="1"/>
  <c r="N1" i="27" s="1"/>
  <c r="N44" i="26"/>
  <c r="N43" i="26"/>
  <c r="N42" i="26"/>
  <c r="N41" i="26"/>
  <c r="N40" i="26"/>
  <c r="N39" i="26"/>
  <c r="N38" i="26"/>
  <c r="N37" i="26"/>
  <c r="N36" i="26"/>
  <c r="N35" i="26"/>
  <c r="N34" i="26"/>
  <c r="N33" i="26"/>
  <c r="N32" i="26"/>
  <c r="N31" i="26"/>
  <c r="N30" i="26"/>
  <c r="N29" i="26"/>
  <c r="N28" i="26"/>
  <c r="N27" i="26"/>
  <c r="N26" i="26"/>
  <c r="N25" i="26"/>
  <c r="N24" i="26"/>
  <c r="N23" i="26"/>
  <c r="N22" i="26"/>
  <c r="N21" i="26"/>
  <c r="N20" i="26"/>
  <c r="N19" i="26"/>
  <c r="N18" i="26"/>
  <c r="N17" i="26"/>
  <c r="F17" i="26"/>
  <c r="J17" i="26" s="1"/>
  <c r="E17" i="26"/>
  <c r="K17" i="26" s="1"/>
  <c r="C17" i="26"/>
  <c r="N16" i="26"/>
  <c r="F16" i="26"/>
  <c r="J16" i="26" s="1"/>
  <c r="E16" i="26"/>
  <c r="K16" i="26" s="1"/>
  <c r="C16" i="26"/>
  <c r="N15" i="26"/>
  <c r="F15" i="26"/>
  <c r="J15" i="26" s="1"/>
  <c r="E15" i="26"/>
  <c r="K15" i="26" s="1"/>
  <c r="C15" i="26"/>
  <c r="N14" i="26"/>
  <c r="F14" i="26"/>
  <c r="J14" i="26" s="1"/>
  <c r="E14" i="26"/>
  <c r="K14" i="26" s="1"/>
  <c r="C14" i="26"/>
  <c r="N13" i="26"/>
  <c r="F13" i="26"/>
  <c r="J13" i="26" s="1"/>
  <c r="E13" i="26"/>
  <c r="K13" i="26" s="1"/>
  <c r="C13" i="26"/>
  <c r="N12" i="26"/>
  <c r="F12" i="26"/>
  <c r="J12" i="26" s="1"/>
  <c r="E12" i="26"/>
  <c r="K12" i="26" s="1"/>
  <c r="C12" i="26"/>
  <c r="N11" i="26"/>
  <c r="F11" i="26"/>
  <c r="J11" i="26" s="1"/>
  <c r="E11" i="26"/>
  <c r="K11" i="26" s="1"/>
  <c r="C11" i="26"/>
  <c r="N10" i="26"/>
  <c r="F10" i="26"/>
  <c r="J10" i="26" s="1"/>
  <c r="E10" i="26"/>
  <c r="K10" i="26" s="1"/>
  <c r="C10" i="26"/>
  <c r="N9" i="26"/>
  <c r="F9" i="26"/>
  <c r="J9" i="26" s="1"/>
  <c r="E9" i="26"/>
  <c r="K9" i="26" s="1"/>
  <c r="C9" i="26"/>
  <c r="N8" i="26"/>
  <c r="F8" i="26"/>
  <c r="J8" i="26" s="1"/>
  <c r="E8" i="26"/>
  <c r="K8" i="26" s="1"/>
  <c r="C8" i="26"/>
  <c r="N7" i="26"/>
  <c r="F7" i="26"/>
  <c r="J7" i="26" s="1"/>
  <c r="E7" i="26"/>
  <c r="K7" i="26" s="1"/>
  <c r="C7" i="26"/>
  <c r="N6" i="26"/>
  <c r="F6" i="26"/>
  <c r="J6" i="26" s="1"/>
  <c r="E6" i="26"/>
  <c r="K6" i="26" s="1"/>
  <c r="C6" i="26"/>
  <c r="N5" i="26"/>
  <c r="N4" i="26"/>
  <c r="N3" i="26"/>
  <c r="N2" i="26"/>
  <c r="N1" i="26" a="1"/>
  <c r="N1" i="26" s="1"/>
  <c r="N44" i="25"/>
  <c r="N43" i="25"/>
  <c r="N42" i="25"/>
  <c r="N41" i="25"/>
  <c r="N40" i="25"/>
  <c r="N39" i="25"/>
  <c r="N38" i="25"/>
  <c r="N37" i="25"/>
  <c r="N36" i="25"/>
  <c r="N35" i="25"/>
  <c r="N34" i="25"/>
  <c r="N33" i="25"/>
  <c r="N32" i="25"/>
  <c r="N31" i="25"/>
  <c r="N30" i="25"/>
  <c r="N29" i="25"/>
  <c r="N28" i="25"/>
  <c r="N27" i="25"/>
  <c r="N26" i="25"/>
  <c r="N25" i="25"/>
  <c r="N24" i="25"/>
  <c r="N23" i="25"/>
  <c r="N22" i="25"/>
  <c r="N21" i="25"/>
  <c r="N20" i="25"/>
  <c r="N19" i="25"/>
  <c r="N18" i="25"/>
  <c r="N17" i="25"/>
  <c r="F17" i="25"/>
  <c r="J17" i="25" s="1"/>
  <c r="E17" i="25"/>
  <c r="K17" i="25" s="1"/>
  <c r="C17" i="25"/>
  <c r="N16" i="25"/>
  <c r="F16" i="25"/>
  <c r="J16" i="25" s="1"/>
  <c r="E16" i="25"/>
  <c r="K16" i="25" s="1"/>
  <c r="C16" i="25"/>
  <c r="N15" i="25"/>
  <c r="F15" i="25"/>
  <c r="J15" i="25" s="1"/>
  <c r="E15" i="25"/>
  <c r="K15" i="25" s="1"/>
  <c r="C15" i="25"/>
  <c r="N14" i="25"/>
  <c r="F14" i="25"/>
  <c r="J14" i="25" s="1"/>
  <c r="E14" i="25"/>
  <c r="K14" i="25" s="1"/>
  <c r="C14" i="25"/>
  <c r="N13" i="25"/>
  <c r="F13" i="25"/>
  <c r="J13" i="25" s="1"/>
  <c r="E13" i="25"/>
  <c r="K13" i="25" s="1"/>
  <c r="C13" i="25"/>
  <c r="N12" i="25"/>
  <c r="F12" i="25"/>
  <c r="J12" i="25" s="1"/>
  <c r="E12" i="25"/>
  <c r="K12" i="25" s="1"/>
  <c r="C12" i="25"/>
  <c r="N11" i="25"/>
  <c r="F11" i="25"/>
  <c r="J11" i="25" s="1"/>
  <c r="E11" i="25"/>
  <c r="K11" i="25" s="1"/>
  <c r="C11" i="25"/>
  <c r="N10" i="25"/>
  <c r="F10" i="25"/>
  <c r="J10" i="25" s="1"/>
  <c r="E10" i="25"/>
  <c r="K10" i="25" s="1"/>
  <c r="C10" i="25"/>
  <c r="N9" i="25"/>
  <c r="F9" i="25"/>
  <c r="J9" i="25" s="1"/>
  <c r="E9" i="25"/>
  <c r="K9" i="25" s="1"/>
  <c r="C9" i="25"/>
  <c r="N8" i="25"/>
  <c r="F8" i="25"/>
  <c r="J8" i="25" s="1"/>
  <c r="E8" i="25"/>
  <c r="K8" i="25" s="1"/>
  <c r="C8" i="25"/>
  <c r="N7" i="25"/>
  <c r="F7" i="25"/>
  <c r="J7" i="25" s="1"/>
  <c r="E7" i="25"/>
  <c r="K7" i="25" s="1"/>
  <c r="C7" i="25"/>
  <c r="N6" i="25"/>
  <c r="F6" i="25"/>
  <c r="J6" i="25" s="1"/>
  <c r="E6" i="25"/>
  <c r="K6" i="25" s="1"/>
  <c r="C6" i="25"/>
  <c r="N5" i="25"/>
  <c r="N4" i="25"/>
  <c r="N3" i="25"/>
  <c r="N2" i="25"/>
  <c r="N1" i="25" a="1"/>
  <c r="N1" i="25" s="1"/>
  <c r="N44" i="24"/>
  <c r="N43" i="24"/>
  <c r="N42" i="24"/>
  <c r="N41" i="24"/>
  <c r="N40" i="24"/>
  <c r="N39" i="24"/>
  <c r="N38" i="24"/>
  <c r="N37" i="24"/>
  <c r="N36" i="24"/>
  <c r="N35" i="24"/>
  <c r="N34" i="24"/>
  <c r="N33" i="24"/>
  <c r="N32" i="24"/>
  <c r="N31" i="24"/>
  <c r="N30" i="24"/>
  <c r="N29" i="24"/>
  <c r="N28" i="24"/>
  <c r="N27" i="24"/>
  <c r="N26" i="24"/>
  <c r="N25" i="24"/>
  <c r="N24" i="24"/>
  <c r="N23" i="24"/>
  <c r="N22" i="24"/>
  <c r="N21" i="24"/>
  <c r="N20" i="24"/>
  <c r="N19" i="24"/>
  <c r="N18" i="24"/>
  <c r="N17" i="24"/>
  <c r="F17" i="24"/>
  <c r="J17" i="24" s="1"/>
  <c r="E17" i="24"/>
  <c r="K17" i="24" s="1"/>
  <c r="C17" i="24"/>
  <c r="N16" i="24"/>
  <c r="F16" i="24"/>
  <c r="J16" i="24" s="1"/>
  <c r="E16" i="24"/>
  <c r="K16" i="24" s="1"/>
  <c r="C16" i="24"/>
  <c r="N15" i="24"/>
  <c r="F15" i="24"/>
  <c r="J15" i="24" s="1"/>
  <c r="E15" i="24"/>
  <c r="K15" i="24" s="1"/>
  <c r="C15" i="24"/>
  <c r="N14" i="24"/>
  <c r="F14" i="24"/>
  <c r="J14" i="24" s="1"/>
  <c r="E14" i="24"/>
  <c r="K14" i="24" s="1"/>
  <c r="C14" i="24"/>
  <c r="N13" i="24"/>
  <c r="F13" i="24"/>
  <c r="J13" i="24" s="1"/>
  <c r="E13" i="24"/>
  <c r="K13" i="24" s="1"/>
  <c r="C13" i="24"/>
  <c r="N12" i="24"/>
  <c r="F12" i="24"/>
  <c r="J12" i="24" s="1"/>
  <c r="E12" i="24"/>
  <c r="K12" i="24" s="1"/>
  <c r="C12" i="24"/>
  <c r="N11" i="24"/>
  <c r="F11" i="24"/>
  <c r="J11" i="24" s="1"/>
  <c r="E11" i="24"/>
  <c r="K11" i="24" s="1"/>
  <c r="C11" i="24"/>
  <c r="N10" i="24"/>
  <c r="F10" i="24"/>
  <c r="J10" i="24" s="1"/>
  <c r="E10" i="24"/>
  <c r="K10" i="24" s="1"/>
  <c r="C10" i="24"/>
  <c r="N9" i="24"/>
  <c r="F9" i="24"/>
  <c r="J9" i="24" s="1"/>
  <c r="E9" i="24"/>
  <c r="K9" i="24" s="1"/>
  <c r="C9" i="24"/>
  <c r="N8" i="24"/>
  <c r="F8" i="24"/>
  <c r="J8" i="24" s="1"/>
  <c r="E8" i="24"/>
  <c r="K8" i="24" s="1"/>
  <c r="C8" i="24"/>
  <c r="N7" i="24"/>
  <c r="F7" i="24"/>
  <c r="J7" i="24" s="1"/>
  <c r="E7" i="24"/>
  <c r="K7" i="24" s="1"/>
  <c r="C7" i="24"/>
  <c r="N6" i="24"/>
  <c r="F6" i="24"/>
  <c r="J6" i="24" s="1"/>
  <c r="E6" i="24"/>
  <c r="K6" i="24" s="1"/>
  <c r="C6" i="24"/>
  <c r="N5" i="24"/>
  <c r="N4" i="24"/>
  <c r="N3" i="24"/>
  <c r="N2" i="24"/>
  <c r="N1" i="24" a="1"/>
  <c r="N1" i="24" s="1"/>
  <c r="N44" i="23"/>
  <c r="N43" i="23"/>
  <c r="N42" i="23"/>
  <c r="N41" i="23"/>
  <c r="N40" i="23"/>
  <c r="N39" i="23"/>
  <c r="N38" i="23"/>
  <c r="N37" i="23"/>
  <c r="N36" i="23"/>
  <c r="N35" i="23"/>
  <c r="N34" i="23"/>
  <c r="N33" i="23"/>
  <c r="N32" i="23"/>
  <c r="N31" i="23"/>
  <c r="N30" i="23"/>
  <c r="N29" i="23"/>
  <c r="N28" i="23"/>
  <c r="N27" i="23"/>
  <c r="N26" i="23"/>
  <c r="N25" i="23"/>
  <c r="N24" i="23"/>
  <c r="N23" i="23"/>
  <c r="N22" i="23"/>
  <c r="N21" i="23"/>
  <c r="N20" i="23"/>
  <c r="N19" i="23"/>
  <c r="N18" i="23"/>
  <c r="N17" i="23"/>
  <c r="F17" i="23"/>
  <c r="J17" i="23" s="1"/>
  <c r="E17" i="23"/>
  <c r="K17" i="23" s="1"/>
  <c r="C17" i="23"/>
  <c r="N16" i="23"/>
  <c r="F16" i="23"/>
  <c r="J16" i="23" s="1"/>
  <c r="E16" i="23"/>
  <c r="K16" i="23" s="1"/>
  <c r="C16" i="23"/>
  <c r="N15" i="23"/>
  <c r="F15" i="23"/>
  <c r="J15" i="23" s="1"/>
  <c r="E15" i="23"/>
  <c r="K15" i="23" s="1"/>
  <c r="C15" i="23"/>
  <c r="N14" i="23"/>
  <c r="F14" i="23"/>
  <c r="J14" i="23" s="1"/>
  <c r="E14" i="23"/>
  <c r="K14" i="23" s="1"/>
  <c r="C14" i="23"/>
  <c r="N13" i="23"/>
  <c r="F13" i="23"/>
  <c r="J13" i="23" s="1"/>
  <c r="E13" i="23"/>
  <c r="K13" i="23" s="1"/>
  <c r="C13" i="23"/>
  <c r="N12" i="23"/>
  <c r="F12" i="23"/>
  <c r="J12" i="23" s="1"/>
  <c r="E12" i="23"/>
  <c r="K12" i="23" s="1"/>
  <c r="C12" i="23"/>
  <c r="N11" i="23"/>
  <c r="F11" i="23"/>
  <c r="J11" i="23" s="1"/>
  <c r="E11" i="23"/>
  <c r="K11" i="23" s="1"/>
  <c r="C11" i="23"/>
  <c r="N10" i="23"/>
  <c r="F10" i="23"/>
  <c r="J10" i="23" s="1"/>
  <c r="E10" i="23"/>
  <c r="K10" i="23" s="1"/>
  <c r="C10" i="23"/>
  <c r="N9" i="23"/>
  <c r="F9" i="23"/>
  <c r="J9" i="23" s="1"/>
  <c r="E9" i="23"/>
  <c r="K9" i="23" s="1"/>
  <c r="C9" i="23"/>
  <c r="N8" i="23"/>
  <c r="F8" i="23"/>
  <c r="J8" i="23" s="1"/>
  <c r="E8" i="23"/>
  <c r="K8" i="23" s="1"/>
  <c r="C8" i="23"/>
  <c r="N7" i="23"/>
  <c r="F7" i="23"/>
  <c r="J7" i="23" s="1"/>
  <c r="E7" i="23"/>
  <c r="K7" i="23" s="1"/>
  <c r="C7" i="23"/>
  <c r="N6" i="23"/>
  <c r="F6" i="23"/>
  <c r="J6" i="23" s="1"/>
  <c r="E6" i="23"/>
  <c r="K6" i="23" s="1"/>
  <c r="C6" i="23"/>
  <c r="N5" i="23"/>
  <c r="N4" i="23"/>
  <c r="N3" i="23"/>
  <c r="N2" i="23"/>
  <c r="N1" i="23" a="1"/>
  <c r="N1" i="23" s="1"/>
  <c r="N44" i="22"/>
  <c r="N43" i="22"/>
  <c r="N42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F17" i="22"/>
  <c r="J17" i="22" s="1"/>
  <c r="E17" i="22"/>
  <c r="K17" i="22" s="1"/>
  <c r="C17" i="22"/>
  <c r="N16" i="22"/>
  <c r="F16" i="22"/>
  <c r="J16" i="22" s="1"/>
  <c r="E16" i="22"/>
  <c r="K16" i="22" s="1"/>
  <c r="C16" i="22"/>
  <c r="N15" i="22"/>
  <c r="F15" i="22"/>
  <c r="J15" i="22" s="1"/>
  <c r="E15" i="22"/>
  <c r="K15" i="22" s="1"/>
  <c r="C15" i="22"/>
  <c r="N14" i="22"/>
  <c r="F14" i="22"/>
  <c r="J14" i="22" s="1"/>
  <c r="E14" i="22"/>
  <c r="K14" i="22" s="1"/>
  <c r="C14" i="22"/>
  <c r="N13" i="22"/>
  <c r="F13" i="22"/>
  <c r="J13" i="22" s="1"/>
  <c r="E13" i="22"/>
  <c r="K13" i="22" s="1"/>
  <c r="C13" i="22"/>
  <c r="N12" i="22"/>
  <c r="F12" i="22"/>
  <c r="J12" i="22" s="1"/>
  <c r="E12" i="22"/>
  <c r="K12" i="22" s="1"/>
  <c r="C12" i="22"/>
  <c r="N11" i="22"/>
  <c r="F11" i="22"/>
  <c r="J11" i="22" s="1"/>
  <c r="E11" i="22"/>
  <c r="K11" i="22" s="1"/>
  <c r="C11" i="22"/>
  <c r="N10" i="22"/>
  <c r="F10" i="22"/>
  <c r="J10" i="22" s="1"/>
  <c r="E10" i="22"/>
  <c r="K10" i="22" s="1"/>
  <c r="C10" i="22"/>
  <c r="N9" i="22"/>
  <c r="F9" i="22"/>
  <c r="J9" i="22" s="1"/>
  <c r="E9" i="22"/>
  <c r="K9" i="22" s="1"/>
  <c r="C9" i="22"/>
  <c r="N8" i="22"/>
  <c r="F8" i="22"/>
  <c r="J8" i="22" s="1"/>
  <c r="E8" i="22"/>
  <c r="K8" i="22" s="1"/>
  <c r="C8" i="22"/>
  <c r="N7" i="22"/>
  <c r="F7" i="22"/>
  <c r="J7" i="22" s="1"/>
  <c r="E7" i="22"/>
  <c r="K7" i="22" s="1"/>
  <c r="C7" i="22"/>
  <c r="N6" i="22"/>
  <c r="F6" i="22"/>
  <c r="J6" i="22" s="1"/>
  <c r="E6" i="22"/>
  <c r="K6" i="22" s="1"/>
  <c r="C6" i="22"/>
  <c r="N5" i="22"/>
  <c r="N4" i="22"/>
  <c r="N3" i="22"/>
  <c r="N2" i="22"/>
  <c r="N1" i="22" a="1"/>
  <c r="N1" i="22" s="1"/>
  <c r="N44" i="21"/>
  <c r="N43" i="21"/>
  <c r="N42" i="21"/>
  <c r="N41" i="21"/>
  <c r="N40" i="21"/>
  <c r="N39" i="21"/>
  <c r="N38" i="21"/>
  <c r="N37" i="21"/>
  <c r="N36" i="21"/>
  <c r="N35" i="21"/>
  <c r="N34" i="21"/>
  <c r="N33" i="21"/>
  <c r="N32" i="21"/>
  <c r="N31" i="21"/>
  <c r="N30" i="21"/>
  <c r="N29" i="21"/>
  <c r="N28" i="21"/>
  <c r="N27" i="21"/>
  <c r="N26" i="21"/>
  <c r="N25" i="21"/>
  <c r="N24" i="21"/>
  <c r="N23" i="21"/>
  <c r="N22" i="21"/>
  <c r="N21" i="21"/>
  <c r="N20" i="21"/>
  <c r="N19" i="21"/>
  <c r="N18" i="21"/>
  <c r="N17" i="21"/>
  <c r="F17" i="21"/>
  <c r="J17" i="21" s="1"/>
  <c r="E17" i="21"/>
  <c r="K17" i="21" s="1"/>
  <c r="C17" i="21"/>
  <c r="N16" i="21"/>
  <c r="F16" i="21"/>
  <c r="J16" i="21" s="1"/>
  <c r="E16" i="21"/>
  <c r="K16" i="21" s="1"/>
  <c r="C16" i="21"/>
  <c r="N15" i="21"/>
  <c r="F15" i="21"/>
  <c r="J15" i="21" s="1"/>
  <c r="E15" i="21"/>
  <c r="K15" i="21" s="1"/>
  <c r="C15" i="21"/>
  <c r="N14" i="21"/>
  <c r="F14" i="21"/>
  <c r="J14" i="21" s="1"/>
  <c r="E14" i="21"/>
  <c r="K14" i="21" s="1"/>
  <c r="C14" i="21"/>
  <c r="N13" i="21"/>
  <c r="F13" i="21"/>
  <c r="J13" i="21" s="1"/>
  <c r="E13" i="21"/>
  <c r="K13" i="21" s="1"/>
  <c r="C13" i="21"/>
  <c r="N12" i="21"/>
  <c r="F12" i="21"/>
  <c r="J12" i="21" s="1"/>
  <c r="E12" i="21"/>
  <c r="K12" i="21" s="1"/>
  <c r="C12" i="21"/>
  <c r="N11" i="21"/>
  <c r="F11" i="21"/>
  <c r="J11" i="21" s="1"/>
  <c r="E11" i="21"/>
  <c r="K11" i="21" s="1"/>
  <c r="C11" i="21"/>
  <c r="N10" i="21"/>
  <c r="F10" i="21"/>
  <c r="J10" i="21" s="1"/>
  <c r="E10" i="21"/>
  <c r="K10" i="21" s="1"/>
  <c r="C10" i="21"/>
  <c r="N9" i="21"/>
  <c r="F9" i="21"/>
  <c r="J9" i="21" s="1"/>
  <c r="E9" i="21"/>
  <c r="K9" i="21" s="1"/>
  <c r="C9" i="21"/>
  <c r="N8" i="21"/>
  <c r="F8" i="21"/>
  <c r="J8" i="21" s="1"/>
  <c r="E8" i="21"/>
  <c r="K8" i="21" s="1"/>
  <c r="C8" i="21"/>
  <c r="N7" i="21"/>
  <c r="F7" i="21"/>
  <c r="J7" i="21" s="1"/>
  <c r="E7" i="21"/>
  <c r="K7" i="21" s="1"/>
  <c r="C7" i="21"/>
  <c r="N6" i="21"/>
  <c r="F6" i="21"/>
  <c r="J6" i="21" s="1"/>
  <c r="E6" i="21"/>
  <c r="K6" i="21" s="1"/>
  <c r="C6" i="21"/>
  <c r="N5" i="21"/>
  <c r="N4" i="21"/>
  <c r="N3" i="21"/>
  <c r="N2" i="21"/>
  <c r="N1" i="21" a="1"/>
  <c r="N1" i="21" s="1"/>
  <c r="N44" i="20"/>
  <c r="N43" i="20"/>
  <c r="N42" i="20"/>
  <c r="N41" i="20"/>
  <c r="N40" i="20"/>
  <c r="N39" i="20"/>
  <c r="N38" i="20"/>
  <c r="N37" i="20"/>
  <c r="N36" i="20"/>
  <c r="N35" i="20"/>
  <c r="N34" i="20"/>
  <c r="N33" i="20"/>
  <c r="N32" i="20"/>
  <c r="N31" i="20"/>
  <c r="N30" i="20"/>
  <c r="N29" i="20"/>
  <c r="N28" i="20"/>
  <c r="N27" i="20"/>
  <c r="N26" i="20"/>
  <c r="N25" i="20"/>
  <c r="N24" i="20"/>
  <c r="N23" i="20"/>
  <c r="N22" i="20"/>
  <c r="N21" i="20"/>
  <c r="N20" i="20"/>
  <c r="N19" i="20"/>
  <c r="N18" i="20"/>
  <c r="N17" i="20"/>
  <c r="F17" i="20"/>
  <c r="J17" i="20" s="1"/>
  <c r="E17" i="20"/>
  <c r="K17" i="20" s="1"/>
  <c r="C17" i="20"/>
  <c r="N16" i="20"/>
  <c r="F16" i="20"/>
  <c r="J16" i="20" s="1"/>
  <c r="E16" i="20"/>
  <c r="K16" i="20" s="1"/>
  <c r="C16" i="20"/>
  <c r="N15" i="20"/>
  <c r="F15" i="20"/>
  <c r="J15" i="20" s="1"/>
  <c r="E15" i="20"/>
  <c r="K15" i="20" s="1"/>
  <c r="C15" i="20"/>
  <c r="N14" i="20"/>
  <c r="F14" i="20"/>
  <c r="J14" i="20" s="1"/>
  <c r="E14" i="20"/>
  <c r="K14" i="20" s="1"/>
  <c r="C14" i="20"/>
  <c r="N13" i="20"/>
  <c r="F13" i="20"/>
  <c r="J13" i="20" s="1"/>
  <c r="E13" i="20"/>
  <c r="K13" i="20" s="1"/>
  <c r="C13" i="20"/>
  <c r="N12" i="20"/>
  <c r="F12" i="20"/>
  <c r="J12" i="20" s="1"/>
  <c r="E12" i="20"/>
  <c r="K12" i="20" s="1"/>
  <c r="C12" i="20"/>
  <c r="N11" i="20"/>
  <c r="F11" i="20"/>
  <c r="J11" i="20" s="1"/>
  <c r="E11" i="20"/>
  <c r="K11" i="20" s="1"/>
  <c r="C11" i="20"/>
  <c r="N10" i="20"/>
  <c r="F10" i="20"/>
  <c r="J10" i="20" s="1"/>
  <c r="E10" i="20"/>
  <c r="K10" i="20" s="1"/>
  <c r="C10" i="20"/>
  <c r="N9" i="20"/>
  <c r="F9" i="20"/>
  <c r="J9" i="20" s="1"/>
  <c r="E9" i="20"/>
  <c r="K9" i="20" s="1"/>
  <c r="C9" i="20"/>
  <c r="N8" i="20"/>
  <c r="F8" i="20"/>
  <c r="J8" i="20" s="1"/>
  <c r="E8" i="20"/>
  <c r="K8" i="20" s="1"/>
  <c r="C8" i="20"/>
  <c r="N7" i="20"/>
  <c r="F7" i="20"/>
  <c r="J7" i="20" s="1"/>
  <c r="E7" i="20"/>
  <c r="K7" i="20" s="1"/>
  <c r="C7" i="20"/>
  <c r="N6" i="20"/>
  <c r="F6" i="20"/>
  <c r="J6" i="20" s="1"/>
  <c r="E6" i="20"/>
  <c r="K6" i="20" s="1"/>
  <c r="C6" i="20"/>
  <c r="N5" i="20"/>
  <c r="N4" i="20"/>
  <c r="N3" i="20"/>
  <c r="N2" i="20"/>
  <c r="N1" i="20" a="1"/>
  <c r="N1" i="20" s="1"/>
  <c r="N44" i="19"/>
  <c r="N43" i="19"/>
  <c r="N42" i="19"/>
  <c r="N41" i="19"/>
  <c r="N40" i="19"/>
  <c r="N39" i="19"/>
  <c r="N38" i="19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F17" i="19"/>
  <c r="J17" i="19" s="1"/>
  <c r="E17" i="19"/>
  <c r="K17" i="19" s="1"/>
  <c r="C17" i="19"/>
  <c r="N16" i="19"/>
  <c r="F16" i="19"/>
  <c r="J16" i="19" s="1"/>
  <c r="E16" i="19"/>
  <c r="K16" i="19" s="1"/>
  <c r="C16" i="19"/>
  <c r="N15" i="19"/>
  <c r="F15" i="19"/>
  <c r="J15" i="19" s="1"/>
  <c r="E15" i="19"/>
  <c r="K15" i="19" s="1"/>
  <c r="C15" i="19"/>
  <c r="N14" i="19"/>
  <c r="F14" i="19"/>
  <c r="J14" i="19" s="1"/>
  <c r="E14" i="19"/>
  <c r="K14" i="19" s="1"/>
  <c r="C14" i="19"/>
  <c r="N13" i="19"/>
  <c r="F13" i="19"/>
  <c r="J13" i="19" s="1"/>
  <c r="E13" i="19"/>
  <c r="K13" i="19" s="1"/>
  <c r="C13" i="19"/>
  <c r="N12" i="19"/>
  <c r="F12" i="19"/>
  <c r="J12" i="19" s="1"/>
  <c r="E12" i="19"/>
  <c r="K12" i="19" s="1"/>
  <c r="C12" i="19"/>
  <c r="N11" i="19"/>
  <c r="F11" i="19"/>
  <c r="J11" i="19" s="1"/>
  <c r="E11" i="19"/>
  <c r="K11" i="19" s="1"/>
  <c r="C11" i="19"/>
  <c r="N10" i="19"/>
  <c r="F10" i="19"/>
  <c r="J10" i="19" s="1"/>
  <c r="E10" i="19"/>
  <c r="K10" i="19" s="1"/>
  <c r="C10" i="19"/>
  <c r="N9" i="19"/>
  <c r="F9" i="19"/>
  <c r="J9" i="19" s="1"/>
  <c r="E9" i="19"/>
  <c r="K9" i="19" s="1"/>
  <c r="C9" i="19"/>
  <c r="N8" i="19"/>
  <c r="F8" i="19"/>
  <c r="J8" i="19" s="1"/>
  <c r="E8" i="19"/>
  <c r="K8" i="19" s="1"/>
  <c r="C8" i="19"/>
  <c r="N7" i="19"/>
  <c r="F7" i="19"/>
  <c r="J7" i="19" s="1"/>
  <c r="E7" i="19"/>
  <c r="K7" i="19" s="1"/>
  <c r="C7" i="19"/>
  <c r="N6" i="19"/>
  <c r="F6" i="19"/>
  <c r="J6" i="19" s="1"/>
  <c r="E6" i="19"/>
  <c r="K6" i="19" s="1"/>
  <c r="C6" i="19"/>
  <c r="N5" i="19"/>
  <c r="N4" i="19"/>
  <c r="N3" i="19"/>
  <c r="N2" i="19"/>
  <c r="N1" i="19" a="1"/>
  <c r="N1" i="19" s="1"/>
  <c r="N1" i="14" a="1"/>
  <c r="N1" i="14" s="1"/>
  <c r="N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2" i="14"/>
  <c r="B37" i="4"/>
  <c r="B38" i="4"/>
  <c r="B39" i="4"/>
  <c r="B40" i="4"/>
  <c r="B41" i="4"/>
  <c r="B42" i="4"/>
  <c r="B43" i="4"/>
  <c r="B44" i="4"/>
  <c r="B45" i="4"/>
  <c r="B46" i="4"/>
  <c r="B47" i="4"/>
  <c r="C7" i="14"/>
  <c r="E7" i="14"/>
  <c r="F7" i="14"/>
  <c r="C8" i="14"/>
  <c r="E8" i="14"/>
  <c r="F8" i="14"/>
  <c r="C9" i="14"/>
  <c r="E9" i="14"/>
  <c r="F9" i="14"/>
  <c r="C10" i="14"/>
  <c r="E10" i="14"/>
  <c r="F10" i="14"/>
  <c r="C11" i="14"/>
  <c r="E11" i="14"/>
  <c r="F11" i="14"/>
  <c r="C12" i="14"/>
  <c r="E12" i="14"/>
  <c r="F12" i="14"/>
  <c r="C13" i="14"/>
  <c r="E13" i="14"/>
  <c r="F13" i="14"/>
  <c r="C14" i="14"/>
  <c r="E14" i="14"/>
  <c r="F14" i="14"/>
  <c r="C15" i="14"/>
  <c r="E15" i="14"/>
  <c r="F15" i="14"/>
  <c r="C16" i="14"/>
  <c r="E16" i="14"/>
  <c r="F16" i="14"/>
  <c r="C17" i="14"/>
  <c r="E17" i="14"/>
  <c r="F17" i="14"/>
  <c r="B2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21" i="4"/>
  <c r="E37" i="29"/>
  <c r="C37" i="29"/>
  <c r="F37" i="29"/>
  <c r="F6" i="14"/>
  <c r="E6" i="14"/>
  <c r="C6" i="14"/>
  <c r="E35" i="29"/>
  <c r="F8" i="29"/>
  <c r="C35" i="29"/>
  <c r="E8" i="29"/>
  <c r="C8" i="29"/>
  <c r="F6" i="29"/>
  <c r="C6" i="29"/>
  <c r="E6" i="29"/>
  <c r="F35" i="29"/>
  <c r="J37" i="29" l="1"/>
  <c r="K35" i="29"/>
  <c r="J35" i="29"/>
  <c r="K37" i="29"/>
  <c r="K8" i="29"/>
  <c r="J8" i="29"/>
  <c r="K6" i="29"/>
  <c r="J6" i="29"/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J17" i="14"/>
  <c r="J16" i="14"/>
  <c r="J15" i="14"/>
  <c r="J14" i="14"/>
  <c r="J13" i="14"/>
  <c r="J12" i="14"/>
  <c r="J11" i="14"/>
  <c r="J10" i="14"/>
  <c r="J9" i="14"/>
  <c r="J8" i="14"/>
  <c r="K17" i="14"/>
  <c r="K16" i="14"/>
  <c r="K15" i="14"/>
  <c r="K14" i="14"/>
  <c r="K13" i="14"/>
  <c r="K12" i="14"/>
  <c r="K11" i="14"/>
  <c r="K10" i="14"/>
  <c r="K9" i="14"/>
  <c r="K8" i="14"/>
  <c r="J7" i="14" l="1"/>
  <c r="K7" i="14"/>
  <c r="J6" i="14"/>
  <c r="K6" i="14"/>
  <c r="F78" i="3" l="1"/>
  <c r="G78" i="3" s="1"/>
  <c r="F77" i="3"/>
  <c r="G77" i="3" s="1"/>
  <c r="F76" i="3"/>
  <c r="G76" i="3" s="1"/>
  <c r="F75" i="3"/>
  <c r="G75" i="3" s="1"/>
  <c r="F74" i="3"/>
  <c r="G74" i="3" s="1"/>
  <c r="F73" i="3"/>
  <c r="G73" i="3" s="1"/>
  <c r="F72" i="3"/>
  <c r="G72" i="3" s="1"/>
  <c r="F71" i="3"/>
  <c r="G71" i="3" s="1"/>
  <c r="G69" i="3" s="1"/>
  <c r="F67" i="3"/>
  <c r="G67" i="3" s="1"/>
  <c r="F66" i="3"/>
  <c r="G66" i="3" s="1"/>
  <c r="F65" i="3"/>
  <c r="G65" i="3" s="1"/>
  <c r="F64" i="3"/>
  <c r="G64" i="3" s="1"/>
  <c r="F63" i="3"/>
  <c r="G63" i="3" s="1"/>
  <c r="F62" i="3"/>
  <c r="G62" i="3" s="1"/>
  <c r="F61" i="3"/>
  <c r="G61" i="3" s="1"/>
  <c r="F56" i="3"/>
  <c r="G56" i="3" s="1"/>
  <c r="F55" i="3"/>
  <c r="G55" i="3" s="1"/>
  <c r="F54" i="3"/>
  <c r="G54" i="3" s="1"/>
  <c r="F53" i="3"/>
  <c r="G53" i="3" s="1"/>
  <c r="F52" i="3"/>
  <c r="G52" i="3" s="1"/>
  <c r="F51" i="3"/>
  <c r="G51" i="3" s="1"/>
  <c r="F50" i="3"/>
  <c r="G50" i="3" s="1"/>
  <c r="F46" i="3"/>
  <c r="G46" i="3" s="1"/>
  <c r="F45" i="3"/>
  <c r="G45" i="3" s="1"/>
  <c r="F44" i="3"/>
  <c r="G44" i="3" s="1"/>
  <c r="F43" i="3"/>
  <c r="G43" i="3" s="1"/>
  <c r="F42" i="3"/>
  <c r="G42" i="3" s="1"/>
  <c r="F41" i="3"/>
  <c r="G41" i="3" s="1"/>
  <c r="F40" i="3"/>
  <c r="G40" i="3" s="1"/>
  <c r="F39" i="3"/>
  <c r="G39" i="3" s="1"/>
  <c r="F35" i="3"/>
  <c r="G35" i="3" s="1"/>
  <c r="F34" i="3"/>
  <c r="G34" i="3" s="1"/>
  <c r="F33" i="3"/>
  <c r="G33" i="3" s="1"/>
  <c r="F32" i="3"/>
  <c r="G32" i="3" s="1"/>
  <c r="F31" i="3"/>
  <c r="G31" i="3" s="1"/>
  <c r="F30" i="3"/>
  <c r="G30" i="3" s="1"/>
  <c r="F29" i="3"/>
  <c r="G29" i="3" s="1"/>
  <c r="F28" i="3"/>
  <c r="G28" i="3" s="1"/>
  <c r="F27" i="3"/>
  <c r="G27" i="3" s="1"/>
  <c r="F23" i="3"/>
  <c r="G23" i="3" s="1"/>
  <c r="F22" i="3"/>
  <c r="G22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0" i="3"/>
  <c r="G10" i="3" s="1"/>
  <c r="F9" i="3"/>
  <c r="G9" i="3" s="1"/>
  <c r="F8" i="3"/>
  <c r="G8" i="3" s="1"/>
  <c r="G59" i="3" l="1"/>
  <c r="G48" i="3"/>
  <c r="G25" i="3"/>
  <c r="G12" i="3"/>
  <c r="G6" i="3"/>
  <c r="G3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<sst xmlns="http://schemas.openxmlformats.org/spreadsheetml/2006/main" count="1005" uniqueCount="141">
  <si>
    <t>Quantity</t>
  </si>
  <si>
    <t>Location</t>
  </si>
  <si>
    <t>Responsible</t>
  </si>
  <si>
    <t>Status</t>
  </si>
  <si>
    <t>DWS</t>
  </si>
  <si>
    <t>Total</t>
  </si>
  <si>
    <t>Weight Each</t>
  </si>
  <si>
    <t>S0026A01</t>
  </si>
  <si>
    <t>M0042P01</t>
  </si>
  <si>
    <t>C0105A01</t>
  </si>
  <si>
    <t xml:space="preserve">Thermal Safety Shields </t>
  </si>
  <si>
    <t>IGS Job Number:</t>
  </si>
  <si>
    <t>Price Each</t>
  </si>
  <si>
    <t xml:space="preserve">Total Price Per Line </t>
  </si>
  <si>
    <t>DWS Job Number:</t>
  </si>
  <si>
    <t>Ship Date:</t>
  </si>
  <si>
    <t>Plumbing Kits - Cost</t>
  </si>
  <si>
    <t>Multiplier</t>
  </si>
  <si>
    <t>Total per kit:</t>
  </si>
  <si>
    <t>Qty</t>
  </si>
  <si>
    <t>Description</t>
  </si>
  <si>
    <t>Each</t>
  </si>
  <si>
    <t>3/8" Hose</t>
  </si>
  <si>
    <t>3/8" Flow Control</t>
  </si>
  <si>
    <t>3/8" NPT to 3/8" Barb Push Lock Fitting</t>
  </si>
  <si>
    <t>Air Cannon</t>
  </si>
  <si>
    <t>1/2" Hose</t>
  </si>
  <si>
    <t>Pressure Gauge</t>
  </si>
  <si>
    <t>Pressure Relief Valve</t>
  </si>
  <si>
    <t>1/2" Union</t>
  </si>
  <si>
    <t>1/2" Flow Control</t>
  </si>
  <si>
    <t>1/2" Quick Exh</t>
  </si>
  <si>
    <t>1/2" Tee</t>
  </si>
  <si>
    <t>1/2" NPT to 1/2" Barb Push Lock Fitting</t>
  </si>
  <si>
    <t>1/2" x 2" Pipe Nipple Sch 80</t>
  </si>
  <si>
    <t>Check Valve</t>
  </si>
  <si>
    <t>AC - No Cyl</t>
  </si>
  <si>
    <t>AC - Tank Fill Solenoid</t>
  </si>
  <si>
    <t>XHV Retro</t>
  </si>
  <si>
    <t>1/2" x 2" Pipe Nipple Sch 160</t>
  </si>
  <si>
    <t>1/2" NPT to 3/8" Barb Push Lock Fitting</t>
  </si>
  <si>
    <t>1/2" Ball Valve</t>
  </si>
  <si>
    <t>XHV Hose Spacer</t>
  </si>
  <si>
    <t>Hurricane Retro</t>
  </si>
  <si>
    <t>Check Off</t>
  </si>
  <si>
    <t>1/2" Hose foot</t>
  </si>
  <si>
    <t>Flange Gasket</t>
  </si>
  <si>
    <t>5/8-11x1.5 bolt with flat and lock washer</t>
  </si>
  <si>
    <t>C0001A02</t>
  </si>
  <si>
    <t>C0140P01</t>
  </si>
  <si>
    <t xml:space="preserve">Description </t>
  </si>
  <si>
    <t xml:space="preserve">Part Number </t>
  </si>
  <si>
    <t>Legacy</t>
  </si>
  <si>
    <t xml:space="preserve">Weight </t>
  </si>
  <si>
    <t xml:space="preserve">300L Tank </t>
  </si>
  <si>
    <t xml:space="preserve">300L Air Cannon with Spring </t>
  </si>
  <si>
    <t xml:space="preserve">300L Air Cannon with Cylinder </t>
  </si>
  <si>
    <t xml:space="preserve">150L Tank </t>
  </si>
  <si>
    <t xml:space="preserve">150L Air Cannon with Spring </t>
  </si>
  <si>
    <t xml:space="preserve">150L Air Cannon with Cylinder </t>
  </si>
  <si>
    <t xml:space="preserve">70L Tank </t>
  </si>
  <si>
    <t xml:space="preserve">70L Air Cannon with Spring </t>
  </si>
  <si>
    <t xml:space="preserve">70L Air Cannon with Cylinder </t>
  </si>
  <si>
    <t>C0021P01</t>
  </si>
  <si>
    <t>C0050P01</t>
  </si>
  <si>
    <t>C0029P01</t>
  </si>
  <si>
    <t>ACA047002R00</t>
  </si>
  <si>
    <t>ACA047001R00</t>
  </si>
  <si>
    <t>ACA041502R00</t>
  </si>
  <si>
    <t>ACA041501R00</t>
  </si>
  <si>
    <t>ACA043002R00</t>
  </si>
  <si>
    <t>ACA043001R00</t>
  </si>
  <si>
    <t>300L Crate one Cannon</t>
  </si>
  <si>
    <t xml:space="preserve">150L Crate one Cannon </t>
  </si>
  <si>
    <t xml:space="preserve">Modular Body </t>
  </si>
  <si>
    <t xml:space="preserve">300L 8'' Big Blue Firing Assembly </t>
  </si>
  <si>
    <t>C0210A01</t>
  </si>
  <si>
    <t>C0048A01</t>
  </si>
  <si>
    <t xml:space="preserve">Modular Firing Assembly </t>
  </si>
  <si>
    <t>C0069P01</t>
  </si>
  <si>
    <t xml:space="preserve">4" Multiplier </t>
  </si>
  <si>
    <t>6" Multiplier</t>
  </si>
  <si>
    <t>C0215A01</t>
  </si>
  <si>
    <t xml:space="preserve">4" Firing Assembly </t>
  </si>
  <si>
    <t>C0159A01</t>
  </si>
  <si>
    <t>Part Number</t>
  </si>
  <si>
    <t>Part List Selection</t>
  </si>
  <si>
    <t xml:space="preserve">Total Weight Per Line </t>
  </si>
  <si>
    <t>IGS_ITEMS[[Description ]]</t>
  </si>
  <si>
    <t>IGS</t>
  </si>
  <si>
    <t>Respoinsibility</t>
  </si>
  <si>
    <t>Responsibility[Respoinsibility]</t>
  </si>
  <si>
    <t>Creation Date:</t>
  </si>
  <si>
    <t>Y-Pipe Insertable HV Nozzle</t>
  </si>
  <si>
    <t>Martin Hurricane Retrofit</t>
  </si>
  <si>
    <t xml:space="preserve">Martin XHV Retrofit </t>
  </si>
  <si>
    <t>XHV Pistons</t>
  </si>
  <si>
    <t>High Velocity Nozzle Complete</t>
  </si>
  <si>
    <t xml:space="preserve">Fan Jet Nozzle </t>
  </si>
  <si>
    <t xml:space="preserve">Mac 82A Solenoid Valve </t>
  </si>
  <si>
    <t>Mac 52A Solenoid Valve 120v 1/4</t>
  </si>
  <si>
    <t>Mac 52A Solenoid Valve 24v 1/4</t>
  </si>
  <si>
    <t xml:space="preserve">4" Transition for Multiplier </t>
  </si>
  <si>
    <t xml:space="preserve">8" Transition for Multiplier </t>
  </si>
  <si>
    <t xml:space="preserve">2x8 Air Cylinder </t>
  </si>
  <si>
    <t>5x4 Air Cylinder</t>
  </si>
  <si>
    <t xml:space="preserve">2x4 Air Cylinder </t>
  </si>
  <si>
    <t>3.25x4 Air Cylinder</t>
  </si>
  <si>
    <t xml:space="preserve">Perf Plate </t>
  </si>
  <si>
    <t xml:space="preserve">Davit Arm </t>
  </si>
  <si>
    <t>Access Door 24"x36"</t>
  </si>
  <si>
    <t>Access Door 27"x27"</t>
  </si>
  <si>
    <t xml:space="preserve">1/2 Quick Exhaust </t>
  </si>
  <si>
    <t xml:space="preserve">1/2 Flow Control </t>
  </si>
  <si>
    <t xml:space="preserve">3/8 Flow Control </t>
  </si>
  <si>
    <t>O-Rings 5"x4.5"</t>
  </si>
  <si>
    <t>U-Cup 5"x4.5"</t>
  </si>
  <si>
    <t xml:space="preserve">Wear Band Cut to Length 5" OD </t>
  </si>
  <si>
    <t>C0170A01</t>
  </si>
  <si>
    <t>C0119A01</t>
  </si>
  <si>
    <t>C0120A01</t>
  </si>
  <si>
    <t>C0120A01-P</t>
  </si>
  <si>
    <t>C0004A01</t>
  </si>
  <si>
    <t>M0001P51</t>
  </si>
  <si>
    <t>M0001P09</t>
  </si>
  <si>
    <t>M0001P22</t>
  </si>
  <si>
    <t>C0216A01</t>
  </si>
  <si>
    <t>M0015P12</t>
  </si>
  <si>
    <t>M0015P13</t>
  </si>
  <si>
    <t>M0015P14</t>
  </si>
  <si>
    <t>M0015P15</t>
  </si>
  <si>
    <t>S0015P02</t>
  </si>
  <si>
    <t>S0021A01</t>
  </si>
  <si>
    <t>Product</t>
  </si>
  <si>
    <t>General Project Name</t>
  </si>
  <si>
    <t>Part</t>
  </si>
  <si>
    <t>Anything that is a light gray is a drop-down cell.</t>
  </si>
  <si>
    <t>Cells in red will update on their own based on what you enter.</t>
  </si>
  <si>
    <t>White Spaces are for direct input</t>
  </si>
  <si>
    <t>For a given month, this list provides a total for every part selected in a drop down menu AND given a Quantity.</t>
  </si>
  <si>
    <t xml:space="preserve">It is also possible to highlight the entire bottom row and drag out as many rows as you need.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</si>
</sst>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Arial"/>
      <family val="2"/>
    </font>
    <font>
      <sz val="11"/>
      <color theme="0"/>
      <name val="Arial"/>
      <family val="1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1"/>
      <color theme="0"/>
      <name val="Arial"/>
      <family val="1"/>
    </font>
    <font>
      <b/>
      <sz val="11"/>
      <color theme="0"/>
      <name val="Arial"/>
      <family val="2"/>
    </font>
    <font>
      <sz val="12"/>
      <name val="Arial"/>
      <family val="1"/>
    </font>
    <font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2" fillId="0" borderId="0"/>
  </cellStyleXfs>
  <cellXfs count="147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2"/>
    <xf numFmtId="0" fontId="8" fillId="0" borderId="0" xfId="2" applyFont="1"/>
    <xf numFmtId="0" fontId="2" fillId="0" borderId="0" xfId="2" applyAlignment="1">
      <alignment horizontal="center"/>
    </xf>
    <xf numFmtId="164" fontId="2" fillId="0" borderId="0" xfId="2" applyNumberFormat="1"/>
    <xf numFmtId="0" fontId="9" fillId="0" borderId="0" xfId="2" applyFont="1"/>
    <xf numFmtId="164" fontId="10" fillId="0" borderId="0" xfId="2" applyNumberFormat="1" applyFont="1" applyAlignment="1">
      <alignment horizontal="right"/>
    </xf>
    <xf numFmtId="164" fontId="11" fillId="0" borderId="0" xfId="2" applyNumberFormat="1" applyFont="1"/>
    <xf numFmtId="0" fontId="6" fillId="0" borderId="0" xfId="2" applyFont="1" applyAlignment="1">
      <alignment horizontal="center"/>
    </xf>
    <xf numFmtId="0" fontId="6" fillId="0" borderId="0" xfId="2" applyFont="1"/>
    <xf numFmtId="164" fontId="6" fillId="0" borderId="0" xfId="2" applyNumberFormat="1" applyFont="1"/>
    <xf numFmtId="0" fontId="9" fillId="0" borderId="1" xfId="2" applyFont="1" applyBorder="1"/>
    <xf numFmtId="0" fontId="2" fillId="0" borderId="1" xfId="2" applyBorder="1" applyAlignment="1">
      <alignment horizontal="center"/>
    </xf>
    <xf numFmtId="0" fontId="2" fillId="0" borderId="1" xfId="2" applyBorder="1"/>
    <xf numFmtId="0" fontId="6" fillId="0" borderId="1" xfId="2" applyFont="1" applyBorder="1" applyAlignment="1">
      <alignment horizontal="center"/>
    </xf>
    <xf numFmtId="0" fontId="6" fillId="0" borderId="1" xfId="2" applyFont="1" applyBorder="1"/>
    <xf numFmtId="0" fontId="1" fillId="0" borderId="1" xfId="2" applyFont="1" applyBorder="1"/>
    <xf numFmtId="0" fontId="1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top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12" xfId="0" applyBorder="1"/>
    <xf numFmtId="1" fontId="0" fillId="0" borderId="1" xfId="1" applyNumberFormat="1" applyFont="1" applyBorder="1" applyAlignment="1">
      <alignment horizontal="center" vertical="center"/>
    </xf>
    <xf numFmtId="0" fontId="0" fillId="0" borderId="0" xfId="0" applyBorder="1"/>
    <xf numFmtId="0" fontId="7" fillId="0" borderId="0" xfId="0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1" fontId="0" fillId="0" borderId="0" xfId="1" applyNumberFormat="1" applyFont="1" applyFill="1" applyBorder="1" applyAlignment="1">
      <alignment horizontal="center" vertical="center"/>
    </xf>
    <xf numFmtId="44" fontId="0" fillId="0" borderId="0" xfId="1" applyFont="1" applyFill="1" applyBorder="1" applyAlignment="1">
      <alignment horizontal="center" vertical="center"/>
    </xf>
    <xf numFmtId="0" fontId="7" fillId="2" borderId="1" xfId="0" applyFont="1" applyFill="1" applyBorder="1"/>
    <xf numFmtId="0" fontId="12" fillId="0" borderId="14" xfId="0" applyFont="1" applyBorder="1" applyAlignment="1">
      <alignment horizontal="center" vertical="center"/>
    </xf>
    <xf numFmtId="0" fontId="0" fillId="0" borderId="6" xfId="0" applyBorder="1"/>
    <xf numFmtId="0" fontId="14" fillId="3" borderId="1" xfId="0" applyFont="1" applyFill="1" applyBorder="1" applyAlignment="1">
      <alignment horizontal="right" vertical="top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top"/>
    </xf>
    <xf numFmtId="44" fontId="14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4" fontId="14" fillId="3" borderId="3" xfId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top"/>
    </xf>
    <xf numFmtId="0" fontId="14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top" wrapText="1"/>
    </xf>
    <xf numFmtId="44" fontId="14" fillId="0" borderId="0" xfId="1" applyFont="1" applyFill="1" applyBorder="1" applyAlignment="1">
      <alignment horizontal="center" vertical="center"/>
    </xf>
    <xf numFmtId="2" fontId="0" fillId="0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1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0" fillId="0" borderId="0" xfId="0" applyFill="1" applyBorder="1" applyAlignment="1"/>
    <xf numFmtId="0" fontId="7" fillId="0" borderId="0" xfId="0" applyFont="1" applyFill="1" applyBorder="1" applyAlignment="1">
      <alignment vertical="top"/>
    </xf>
    <xf numFmtId="0" fontId="14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0" fillId="0" borderId="2" xfId="0" applyFill="1" applyBorder="1"/>
    <xf numFmtId="0" fontId="0" fillId="0" borderId="22" xfId="0" applyFill="1" applyBorder="1" applyAlignment="1">
      <alignment horizontal="center" vertical="top"/>
    </xf>
    <xf numFmtId="0" fontId="0" fillId="4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4" fontId="14" fillId="3" borderId="24" xfId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22" xfId="0" applyFont="1" applyFill="1" applyBorder="1" applyAlignment="1">
      <alignment horizontal="center" vertical="top"/>
    </xf>
    <xf numFmtId="2" fontId="5" fillId="5" borderId="1" xfId="0" applyNumberFormat="1" applyFont="1" applyFill="1" applyBorder="1" applyAlignment="1">
      <alignment horizontal="center" vertical="top"/>
    </xf>
    <xf numFmtId="0" fontId="0" fillId="0" borderId="0" xfId="0" applyBorder="1" applyAlignment="1">
      <alignment wrapText="1"/>
    </xf>
    <xf numFmtId="2" fontId="0" fillId="0" borderId="0" xfId="0" applyNumberFormat="1" applyFill="1" applyBorder="1"/>
    <xf numFmtId="2" fontId="0" fillId="0" borderId="0" xfId="0" applyNumberFormat="1" applyBorder="1"/>
    <xf numFmtId="0" fontId="12" fillId="0" borderId="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2" fontId="4" fillId="0" borderId="1" xfId="0" applyNumberFormat="1" applyFont="1" applyBorder="1"/>
    <xf numFmtId="2" fontId="4" fillId="0" borderId="1" xfId="0" applyNumberFormat="1" applyFont="1" applyFill="1" applyBorder="1"/>
    <xf numFmtId="0" fontId="4" fillId="0" borderId="10" xfId="0" applyFont="1" applyBorder="1"/>
    <xf numFmtId="2" fontId="4" fillId="0" borderId="2" xfId="0" applyNumberFormat="1" applyFont="1" applyBorder="1"/>
    <xf numFmtId="2" fontId="4" fillId="0" borderId="11" xfId="0" applyNumberFormat="1" applyFont="1" applyBorder="1"/>
    <xf numFmtId="0" fontId="5" fillId="0" borderId="0" xfId="0" applyFont="1" applyFill="1" applyBorder="1" applyAlignment="1">
      <alignment horizontal="center" vertical="top"/>
    </xf>
    <xf numFmtId="2" fontId="5" fillId="0" borderId="0" xfId="0" applyNumberFormat="1" applyFont="1" applyFill="1" applyBorder="1" applyAlignment="1">
      <alignment horizontal="center" vertical="top"/>
    </xf>
    <xf numFmtId="44" fontId="5" fillId="0" borderId="0" xfId="0" applyNumberFormat="1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center"/>
    </xf>
    <xf numFmtId="2" fontId="5" fillId="0" borderId="0" xfId="0" applyNumberFormat="1" applyFont="1" applyFill="1" applyBorder="1" applyAlignment="1">
      <alignment vertical="top"/>
    </xf>
    <xf numFmtId="44" fontId="5" fillId="0" borderId="0" xfId="0" applyNumberFormat="1" applyFont="1" applyFill="1" applyBorder="1" applyAlignment="1">
      <alignment vertical="top"/>
    </xf>
    <xf numFmtId="0" fontId="0" fillId="0" borderId="1" xfId="0" applyBorder="1" applyAlignment="1">
      <alignment horizontal="left"/>
    </xf>
    <xf numFmtId="0" fontId="15" fillId="0" borderId="1" xfId="0" applyFont="1" applyBorder="1" applyAlignment="1">
      <alignment vertical="center"/>
    </xf>
    <xf numFmtId="44" fontId="5" fillId="5" borderId="18" xfId="0" applyNumberFormat="1" applyFont="1" applyFill="1" applyBorder="1" applyAlignment="1">
      <alignment horizontal="center" vertical="top"/>
    </xf>
    <xf numFmtId="2" fontId="5" fillId="5" borderId="22" xfId="0" applyNumberFormat="1" applyFont="1" applyFill="1" applyBorder="1" applyAlignment="1">
      <alignment horizontal="center" vertical="top"/>
    </xf>
    <xf numFmtId="44" fontId="5" fillId="5" borderId="23" xfId="0" applyNumberFormat="1" applyFont="1" applyFill="1" applyBorder="1" applyAlignment="1">
      <alignment horizontal="center" vertical="top"/>
    </xf>
    <xf numFmtId="0" fontId="0" fillId="6" borderId="27" xfId="0" applyFill="1" applyBorder="1"/>
    <xf numFmtId="0" fontId="7" fillId="6" borderId="27" xfId="0" applyFont="1" applyFill="1" applyBorder="1" applyAlignment="1">
      <alignment horizontal="right" vertical="top"/>
    </xf>
    <xf numFmtId="0" fontId="7" fillId="6" borderId="28" xfId="0" applyFont="1" applyFill="1" applyBorder="1" applyAlignment="1">
      <alignment horizontal="right" vertical="top" wrapText="1"/>
    </xf>
    <xf numFmtId="0" fontId="0" fillId="6" borderId="0" xfId="0" applyFill="1" applyBorder="1"/>
    <xf numFmtId="0" fontId="0" fillId="6" borderId="25" xfId="0" applyFill="1" applyBorder="1"/>
    <xf numFmtId="0" fontId="0" fillId="6" borderId="0" xfId="0" applyFill="1" applyBorder="1" applyAlignment="1">
      <alignment horizontal="center" vertical="center"/>
    </xf>
    <xf numFmtId="44" fontId="0" fillId="6" borderId="25" xfId="1" applyFont="1" applyFill="1" applyBorder="1" applyAlignment="1">
      <alignment horizontal="center" vertical="center"/>
    </xf>
    <xf numFmtId="0" fontId="0" fillId="6" borderId="0" xfId="0" applyFill="1"/>
    <xf numFmtId="0" fontId="14" fillId="3" borderId="16" xfId="0" applyFont="1" applyFill="1" applyBorder="1" applyAlignment="1">
      <alignment horizontal="right" vertical="top"/>
    </xf>
    <xf numFmtId="0" fontId="14" fillId="0" borderId="16" xfId="0" applyFont="1" applyFill="1" applyBorder="1" applyAlignment="1">
      <alignment vertical="top"/>
    </xf>
    <xf numFmtId="0" fontId="0" fillId="0" borderId="16" xfId="0" applyBorder="1"/>
    <xf numFmtId="0" fontId="13" fillId="7" borderId="1" xfId="0" applyFont="1" applyFill="1" applyBorder="1"/>
    <xf numFmtId="0" fontId="0" fillId="0" borderId="0" xfId="0" applyAlignment="1"/>
    <xf numFmtId="0" fontId="5" fillId="0" borderId="13" xfId="0" applyFont="1" applyFill="1" applyBorder="1" applyAlignment="1">
      <alignment horizontal="center" vertical="top"/>
    </xf>
    <xf numFmtId="44" fontId="5" fillId="0" borderId="13" xfId="0" applyNumberFormat="1" applyFont="1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0" fillId="0" borderId="12" xfId="0" applyFill="1" applyBorder="1" applyAlignment="1">
      <alignment horizontal="center" vertical="center"/>
    </xf>
    <xf numFmtId="2" fontId="5" fillId="0" borderId="12" xfId="0" applyNumberFormat="1" applyFont="1" applyFill="1" applyBorder="1" applyAlignment="1">
      <alignment horizontal="center" vertical="top"/>
    </xf>
    <xf numFmtId="44" fontId="5" fillId="0" borderId="11" xfId="0" applyNumberFormat="1" applyFont="1" applyFill="1" applyBorder="1" applyAlignment="1">
      <alignment horizontal="center" vertical="top"/>
    </xf>
    <xf numFmtId="44" fontId="5" fillId="0" borderId="9" xfId="0" applyNumberFormat="1" applyFont="1" applyFill="1" applyBorder="1" applyAlignment="1">
      <alignment horizontal="center" vertical="top"/>
    </xf>
    <xf numFmtId="0" fontId="0" fillId="0" borderId="13" xfId="0" applyFill="1" applyBorder="1" applyAlignment="1">
      <alignment vertical="top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5" fillId="3" borderId="1" xfId="0" applyFont="1" applyFill="1" applyBorder="1"/>
    <xf numFmtId="0" fontId="0" fillId="0" borderId="4" xfId="0" applyFill="1" applyBorder="1"/>
    <xf numFmtId="44" fontId="0" fillId="0" borderId="29" xfId="1" applyFont="1" applyFill="1" applyBorder="1" applyAlignment="1">
      <alignment horizontal="center" vertical="center"/>
    </xf>
    <xf numFmtId="44" fontId="0" fillId="0" borderId="13" xfId="1" applyFont="1" applyFill="1" applyBorder="1" applyAlignment="1">
      <alignment horizontal="center" vertical="center"/>
    </xf>
    <xf numFmtId="44" fontId="0" fillId="0" borderId="8" xfId="1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top"/>
    </xf>
    <xf numFmtId="0" fontId="0" fillId="4" borderId="22" xfId="0" applyFill="1" applyBorder="1" applyAlignment="1">
      <alignment horizontal="center" vertical="top"/>
    </xf>
    <xf numFmtId="2" fontId="0" fillId="8" borderId="1" xfId="1" applyNumberFormat="1" applyFont="1" applyFill="1" applyBorder="1" applyAlignment="1">
      <alignment horizontal="left" vertical="center" wrapText="1"/>
    </xf>
    <xf numFmtId="0" fontId="0" fillId="4" borderId="20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14" fillId="3" borderId="20" xfId="0" applyFont="1" applyFill="1" applyBorder="1" applyAlignment="1">
      <alignment horizontal="center" vertical="top"/>
    </xf>
    <xf numFmtId="0" fontId="14" fillId="3" borderId="1" xfId="0" applyFont="1" applyFill="1" applyBorder="1" applyAlignment="1">
      <alignment horizontal="center" vertical="top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top"/>
    </xf>
    <xf numFmtId="0" fontId="14" fillId="3" borderId="17" xfId="0" applyFont="1" applyFill="1" applyBorder="1" applyAlignment="1">
      <alignment horizontal="center" vertical="top"/>
    </xf>
    <xf numFmtId="0" fontId="14" fillId="3" borderId="16" xfId="0" applyFont="1" applyFill="1" applyBorder="1" applyAlignment="1">
      <alignment horizontal="right" vertical="top" wrapText="1"/>
    </xf>
    <xf numFmtId="0" fontId="15" fillId="0" borderId="1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right" vertical="top" wrapText="1"/>
    </xf>
    <xf numFmtId="0" fontId="0" fillId="8" borderId="1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/>
    </xf>
    <xf numFmtId="0" fontId="9" fillId="0" borderId="5" xfId="2" applyFont="1" applyBorder="1" applyAlignment="1">
      <alignment horizontal="center"/>
    </xf>
    <xf numFmtId="0" fontId="9" fillId="0" borderId="6" xfId="2" applyFont="1" applyBorder="1" applyAlignment="1">
      <alignment horizontal="center"/>
    </xf>
    <xf numFmtId="0" fontId="9" fillId="0" borderId="7" xfId="2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/>
  </cellXfs>
  <cellStyles count="3">
    <cellStyle name="Currency" xfId="1" builtinId="4"/>
    <cellStyle name="Normal" xfId="0" builtinId="0"/>
    <cellStyle name="Normal 2" xfId="2" xr:uid="{00000000-0005-0000-0000-000002000000}"/>
  </cellStyles>
  <dxfs count="234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 tint="-0.499984740745262"/>
        </patternFill>
      </fill>
    </dxf>
    <dxf>
      <font>
        <color theme="0"/>
      </font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family val="2"/>
      </font>
      <numFmt numFmtId="2" formatCode="0.0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family val="2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family val="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family val="2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auto="1"/>
        </top>
      </border>
    </dxf>
    <dxf>
      <font>
        <b val="0"/>
        <family val="2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family val="2"/>
      </font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ont>
        <color theme="0"/>
      </font>
    </dxf>
    <dxf>
      <fill>
        <patternFill>
          <bgColor theme="0" tint="-0.49998474074526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580000"/>
      <color rgb="FF009900"/>
      <color rgb="FF336600"/>
      <color rgb="FF008000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49</xdr:row>
      <xdr:rowOff>9525</xdr:rowOff>
    </xdr:from>
    <xdr:to>
      <xdr:col>11</xdr:col>
      <xdr:colOff>246043</xdr:colOff>
      <xdr:row>50</xdr:row>
      <xdr:rowOff>152360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92AB0E-F8DF-48AC-8203-B916CCF69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9001125"/>
          <a:ext cx="12857143" cy="32381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idan Quinn" refreshedDate="44487.564009837966" createdVersion="7" refreshedVersion="7" minRefreshableVersion="3" recordCount="43" xr:uid="{237091F6-2EA7-411F-9328-3C98BCEE3C83}">
  <cacheSource type="worksheet">
    <worksheetSource name="IGS_ITEMS"/>
  </cacheSource>
  <cacheFields count="4">
    <cacheField name="Description " numFmtId="0">
      <sharedItems containsBlank="1" count="46">
        <s v="300L Tank "/>
        <s v="300L Air Cannon with Spring "/>
        <s v="300L Air Cannon with Cylinder "/>
        <s v="300L Crate one Cannon"/>
        <s v="150L Tank "/>
        <s v="150L Air Cannon with Spring "/>
        <s v="150L Air Cannon with Cylinder "/>
        <s v="150L Crate one Cannon "/>
        <s v="70L Tank "/>
        <s v="70L Air Cannon with Spring "/>
        <s v="70L Air Cannon with Cylinder "/>
        <s v="300L 8'' Big Blue Firing Assembly "/>
        <s v="Modular Body "/>
        <s v="Modular Firing Assembly "/>
        <s v="4&quot; Multiplier "/>
        <s v="6&quot; Multiplier"/>
        <s v="4&quot; Firing Assembly "/>
        <s v="Y-Pipe Insertable HV Nozzle"/>
        <s v="Martin Hurricane Retrofit"/>
        <s v="Martin XHV Retrofit "/>
        <s v="XHV Pistons"/>
        <s v="High Velocity Nozzle Complete"/>
        <s v="Fan Jet Nozzle "/>
        <s v="Mac 82A Solenoid Valve "/>
        <s v="Mac 52A Solenoid Valve 120v 1/4"/>
        <s v="Mac 52A Solenoid Valve 24v 1/4"/>
        <s v="4&quot; Transition for Multiplier "/>
        <s v="8&quot; Transition for Multiplier "/>
        <s v="2x8 Air Cylinder "/>
        <s v="5x4 Air Cylinder"/>
        <s v="2x4 Air Cylinder "/>
        <s v="3.25x4 Air Cylinder"/>
        <s v="Perf Plate "/>
        <s v="Davit Arm "/>
        <s v="Access Door 24&quot;x36&quot;"/>
        <s v="Access Door 27&quot;x27&quot;"/>
        <s v="1/2 Quick Exhaust "/>
        <s v="1/2 Flow Control "/>
        <s v="3/8 Flow Control "/>
        <s v="Thermal Safety Shields "/>
        <s v="O-Rings 5&quot;x4.5&quot;"/>
        <s v="U-Cup 5&quot;x4.5&quot;"/>
        <s v="Wear Band Cut to Length 5&quot; OD "/>
        <m u="1"/>
        <s v="TEST" u="1"/>
        <s v="Dummy" u="1"/>
      </sharedItems>
    </cacheField>
    <cacheField name="Part Number" numFmtId="0">
      <sharedItems/>
    </cacheField>
    <cacheField name="Price Each" numFmtId="2">
      <sharedItems containsNonDate="0" containsString="0" containsBlank="1"/>
    </cacheField>
    <cacheField name="Weight " numFmtId="2">
      <sharedItems containsString="0" containsBlank="1" containsNumber="1" containsInteger="1" minValue="170" maxValue="1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s v="C0021P01"/>
    <m/>
    <m/>
  </r>
  <r>
    <x v="1"/>
    <s v="ACA043001R00"/>
    <m/>
    <m/>
  </r>
  <r>
    <x v="2"/>
    <s v="ACA043002R00"/>
    <m/>
    <m/>
  </r>
  <r>
    <x v="3"/>
    <s v=""/>
    <m/>
    <m/>
  </r>
  <r>
    <x v="4"/>
    <s v="C0050P01"/>
    <m/>
    <m/>
  </r>
  <r>
    <x v="5"/>
    <s v="ACA041501R00"/>
    <m/>
    <m/>
  </r>
  <r>
    <x v="6"/>
    <s v="ACA041502R00"/>
    <m/>
    <m/>
  </r>
  <r>
    <x v="7"/>
    <s v=""/>
    <m/>
    <m/>
  </r>
  <r>
    <x v="8"/>
    <s v="C0029P01"/>
    <m/>
    <m/>
  </r>
  <r>
    <x v="9"/>
    <s v="ACA047001R00"/>
    <m/>
    <n v="170"/>
  </r>
  <r>
    <x v="10"/>
    <s v="ACA047002R00"/>
    <m/>
    <m/>
  </r>
  <r>
    <x v="11"/>
    <s v="C0210A01"/>
    <m/>
    <m/>
  </r>
  <r>
    <x v="12"/>
    <s v="C0048A01"/>
    <m/>
    <m/>
  </r>
  <r>
    <x v="13"/>
    <s v="C0069P01"/>
    <m/>
    <m/>
  </r>
  <r>
    <x v="14"/>
    <s v="C0105A01"/>
    <m/>
    <m/>
  </r>
  <r>
    <x v="15"/>
    <s v="C0215A01"/>
    <m/>
    <m/>
  </r>
  <r>
    <x v="16"/>
    <s v="C0159A01"/>
    <m/>
    <m/>
  </r>
  <r>
    <x v="17"/>
    <s v="C0170A01"/>
    <m/>
    <m/>
  </r>
  <r>
    <x v="18"/>
    <s v="C0119A01"/>
    <m/>
    <m/>
  </r>
  <r>
    <x v="19"/>
    <s v="C0120A01"/>
    <m/>
    <m/>
  </r>
  <r>
    <x v="20"/>
    <s v="C0120A01-P"/>
    <m/>
    <m/>
  </r>
  <r>
    <x v="21"/>
    <s v="C0001A02"/>
    <m/>
    <m/>
  </r>
  <r>
    <x v="22"/>
    <s v="C0004A01"/>
    <m/>
    <m/>
  </r>
  <r>
    <x v="23"/>
    <s v="M0001P51"/>
    <m/>
    <m/>
  </r>
  <r>
    <x v="24"/>
    <s v="M0001P09"/>
    <m/>
    <m/>
  </r>
  <r>
    <x v="25"/>
    <s v="M0001P22"/>
    <m/>
    <m/>
  </r>
  <r>
    <x v="26"/>
    <s v="C0140P01"/>
    <m/>
    <m/>
  </r>
  <r>
    <x v="27"/>
    <s v="C0216A01"/>
    <m/>
    <m/>
  </r>
  <r>
    <x v="28"/>
    <s v="M0015P12"/>
    <m/>
    <m/>
  </r>
  <r>
    <x v="29"/>
    <s v="M0015P13"/>
    <m/>
    <m/>
  </r>
  <r>
    <x v="30"/>
    <s v="M0015P14"/>
    <m/>
    <m/>
  </r>
  <r>
    <x v="31"/>
    <s v="M0015P15"/>
    <m/>
    <m/>
  </r>
  <r>
    <x v="32"/>
    <s v="S0015P02"/>
    <m/>
    <m/>
  </r>
  <r>
    <x v="33"/>
    <s v="M0042P01"/>
    <m/>
    <m/>
  </r>
  <r>
    <x v="34"/>
    <s v="S0026A01"/>
    <m/>
    <m/>
  </r>
  <r>
    <x v="35"/>
    <s v="S0021A01"/>
    <m/>
    <m/>
  </r>
  <r>
    <x v="36"/>
    <s v=""/>
    <m/>
    <m/>
  </r>
  <r>
    <x v="37"/>
    <s v=""/>
    <m/>
    <m/>
  </r>
  <r>
    <x v="38"/>
    <s v=""/>
    <m/>
    <m/>
  </r>
  <r>
    <x v="39"/>
    <s v=""/>
    <m/>
    <m/>
  </r>
  <r>
    <x v="40"/>
    <s v=""/>
    <m/>
    <m/>
  </r>
  <r>
    <x v="41"/>
    <s v=""/>
    <m/>
    <m/>
  </r>
  <r>
    <x v="42"/>
    <s v="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609B3B-FB97-4D6E-95E6-AEAEE966803C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9">
    <format dxfId="233">
      <pivotArea type="all" dataOnly="0" outline="0" fieldPosition="0"/>
    </format>
    <format dxfId="232">
      <pivotArea field="0" type="button" dataOnly="0" labelOnly="1" outline="0" axis="axisRow" fieldPosition="0"/>
    </format>
    <format dxfId="231">
      <pivotArea dataOnly="0" labelOnly="1" fieldPosition="0">
        <references count="1">
          <reference field="0" count="0"/>
        </references>
      </pivotArea>
    </format>
    <format dxfId="230">
      <pivotArea field="0" type="button" dataOnly="0" labelOnly="1" outline="0" axis="axisRow" fieldPosition="0"/>
    </format>
    <format dxfId="229">
      <pivotArea field="0" type="button" dataOnly="0" labelOnly="1" outline="0" axis="axisRow" fieldPosition="0"/>
    </format>
    <format dxfId="228">
      <pivotArea type="all" dataOnly="0" outline="0" fieldPosition="0"/>
    </format>
    <format dxfId="227">
      <pivotArea field="0" type="button" dataOnly="0" labelOnly="1" outline="0" axis="axisRow" fieldPosition="0"/>
    </format>
    <format dxfId="226">
      <pivotArea dataOnly="0" labelOnly="1" fieldPosition="0">
        <references count="1">
          <reference field="0" count="0"/>
        </references>
      </pivotArea>
    </format>
    <format dxfId="0">
      <pivotArea dataOnly="0" labelOnly="1" fieldPosition="0">
        <references count="1">
          <reference field="0" count="1">
            <x v="8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7FAFB9-FD2B-4718-B31A-56AB741D62E8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225">
      <pivotArea type="all" dataOnly="0" outline="0" fieldPosition="0"/>
    </format>
    <format dxfId="224">
      <pivotArea field="0" type="button" dataOnly="0" labelOnly="1" outline="0" axis="axisRow" fieldPosition="0"/>
    </format>
    <format dxfId="223">
      <pivotArea dataOnly="0" labelOnly="1" fieldPosition="0">
        <references count="1">
          <reference field="0" count="0"/>
        </references>
      </pivotArea>
    </format>
    <format dxfId="222">
      <pivotArea field="0" type="button" dataOnly="0" labelOnly="1" outline="0" axis="axisRow" fieldPosition="0"/>
    </format>
    <format dxfId="221">
      <pivotArea field="0" type="button" dataOnly="0" labelOnly="1" outline="0" axis="axisRow" fieldPosition="0"/>
    </format>
    <format dxfId="220">
      <pivotArea type="all" dataOnly="0" outline="0" fieldPosition="0"/>
    </format>
    <format dxfId="219">
      <pivotArea field="0" type="button" dataOnly="0" labelOnly="1" outline="0" axis="axisRow" fieldPosition="0"/>
    </format>
    <format dxfId="218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FDDC46-77D5-4602-921B-C541E8B68897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217">
      <pivotArea type="all" dataOnly="0" outline="0" fieldPosition="0"/>
    </format>
    <format dxfId="216">
      <pivotArea field="0" type="button" dataOnly="0" labelOnly="1" outline="0" axis="axisRow" fieldPosition="0"/>
    </format>
    <format dxfId="215">
      <pivotArea dataOnly="0" labelOnly="1" fieldPosition="0">
        <references count="1">
          <reference field="0" count="0"/>
        </references>
      </pivotArea>
    </format>
    <format dxfId="214">
      <pivotArea field="0" type="button" dataOnly="0" labelOnly="1" outline="0" axis="axisRow" fieldPosition="0"/>
    </format>
    <format dxfId="213">
      <pivotArea field="0" type="button" dataOnly="0" labelOnly="1" outline="0" axis="axisRow" fieldPosition="0"/>
    </format>
    <format dxfId="212">
      <pivotArea type="all" dataOnly="0" outline="0" fieldPosition="0"/>
    </format>
    <format dxfId="211">
      <pivotArea field="0" type="button" dataOnly="0" labelOnly="1" outline="0" axis="axisRow" fieldPosition="0"/>
    </format>
    <format dxfId="210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AABBF0-05F5-40E7-9548-D2D203D81048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209">
      <pivotArea type="all" dataOnly="0" outline="0" fieldPosition="0"/>
    </format>
    <format dxfId="208">
      <pivotArea field="0" type="button" dataOnly="0" labelOnly="1" outline="0" axis="axisRow" fieldPosition="0"/>
    </format>
    <format dxfId="207">
      <pivotArea dataOnly="0" labelOnly="1" fieldPosition="0">
        <references count="1">
          <reference field="0" count="0"/>
        </references>
      </pivotArea>
    </format>
    <format dxfId="206">
      <pivotArea field="0" type="button" dataOnly="0" labelOnly="1" outline="0" axis="axisRow" fieldPosition="0"/>
    </format>
    <format dxfId="205">
      <pivotArea field="0" type="button" dataOnly="0" labelOnly="1" outline="0" axis="axisRow" fieldPosition="0"/>
    </format>
    <format dxfId="204">
      <pivotArea type="all" dataOnly="0" outline="0" fieldPosition="0"/>
    </format>
    <format dxfId="203">
      <pivotArea field="0" type="button" dataOnly="0" labelOnly="1" outline="0" axis="axisRow" fieldPosition="0"/>
    </format>
    <format dxfId="202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E1455-ED8E-461A-9822-4869779C6D5B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201">
      <pivotArea type="all" dataOnly="0" outline="0" fieldPosition="0"/>
    </format>
    <format dxfId="200">
      <pivotArea field="0" type="button" dataOnly="0" labelOnly="1" outline="0" axis="axisRow" fieldPosition="0"/>
    </format>
    <format dxfId="199">
      <pivotArea dataOnly="0" labelOnly="1" fieldPosition="0">
        <references count="1">
          <reference field="0" count="0"/>
        </references>
      </pivotArea>
    </format>
    <format dxfId="198">
      <pivotArea field="0" type="button" dataOnly="0" labelOnly="1" outline="0" axis="axisRow" fieldPosition="0"/>
    </format>
    <format dxfId="197">
      <pivotArea field="0" type="button" dataOnly="0" labelOnly="1" outline="0" axis="axisRow" fieldPosition="0"/>
    </format>
    <format dxfId="196">
      <pivotArea type="all" dataOnly="0" outline="0" fieldPosition="0"/>
    </format>
    <format dxfId="195">
      <pivotArea field="0" type="button" dataOnly="0" labelOnly="1" outline="0" axis="axisRow" fieldPosition="0"/>
    </format>
    <format dxfId="194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DE5553-8851-403E-B297-8FC8FA131EE9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93">
      <pivotArea type="all" dataOnly="0" outline="0" fieldPosition="0"/>
    </format>
    <format dxfId="192">
      <pivotArea field="0" type="button" dataOnly="0" labelOnly="1" outline="0" axis="axisRow" fieldPosition="0"/>
    </format>
    <format dxfId="191">
      <pivotArea dataOnly="0" labelOnly="1" fieldPosition="0">
        <references count="1">
          <reference field="0" count="0"/>
        </references>
      </pivotArea>
    </format>
    <format dxfId="190">
      <pivotArea field="0" type="button" dataOnly="0" labelOnly="1" outline="0" axis="axisRow" fieldPosition="0"/>
    </format>
    <format dxfId="189">
      <pivotArea field="0" type="button" dataOnly="0" labelOnly="1" outline="0" axis="axisRow" fieldPosition="0"/>
    </format>
    <format dxfId="188">
      <pivotArea type="all" dataOnly="0" outline="0" fieldPosition="0"/>
    </format>
    <format dxfId="187">
      <pivotArea field="0" type="button" dataOnly="0" labelOnly="1" outline="0" axis="axisRow" fieldPosition="0"/>
    </format>
    <format dxfId="186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23ACB-1780-46F6-9798-C0D44FB037FD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85">
      <pivotArea type="all" dataOnly="0" outline="0" fieldPosition="0"/>
    </format>
    <format dxfId="184">
      <pivotArea field="0" type="button" dataOnly="0" labelOnly="1" outline="0" axis="axisRow" fieldPosition="0"/>
    </format>
    <format dxfId="183">
      <pivotArea dataOnly="0" labelOnly="1" fieldPosition="0">
        <references count="1">
          <reference field="0" count="0"/>
        </references>
      </pivotArea>
    </format>
    <format dxfId="182">
      <pivotArea field="0" type="button" dataOnly="0" labelOnly="1" outline="0" axis="axisRow" fieldPosition="0"/>
    </format>
    <format dxfId="181">
      <pivotArea field="0" type="button" dataOnly="0" labelOnly="1" outline="0" axis="axisRow" fieldPosition="0"/>
    </format>
    <format dxfId="180">
      <pivotArea type="all" dataOnly="0" outline="0" fieldPosition="0"/>
    </format>
    <format dxfId="179">
      <pivotArea field="0" type="button" dataOnly="0" labelOnly="1" outline="0" axis="axisRow" fieldPosition="0"/>
    </format>
    <format dxfId="178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DA7DC-725C-4B46-87B4-DF55693B5068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77">
      <pivotArea type="all" dataOnly="0" outline="0" fieldPosition="0"/>
    </format>
    <format dxfId="176">
      <pivotArea field="0" type="button" dataOnly="0" labelOnly="1" outline="0" axis="axisRow" fieldPosition="0"/>
    </format>
    <format dxfId="175">
      <pivotArea dataOnly="0" labelOnly="1" fieldPosition="0">
        <references count="1">
          <reference field="0" count="0"/>
        </references>
      </pivotArea>
    </format>
    <format dxfId="174">
      <pivotArea field="0" type="button" dataOnly="0" labelOnly="1" outline="0" axis="axisRow" fieldPosition="0"/>
    </format>
    <format dxfId="173">
      <pivotArea field="0" type="button" dataOnly="0" labelOnly="1" outline="0" axis="axisRow" fieldPosition="0"/>
    </format>
    <format dxfId="172">
      <pivotArea type="all" dataOnly="0" outline="0" fieldPosition="0"/>
    </format>
    <format dxfId="171">
      <pivotArea field="0" type="button" dataOnly="0" labelOnly="1" outline="0" axis="axisRow" fieldPosition="0"/>
    </format>
    <format dxfId="170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18C43-F2C0-4868-8351-273737D0F1D9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69">
      <pivotArea type="all" dataOnly="0" outline="0" fieldPosition="0"/>
    </format>
    <format dxfId="168">
      <pivotArea field="0" type="button" dataOnly="0" labelOnly="1" outline="0" axis="axisRow" fieldPosition="0"/>
    </format>
    <format dxfId="167">
      <pivotArea dataOnly="0" labelOnly="1" fieldPosition="0">
        <references count="1">
          <reference field="0" count="0"/>
        </references>
      </pivotArea>
    </format>
    <format dxfId="166">
      <pivotArea field="0" type="button" dataOnly="0" labelOnly="1" outline="0" axis="axisRow" fieldPosition="0"/>
    </format>
    <format dxfId="165">
      <pivotArea field="0" type="button" dataOnly="0" labelOnly="1" outline="0" axis="axisRow" fieldPosition="0"/>
    </format>
    <format dxfId="164">
      <pivotArea type="all" dataOnly="0" outline="0" fieldPosition="0"/>
    </format>
    <format dxfId="163">
      <pivotArea field="0" type="button" dataOnly="0" labelOnly="1" outline="0" axis="axisRow" fieldPosition="0"/>
    </format>
    <format dxfId="162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47E739-A1F6-40CD-A132-2CD21B821CAB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61">
      <pivotArea type="all" dataOnly="0" outline="0" fieldPosition="0"/>
    </format>
    <format dxfId="160">
      <pivotArea field="0" type="button" dataOnly="0" labelOnly="1" outline="0" axis="axisRow" fieldPosition="0"/>
    </format>
    <format dxfId="159">
      <pivotArea dataOnly="0" labelOnly="1" fieldPosition="0">
        <references count="1">
          <reference field="0" count="0"/>
        </references>
      </pivotArea>
    </format>
    <format dxfId="158">
      <pivotArea field="0" type="button" dataOnly="0" labelOnly="1" outline="0" axis="axisRow" fieldPosition="0"/>
    </format>
    <format dxfId="157">
      <pivotArea field="0" type="button" dataOnly="0" labelOnly="1" outline="0" axis="axisRow" fieldPosition="0"/>
    </format>
    <format dxfId="156">
      <pivotArea type="all" dataOnly="0" outline="0" fieldPosition="0"/>
    </format>
    <format dxfId="155">
      <pivotArea field="0" type="button" dataOnly="0" labelOnly="1" outline="0" axis="axisRow" fieldPosition="0"/>
    </format>
    <format dxfId="154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A627B9-7121-4055-85DF-3776F7687181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53">
      <pivotArea type="all" dataOnly="0" outline="0" fieldPosition="0"/>
    </format>
    <format dxfId="152">
      <pivotArea field="0" type="button" dataOnly="0" labelOnly="1" outline="0" axis="axisRow" fieldPosition="0"/>
    </format>
    <format dxfId="151">
      <pivotArea dataOnly="0" labelOnly="1" fieldPosition="0">
        <references count="1">
          <reference field="0" count="0"/>
        </references>
      </pivotArea>
    </format>
    <format dxfId="150">
      <pivotArea field="0" type="button" dataOnly="0" labelOnly="1" outline="0" axis="axisRow" fieldPosition="0"/>
    </format>
    <format dxfId="149">
      <pivotArea field="0" type="button" dataOnly="0" labelOnly="1" outline="0" axis="axisRow" fieldPosition="0"/>
    </format>
    <format dxfId="148">
      <pivotArea type="all" dataOnly="0" outline="0" fieldPosition="0"/>
    </format>
    <format dxfId="147">
      <pivotArea field="0" type="button" dataOnly="0" labelOnly="1" outline="0" axis="axisRow" fieldPosition="0"/>
    </format>
    <format dxfId="146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C52F9-7C83-4D23-BB13-2C4A43DBB926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45">
      <pivotArea type="all" dataOnly="0" outline="0" fieldPosition="0"/>
    </format>
    <format dxfId="144">
      <pivotArea field="0" type="button" dataOnly="0" labelOnly="1" outline="0" axis="axisRow" fieldPosition="0"/>
    </format>
    <format dxfId="143">
      <pivotArea dataOnly="0" labelOnly="1" fieldPosition="0">
        <references count="1">
          <reference field="0" count="0"/>
        </references>
      </pivotArea>
    </format>
    <format dxfId="142">
      <pivotArea field="0" type="button" dataOnly="0" labelOnly="1" outline="0" axis="axisRow" fieldPosition="0"/>
    </format>
    <format dxfId="141">
      <pivotArea field="0" type="button" dataOnly="0" labelOnly="1" outline="0" axis="axisRow" fieldPosition="0"/>
    </format>
    <format dxfId="140">
      <pivotArea type="all" dataOnly="0" outline="0" fieldPosition="0"/>
    </format>
    <format dxfId="139">
      <pivotArea field="0" type="button" dataOnly="0" labelOnly="1" outline="0" axis="axisRow" fieldPosition="0"/>
    </format>
    <format dxfId="138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07B975-0EDA-471D-931B-55C1ACD3116D}" name="Amount of Each Part" cacheId="37" applyNumberFormats="0" applyBorderFormats="0" applyFontFormats="0" applyPatternFormats="0" applyAlignmentFormats="0" applyWidthHeightFormats="1" dataCaption="Values" updatedVersion="7" minRefreshableVersion="3" showDrill="0" showDataTips="0" useAutoFormatting="1" rowGrandTotals="0" colGrandTotals="0" itemPrintTitles="1" createdVersion="7" indent="0" outline="1" outlineData="1" multipleFieldFilters="0" rowHeaderCaption="Product" colHeaderCaption="IGS ITEMS SOLD THIS MONTH">
  <location ref="M1:M44" firstHeaderRow="1" firstDataRow="1" firstDataCol="1"/>
  <pivotFields count="4">
    <pivotField axis="axisRow" showAll="0">
      <items count="47">
        <item x="6"/>
        <item x="5"/>
        <item x="7"/>
        <item x="4"/>
        <item x="11"/>
        <item x="2"/>
        <item x="1"/>
        <item x="3"/>
        <item x="0"/>
        <item x="16"/>
        <item x="14"/>
        <item x="15"/>
        <item x="10"/>
        <item x="9"/>
        <item x="8"/>
        <item x="12"/>
        <item x="13"/>
        <item m="1" x="44"/>
        <item m="1" x="45"/>
        <item m="1" x="43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showAll="0"/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</rowItems>
  <colItems count="1">
    <i/>
  </colItems>
  <formats count="8">
    <format dxfId="137">
      <pivotArea type="all" dataOnly="0" outline="0" fieldPosition="0"/>
    </format>
    <format dxfId="136">
      <pivotArea field="0" type="button" dataOnly="0" labelOnly="1" outline="0" axis="axisRow" fieldPosition="0"/>
    </format>
    <format dxfId="135">
      <pivotArea dataOnly="0" labelOnly="1" fieldPosition="0">
        <references count="1">
          <reference field="0" count="0"/>
        </references>
      </pivotArea>
    </format>
    <format dxfId="134">
      <pivotArea field="0" type="button" dataOnly="0" labelOnly="1" outline="0" axis="axisRow" fieldPosition="0"/>
    </format>
    <format dxfId="133">
      <pivotArea field="0" type="button" dataOnly="0" labelOnly="1" outline="0" axis="axisRow" fieldPosition="0"/>
    </format>
    <format dxfId="132">
      <pivotArea type="all" dataOnly="0" outline="0" fieldPosition="0"/>
    </format>
    <format dxfId="131">
      <pivotArea field="0" type="button" dataOnly="0" labelOnly="1" outline="0" axis="axisRow" fieldPosition="0"/>
    </format>
    <format dxfId="130">
      <pivotArea dataOnly="0" labelOnly="1" fieldPosition="0">
        <references count="1">
          <reference field="0" count="0"/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09A631-D614-4919-8330-3BAB3B261511}" name="IGS_ITEMS" displayName="IGS_ITEMS" ref="A3:D46" headerRowDxfId="129" dataDxfId="127" totalsRowDxfId="125" headerRowBorderDxfId="128" tableBorderDxfId="126" totalsRowBorderDxfId="124">
  <autoFilter ref="A3:D46" xr:uid="{8F09A631-D614-4919-8330-3BAB3B261511}">
    <filterColumn colId="0" hiddenButton="1"/>
    <filterColumn colId="1" hiddenButton="1"/>
    <filterColumn colId="2" hiddenButton="1"/>
    <filterColumn colId="3" hiddenButton="1"/>
  </autoFilter>
  <tableColumns count="4">
    <tableColumn id="1" xr3:uid="{B5CEB50B-FA78-4C3B-AC84-4939DB224DDA}" name="Description " dataDxfId="123" totalsRowDxfId="122"/>
    <tableColumn id="2" xr3:uid="{D75C269A-99C5-4554-81FB-56AE503218D3}" name="Part Number" totalsRowFunction="custom" dataDxfId="121" totalsRowDxfId="120">
      <calculatedColumnFormula>IF(ISBLANK('Temp PN Updater'!A4),IF(ISBLANK('Temp PN Updater'!B4), "",'Temp PN Updater'!B4 ),'Temp PN Updater'!A4)</calculatedColumnFormula>
      <totalsRowFormula>IF(ISBLANK('Temp PN Updater'!A40),IF(ISBLANK('Temp PN Updater'!B40), "",'Temp PN Updater'!B40 ),'Temp PN Updater'!A40)</totalsRowFormula>
    </tableColumn>
    <tableColumn id="3" xr3:uid="{6B1DE59B-37D1-40F4-BB65-776883F81F99}" name="Price Each" dataDxfId="119" totalsRowDxfId="118"/>
    <tableColumn id="4" xr3:uid="{3C712378-534E-4508-8081-AF33BF1EE9DB}" name="Weight " dataDxfId="117" totalsRowDxfId="11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C78F5-C909-4117-A4F9-05BA3D5752D5}" name="Responsibility" displayName="Responsibility" ref="F2:F4" totalsRowShown="0" headerRowDxfId="115" headerRowBorderDxfId="114" tableBorderDxfId="113" totalsRowBorderDxfId="112">
  <autoFilter ref="F2:F4" xr:uid="{7DAC78F5-C909-4117-A4F9-05BA3D5752D5}"/>
  <tableColumns count="1">
    <tableColumn id="1" xr3:uid="{9F202CF2-EE89-4E45-928D-9E046D92469E}" name="Respoinsibility" dataDxfId="111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1B7C7-ACFE-4305-9507-743C5F1F7115}" name="Table3" displayName="Table3" ref="A3:B39" totalsRowShown="0" headerRowDxfId="110" headerRowBorderDxfId="109" tableBorderDxfId="108" totalsRowBorderDxfId="107">
  <autoFilter ref="A3:B39" xr:uid="{B2F1B7C7-ACFE-4305-9507-743C5F1F7115}"/>
  <tableColumns count="2">
    <tableColumn id="1" xr3:uid="{4C9952E0-08C4-4503-A8A6-DC0A2DFF5E9B}" name="Part Number " dataDxfId="106"/>
    <tableColumn id="2" xr3:uid="{65170680-CFBD-4D2A-950A-9C0EBF38454D}" name="Legacy" dataDxfId="105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6EFE-525D-4F52-AC72-5E2DF4CFF4E5}">
  <dimension ref="A1:N54"/>
  <sheetViews>
    <sheetView tabSelected="1" workbookViewId="0"/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Example</v>
      </c>
    </row>
    <row r="2" spans="1:14" ht="15" customHeight="1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ht="14.25" customHeight="1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 t="s">
        <v>54</v>
      </c>
      <c r="B6" s="123"/>
      <c r="C6" s="61" t="str">
        <f ca="1">IF(ISBLANK($A6), "-", VLOOKUP($A6, INDIRECT(REF_SHEET!$B$2), 2, FALSE))</f>
        <v>C0021P01</v>
      </c>
      <c r="D6" s="20">
        <v>5</v>
      </c>
      <c r="E6" s="61">
        <f ca="1">IF(ISBLANK(A6), "0", VLOOKUP(A6, INDIRECT(REF_SHEET!$B$2), 3, FALSE))</f>
        <v>0</v>
      </c>
      <c r="F6" s="61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>
        <v>5</v>
      </c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 t="s">
        <v>54</v>
      </c>
      <c r="B8" s="123"/>
      <c r="C8" s="61" t="str">
        <f ca="1">IF(ISBLANK($A8), "-", VLOOKUP($A8, INDIRECT(REF_SHEET!$B$2), 2, FALSE))</f>
        <v>C0021P01</v>
      </c>
      <c r="D8" s="20"/>
      <c r="E8" s="61">
        <f ca="1">IF(ISBLANK(A8), "0", VLOOKUP(A8, INDIRECT(REF_SHEET!$B$2), 3, FALSE))</f>
        <v>0</v>
      </c>
      <c r="F8" s="61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ht="15" thickBot="1" x14ac:dyDescent="0.25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143" t="s">
        <v>72</v>
      </c>
      <c r="N9" s="141">
        <f t="shared" ca="1" si="0"/>
        <v>0</v>
      </c>
    </row>
    <row r="10" spans="1:14" ht="15" thickBot="1" x14ac:dyDescent="0.25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145" t="s">
        <v>54</v>
      </c>
      <c r="N10" s="146">
        <f t="shared" ca="1" si="0"/>
        <v>8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144" t="s">
        <v>83</v>
      </c>
      <c r="N11" s="142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109"/>
      <c r="C18" s="101"/>
      <c r="D18" s="28"/>
      <c r="E18" s="76"/>
      <c r="F18" s="101"/>
      <c r="G18" s="30"/>
      <c r="H18" s="30"/>
      <c r="I18" s="112"/>
      <c r="J18" s="77"/>
      <c r="K18" s="102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109"/>
      <c r="C19" s="101"/>
      <c r="D19" s="28"/>
      <c r="E19" s="76"/>
      <c r="F19" s="101"/>
      <c r="G19" s="30"/>
      <c r="H19" s="30"/>
      <c r="I19" s="110"/>
      <c r="J19" s="77"/>
      <c r="K19" s="78"/>
      <c r="L19" s="115"/>
      <c r="M19" s="83" t="s">
        <v>93</v>
      </c>
      <c r="N19" s="19">
        <f t="shared" ca="1" si="0"/>
        <v>0</v>
      </c>
    </row>
    <row r="20" spans="1:14" x14ac:dyDescent="0.2">
      <c r="A20" s="136" t="s">
        <v>136</v>
      </c>
      <c r="B20" s="136"/>
      <c r="C20" s="76"/>
      <c r="D20" s="103"/>
      <c r="E20" s="104"/>
      <c r="F20" s="104"/>
      <c r="G20" s="105"/>
      <c r="H20" s="105"/>
      <c r="I20" s="111"/>
      <c r="J20" s="106"/>
      <c r="K20" s="107"/>
      <c r="L20" s="29"/>
      <c r="M20" s="83" t="s">
        <v>94</v>
      </c>
      <c r="N20" s="19">
        <f t="shared" ca="1" si="0"/>
        <v>0</v>
      </c>
    </row>
    <row r="21" spans="1:14" x14ac:dyDescent="0.2">
      <c r="A21" s="136"/>
      <c r="B21" s="136"/>
      <c r="C21" s="76"/>
      <c r="D21" s="28"/>
      <c r="E21" s="76"/>
      <c r="F21" s="76"/>
      <c r="G21" s="30"/>
      <c r="H21" s="30"/>
      <c r="I21" s="110"/>
      <c r="J21" s="77"/>
      <c r="K21" s="108"/>
      <c r="L21" s="29"/>
      <c r="M21" s="83" t="s">
        <v>95</v>
      </c>
      <c r="N21" s="19">
        <f t="shared" ca="1" si="0"/>
        <v>0</v>
      </c>
    </row>
    <row r="22" spans="1:14" x14ac:dyDescent="0.2">
      <c r="A22" s="49"/>
      <c r="B22" s="49"/>
      <c r="C22" s="76"/>
      <c r="D22" s="28"/>
      <c r="E22" s="76"/>
      <c r="F22" s="76"/>
      <c r="G22" s="30"/>
      <c r="H22" s="30"/>
      <c r="I22" s="110"/>
      <c r="K22" s="126" t="s">
        <v>137</v>
      </c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76"/>
      <c r="D23" s="28"/>
      <c r="E23" s="76"/>
      <c r="F23" s="76"/>
      <c r="G23" s="30"/>
      <c r="H23" s="30"/>
      <c r="I23" s="110"/>
      <c r="J23" s="64"/>
      <c r="K23" s="126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76"/>
      <c r="D24" s="28"/>
      <c r="E24" s="76"/>
      <c r="F24" s="76"/>
      <c r="G24" s="30"/>
      <c r="H24" s="127" t="s">
        <v>138</v>
      </c>
      <c r="I24" s="127"/>
      <c r="J24" s="64"/>
      <c r="K24" s="126"/>
      <c r="L24" s="29"/>
      <c r="M24" s="83" t="s">
        <v>98</v>
      </c>
      <c r="N24" s="19">
        <f t="shared" ca="1" si="0"/>
        <v>0</v>
      </c>
    </row>
    <row r="25" spans="1:14" x14ac:dyDescent="0.2">
      <c r="A25" s="49"/>
      <c r="B25" s="49"/>
      <c r="C25" s="76"/>
      <c r="D25" s="28"/>
      <c r="E25" s="76"/>
      <c r="F25" s="76"/>
      <c r="G25" s="30"/>
      <c r="H25" s="127"/>
      <c r="I25" s="127"/>
      <c r="J25" s="77"/>
      <c r="K25" s="64"/>
      <c r="L25" s="29"/>
      <c r="M25" s="83" t="s">
        <v>99</v>
      </c>
      <c r="N25" s="19">
        <f t="shared" ca="1" si="0"/>
        <v>0</v>
      </c>
    </row>
    <row r="26" spans="1:14" x14ac:dyDescent="0.2">
      <c r="A26" s="49"/>
      <c r="B26" s="49"/>
      <c r="C26" s="76"/>
      <c r="D26" s="28"/>
      <c r="E26" s="76"/>
      <c r="F26" s="76"/>
      <c r="G26" s="30"/>
      <c r="H26" s="113"/>
      <c r="I26" s="113"/>
      <c r="J26" s="77"/>
      <c r="K26" s="64"/>
      <c r="L26" s="29"/>
      <c r="M26" s="83" t="s">
        <v>100</v>
      </c>
      <c r="N26" s="19">
        <f t="shared" ca="1" si="0"/>
        <v>0</v>
      </c>
    </row>
    <row r="27" spans="1:14" x14ac:dyDescent="0.2">
      <c r="A27" s="49"/>
      <c r="B27" s="49"/>
      <c r="C27" s="28"/>
      <c r="D27" s="28"/>
      <c r="E27" s="33"/>
      <c r="F27" s="30"/>
      <c r="G27" s="3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121" t="s">
        <v>139</v>
      </c>
      <c r="K28" s="121"/>
      <c r="L28" s="56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121"/>
      <c r="K29" s="121"/>
      <c r="L29" s="29"/>
      <c r="M29" s="83" t="s">
        <v>103</v>
      </c>
      <c r="N29" s="19">
        <f t="shared" ca="1" si="0"/>
        <v>0</v>
      </c>
    </row>
    <row r="30" spans="1:14" ht="15" thickBot="1" x14ac:dyDescent="0.25">
      <c r="A30" s="49"/>
      <c r="B30" s="49"/>
      <c r="C30" s="28"/>
      <c r="D30" s="28"/>
      <c r="E30" s="33"/>
      <c r="F30" s="30"/>
      <c r="G30" s="30"/>
      <c r="H30" s="30"/>
      <c r="I30" s="30"/>
      <c r="J30" s="121"/>
      <c r="K30" s="121"/>
      <c r="L30" s="29"/>
      <c r="M30" s="83" t="s">
        <v>104</v>
      </c>
      <c r="N30" s="19">
        <f t="shared" ca="1" si="0"/>
        <v>0</v>
      </c>
    </row>
    <row r="31" spans="1:14" ht="15" x14ac:dyDescent="0.2">
      <c r="A31" s="128" t="s">
        <v>134</v>
      </c>
      <c r="B31" s="129"/>
      <c r="C31" s="96" t="s">
        <v>11</v>
      </c>
      <c r="D31" s="97"/>
      <c r="E31" s="130" t="s">
        <v>92</v>
      </c>
      <c r="F31" s="130"/>
      <c r="G31" s="98"/>
      <c r="H31" s="89"/>
      <c r="I31" s="88"/>
      <c r="J31" s="88"/>
      <c r="K31" s="90"/>
      <c r="L31" s="29"/>
      <c r="M31" s="83" t="s">
        <v>105</v>
      </c>
      <c r="N31" s="19">
        <f t="shared" ca="1" si="0"/>
        <v>0</v>
      </c>
    </row>
    <row r="32" spans="1:14" ht="15" x14ac:dyDescent="0.2">
      <c r="A32" s="131"/>
      <c r="B32" s="132"/>
      <c r="C32" s="37" t="s">
        <v>14</v>
      </c>
      <c r="D32" s="84"/>
      <c r="E32" s="135" t="s">
        <v>15</v>
      </c>
      <c r="F32" s="135"/>
      <c r="G32" s="19"/>
      <c r="H32" s="91"/>
      <c r="I32" s="91"/>
      <c r="J32" s="91"/>
      <c r="K32" s="92"/>
      <c r="L32" s="29"/>
      <c r="M32" s="83" t="s">
        <v>106</v>
      </c>
      <c r="N32" s="19">
        <f t="shared" ca="1" si="0"/>
        <v>0</v>
      </c>
    </row>
    <row r="33" spans="1:14" x14ac:dyDescent="0.2">
      <c r="A33" s="133"/>
      <c r="B33" s="134"/>
      <c r="C33" s="91"/>
      <c r="D33" s="91"/>
      <c r="E33" s="91"/>
      <c r="F33" s="91"/>
      <c r="G33" s="91"/>
      <c r="H33" s="93"/>
      <c r="I33" s="93"/>
      <c r="J33" s="93"/>
      <c r="K33" s="94"/>
      <c r="L33" s="29"/>
      <c r="M33" s="83" t="s">
        <v>107</v>
      </c>
      <c r="N33" s="19">
        <f t="shared" ca="1" si="0"/>
        <v>0</v>
      </c>
    </row>
    <row r="34" spans="1:14" ht="15" x14ac:dyDescent="0.2">
      <c r="A34" s="124" t="s">
        <v>135</v>
      </c>
      <c r="B34" s="125"/>
      <c r="C34" s="39" t="s">
        <v>85</v>
      </c>
      <c r="D34" s="38" t="s">
        <v>0</v>
      </c>
      <c r="E34" s="40" t="s">
        <v>12</v>
      </c>
      <c r="F34" s="38" t="s">
        <v>6</v>
      </c>
      <c r="G34" s="38" t="s">
        <v>1</v>
      </c>
      <c r="H34" s="38" t="s">
        <v>2</v>
      </c>
      <c r="I34" s="38" t="s">
        <v>3</v>
      </c>
      <c r="J34" s="42" t="s">
        <v>87</v>
      </c>
      <c r="K34" s="60" t="s">
        <v>13</v>
      </c>
      <c r="L34" s="29"/>
      <c r="M34" s="83" t="s">
        <v>108</v>
      </c>
      <c r="N34" s="19">
        <f t="shared" ca="1" si="0"/>
        <v>0</v>
      </c>
    </row>
    <row r="35" spans="1:14" x14ac:dyDescent="0.2">
      <c r="A35" s="122" t="s">
        <v>54</v>
      </c>
      <c r="B35" s="123"/>
      <c r="C35" s="61" t="str">
        <f ca="1">IF(ISBLANK($A35), "-", VLOOKUP($A35, INDIRECT(REF_SHEET!$B$2), 2, FALSE))</f>
        <v>C0021P01</v>
      </c>
      <c r="D35" s="20">
        <v>3</v>
      </c>
      <c r="E35" s="61">
        <f ca="1">IF(ISBLANK(A35), "0", VLOOKUP(A35, INDIRECT(REF_SHEET!$B$2), 3, FALSE))</f>
        <v>0</v>
      </c>
      <c r="F35" s="61">
        <f ca="1">IF(ISBLANK(A35), "0", VLOOKUP(A35, INDIRECT(REF_SHEET!$B$2), 4, FALSE))</f>
        <v>0</v>
      </c>
      <c r="G35" s="41"/>
      <c r="H35" s="41"/>
      <c r="I35" s="1"/>
      <c r="J35" s="63">
        <f t="shared" ref="J35:J46" ca="1" si="3">D35*F35</f>
        <v>0</v>
      </c>
      <c r="K35" s="85">
        <f t="shared" ref="K35:K46" ca="1" si="4">D35*E35</f>
        <v>0</v>
      </c>
      <c r="L35" s="29"/>
      <c r="M35" s="83" t="s">
        <v>109</v>
      </c>
      <c r="N35" s="19">
        <f t="shared" ca="1" si="0"/>
        <v>0</v>
      </c>
    </row>
    <row r="36" spans="1:14" x14ac:dyDescent="0.2">
      <c r="A36" s="122"/>
      <c r="B36" s="123"/>
      <c r="C36" s="61" t="str">
        <f ca="1">IF(ISBLANK($A36), "-", VLOOKUP($A36, INDIRECT(REF_SHEET!$B$2), 2, FALSE))</f>
        <v>-</v>
      </c>
      <c r="D36" s="20"/>
      <c r="E36" s="61" t="str">
        <f ca="1">IF(ISBLANK(A36), "0", VLOOKUP(A36, INDIRECT(REF_SHEET!$B$2), 3, FALSE))</f>
        <v>0</v>
      </c>
      <c r="F36" s="61" t="str">
        <f ca="1">IF(ISBLANK(A36), "0", VLOOKUP(A36, INDIRECT(REF_SHEET!$B$2), 4, FALSE))</f>
        <v>0</v>
      </c>
      <c r="G36" s="41"/>
      <c r="H36" s="41"/>
      <c r="I36" s="1"/>
      <c r="J36" s="63">
        <f t="shared" ca="1" si="3"/>
        <v>0</v>
      </c>
      <c r="K36" s="85">
        <f t="shared" ca="1" si="4"/>
        <v>0</v>
      </c>
      <c r="L36" s="29"/>
      <c r="M36" s="83" t="s">
        <v>110</v>
      </c>
      <c r="N36" s="19">
        <f t="shared" ca="1" si="0"/>
        <v>0</v>
      </c>
    </row>
    <row r="37" spans="1:14" x14ac:dyDescent="0.2">
      <c r="A37" s="122"/>
      <c r="B37" s="123"/>
      <c r="C37" s="61" t="str">
        <f ca="1">IF(ISBLANK($A37), "-", VLOOKUP($A37, INDIRECT(REF_SHEET!$B$2), 2, FALSE))</f>
        <v>-</v>
      </c>
      <c r="D37" s="20"/>
      <c r="E37" s="61" t="str">
        <f ca="1">IF(ISBLANK(A37), "0", VLOOKUP(A37, INDIRECT(REF_SHEET!$B$2), 3, FALSE))</f>
        <v>0</v>
      </c>
      <c r="F37" s="61" t="str">
        <f ca="1">IF(ISBLANK(A37), "0", VLOOKUP(A37, INDIRECT(REF_SHEET!$B$2), 4, FALSE))</f>
        <v>0</v>
      </c>
      <c r="G37" s="41"/>
      <c r="H37" s="41"/>
      <c r="I37" s="1"/>
      <c r="J37" s="63">
        <f t="shared" ca="1" si="3"/>
        <v>0</v>
      </c>
      <c r="K37" s="85">
        <f t="shared" ca="1" si="4"/>
        <v>0</v>
      </c>
      <c r="L37" s="29"/>
      <c r="M37" s="83" t="s">
        <v>111</v>
      </c>
      <c r="N37" s="19">
        <f t="shared" ca="1" si="0"/>
        <v>0</v>
      </c>
    </row>
    <row r="38" spans="1:14" x14ac:dyDescent="0.2">
      <c r="A38" s="122"/>
      <c r="B38" s="123"/>
      <c r="C38" s="61" t="str">
        <f ca="1">IF(ISBLANK($A38), "-", VLOOKUP($A38, INDIRECT(REF_SHEET!$B$2), 2, FALSE))</f>
        <v>-</v>
      </c>
      <c r="D38" s="20"/>
      <c r="E38" s="61" t="str">
        <f ca="1">IF(ISBLANK(A38), "0", VLOOKUP(A38, INDIRECT(REF_SHEET!$B$2), 3, FALSE))</f>
        <v>0</v>
      </c>
      <c r="F38" s="61" t="str">
        <f ca="1">IF(ISBLANK(A38), "0", VLOOKUP(A38, INDIRECT(REF_SHEET!$B$2), 4, FALSE))</f>
        <v>0</v>
      </c>
      <c r="G38" s="41"/>
      <c r="H38" s="41"/>
      <c r="I38" s="1"/>
      <c r="J38" s="63">
        <f t="shared" ca="1" si="3"/>
        <v>0</v>
      </c>
      <c r="K38" s="85">
        <f t="shared" ca="1" si="4"/>
        <v>0</v>
      </c>
      <c r="L38" s="29"/>
      <c r="M38" s="83" t="s">
        <v>112</v>
      </c>
      <c r="N38" s="19">
        <f t="shared" ca="1" si="0"/>
        <v>0</v>
      </c>
    </row>
    <row r="39" spans="1:14" x14ac:dyDescent="0.2">
      <c r="A39" s="122"/>
      <c r="B39" s="123"/>
      <c r="C39" s="61" t="str">
        <f ca="1">IF(ISBLANK($A39), "-", VLOOKUP($A39, INDIRECT(REF_SHEET!$B$2), 2, FALSE))</f>
        <v>-</v>
      </c>
      <c r="D39" s="20"/>
      <c r="E39" s="61" t="str">
        <f ca="1">IF(ISBLANK(A39), "0", VLOOKUP(A39, INDIRECT(REF_SHEET!$B$2), 3, FALSE))</f>
        <v>0</v>
      </c>
      <c r="F39" s="61" t="str">
        <f ca="1">IF(ISBLANK(A39), "0", VLOOKUP(A39, INDIRECT(REF_SHEET!$B$2), 4, FALSE))</f>
        <v>0</v>
      </c>
      <c r="G39" s="41"/>
      <c r="H39" s="41"/>
      <c r="I39" s="1"/>
      <c r="J39" s="63">
        <f t="shared" ca="1" si="3"/>
        <v>0</v>
      </c>
      <c r="K39" s="85">
        <f t="shared" ca="1" si="4"/>
        <v>0</v>
      </c>
      <c r="L39" s="29"/>
      <c r="M39" s="83" t="s">
        <v>113</v>
      </c>
      <c r="N39" s="19">
        <f t="shared" ca="1" si="0"/>
        <v>0</v>
      </c>
    </row>
    <row r="40" spans="1:14" x14ac:dyDescent="0.2">
      <c r="A40" s="122"/>
      <c r="B40" s="123"/>
      <c r="C40" s="61" t="str">
        <f ca="1">IF(ISBLANK($A40), "-", VLOOKUP($A40, INDIRECT(REF_SHEET!$B$2), 2, FALSE))</f>
        <v>-</v>
      </c>
      <c r="D40" s="20"/>
      <c r="E40" s="61" t="str">
        <f ca="1">IF(ISBLANK(A40), "0", VLOOKUP(A40, INDIRECT(REF_SHEET!$B$2), 3, FALSE))</f>
        <v>0</v>
      </c>
      <c r="F40" s="61" t="str">
        <f ca="1">IF(ISBLANK(A40), "0", VLOOKUP(A40, INDIRECT(REF_SHEET!$B$2), 4, FALSE))</f>
        <v>0</v>
      </c>
      <c r="G40" s="41"/>
      <c r="H40" s="41"/>
      <c r="I40" s="1"/>
      <c r="J40" s="63">
        <f t="shared" ca="1" si="3"/>
        <v>0</v>
      </c>
      <c r="K40" s="85">
        <f t="shared" ca="1" si="4"/>
        <v>0</v>
      </c>
      <c r="L40" s="29"/>
      <c r="M40" s="83" t="s">
        <v>114</v>
      </c>
      <c r="N40" s="19">
        <f t="shared" ca="1" si="0"/>
        <v>0</v>
      </c>
    </row>
    <row r="41" spans="1:14" x14ac:dyDescent="0.2">
      <c r="A41" s="122"/>
      <c r="B41" s="123"/>
      <c r="C41" s="61" t="str">
        <f ca="1">IF(ISBLANK($A41), "-", VLOOKUP($A41, INDIRECT(REF_SHEET!$B$2), 2, FALSE))</f>
        <v>-</v>
      </c>
      <c r="D41" s="20"/>
      <c r="E41" s="61" t="str">
        <f ca="1">IF(ISBLANK(A41), "0", VLOOKUP(A41, INDIRECT(REF_SHEET!$B$2), 3, FALSE))</f>
        <v>0</v>
      </c>
      <c r="F41" s="61" t="str">
        <f ca="1">IF(ISBLANK(A41), "0", VLOOKUP(A41, INDIRECT(REF_SHEET!$B$2), 4, FALSE))</f>
        <v>0</v>
      </c>
      <c r="G41" s="41"/>
      <c r="H41" s="41"/>
      <c r="I41" s="1"/>
      <c r="J41" s="63">
        <f t="shared" ca="1" si="3"/>
        <v>0</v>
      </c>
      <c r="K41" s="85">
        <f t="shared" ca="1" si="4"/>
        <v>0</v>
      </c>
      <c r="L41" s="29"/>
      <c r="M41" s="83" t="s">
        <v>10</v>
      </c>
      <c r="N41" s="19">
        <f t="shared" ca="1" si="0"/>
        <v>0</v>
      </c>
    </row>
    <row r="42" spans="1:14" x14ac:dyDescent="0.2">
      <c r="A42" s="122"/>
      <c r="B42" s="123"/>
      <c r="C42" s="61" t="str">
        <f ca="1">IF(ISBLANK($A42), "-", VLOOKUP($A42, INDIRECT(REF_SHEET!$B$2), 2, FALSE))</f>
        <v>-</v>
      </c>
      <c r="D42" s="20"/>
      <c r="E42" s="61" t="str">
        <f ca="1">IF(ISBLANK(A42), "0", VLOOKUP(A42, INDIRECT(REF_SHEET!$B$2), 3, FALSE))</f>
        <v>0</v>
      </c>
      <c r="F42" s="61" t="str">
        <f ca="1">IF(ISBLANK(A42), "0", VLOOKUP(A42, INDIRECT(REF_SHEET!$B$2), 4, FALSE))</f>
        <v>0</v>
      </c>
      <c r="G42" s="41"/>
      <c r="H42" s="41"/>
      <c r="I42" s="1"/>
      <c r="J42" s="63">
        <f t="shared" ca="1" si="3"/>
        <v>0</v>
      </c>
      <c r="K42" s="85">
        <f t="shared" ca="1" si="4"/>
        <v>0</v>
      </c>
      <c r="L42" s="29"/>
      <c r="M42" s="83" t="s">
        <v>115</v>
      </c>
      <c r="N42" s="19">
        <f t="shared" ca="1" si="0"/>
        <v>0</v>
      </c>
    </row>
    <row r="43" spans="1:14" x14ac:dyDescent="0.2">
      <c r="A43" s="122"/>
      <c r="B43" s="123"/>
      <c r="C43" s="61" t="str">
        <f ca="1">IF(ISBLANK($A43), "-", VLOOKUP($A43, INDIRECT(REF_SHEET!$B$2), 2, FALSE))</f>
        <v>-</v>
      </c>
      <c r="D43" s="20"/>
      <c r="E43" s="61" t="str">
        <f ca="1">IF(ISBLANK(A43), "0", VLOOKUP(A43, INDIRECT(REF_SHEET!$B$2), 3, FALSE))</f>
        <v>0</v>
      </c>
      <c r="F43" s="61" t="str">
        <f ca="1">IF(ISBLANK(A43), "0", VLOOKUP(A43, INDIRECT(REF_SHEET!$B$2), 4, FALSE))</f>
        <v>0</v>
      </c>
      <c r="G43" s="41"/>
      <c r="H43" s="41"/>
      <c r="I43" s="1"/>
      <c r="J43" s="63">
        <f t="shared" ca="1" si="3"/>
        <v>0</v>
      </c>
      <c r="K43" s="85">
        <f t="shared" ca="1" si="4"/>
        <v>0</v>
      </c>
      <c r="L43" s="29"/>
      <c r="M43" s="83" t="s">
        <v>116</v>
      </c>
      <c r="N43" s="19">
        <f t="shared" ca="1" si="0"/>
        <v>0</v>
      </c>
    </row>
    <row r="44" spans="1:14" x14ac:dyDescent="0.2">
      <c r="A44" s="122"/>
      <c r="B44" s="123"/>
      <c r="C44" s="61" t="str">
        <f ca="1">IF(ISBLANK($A44), "-", VLOOKUP($A44, INDIRECT(REF_SHEET!$B$2), 2, FALSE))</f>
        <v>-</v>
      </c>
      <c r="D44" s="20"/>
      <c r="E44" s="61" t="str">
        <f ca="1">IF(ISBLANK(A44), "0", VLOOKUP(A44, INDIRECT(REF_SHEET!$B$2), 3, FALSE))</f>
        <v>0</v>
      </c>
      <c r="F44" s="61" t="str">
        <f ca="1">IF(ISBLANK(A44), "0", VLOOKUP(A44, INDIRECT(REF_SHEET!$B$2), 4, FALSE))</f>
        <v>0</v>
      </c>
      <c r="G44" s="41"/>
      <c r="H44" s="41"/>
      <c r="I44" s="1"/>
      <c r="J44" s="63">
        <f t="shared" ca="1" si="3"/>
        <v>0</v>
      </c>
      <c r="K44" s="85">
        <f t="shared" ca="1" si="4"/>
        <v>0</v>
      </c>
      <c r="L44" s="29"/>
      <c r="M44" s="83" t="s">
        <v>117</v>
      </c>
      <c r="N44" s="19">
        <f t="shared" ca="1" si="0"/>
        <v>0</v>
      </c>
    </row>
    <row r="45" spans="1:14" x14ac:dyDescent="0.2">
      <c r="A45" s="122"/>
      <c r="B45" s="123"/>
      <c r="C45" s="61" t="str">
        <f ca="1">IF(ISBLANK($A45), "-", VLOOKUP($A45, INDIRECT(REF_SHEET!$B$2), 2, FALSE))</f>
        <v>-</v>
      </c>
      <c r="D45" s="20"/>
      <c r="E45" s="61" t="str">
        <f ca="1">IF(ISBLANK(A45), "0", VLOOKUP(A45, INDIRECT(REF_SHEET!$B$2), 3, FALSE))</f>
        <v>0</v>
      </c>
      <c r="F45" s="61" t="str">
        <f ca="1">IF(ISBLANK(A45), "0", VLOOKUP(A45, INDIRECT(REF_SHEET!$B$2), 4, FALSE))</f>
        <v>0</v>
      </c>
      <c r="G45" s="41"/>
      <c r="H45" s="41"/>
      <c r="I45" s="1"/>
      <c r="J45" s="63">
        <f t="shared" ca="1" si="3"/>
        <v>0</v>
      </c>
      <c r="K45" s="85">
        <f t="shared" ca="1" si="4"/>
        <v>0</v>
      </c>
      <c r="L45" s="29"/>
    </row>
    <row r="46" spans="1:14" ht="15" thickBot="1" x14ac:dyDescent="0.25">
      <c r="A46" s="119"/>
      <c r="B46" s="120"/>
      <c r="C46" s="62" t="str">
        <f ca="1">IF(ISBLANK($A46), "-", VLOOKUP($A46, INDIRECT(REF_SHEET!$B$2), 2, FALSE))</f>
        <v>-</v>
      </c>
      <c r="D46" s="57"/>
      <c r="E46" s="62" t="str">
        <f ca="1">IF(ISBLANK(A46), "0", VLOOKUP(A46, INDIRECT(REF_SHEET!$B$2), 3, FALSE))</f>
        <v>0</v>
      </c>
      <c r="F46" s="62" t="str">
        <f ca="1">IF(ISBLANK(A46), "0", VLOOKUP(A46, INDIRECT(REF_SHEET!$B$2), 4, FALSE))</f>
        <v>0</v>
      </c>
      <c r="G46" s="58"/>
      <c r="H46" s="58"/>
      <c r="I46" s="59"/>
      <c r="J46" s="86">
        <f t="shared" ca="1" si="3"/>
        <v>0</v>
      </c>
      <c r="K46" s="87">
        <f t="shared" ca="1" si="4"/>
        <v>0</v>
      </c>
      <c r="L46" s="29"/>
    </row>
    <row r="47" spans="1:14" ht="15" thickBot="1" x14ac:dyDescent="0.25">
      <c r="A47" s="119"/>
      <c r="B47" s="120"/>
      <c r="C47" s="62" t="str">
        <f ca="1">IF(ISBLANK($A47), "-", VLOOKUP($A47, INDIRECT(REF_SHEET!$B$2), 2, FALSE))</f>
        <v>-</v>
      </c>
      <c r="D47" s="57"/>
      <c r="E47" s="62" t="str">
        <f ca="1">IF(ISBLANK(A47), "0", VLOOKUP(A47, INDIRECT(REF_SHEET!$B$2), 3, FALSE))</f>
        <v>0</v>
      </c>
      <c r="F47" s="62" t="str">
        <f ca="1">IF(ISBLANK(A47), "0", VLOOKUP(A47, INDIRECT(REF_SHEET!$B$2), 4, FALSE))</f>
        <v>0</v>
      </c>
      <c r="G47" s="58"/>
      <c r="H47" s="58"/>
      <c r="I47" s="59"/>
      <c r="J47" s="86">
        <f t="shared" ref="J47:J48" ca="1" si="5">D47*F47</f>
        <v>0</v>
      </c>
      <c r="K47" s="87">
        <f t="shared" ref="K47:K48" ca="1" si="6">D47*E47</f>
        <v>0</v>
      </c>
      <c r="L47" s="29"/>
    </row>
    <row r="48" spans="1:14" ht="15" thickBot="1" x14ac:dyDescent="0.25">
      <c r="A48" s="119"/>
      <c r="B48" s="120"/>
      <c r="C48" s="62" t="str">
        <f ca="1">IF(ISBLANK($A48), "-", VLOOKUP($A48, INDIRECT(REF_SHEET!$B$2), 2, FALSE))</f>
        <v>-</v>
      </c>
      <c r="D48" s="57"/>
      <c r="E48" s="62" t="str">
        <f ca="1">IF(ISBLANK(A48), "0", VLOOKUP(A48, INDIRECT(REF_SHEET!$B$2), 3, FALSE))</f>
        <v>0</v>
      </c>
      <c r="F48" s="62" t="str">
        <f ca="1">IF(ISBLANK(A48), "0", VLOOKUP(A48, INDIRECT(REF_SHEET!$B$2), 4, FALSE))</f>
        <v>0</v>
      </c>
      <c r="G48" s="58"/>
      <c r="H48" s="58"/>
      <c r="I48" s="59"/>
      <c r="J48" s="86">
        <f t="shared" ca="1" si="5"/>
        <v>0</v>
      </c>
      <c r="K48" s="87">
        <f t="shared" ca="1" si="6"/>
        <v>0</v>
      </c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116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117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118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121" t="s">
        <v>140</v>
      </c>
      <c r="K52" s="121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121"/>
      <c r="K53" s="121"/>
      <c r="L53" s="29"/>
    </row>
    <row r="54" spans="1:12" x14ac:dyDescent="0.2">
      <c r="B54" s="25"/>
      <c r="C54" s="25"/>
      <c r="D54" s="25"/>
      <c r="E54" s="25"/>
      <c r="F54" s="25"/>
      <c r="G54" s="25"/>
      <c r="H54" s="25"/>
      <c r="I54" s="25"/>
      <c r="J54" s="25"/>
      <c r="K54" s="25"/>
    </row>
  </sheetData>
  <mergeCells count="41">
    <mergeCell ref="A6:B6"/>
    <mergeCell ref="A2:B2"/>
    <mergeCell ref="E2:F2"/>
    <mergeCell ref="A3:B4"/>
    <mergeCell ref="E3:F3"/>
    <mergeCell ref="A5:B5"/>
    <mergeCell ref="A20:B2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9:B39"/>
    <mergeCell ref="K22:K24"/>
    <mergeCell ref="H24:I25"/>
    <mergeCell ref="J28:K30"/>
    <mergeCell ref="A31:B31"/>
    <mergeCell ref="E31:F31"/>
    <mergeCell ref="A32:B33"/>
    <mergeCell ref="E32:F32"/>
    <mergeCell ref="A34:B34"/>
    <mergeCell ref="A35:B35"/>
    <mergeCell ref="A36:B36"/>
    <mergeCell ref="A37:B37"/>
    <mergeCell ref="A38:B38"/>
    <mergeCell ref="A46:B46"/>
    <mergeCell ref="A47:B47"/>
    <mergeCell ref="A48:B48"/>
    <mergeCell ref="J52:K53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FCF1EDA-6EA5-49B2-804C-311F52193319}">
          <x14:formula1>
            <xm:f>INDIRECT(REF_SHEET!$F$1)</xm:f>
          </x14:formula1>
          <xm:sqref>H29 G30:H30 G6:H17 G35:H53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FB3C09D2-6A28-4E02-8E4C-76E7B2681722}">
          <x14:formula1>
            <xm:f>INDIRECT(REF_SHEET!$A$2)</xm:f>
          </x14:formula1>
          <xm:sqref>A6:B17 A35:B48</xm:sqref>
        </x14:dataValidation>
        <x14:dataValidation type="list" allowBlank="1" showInputMessage="1" showErrorMessage="1" xr:uid="{3648A303-3B91-443B-A0F6-7147AB617911}">
          <x14:formula1>
            <xm:f>INDIRECT(REF_SHEET!$A$2)</xm:f>
          </x14:formula1>
          <xm:sqref>A30:B30 A29 A49:B53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51D9-6314-48BF-8F22-F8F619997A65}">
  <dimension ref="A1:N53"/>
  <sheetViews>
    <sheetView workbookViewId="0">
      <selection activeCell="F22" sqref="F2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January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897560E-0DB2-4006-852C-FD23AEFA1B39}">
          <x14:formula1>
            <xm:f>INDIRECT(REF_SHEET!$A$2)</xm:f>
          </x14:formula1>
          <xm:sqref>A42:B53 A30:B35 A29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55BCFA5F-4B45-4F2E-AB13-E4B011301FA8}">
          <x14:formula1>
            <xm:f>INDIRECT(REF_SHEET!$A$2)</xm:f>
          </x14:formula1>
          <xm:sqref>A6:B17</xm:sqref>
        </x14:dataValidation>
        <x14:dataValidation type="list" allowBlank="1" showInputMessage="1" showErrorMessage="1" xr:uid="{59391A6F-E15E-459E-9788-16F71364FEEA}">
          <x14:formula1>
            <xm:f>INDIRECT(REF_SHEET!$F$1)</xm:f>
          </x14:formula1>
          <xm:sqref>H29 G42:H53 G30:H35 F1 G6:H17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DAD0-02D6-4FEC-B95C-0F4E215EF226}">
  <dimension ref="A1:N53"/>
  <sheetViews>
    <sheetView topLeftCell="K1" workbookViewId="0">
      <selection activeCell="K32" sqref="K3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Febuary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826E36-1719-49CC-88EC-0C87E8F52286}">
          <x14:formula1>
            <xm:f>INDIRECT(REF_SHEET!$F$1)</xm:f>
          </x14:formula1>
          <xm:sqref>H29 G42:H53 G30:H35 F1 G6:H17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8EB2D528-6820-470F-8FBA-5F296037BDF1}">
          <x14:formula1>
            <xm:f>INDIRECT(REF_SHEET!$A$2)</xm:f>
          </x14:formula1>
          <xm:sqref>A6:B17</xm:sqref>
        </x14:dataValidation>
        <x14:dataValidation type="list" allowBlank="1" showInputMessage="1" showErrorMessage="1" xr:uid="{0700E296-FAAA-4DCC-BCED-CAF7E82DC1C8}">
          <x14:formula1>
            <xm:f>INDIRECT(REF_SHEET!$A$2)</xm:f>
          </x14:formula1>
          <xm:sqref>A42:B53 A30:B35 A29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3DC2-3F2C-4F1F-8C6D-9E98AF5E5ECA}">
  <dimension ref="A1:N53"/>
  <sheetViews>
    <sheetView topLeftCell="K1" workbookViewId="0">
      <selection activeCell="K32" sqref="K3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March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121BFAB-5FCC-499D-8A7D-B99FD0BB9FAB}">
          <x14:formula1>
            <xm:f>INDIRECT(REF_SHEET!$A$2)</xm:f>
          </x14:formula1>
          <xm:sqref>A42:B53 A30:B35 A29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CA281272-8569-407C-B790-146CAF0264AB}">
          <x14:formula1>
            <xm:f>INDIRECT(REF_SHEET!$A$2)</xm:f>
          </x14:formula1>
          <xm:sqref>A6:B17</xm:sqref>
        </x14:dataValidation>
        <x14:dataValidation type="list" allowBlank="1" showInputMessage="1" showErrorMessage="1" xr:uid="{8EDAEEFF-B456-41FC-9F87-242133E1A872}">
          <x14:formula1>
            <xm:f>INDIRECT(REF_SHEET!$F$1)</xm:f>
          </x14:formula1>
          <xm:sqref>H29 G42:H53 G30:H35 F1 G6:H17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9B1A-A935-459D-9089-53DE32DD23F5}">
  <dimension ref="A1:N53"/>
  <sheetViews>
    <sheetView topLeftCell="K1" workbookViewId="0">
      <selection activeCell="K32" sqref="K3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April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ED17F51-2AEE-42A1-84B5-5C148F829674}">
          <x14:formula1>
            <xm:f>INDIRECT(REF_SHEET!$F$1)</xm:f>
          </x14:formula1>
          <xm:sqref>H29 G42:H53 G30:H35 F1 G6:H17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6252ABC5-0206-4B6F-9DE8-FA020C658E54}">
          <x14:formula1>
            <xm:f>INDIRECT(REF_SHEET!$A$2)</xm:f>
          </x14:formula1>
          <xm:sqref>A6:B17</xm:sqref>
        </x14:dataValidation>
        <x14:dataValidation type="list" allowBlank="1" showInputMessage="1" showErrorMessage="1" xr:uid="{626A744C-4E40-42EA-A845-F2275AC5193D}">
          <x14:formula1>
            <xm:f>INDIRECT(REF_SHEET!$A$2)</xm:f>
          </x14:formula1>
          <xm:sqref>A42:B53 A30:B35 A29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3B3F-C2EF-41A8-BEA7-0490A281851C}">
  <dimension ref="A1:N53"/>
  <sheetViews>
    <sheetView topLeftCell="K1" workbookViewId="0">
      <selection activeCell="K32" sqref="K3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May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D6694B0-9343-43BE-9CBD-B5C1A8431E2D}">
          <x14:formula1>
            <xm:f>INDIRECT(REF_SHEET!$A$2)</xm:f>
          </x14:formula1>
          <xm:sqref>A42:B53 A30:B35 A29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652B0F1A-A163-40C6-92D5-DD61BD70C353}">
          <x14:formula1>
            <xm:f>INDIRECT(REF_SHEET!$A$2)</xm:f>
          </x14:formula1>
          <xm:sqref>A6:B17</xm:sqref>
        </x14:dataValidation>
        <x14:dataValidation type="list" allowBlank="1" showInputMessage="1" showErrorMessage="1" xr:uid="{BBE0F659-0063-443A-891C-F6C702F21953}">
          <x14:formula1>
            <xm:f>INDIRECT(REF_SHEET!$F$1)</xm:f>
          </x14:formula1>
          <xm:sqref>H29 G42:H53 G30:H35 F1 G6:H17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93BA-37C8-468D-910C-D8B40DD478D1}">
  <dimension ref="A1:N53"/>
  <sheetViews>
    <sheetView topLeftCell="K1" workbookViewId="0">
      <selection activeCell="K32" sqref="K3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June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45DA9C1-C6C5-4817-9CD5-AB46BDD1C9B5}">
          <x14:formula1>
            <xm:f>INDIRECT(REF_SHEET!$F$1)</xm:f>
          </x14:formula1>
          <xm:sqref>H29 G42:H53 G30:H35 F1 G6:H17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6B1E6A8E-8D29-4255-8D21-2EDA17680C2D}">
          <x14:formula1>
            <xm:f>INDIRECT(REF_SHEET!$A$2)</xm:f>
          </x14:formula1>
          <xm:sqref>A6:B17</xm:sqref>
        </x14:dataValidation>
        <x14:dataValidation type="list" allowBlank="1" showInputMessage="1" showErrorMessage="1" xr:uid="{01111D26-877C-455A-A764-5F7013B1B623}">
          <x14:formula1>
            <xm:f>INDIRECT(REF_SHEET!$A$2)</xm:f>
          </x14:formula1>
          <xm:sqref>A42:B53 A30:B35 A29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82EF-FC0F-4B78-9C14-C0ADEE34DFC9}">
  <dimension ref="A1:N53"/>
  <sheetViews>
    <sheetView topLeftCell="K1" workbookViewId="0">
      <selection activeCell="K32" sqref="K3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July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622AE05-E2B7-4C05-BE4D-66B6E2C9B2C2}">
          <x14:formula1>
            <xm:f>INDIRECT(REF_SHEET!$A$2)</xm:f>
          </x14:formula1>
          <xm:sqref>A42:B53 A30:B35 A29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B9CC2FAA-8F47-438C-A1EB-62E306815119}">
          <x14:formula1>
            <xm:f>INDIRECT(REF_SHEET!$A$2)</xm:f>
          </x14:formula1>
          <xm:sqref>A6:B17</xm:sqref>
        </x14:dataValidation>
        <x14:dataValidation type="list" allowBlank="1" showInputMessage="1" showErrorMessage="1" xr:uid="{75096BDD-D0BE-4E95-9DCA-0DEE52BE753C}">
          <x14:formula1>
            <xm:f>INDIRECT(REF_SHEET!$F$1)</xm:f>
          </x14:formula1>
          <xm:sqref>H29 G42:H53 G30:H35 F1 G6:H17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7F26-A1E7-47BF-BCE9-455BBADE9F1B}">
  <dimension ref="A1:N53"/>
  <sheetViews>
    <sheetView topLeftCell="K1" workbookViewId="0">
      <selection activeCell="K32" sqref="K32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August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5EA5A2B-A57B-40A4-BC86-223ECCCEBED7}">
          <x14:formula1>
            <xm:f>INDIRECT(REF_SHEET!$F$1)</xm:f>
          </x14:formula1>
          <xm:sqref>H29 G42:H53 G30:H35 F1 G6:H17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7C721D3B-8E2C-433E-9E1B-1CAC8B944ADC}">
          <x14:formula1>
            <xm:f>INDIRECT(REF_SHEET!$A$2)</xm:f>
          </x14:formula1>
          <xm:sqref>A6:B17</xm:sqref>
        </x14:dataValidation>
        <x14:dataValidation type="list" allowBlank="1" showInputMessage="1" showErrorMessage="1" xr:uid="{022867B5-9354-4D9B-8739-D2BB13A27093}">
          <x14:formula1>
            <xm:f>INDIRECT(REF_SHEET!$A$2)</xm:f>
          </x14:formula1>
          <xm:sqref>A42:B53 A30:B35 A29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5942-8C50-4944-9E12-7C9758710935}">
  <dimension ref="A1:N53"/>
  <sheetViews>
    <sheetView workbookViewId="0">
      <selection activeCell="D3" sqref="D3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September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AA8341F-44A9-4D1B-AC98-5903DDBED892}">
          <x14:formula1>
            <xm:f>INDIRECT(REF_SHEET!$A$2)</xm:f>
          </x14:formula1>
          <xm:sqref>A42:B53 A30:B35 A29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367192ED-230C-43D2-80CC-8637A9037027}">
          <x14:formula1>
            <xm:f>INDIRECT(REF_SHEET!$A$2)</xm:f>
          </x14:formula1>
          <xm:sqref>A6:B17</xm:sqref>
        </x14:dataValidation>
        <x14:dataValidation type="list" allowBlank="1" showInputMessage="1" showErrorMessage="1" xr:uid="{11439C56-C977-4472-9FBA-D77C499C858C}">
          <x14:formula1>
            <xm:f>INDIRECT(REF_SHEET!$F$1)</xm:f>
          </x14:formula1>
          <xm:sqref>H29 G42:H53 G30:H35 F1 G6:H17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95CB5-FF7C-4191-B0FA-794B3106D42E}">
  <dimension ref="A1:N53"/>
  <sheetViews>
    <sheetView workbookViewId="0">
      <selection activeCell="O13" sqref="O13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October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7:B7"/>
    <mergeCell ref="A8:B8"/>
    <mergeCell ref="A9:B9"/>
    <mergeCell ref="A17:B17"/>
    <mergeCell ref="A15:B15"/>
    <mergeCell ref="A16:B16"/>
    <mergeCell ref="A10:B10"/>
    <mergeCell ref="A11:B11"/>
    <mergeCell ref="A12:B12"/>
    <mergeCell ref="A13:B13"/>
    <mergeCell ref="A14:B14"/>
    <mergeCell ref="A2:B2"/>
    <mergeCell ref="A3:B4"/>
    <mergeCell ref="E2:F2"/>
    <mergeCell ref="E3:F3"/>
    <mergeCell ref="A6:B6"/>
    <mergeCell ref="A5:B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129655E-9747-4F7A-97D6-71B99A695B62}">
          <x14:formula1>
            <xm:f>INDIRECT(REF_SHEET!$A$2)</xm:f>
          </x14:formula1>
          <xm:sqref>A42:B53 A30:B35 A29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08C08501-275B-43D8-B4A2-05F3173D8229}">
          <x14:formula1>
            <xm:f>INDIRECT(REF_SHEET!$A$2)</xm:f>
          </x14:formula1>
          <xm:sqref>A6:B17</xm:sqref>
        </x14:dataValidation>
        <x14:dataValidation type="list" allowBlank="1" showInputMessage="1" showErrorMessage="1" xr:uid="{013F8759-6F7F-43A1-AA16-604D767F5B80}">
          <x14:formula1>
            <xm:f>INDIRECT(REF_SHEET!$F$1)</xm:f>
          </x14:formula1>
          <xm:sqref>H29 G42:H53 G30:H35 F1 G6:H17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290FE-A8B1-4B24-BD35-414B3EAD89C4}">
  <dimension ref="A1:N53"/>
  <sheetViews>
    <sheetView workbookViewId="0">
      <selection activeCell="G19" sqref="G18:G19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November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8325B0-8320-4AAF-A9A2-62B018535C86}">
          <x14:formula1>
            <xm:f>INDIRECT(REF_SHEET!$F$1)</xm:f>
          </x14:formula1>
          <xm:sqref>H29 G42:H53 G30:H35 F1 G6:H17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0B12D7F7-8DC2-4F71-A0CA-7C8DE6D91892}">
          <x14:formula1>
            <xm:f>INDIRECT(REF_SHEET!$A$2)</xm:f>
          </x14:formula1>
          <xm:sqref>A6:B17</xm:sqref>
        </x14:dataValidation>
        <x14:dataValidation type="list" allowBlank="1" showInputMessage="1" showErrorMessage="1" xr:uid="{1893E299-3A8C-4C2D-BEA5-4468E4F2E5A8}">
          <x14:formula1>
            <xm:f>INDIRECT(REF_SHEET!$A$2)</xm:f>
          </x14:formula1>
          <xm:sqref>A42:B53 A30:B35 A29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0A6A-8062-4D61-89D1-06C428AF6CF1}">
  <dimension ref="A1:N53"/>
  <sheetViews>
    <sheetView workbookViewId="0">
      <selection activeCell="F37" sqref="F37"/>
    </sheetView>
  </sheetViews>
  <sheetFormatPr defaultRowHeight="14.25" x14ac:dyDescent="0.2"/>
  <cols>
    <col min="1" max="1" width="22.125" customWidth="1"/>
    <col min="2" max="2" width="26.5" customWidth="1"/>
    <col min="3" max="3" width="17.125" bestFit="1" customWidth="1"/>
    <col min="4" max="4" width="8.25" customWidth="1"/>
    <col min="5" max="5" width="11.625" bestFit="1" customWidth="1"/>
    <col min="6" max="6" width="11.875" bestFit="1" customWidth="1"/>
    <col min="7" max="7" width="8.5" bestFit="1" customWidth="1"/>
    <col min="8" max="8" width="12" bestFit="1" customWidth="1"/>
    <col min="9" max="9" width="6.5" bestFit="1" customWidth="1"/>
    <col min="10" max="10" width="22.125" bestFit="1" customWidth="1"/>
    <col min="11" max="11" width="20.5" bestFit="1" customWidth="1"/>
    <col min="12" max="12" width="22.125" bestFit="1" customWidth="1"/>
    <col min="13" max="13" width="28.875" bestFit="1" customWidth="1"/>
    <col min="14" max="14" width="26.75" bestFit="1" customWidth="1"/>
    <col min="15" max="15" width="22.5" bestFit="1" customWidth="1"/>
    <col min="16" max="16" width="10.375" bestFit="1" customWidth="1"/>
    <col min="17" max="17" width="31.125" bestFit="1" customWidth="1"/>
    <col min="18" max="18" width="28.25" bestFit="1" customWidth="1"/>
    <col min="19" max="19" width="26.75" bestFit="1" customWidth="1"/>
    <col min="20" max="20" width="22" bestFit="1" customWidth="1"/>
    <col min="21" max="21" width="10.375" bestFit="1" customWidth="1"/>
    <col min="22" max="22" width="17.875" bestFit="1" customWidth="1"/>
    <col min="23" max="23" width="12.125" bestFit="1" customWidth="1"/>
    <col min="24" max="24" width="11.625" bestFit="1" customWidth="1"/>
    <col min="25" max="25" width="27.25" bestFit="1" customWidth="1"/>
    <col min="26" max="26" width="25.75" bestFit="1" customWidth="1"/>
    <col min="27" max="27" width="9.375" bestFit="1" customWidth="1"/>
    <col min="28" max="28" width="13.75" bestFit="1" customWidth="1"/>
    <col min="29" max="29" width="23.375" bestFit="1" customWidth="1"/>
    <col min="30" max="30" width="26.25" bestFit="1" customWidth="1"/>
    <col min="31" max="31" width="23.375" bestFit="1" customWidth="1"/>
    <col min="32" max="32" width="18.75" bestFit="1" customWidth="1"/>
    <col min="33" max="33" width="11.75" bestFit="1" customWidth="1"/>
    <col min="34" max="34" width="28.5" bestFit="1" customWidth="1"/>
    <col min="35" max="35" width="14.625" bestFit="1" customWidth="1"/>
    <col min="36" max="36" width="22.75" bestFit="1" customWidth="1"/>
    <col min="37" max="37" width="30.125" bestFit="1" customWidth="1"/>
    <col min="38" max="38" width="29" bestFit="1" customWidth="1"/>
    <col min="39" max="40" width="25" bestFit="1" customWidth="1"/>
    <col min="41" max="41" width="15.25" bestFit="1" customWidth="1"/>
    <col min="42" max="42" width="14.75" bestFit="1" customWidth="1"/>
    <col min="43" max="43" width="15.25" bestFit="1" customWidth="1"/>
    <col min="44" max="44" width="17.375" bestFit="1" customWidth="1"/>
    <col min="45" max="45" width="10.125" bestFit="1" customWidth="1"/>
    <col min="46" max="46" width="9.875" bestFit="1" customWidth="1"/>
    <col min="47" max="48" width="19.5" bestFit="1" customWidth="1"/>
    <col min="49" max="49" width="17.375" bestFit="1" customWidth="1"/>
    <col min="50" max="51" width="15.75" bestFit="1" customWidth="1"/>
    <col min="52" max="52" width="22.125" bestFit="1" customWidth="1"/>
    <col min="53" max="53" width="15" bestFit="1" customWidth="1"/>
    <col min="54" max="54" width="13.375" bestFit="1" customWidth="1"/>
    <col min="55" max="55" width="30" bestFit="1" customWidth="1"/>
  </cols>
  <sheetData>
    <row r="1" spans="1:14" ht="15.75" thickBot="1" x14ac:dyDescent="0.3">
      <c r="D1" s="29"/>
      <c r="E1" s="50"/>
      <c r="F1" s="50"/>
      <c r="G1" s="29"/>
      <c r="H1" s="26"/>
      <c r="I1" s="29"/>
      <c r="J1" s="29"/>
      <c r="K1" s="27"/>
      <c r="L1" s="25"/>
      <c r="M1" s="114" t="s">
        <v>133</v>
      </c>
      <c r="N1" s="99" t="str" cm="1">
        <f t="array" aca="1" ref="N1" ca="1">"Product Built in "&amp;MID(CELL("filename",A2),FIND("]",CELL("filename",A2))+1,255)</f>
        <v>Product Built in December</v>
      </c>
    </row>
    <row r="2" spans="1:14" ht="15" x14ac:dyDescent="0.2">
      <c r="A2" s="128" t="s">
        <v>134</v>
      </c>
      <c r="B2" s="129"/>
      <c r="C2" s="96" t="s">
        <v>11</v>
      </c>
      <c r="D2" s="97"/>
      <c r="E2" s="130" t="s">
        <v>92</v>
      </c>
      <c r="F2" s="130"/>
      <c r="G2" s="98"/>
      <c r="H2" s="89"/>
      <c r="I2" s="88"/>
      <c r="J2" s="88"/>
      <c r="K2" s="90"/>
      <c r="L2" s="25"/>
      <c r="M2" s="83" t="s">
        <v>59</v>
      </c>
      <c r="N2" s="19">
        <f t="shared" ref="N2:N44" ca="1" si="0">SUMIF($A:$B,M2, $D:$D)</f>
        <v>0</v>
      </c>
    </row>
    <row r="3" spans="1:14" ht="14.25" customHeight="1" x14ac:dyDescent="0.2">
      <c r="A3" s="131"/>
      <c r="B3" s="132"/>
      <c r="C3" s="37" t="s">
        <v>14</v>
      </c>
      <c r="D3" s="84"/>
      <c r="E3" s="135" t="s">
        <v>15</v>
      </c>
      <c r="F3" s="135"/>
      <c r="G3" s="19"/>
      <c r="H3" s="91"/>
      <c r="I3" s="91"/>
      <c r="J3" s="91"/>
      <c r="K3" s="92"/>
      <c r="L3" s="25"/>
      <c r="M3" s="83" t="s">
        <v>58</v>
      </c>
      <c r="N3" s="19">
        <f t="shared" ca="1" si="0"/>
        <v>0</v>
      </c>
    </row>
    <row r="4" spans="1:14" x14ac:dyDescent="0.2">
      <c r="A4" s="133"/>
      <c r="B4" s="134"/>
      <c r="C4" s="91"/>
      <c r="D4" s="91"/>
      <c r="E4" s="91"/>
      <c r="F4" s="91"/>
      <c r="G4" s="91"/>
      <c r="H4" s="93"/>
      <c r="I4" s="93"/>
      <c r="J4" s="93"/>
      <c r="K4" s="94"/>
      <c r="L4" s="25"/>
      <c r="M4" s="83" t="s">
        <v>73</v>
      </c>
      <c r="N4" s="19">
        <f t="shared" ca="1" si="0"/>
        <v>0</v>
      </c>
    </row>
    <row r="5" spans="1:14" ht="15" x14ac:dyDescent="0.2">
      <c r="A5" s="124" t="s">
        <v>135</v>
      </c>
      <c r="B5" s="125"/>
      <c r="C5" s="39" t="s">
        <v>85</v>
      </c>
      <c r="D5" s="38" t="s">
        <v>0</v>
      </c>
      <c r="E5" s="40" t="s">
        <v>12</v>
      </c>
      <c r="F5" s="38" t="s">
        <v>6</v>
      </c>
      <c r="G5" s="38" t="s">
        <v>1</v>
      </c>
      <c r="H5" s="38" t="s">
        <v>2</v>
      </c>
      <c r="I5" s="38" t="s">
        <v>3</v>
      </c>
      <c r="J5" s="42" t="s">
        <v>87</v>
      </c>
      <c r="K5" s="60" t="s">
        <v>13</v>
      </c>
      <c r="M5" s="83" t="s">
        <v>57</v>
      </c>
      <c r="N5" s="19">
        <f t="shared" ca="1" si="0"/>
        <v>0</v>
      </c>
    </row>
    <row r="6" spans="1:14" x14ac:dyDescent="0.2">
      <c r="A6" s="122"/>
      <c r="B6" s="123"/>
      <c r="C6" s="61" t="str">
        <f ca="1">IF(ISBLANK($A6), "-", VLOOKUP($A6, INDIRECT(REF_SHEET!$B$2), 2, FALSE))</f>
        <v>-</v>
      </c>
      <c r="D6" s="20"/>
      <c r="E6" s="61" t="str">
        <f ca="1">IF(ISBLANK(A6), "0", VLOOKUP(A6, INDIRECT(REF_SHEET!$B$2), 3, FALSE))</f>
        <v>0</v>
      </c>
      <c r="F6" s="61" t="str">
        <f ca="1">IF(ISBLANK(A6), "0", VLOOKUP(A6, INDIRECT(REF_SHEET!$B$2), 4, FALSE))</f>
        <v>0</v>
      </c>
      <c r="G6" s="41"/>
      <c r="H6" s="41"/>
      <c r="I6" s="1"/>
      <c r="J6" s="63">
        <f t="shared" ref="J6:J17" ca="1" si="1">D6*F6</f>
        <v>0</v>
      </c>
      <c r="K6" s="85">
        <f t="shared" ref="K6:K17" ca="1" si="2">D6*E6</f>
        <v>0</v>
      </c>
      <c r="M6" s="83" t="s">
        <v>75</v>
      </c>
      <c r="N6" s="19">
        <f t="shared" ca="1" si="0"/>
        <v>0</v>
      </c>
    </row>
    <row r="7" spans="1:14" x14ac:dyDescent="0.2">
      <c r="A7" s="122"/>
      <c r="B7" s="123"/>
      <c r="C7" s="61" t="str">
        <f ca="1">IF(ISBLANK($A7), "-", VLOOKUP($A7, INDIRECT(REF_SHEET!$B$2), 2, FALSE))</f>
        <v>-</v>
      </c>
      <c r="D7" s="20"/>
      <c r="E7" s="61" t="str">
        <f ca="1">IF(ISBLANK(A7), "0", VLOOKUP(A7, INDIRECT(REF_SHEET!$B$2), 3, FALSE))</f>
        <v>0</v>
      </c>
      <c r="F7" s="61" t="str">
        <f ca="1">IF(ISBLANK(A7), "0", VLOOKUP(A7, INDIRECT(REF_SHEET!$B$2), 4, FALSE))</f>
        <v>0</v>
      </c>
      <c r="G7" s="41"/>
      <c r="H7" s="41"/>
      <c r="I7" s="1"/>
      <c r="J7" s="63">
        <f t="shared" ca="1" si="1"/>
        <v>0</v>
      </c>
      <c r="K7" s="85">
        <f t="shared" ca="1" si="2"/>
        <v>0</v>
      </c>
      <c r="M7" s="83" t="s">
        <v>56</v>
      </c>
      <c r="N7" s="19">
        <f t="shared" ca="1" si="0"/>
        <v>0</v>
      </c>
    </row>
    <row r="8" spans="1:14" x14ac:dyDescent="0.2">
      <c r="A8" s="122"/>
      <c r="B8" s="123"/>
      <c r="C8" s="61" t="str">
        <f ca="1">IF(ISBLANK($A8), "-", VLOOKUP($A8, INDIRECT(REF_SHEET!$B$2), 2, FALSE))</f>
        <v>-</v>
      </c>
      <c r="D8" s="20"/>
      <c r="E8" s="61" t="str">
        <f ca="1">IF(ISBLANK(A8), "0", VLOOKUP(A8, INDIRECT(REF_SHEET!$B$2), 3, FALSE))</f>
        <v>0</v>
      </c>
      <c r="F8" s="61" t="str">
        <f ca="1">IF(ISBLANK(A8), "0", VLOOKUP(A8, INDIRECT(REF_SHEET!$B$2), 4, FALSE))</f>
        <v>0</v>
      </c>
      <c r="G8" s="41"/>
      <c r="H8" s="41"/>
      <c r="I8" s="1"/>
      <c r="J8" s="63">
        <f t="shared" ca="1" si="1"/>
        <v>0</v>
      </c>
      <c r="K8" s="85">
        <f t="shared" ca="1" si="2"/>
        <v>0</v>
      </c>
      <c r="M8" s="83" t="s">
        <v>55</v>
      </c>
      <c r="N8" s="19">
        <f t="shared" ca="1" si="0"/>
        <v>0</v>
      </c>
    </row>
    <row r="9" spans="1:14" x14ac:dyDescent="0.2">
      <c r="A9" s="122"/>
      <c r="B9" s="123"/>
      <c r="C9" s="61" t="str">
        <f ca="1">IF(ISBLANK($A9), "-", VLOOKUP($A9, INDIRECT(REF_SHEET!$B$2), 2, FALSE))</f>
        <v>-</v>
      </c>
      <c r="D9" s="20"/>
      <c r="E9" s="61" t="str">
        <f ca="1">IF(ISBLANK(A9), "0", VLOOKUP(A9, INDIRECT(REF_SHEET!$B$2), 3, FALSE))</f>
        <v>0</v>
      </c>
      <c r="F9" s="61" t="str">
        <f ca="1">IF(ISBLANK(A9), "0", VLOOKUP(A9, INDIRECT(REF_SHEET!$B$2), 4, FALSE))</f>
        <v>0</v>
      </c>
      <c r="G9" s="41"/>
      <c r="H9" s="41"/>
      <c r="I9" s="1"/>
      <c r="J9" s="63">
        <f t="shared" ca="1" si="1"/>
        <v>0</v>
      </c>
      <c r="K9" s="85">
        <f t="shared" ca="1" si="2"/>
        <v>0</v>
      </c>
      <c r="M9" s="83" t="s">
        <v>72</v>
      </c>
      <c r="N9" s="19">
        <f t="shared" ca="1" si="0"/>
        <v>0</v>
      </c>
    </row>
    <row r="10" spans="1:14" x14ac:dyDescent="0.2">
      <c r="A10" s="122"/>
      <c r="B10" s="123"/>
      <c r="C10" s="61" t="str">
        <f ca="1">IF(ISBLANK($A10), "-", VLOOKUP($A10, INDIRECT(REF_SHEET!$B$2), 2, FALSE))</f>
        <v>-</v>
      </c>
      <c r="D10" s="20"/>
      <c r="E10" s="61" t="str">
        <f ca="1">IF(ISBLANK(A10), "0", VLOOKUP(A10, INDIRECT(REF_SHEET!$B$2), 3, FALSE))</f>
        <v>0</v>
      </c>
      <c r="F10" s="61" t="str">
        <f ca="1">IF(ISBLANK(A10), "0", VLOOKUP(A10, INDIRECT(REF_SHEET!$B$2), 4, FALSE))</f>
        <v>0</v>
      </c>
      <c r="G10" s="41"/>
      <c r="H10" s="41"/>
      <c r="I10" s="1"/>
      <c r="J10" s="63">
        <f t="shared" ca="1" si="1"/>
        <v>0</v>
      </c>
      <c r="K10" s="85">
        <f t="shared" ca="1" si="2"/>
        <v>0</v>
      </c>
      <c r="M10" s="83" t="s">
        <v>54</v>
      </c>
      <c r="N10" s="19">
        <f t="shared" ca="1" si="0"/>
        <v>0</v>
      </c>
    </row>
    <row r="11" spans="1:14" x14ac:dyDescent="0.2">
      <c r="A11" s="122"/>
      <c r="B11" s="123"/>
      <c r="C11" s="61" t="str">
        <f ca="1">IF(ISBLANK($A11), "-", VLOOKUP($A11, INDIRECT(REF_SHEET!$B$2), 2, FALSE))</f>
        <v>-</v>
      </c>
      <c r="D11" s="20"/>
      <c r="E11" s="61" t="str">
        <f ca="1">IF(ISBLANK(A11), "0", VLOOKUP(A11, INDIRECT(REF_SHEET!$B$2), 3, FALSE))</f>
        <v>0</v>
      </c>
      <c r="F11" s="61" t="str">
        <f ca="1">IF(ISBLANK(A11), "0", VLOOKUP(A11, INDIRECT(REF_SHEET!$B$2), 4, FALSE))</f>
        <v>0</v>
      </c>
      <c r="G11" s="41"/>
      <c r="H11" s="41"/>
      <c r="I11" s="1"/>
      <c r="J11" s="63">
        <f t="shared" ca="1" si="1"/>
        <v>0</v>
      </c>
      <c r="K11" s="85">
        <f t="shared" ca="1" si="2"/>
        <v>0</v>
      </c>
      <c r="M11" s="83" t="s">
        <v>83</v>
      </c>
      <c r="N11" s="19">
        <f t="shared" ca="1" si="0"/>
        <v>0</v>
      </c>
    </row>
    <row r="12" spans="1:14" x14ac:dyDescent="0.2">
      <c r="A12" s="122"/>
      <c r="B12" s="123"/>
      <c r="C12" s="61" t="str">
        <f ca="1">IF(ISBLANK($A12), "-", VLOOKUP($A12, INDIRECT(REF_SHEET!$B$2), 2, FALSE))</f>
        <v>-</v>
      </c>
      <c r="D12" s="20"/>
      <c r="E12" s="61" t="str">
        <f ca="1">IF(ISBLANK(A12), "0", VLOOKUP(A12, INDIRECT(REF_SHEET!$B$2), 3, FALSE))</f>
        <v>0</v>
      </c>
      <c r="F12" s="61" t="str">
        <f ca="1">IF(ISBLANK(A12), "0", VLOOKUP(A12, INDIRECT(REF_SHEET!$B$2), 4, FALSE))</f>
        <v>0</v>
      </c>
      <c r="G12" s="41"/>
      <c r="H12" s="41"/>
      <c r="I12" s="1"/>
      <c r="J12" s="63">
        <f t="shared" ca="1" si="1"/>
        <v>0</v>
      </c>
      <c r="K12" s="85">
        <f t="shared" ca="1" si="2"/>
        <v>0</v>
      </c>
      <c r="M12" s="83" t="s">
        <v>80</v>
      </c>
      <c r="N12" s="19">
        <f t="shared" ca="1" si="0"/>
        <v>0</v>
      </c>
    </row>
    <row r="13" spans="1:14" x14ac:dyDescent="0.2">
      <c r="A13" s="122"/>
      <c r="B13" s="123"/>
      <c r="C13" s="61" t="str">
        <f ca="1">IF(ISBLANK($A13), "-", VLOOKUP($A13, INDIRECT(REF_SHEET!$B$2), 2, FALSE))</f>
        <v>-</v>
      </c>
      <c r="D13" s="20"/>
      <c r="E13" s="61" t="str">
        <f ca="1">IF(ISBLANK(A13), "0", VLOOKUP(A13, INDIRECT(REF_SHEET!$B$2), 3, FALSE))</f>
        <v>0</v>
      </c>
      <c r="F13" s="61" t="str">
        <f ca="1">IF(ISBLANK(A13), "0", VLOOKUP(A13, INDIRECT(REF_SHEET!$B$2), 4, FALSE))</f>
        <v>0</v>
      </c>
      <c r="G13" s="41"/>
      <c r="H13" s="41"/>
      <c r="I13" s="1"/>
      <c r="J13" s="63">
        <f t="shared" ca="1" si="1"/>
        <v>0</v>
      </c>
      <c r="K13" s="85">
        <f t="shared" ca="1" si="2"/>
        <v>0</v>
      </c>
      <c r="M13" s="83" t="s">
        <v>81</v>
      </c>
      <c r="N13" s="19">
        <f t="shared" ca="1" si="0"/>
        <v>0</v>
      </c>
    </row>
    <row r="14" spans="1:14" x14ac:dyDescent="0.2">
      <c r="A14" s="122"/>
      <c r="B14" s="123"/>
      <c r="C14" s="61" t="str">
        <f ca="1">IF(ISBLANK($A14), "-", VLOOKUP($A14, INDIRECT(REF_SHEET!$B$2), 2, FALSE))</f>
        <v>-</v>
      </c>
      <c r="D14" s="20"/>
      <c r="E14" s="61" t="str">
        <f ca="1">IF(ISBLANK(A14), "0", VLOOKUP(A14, INDIRECT(REF_SHEET!$B$2), 3, FALSE))</f>
        <v>0</v>
      </c>
      <c r="F14" s="61" t="str">
        <f ca="1">IF(ISBLANK(A14), "0", VLOOKUP(A14, INDIRECT(REF_SHEET!$B$2), 4, FALSE))</f>
        <v>0</v>
      </c>
      <c r="G14" s="41"/>
      <c r="H14" s="41"/>
      <c r="I14" s="1"/>
      <c r="J14" s="63">
        <f t="shared" ca="1" si="1"/>
        <v>0</v>
      </c>
      <c r="K14" s="85">
        <f t="shared" ca="1" si="2"/>
        <v>0</v>
      </c>
      <c r="M14" s="83" t="s">
        <v>62</v>
      </c>
      <c r="N14" s="19">
        <f t="shared" ca="1" si="0"/>
        <v>0</v>
      </c>
    </row>
    <row r="15" spans="1:14" x14ac:dyDescent="0.2">
      <c r="A15" s="122"/>
      <c r="B15" s="123"/>
      <c r="C15" s="61" t="str">
        <f ca="1">IF(ISBLANK($A15), "-", VLOOKUP($A15, INDIRECT(REF_SHEET!$B$2), 2, FALSE))</f>
        <v>-</v>
      </c>
      <c r="D15" s="20"/>
      <c r="E15" s="61" t="str">
        <f ca="1">IF(ISBLANK(A15), "0", VLOOKUP(A15, INDIRECT(REF_SHEET!$B$2), 3, FALSE))</f>
        <v>0</v>
      </c>
      <c r="F15" s="61" t="str">
        <f ca="1">IF(ISBLANK(A15), "0", VLOOKUP(A15, INDIRECT(REF_SHEET!$B$2), 4, FALSE))</f>
        <v>0</v>
      </c>
      <c r="G15" s="41"/>
      <c r="H15" s="41"/>
      <c r="I15" s="1"/>
      <c r="J15" s="63">
        <f t="shared" ca="1" si="1"/>
        <v>0</v>
      </c>
      <c r="K15" s="85">
        <f t="shared" ca="1" si="2"/>
        <v>0</v>
      </c>
      <c r="M15" s="83" t="s">
        <v>61</v>
      </c>
      <c r="N15" s="19">
        <f t="shared" ca="1" si="0"/>
        <v>0</v>
      </c>
    </row>
    <row r="16" spans="1:14" x14ac:dyDescent="0.2">
      <c r="A16" s="122"/>
      <c r="B16" s="123"/>
      <c r="C16" s="61" t="str">
        <f ca="1">IF(ISBLANK($A16), "-", VLOOKUP($A16, INDIRECT(REF_SHEET!$B$2), 2, FALSE))</f>
        <v>-</v>
      </c>
      <c r="D16" s="20"/>
      <c r="E16" s="61" t="str">
        <f ca="1">IF(ISBLANK(A16), "0", VLOOKUP(A16, INDIRECT(REF_SHEET!$B$2), 3, FALSE))</f>
        <v>0</v>
      </c>
      <c r="F16" s="61" t="str">
        <f ca="1">IF(ISBLANK(A16), "0", VLOOKUP(A16, INDIRECT(REF_SHEET!$B$2), 4, FALSE))</f>
        <v>0</v>
      </c>
      <c r="G16" s="41"/>
      <c r="H16" s="41"/>
      <c r="I16" s="1"/>
      <c r="J16" s="63">
        <f t="shared" ca="1" si="1"/>
        <v>0</v>
      </c>
      <c r="K16" s="85">
        <f t="shared" ca="1" si="2"/>
        <v>0</v>
      </c>
      <c r="M16" s="83" t="s">
        <v>60</v>
      </c>
      <c r="N16" s="19">
        <f t="shared" ca="1" si="0"/>
        <v>0</v>
      </c>
    </row>
    <row r="17" spans="1:14" ht="15" thickBot="1" x14ac:dyDescent="0.25">
      <c r="A17" s="119"/>
      <c r="B17" s="120"/>
      <c r="C17" s="62" t="str">
        <f ca="1">IF(ISBLANK($A17), "-", VLOOKUP($A17, INDIRECT(REF_SHEET!$B$2), 2, FALSE))</f>
        <v>-</v>
      </c>
      <c r="D17" s="57"/>
      <c r="E17" s="62" t="str">
        <f ca="1">IF(ISBLANK(A17), "0", VLOOKUP(A17, INDIRECT(REF_SHEET!$B$2), 3, FALSE))</f>
        <v>0</v>
      </c>
      <c r="F17" s="62" t="str">
        <f ca="1">IF(ISBLANK(A17), "0", VLOOKUP(A17, INDIRECT(REF_SHEET!$B$2), 4, FALSE))</f>
        <v>0</v>
      </c>
      <c r="G17" s="58"/>
      <c r="H17" s="58"/>
      <c r="I17" s="59"/>
      <c r="J17" s="86">
        <f t="shared" ca="1" si="1"/>
        <v>0</v>
      </c>
      <c r="K17" s="87">
        <f t="shared" ca="1" si="2"/>
        <v>0</v>
      </c>
      <c r="M17" s="83" t="s">
        <v>74</v>
      </c>
      <c r="N17" s="19">
        <f t="shared" ca="1" si="0"/>
        <v>0</v>
      </c>
    </row>
    <row r="18" spans="1:14" x14ac:dyDescent="0.2">
      <c r="A18" s="49"/>
      <c r="B18" s="49"/>
      <c r="C18" s="76"/>
      <c r="D18" s="28"/>
      <c r="E18" s="76"/>
      <c r="F18" s="76"/>
      <c r="G18" s="30"/>
      <c r="H18" s="30"/>
      <c r="I18" s="30"/>
      <c r="J18" s="77"/>
      <c r="K18" s="78"/>
      <c r="L18" s="29"/>
      <c r="M18" s="83" t="s">
        <v>78</v>
      </c>
      <c r="N18" s="19">
        <f t="shared" ca="1" si="0"/>
        <v>0</v>
      </c>
    </row>
    <row r="19" spans="1:14" x14ac:dyDescent="0.2">
      <c r="A19" s="49"/>
      <c r="B19" s="49"/>
      <c r="C19" s="79"/>
      <c r="D19" s="49"/>
      <c r="E19" s="79"/>
      <c r="F19" s="79"/>
      <c r="G19" s="80"/>
      <c r="H19" s="80"/>
      <c r="I19" s="80"/>
      <c r="J19" s="81"/>
      <c r="K19" s="82"/>
      <c r="L19" s="29"/>
      <c r="M19" s="83" t="s">
        <v>93</v>
      </c>
      <c r="N19" s="19">
        <f t="shared" ca="1" si="0"/>
        <v>0</v>
      </c>
    </row>
    <row r="20" spans="1:14" x14ac:dyDescent="0.2">
      <c r="A20" s="49"/>
      <c r="B20" s="49"/>
      <c r="C20" s="76"/>
      <c r="D20" s="28"/>
      <c r="E20" s="76"/>
      <c r="F20" s="76"/>
      <c r="G20" s="30"/>
      <c r="H20" s="30"/>
      <c r="I20" s="80"/>
      <c r="J20" s="81"/>
      <c r="K20" s="78"/>
      <c r="L20" s="29"/>
      <c r="M20" s="83" t="s">
        <v>94</v>
      </c>
      <c r="N20" s="19">
        <f t="shared" ca="1" si="0"/>
        <v>0</v>
      </c>
    </row>
    <row r="21" spans="1:14" ht="15" x14ac:dyDescent="0.2">
      <c r="A21" s="54"/>
      <c r="B21" s="55"/>
      <c r="C21" s="31"/>
      <c r="D21" s="29"/>
      <c r="E21" s="29"/>
      <c r="F21" s="29"/>
      <c r="G21" s="30"/>
      <c r="H21" s="30"/>
      <c r="I21" s="51"/>
      <c r="J21" s="51"/>
      <c r="K21" s="32"/>
      <c r="L21" s="29"/>
      <c r="M21" s="83" t="s">
        <v>95</v>
      </c>
      <c r="N21" s="19">
        <f t="shared" ca="1" si="0"/>
        <v>0</v>
      </c>
    </row>
    <row r="22" spans="1:14" x14ac:dyDescent="0.2">
      <c r="A22" s="52"/>
      <c r="B22" s="52"/>
      <c r="C22" s="29"/>
      <c r="D22" s="30"/>
      <c r="E22" s="33"/>
      <c r="F22" s="30"/>
      <c r="G22" s="30"/>
      <c r="H22" s="30"/>
      <c r="I22" s="30"/>
      <c r="J22" s="30"/>
      <c r="K22" s="33"/>
      <c r="L22" s="29"/>
      <c r="M22" s="83" t="s">
        <v>96</v>
      </c>
      <c r="N22" s="19">
        <f t="shared" ca="1" si="0"/>
        <v>0</v>
      </c>
    </row>
    <row r="23" spans="1:14" ht="15" x14ac:dyDescent="0.2">
      <c r="A23" s="50"/>
      <c r="B23" s="50"/>
      <c r="C23" s="50"/>
      <c r="D23" s="45"/>
      <c r="E23" s="47"/>
      <c r="F23" s="45"/>
      <c r="G23" s="45"/>
      <c r="H23" s="45"/>
      <c r="I23" s="45"/>
      <c r="J23" s="47"/>
      <c r="K23" s="47"/>
      <c r="L23" s="29"/>
      <c r="M23" s="83" t="s">
        <v>97</v>
      </c>
      <c r="N23" s="19">
        <f t="shared" ca="1" si="0"/>
        <v>0</v>
      </c>
    </row>
    <row r="24" spans="1:14" x14ac:dyDescent="0.2">
      <c r="A24" s="49"/>
      <c r="B24" s="49"/>
      <c r="C24" s="28"/>
      <c r="D24" s="29"/>
      <c r="E24" s="29"/>
      <c r="F24" s="30"/>
      <c r="G24" s="30"/>
      <c r="H24" s="30"/>
      <c r="I24" s="30"/>
      <c r="J24" s="48"/>
      <c r="K24" s="33"/>
      <c r="L24" s="29"/>
      <c r="M24" s="83" t="s">
        <v>98</v>
      </c>
      <c r="N24" s="19">
        <f t="shared" ca="1" si="0"/>
        <v>0</v>
      </c>
    </row>
    <row r="25" spans="1:14" x14ac:dyDescent="0.2">
      <c r="A25" s="100"/>
      <c r="B25" s="100"/>
      <c r="C25" s="28"/>
      <c r="F25" s="30"/>
      <c r="G25" s="30"/>
      <c r="H25" s="30"/>
      <c r="I25" s="30"/>
      <c r="J25" s="48"/>
      <c r="K25" s="33"/>
      <c r="L25" s="29"/>
      <c r="M25" s="83" t="s">
        <v>99</v>
      </c>
      <c r="N25" s="19">
        <f t="shared" ca="1" si="0"/>
        <v>0</v>
      </c>
    </row>
    <row r="26" spans="1:14" x14ac:dyDescent="0.2">
      <c r="A26" s="100"/>
      <c r="B26" s="100"/>
      <c r="C26" s="28"/>
      <c r="D26" s="28"/>
      <c r="E26" s="33"/>
      <c r="F26" s="30"/>
      <c r="G26" s="30"/>
      <c r="H26" s="30"/>
      <c r="I26" s="30"/>
      <c r="J26" s="48"/>
      <c r="K26" s="33"/>
      <c r="L26" s="29"/>
      <c r="M26" s="83" t="s">
        <v>100</v>
      </c>
      <c r="N26" s="19">
        <f t="shared" ca="1" si="0"/>
        <v>0</v>
      </c>
    </row>
    <row r="27" spans="1:14" x14ac:dyDescent="0.2">
      <c r="A27" s="100"/>
      <c r="B27" s="100"/>
      <c r="H27" s="30"/>
      <c r="I27" s="30"/>
      <c r="J27" s="48"/>
      <c r="K27" s="33"/>
      <c r="L27" s="29"/>
      <c r="M27" s="83" t="s">
        <v>101</v>
      </c>
      <c r="N27" s="19">
        <f t="shared" ca="1" si="0"/>
        <v>0</v>
      </c>
    </row>
    <row r="28" spans="1:14" x14ac:dyDescent="0.2">
      <c r="A28" s="49"/>
      <c r="B28" s="100"/>
      <c r="H28" s="30"/>
      <c r="I28" s="30"/>
      <c r="J28" s="48"/>
      <c r="K28" s="33"/>
      <c r="L28" s="29"/>
      <c r="M28" s="83" t="s">
        <v>102</v>
      </c>
      <c r="N28" s="19">
        <f t="shared" ca="1" si="0"/>
        <v>0</v>
      </c>
    </row>
    <row r="29" spans="1:14" x14ac:dyDescent="0.2">
      <c r="A29" s="49"/>
      <c r="H29" s="30"/>
      <c r="I29" s="30"/>
      <c r="J29" s="48"/>
      <c r="K29" s="33"/>
      <c r="L29" s="29"/>
      <c r="M29" s="83" t="s">
        <v>103</v>
      </c>
      <c r="N29" s="19">
        <f t="shared" ca="1" si="0"/>
        <v>0</v>
      </c>
    </row>
    <row r="30" spans="1:14" x14ac:dyDescent="0.2">
      <c r="A30" s="49"/>
      <c r="B30" s="49"/>
      <c r="C30" s="28"/>
      <c r="D30" s="28"/>
      <c r="E30" s="33"/>
      <c r="F30" s="30"/>
      <c r="G30" s="30"/>
      <c r="H30" s="30"/>
      <c r="I30" s="30"/>
      <c r="J30" s="48"/>
      <c r="K30" s="33"/>
      <c r="L30" s="29"/>
      <c r="M30" s="83" t="s">
        <v>104</v>
      </c>
      <c r="N30" s="19">
        <f t="shared" ca="1" si="0"/>
        <v>0</v>
      </c>
    </row>
    <row r="31" spans="1:14" x14ac:dyDescent="0.2">
      <c r="A31" s="49"/>
      <c r="B31" s="49"/>
      <c r="C31" s="28"/>
      <c r="D31" s="28"/>
      <c r="E31" s="33"/>
      <c r="F31" s="30"/>
      <c r="G31" s="30"/>
      <c r="H31" s="30"/>
      <c r="I31" s="30"/>
      <c r="J31" s="48"/>
      <c r="K31" s="33"/>
      <c r="L31" s="29"/>
      <c r="M31" s="83" t="s">
        <v>105</v>
      </c>
      <c r="N31" s="19">
        <f t="shared" ca="1" si="0"/>
        <v>0</v>
      </c>
    </row>
    <row r="32" spans="1:14" x14ac:dyDescent="0.2">
      <c r="A32" s="49"/>
      <c r="B32" s="49"/>
      <c r="C32" s="28"/>
      <c r="D32" s="28"/>
      <c r="E32" s="33"/>
      <c r="F32" s="30"/>
      <c r="G32" s="30"/>
      <c r="H32" s="30"/>
      <c r="I32" s="30"/>
      <c r="J32" s="48"/>
      <c r="K32" s="33"/>
      <c r="L32" s="29"/>
      <c r="M32" s="83" t="s">
        <v>106</v>
      </c>
      <c r="N32" s="19">
        <f t="shared" ca="1" si="0"/>
        <v>0</v>
      </c>
    </row>
    <row r="33" spans="1:14" x14ac:dyDescent="0.2">
      <c r="A33" s="49"/>
      <c r="B33" s="49"/>
      <c r="C33" s="28"/>
      <c r="D33" s="28"/>
      <c r="E33" s="33"/>
      <c r="F33" s="30"/>
      <c r="G33" s="30"/>
      <c r="H33" s="30"/>
      <c r="I33" s="30"/>
      <c r="J33" s="48"/>
      <c r="K33" s="33"/>
      <c r="L33" s="29"/>
      <c r="M33" s="83" t="s">
        <v>107</v>
      </c>
      <c r="N33" s="19">
        <f t="shared" ca="1" si="0"/>
        <v>0</v>
      </c>
    </row>
    <row r="34" spans="1:14" x14ac:dyDescent="0.2">
      <c r="A34" s="49"/>
      <c r="B34" s="49"/>
      <c r="C34" s="28"/>
      <c r="D34" s="28"/>
      <c r="E34" s="33"/>
      <c r="F34" s="30"/>
      <c r="G34" s="30"/>
      <c r="H34" s="30"/>
      <c r="I34" s="30"/>
      <c r="J34" s="48"/>
      <c r="K34" s="33"/>
      <c r="L34" s="29"/>
      <c r="M34" s="83" t="s">
        <v>108</v>
      </c>
      <c r="N34" s="19">
        <f t="shared" ca="1" si="0"/>
        <v>0</v>
      </c>
    </row>
    <row r="35" spans="1:14" x14ac:dyDescent="0.2">
      <c r="A35" s="49"/>
      <c r="B35" s="49"/>
      <c r="C35" s="28"/>
      <c r="D35" s="28"/>
      <c r="E35" s="33"/>
      <c r="F35" s="30"/>
      <c r="G35" s="30"/>
      <c r="H35" s="30"/>
      <c r="I35" s="30"/>
      <c r="J35" s="48"/>
      <c r="K35" s="33"/>
      <c r="L35" s="29"/>
      <c r="M35" s="83" t="s">
        <v>109</v>
      </c>
      <c r="N35" s="19">
        <f t="shared" ca="1" si="0"/>
        <v>0</v>
      </c>
    </row>
    <row r="36" spans="1:1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83" t="s">
        <v>110</v>
      </c>
      <c r="N36" s="19">
        <f t="shared" ca="1" si="0"/>
        <v>0</v>
      </c>
    </row>
    <row r="37" spans="1:14" ht="15" x14ac:dyDescent="0.2">
      <c r="A37" s="50"/>
      <c r="B37" s="53"/>
      <c r="C37" s="50"/>
      <c r="D37" s="50"/>
      <c r="E37" s="50"/>
      <c r="F37" s="50"/>
      <c r="G37" s="50"/>
      <c r="H37" s="50"/>
      <c r="I37" s="50"/>
      <c r="J37" s="50"/>
      <c r="K37" s="50"/>
      <c r="L37" s="29"/>
      <c r="M37" s="83" t="s">
        <v>111</v>
      </c>
      <c r="N37" s="19">
        <f t="shared" ca="1" si="0"/>
        <v>0</v>
      </c>
    </row>
    <row r="38" spans="1:14" ht="15" x14ac:dyDescent="0.2">
      <c r="A38" s="43"/>
      <c r="B38" s="26"/>
      <c r="C38" s="31"/>
      <c r="D38" s="29"/>
      <c r="E38" s="29"/>
      <c r="F38" s="29"/>
      <c r="G38" s="30"/>
      <c r="H38" s="29"/>
      <c r="I38" s="50"/>
      <c r="J38" s="50"/>
      <c r="K38" s="45"/>
      <c r="L38" s="29"/>
      <c r="M38" s="83" t="s">
        <v>112</v>
      </c>
      <c r="N38" s="19">
        <f t="shared" ca="1" si="0"/>
        <v>0</v>
      </c>
    </row>
    <row r="39" spans="1:14" ht="15" x14ac:dyDescent="0.2">
      <c r="A39" s="46"/>
      <c r="B39" s="27"/>
      <c r="C39" s="31"/>
      <c r="D39" s="29"/>
      <c r="E39" s="29"/>
      <c r="F39" s="29"/>
      <c r="G39" s="30"/>
      <c r="H39" s="30"/>
      <c r="I39" s="51"/>
      <c r="J39" s="51"/>
      <c r="K39" s="32"/>
      <c r="L39" s="29"/>
      <c r="M39" s="83" t="s">
        <v>113</v>
      </c>
      <c r="N39" s="19">
        <f t="shared" ca="1" si="0"/>
        <v>0</v>
      </c>
    </row>
    <row r="40" spans="1:14" x14ac:dyDescent="0.2">
      <c r="A40" s="29"/>
      <c r="B40" s="29"/>
      <c r="C40" s="29"/>
      <c r="D40" s="30"/>
      <c r="E40" s="33"/>
      <c r="F40" s="30"/>
      <c r="G40" s="30"/>
      <c r="H40" s="30"/>
      <c r="I40" s="30"/>
      <c r="J40" s="30"/>
      <c r="K40" s="33"/>
      <c r="L40" s="29"/>
      <c r="M40" s="83" t="s">
        <v>114</v>
      </c>
      <c r="N40" s="19">
        <f t="shared" ca="1" si="0"/>
        <v>0</v>
      </c>
    </row>
    <row r="41" spans="1:14" ht="15" x14ac:dyDescent="0.2">
      <c r="A41" s="50"/>
      <c r="B41" s="50"/>
      <c r="C41" s="44"/>
      <c r="D41" s="45"/>
      <c r="E41" s="47"/>
      <c r="F41" s="45"/>
      <c r="G41" s="45"/>
      <c r="H41" s="45"/>
      <c r="I41" s="45"/>
      <c r="J41" s="47"/>
      <c r="K41" s="47"/>
      <c r="L41" s="29"/>
      <c r="M41" s="83" t="s">
        <v>10</v>
      </c>
      <c r="N41" s="19">
        <f t="shared" ca="1" si="0"/>
        <v>0</v>
      </c>
    </row>
    <row r="42" spans="1:14" x14ac:dyDescent="0.2">
      <c r="A42" s="49"/>
      <c r="B42" s="49"/>
      <c r="C42" s="28"/>
      <c r="D42" s="28"/>
      <c r="E42" s="33"/>
      <c r="F42" s="30"/>
      <c r="G42" s="30"/>
      <c r="H42" s="30"/>
      <c r="I42" s="30"/>
      <c r="J42" s="48"/>
      <c r="K42" s="33"/>
      <c r="L42" s="29"/>
      <c r="M42" s="83" t="s">
        <v>115</v>
      </c>
      <c r="N42" s="19">
        <f t="shared" ca="1" si="0"/>
        <v>0</v>
      </c>
    </row>
    <row r="43" spans="1:14" x14ac:dyDescent="0.2">
      <c r="A43" s="49"/>
      <c r="B43" s="49"/>
      <c r="C43" s="28"/>
      <c r="D43" s="28"/>
      <c r="E43" s="33"/>
      <c r="F43" s="30"/>
      <c r="G43" s="30"/>
      <c r="H43" s="30"/>
      <c r="I43" s="30"/>
      <c r="J43" s="48"/>
      <c r="K43" s="33"/>
      <c r="L43" s="29"/>
      <c r="M43" s="83" t="s">
        <v>116</v>
      </c>
      <c r="N43" s="19">
        <f t="shared" ca="1" si="0"/>
        <v>0</v>
      </c>
    </row>
    <row r="44" spans="1:14" x14ac:dyDescent="0.2">
      <c r="A44" s="49"/>
      <c r="B44" s="49"/>
      <c r="C44" s="28"/>
      <c r="D44" s="28"/>
      <c r="E44" s="33"/>
      <c r="F44" s="30"/>
      <c r="G44" s="30"/>
      <c r="H44" s="30"/>
      <c r="I44" s="30"/>
      <c r="J44" s="48"/>
      <c r="K44" s="33"/>
      <c r="L44" s="29"/>
      <c r="M44" s="83" t="s">
        <v>117</v>
      </c>
      <c r="N44" s="19">
        <f t="shared" ca="1" si="0"/>
        <v>0</v>
      </c>
    </row>
    <row r="45" spans="1:14" x14ac:dyDescent="0.2">
      <c r="A45" s="49"/>
      <c r="B45" s="49"/>
      <c r="C45" s="28"/>
      <c r="D45" s="28"/>
      <c r="E45" s="33"/>
      <c r="F45" s="30"/>
      <c r="G45" s="30"/>
      <c r="H45" s="30"/>
      <c r="I45" s="30"/>
      <c r="J45" s="48"/>
      <c r="K45" s="33"/>
      <c r="L45" s="29"/>
    </row>
    <row r="46" spans="1:14" x14ac:dyDescent="0.2">
      <c r="A46" s="49"/>
      <c r="B46" s="49"/>
      <c r="C46" s="28"/>
      <c r="D46" s="28"/>
      <c r="E46" s="33"/>
      <c r="F46" s="30"/>
      <c r="G46" s="30"/>
      <c r="H46" s="30"/>
      <c r="I46" s="30"/>
      <c r="J46" s="48"/>
      <c r="K46" s="33"/>
      <c r="L46" s="29"/>
    </row>
    <row r="47" spans="1:14" x14ac:dyDescent="0.2">
      <c r="A47" s="49"/>
      <c r="B47" s="49"/>
      <c r="C47" s="28"/>
      <c r="D47" s="28"/>
      <c r="E47" s="33"/>
      <c r="F47" s="30"/>
      <c r="G47" s="30"/>
      <c r="H47" s="30"/>
      <c r="I47" s="30"/>
      <c r="J47" s="48"/>
      <c r="K47" s="33"/>
      <c r="L47" s="29"/>
    </row>
    <row r="48" spans="1:14" x14ac:dyDescent="0.2">
      <c r="A48" s="49"/>
      <c r="B48" s="49"/>
      <c r="C48" s="28"/>
      <c r="D48" s="28"/>
      <c r="E48" s="33"/>
      <c r="F48" s="30"/>
      <c r="G48" s="30"/>
      <c r="H48" s="30"/>
      <c r="I48" s="30"/>
      <c r="J48" s="48"/>
      <c r="K48" s="33"/>
      <c r="L48" s="29"/>
    </row>
    <row r="49" spans="1:12" x14ac:dyDescent="0.2">
      <c r="A49" s="49"/>
      <c r="B49" s="49"/>
      <c r="C49" s="28"/>
      <c r="D49" s="28"/>
      <c r="E49" s="33"/>
      <c r="F49" s="30"/>
      <c r="G49" s="30"/>
      <c r="H49" s="30"/>
      <c r="I49" s="30"/>
      <c r="J49" s="48"/>
      <c r="K49" s="33"/>
      <c r="L49" s="29"/>
    </row>
    <row r="50" spans="1:12" x14ac:dyDescent="0.2">
      <c r="A50" s="49"/>
      <c r="B50" s="49"/>
      <c r="C50" s="28"/>
      <c r="D50" s="28"/>
      <c r="E50" s="33"/>
      <c r="F50" s="30"/>
      <c r="G50" s="30"/>
      <c r="H50" s="30"/>
      <c r="I50" s="30"/>
      <c r="J50" s="48"/>
      <c r="K50" s="33"/>
      <c r="L50" s="29"/>
    </row>
    <row r="51" spans="1:12" x14ac:dyDescent="0.2">
      <c r="A51" s="49"/>
      <c r="B51" s="49"/>
      <c r="C51" s="28"/>
      <c r="D51" s="28"/>
      <c r="E51" s="33"/>
      <c r="F51" s="30"/>
      <c r="G51" s="30"/>
      <c r="H51" s="30"/>
      <c r="I51" s="30"/>
      <c r="J51" s="48"/>
      <c r="K51" s="33"/>
      <c r="L51" s="29"/>
    </row>
    <row r="52" spans="1:12" x14ac:dyDescent="0.2">
      <c r="A52" s="49"/>
      <c r="B52" s="49"/>
      <c r="C52" s="28"/>
      <c r="D52" s="28"/>
      <c r="E52" s="33"/>
      <c r="F52" s="30"/>
      <c r="G52" s="30"/>
      <c r="H52" s="30"/>
      <c r="I52" s="30"/>
      <c r="J52" s="48"/>
      <c r="K52" s="33"/>
      <c r="L52" s="29"/>
    </row>
    <row r="53" spans="1:12" x14ac:dyDescent="0.2">
      <c r="A53" s="49"/>
      <c r="B53" s="49"/>
      <c r="C53" s="28"/>
      <c r="D53" s="28"/>
      <c r="E53" s="33"/>
      <c r="F53" s="30"/>
      <c r="G53" s="30"/>
      <c r="H53" s="30"/>
      <c r="I53" s="30"/>
      <c r="J53" s="48"/>
      <c r="K53" s="33"/>
      <c r="L53" s="29"/>
    </row>
  </sheetData>
  <mergeCells count="17">
    <mergeCell ref="A12:B12"/>
    <mergeCell ref="A2:B2"/>
    <mergeCell ref="E2:F2"/>
    <mergeCell ref="A3:B4"/>
    <mergeCell ref="E3:F3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7:B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F78376E-4DD8-499A-BC6E-C4BCD88409B4}">
          <x14:formula1>
            <xm:f>INDIRECT(REF_SHEET!$A$2)</xm:f>
          </x14:formula1>
          <xm:sqref>A42:B53 A30:B35 A29</xm:sqref>
        </x14:dataValidation>
        <x14:dataValidation type="list" allowBlank="1" showInputMessage="1" showErrorMessage="1" errorTitle="Not In IGS Product List" error="The item you inputed does not match any of the items in the IGS_PRODUCT Table." promptTitle="Select Item" prompt="Select an item in the IGS Product List" xr:uid="{3A995119-2433-4A07-B054-567D663D95CA}">
          <x14:formula1>
            <xm:f>INDIRECT(REF_SHEET!$A$2)</xm:f>
          </x14:formula1>
          <xm:sqref>A6:B17</xm:sqref>
        </x14:dataValidation>
        <x14:dataValidation type="list" allowBlank="1" showInputMessage="1" showErrorMessage="1" xr:uid="{56295C6E-7FFD-4F64-9A91-87794397AE45}">
          <x14:formula1>
            <xm:f>INDIRECT(REF_SHEET!$F$1)</xm:f>
          </x14:formula1>
          <xm:sqref>H29 G42:H53 G30:H35 F1 G6:H17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8"/>
  <sheetViews>
    <sheetView workbookViewId="0">
      <selection activeCell="F10" sqref="F10"/>
    </sheetView>
  </sheetViews>
  <sheetFormatPr defaultRowHeight="14.25" x14ac:dyDescent="0.2"/>
  <cols>
    <col min="1" max="1" width="31" customWidth="1"/>
    <col min="2" max="2" width="18.375" customWidth="1"/>
    <col min="3" max="3" width="15.25" customWidth="1"/>
    <col min="4" max="4" width="16.5" customWidth="1"/>
    <col min="5" max="5" width="9" style="25"/>
    <col min="6" max="6" width="25.125" style="25" bestFit="1" customWidth="1"/>
    <col min="7" max="8" width="9" style="25"/>
    <col min="9" max="9" width="21.75" style="25" customWidth="1"/>
    <col min="10" max="10" width="20.5" customWidth="1"/>
  </cols>
  <sheetData>
    <row r="1" spans="1:9" ht="15" customHeight="1" x14ac:dyDescent="0.2">
      <c r="A1" s="29"/>
      <c r="B1" s="125" t="s">
        <v>86</v>
      </c>
      <c r="C1" s="125"/>
      <c r="D1" s="125"/>
      <c r="E1" s="64"/>
      <c r="F1" s="25" t="s">
        <v>91</v>
      </c>
      <c r="G1" s="29"/>
      <c r="H1" s="29"/>
      <c r="I1" s="29"/>
    </row>
    <row r="2" spans="1:9" s="18" customFormat="1" ht="20.100000000000001" customHeight="1" x14ac:dyDescent="0.25">
      <c r="A2" s="34" t="s">
        <v>88</v>
      </c>
      <c r="B2" s="137" t="str">
        <f>"REF_SHEET!A3:D"&amp;D2</f>
        <v>REF_SHEET!A3:D100</v>
      </c>
      <c r="C2" s="137"/>
      <c r="D2" s="24">
        <v>100</v>
      </c>
      <c r="E2" s="64"/>
      <c r="F2" s="35" t="s">
        <v>90</v>
      </c>
      <c r="G2" s="50"/>
      <c r="H2" s="50"/>
      <c r="I2" s="67"/>
    </row>
    <row r="3" spans="1:9" ht="18" x14ac:dyDescent="0.2">
      <c r="A3" s="68" t="s">
        <v>50</v>
      </c>
      <c r="B3" s="68" t="s">
        <v>85</v>
      </c>
      <c r="C3" s="68" t="s">
        <v>12</v>
      </c>
      <c r="D3" s="68" t="s">
        <v>53</v>
      </c>
      <c r="E3" s="64"/>
      <c r="F3" s="36" t="s">
        <v>89</v>
      </c>
      <c r="G3" s="29"/>
      <c r="H3" s="29"/>
      <c r="I3" s="29"/>
    </row>
    <row r="4" spans="1:9" x14ac:dyDescent="0.2">
      <c r="A4" s="69" t="s">
        <v>54</v>
      </c>
      <c r="B4" s="70" t="str">
        <f>IF(ISBLANK('Temp PN Updater'!A4),IF(ISBLANK('Temp PN Updater'!B4), "",'Temp PN Updater'!B4 ),'Temp PN Updater'!A4)</f>
        <v>C0021P01</v>
      </c>
      <c r="C4" s="71"/>
      <c r="D4" s="71"/>
      <c r="E4" s="29"/>
      <c r="F4" s="23" t="s">
        <v>4</v>
      </c>
      <c r="G4" s="29"/>
      <c r="H4" s="29"/>
      <c r="I4" s="29"/>
    </row>
    <row r="5" spans="1:9" x14ac:dyDescent="0.2">
      <c r="A5" s="69" t="s">
        <v>55</v>
      </c>
      <c r="B5" s="70" t="str">
        <f>IF(ISBLANK('Temp PN Updater'!A5),IF(ISBLANK('Temp PN Updater'!B5), "",'Temp PN Updater'!B5 ),'Temp PN Updater'!A5)</f>
        <v>ACA043001R00</v>
      </c>
      <c r="C5" s="71"/>
      <c r="D5" s="71"/>
      <c r="E5" s="29"/>
      <c r="F5" s="29"/>
      <c r="G5" s="29"/>
      <c r="H5" s="29"/>
      <c r="I5" s="29"/>
    </row>
    <row r="6" spans="1:9" x14ac:dyDescent="0.2">
      <c r="A6" s="69" t="s">
        <v>56</v>
      </c>
      <c r="B6" s="70" t="str">
        <f>IF(ISBLANK('Temp PN Updater'!A6),IF(ISBLANK('Temp PN Updater'!B6), "",'Temp PN Updater'!B6 ),'Temp PN Updater'!A6)</f>
        <v>ACA043002R00</v>
      </c>
      <c r="C6" s="71"/>
      <c r="D6" s="71"/>
    </row>
    <row r="7" spans="1:9" x14ac:dyDescent="0.2">
      <c r="A7" s="69" t="s">
        <v>72</v>
      </c>
      <c r="B7" s="70" t="str">
        <f>IF(ISBLANK('Temp PN Updater'!A7),IF(ISBLANK('Temp PN Updater'!B7), "",'Temp PN Updater'!B7 ),'Temp PN Updater'!A7)</f>
        <v/>
      </c>
      <c r="C7" s="71"/>
      <c r="D7" s="71"/>
    </row>
    <row r="8" spans="1:9" x14ac:dyDescent="0.2">
      <c r="A8" s="69" t="s">
        <v>57</v>
      </c>
      <c r="B8" s="70" t="str">
        <f>IF(ISBLANK('Temp PN Updater'!A8),IF(ISBLANK('Temp PN Updater'!B8), "",'Temp PN Updater'!B8 ),'Temp PN Updater'!A8)</f>
        <v>C0050P01</v>
      </c>
      <c r="C8" s="71"/>
      <c r="D8" s="71"/>
    </row>
    <row r="9" spans="1:9" x14ac:dyDescent="0.2">
      <c r="A9" s="69" t="s">
        <v>58</v>
      </c>
      <c r="B9" s="70" t="str">
        <f>IF(ISBLANK('Temp PN Updater'!A9),IF(ISBLANK('Temp PN Updater'!B9), "",'Temp PN Updater'!B9 ),'Temp PN Updater'!A9)</f>
        <v>ACA041501R00</v>
      </c>
      <c r="C9" s="71"/>
      <c r="D9" s="71"/>
    </row>
    <row r="10" spans="1:9" x14ac:dyDescent="0.2">
      <c r="A10" s="69" t="s">
        <v>59</v>
      </c>
      <c r="B10" s="70" t="str">
        <f>IF(ISBLANK('Temp PN Updater'!A10),IF(ISBLANK('Temp PN Updater'!B10), "",'Temp PN Updater'!B10 ),'Temp PN Updater'!A10)</f>
        <v>ACA041502R00</v>
      </c>
      <c r="C10" s="71"/>
      <c r="D10" s="71"/>
    </row>
    <row r="11" spans="1:9" x14ac:dyDescent="0.2">
      <c r="A11" s="69" t="s">
        <v>73</v>
      </c>
      <c r="B11" s="70" t="str">
        <f>IF(ISBLANK('Temp PN Updater'!A11),IF(ISBLANK('Temp PN Updater'!B11), "",'Temp PN Updater'!B11 ),'Temp PN Updater'!A11)</f>
        <v/>
      </c>
      <c r="C11" s="71"/>
      <c r="D11" s="71"/>
    </row>
    <row r="12" spans="1:9" x14ac:dyDescent="0.2">
      <c r="A12" s="69" t="s">
        <v>60</v>
      </c>
      <c r="B12" s="70" t="str">
        <f>IF(ISBLANK('Temp PN Updater'!A12),IF(ISBLANK('Temp PN Updater'!B12), "",'Temp PN Updater'!B12 ),'Temp PN Updater'!A12)</f>
        <v>C0029P01</v>
      </c>
      <c r="C12" s="71"/>
      <c r="D12" s="71"/>
    </row>
    <row r="13" spans="1:9" x14ac:dyDescent="0.2">
      <c r="A13" s="69" t="s">
        <v>61</v>
      </c>
      <c r="B13" s="70" t="str">
        <f>IF(ISBLANK('Temp PN Updater'!A13),IF(ISBLANK('Temp PN Updater'!B13), "",'Temp PN Updater'!B13 ),'Temp PN Updater'!A13)</f>
        <v>ACA047001R00</v>
      </c>
      <c r="C13" s="71"/>
      <c r="D13" s="71">
        <v>170</v>
      </c>
    </row>
    <row r="14" spans="1:9" x14ac:dyDescent="0.2">
      <c r="A14" s="69" t="s">
        <v>62</v>
      </c>
      <c r="B14" s="70" t="str">
        <f>IF(ISBLANK('Temp PN Updater'!A14),IF(ISBLANK('Temp PN Updater'!B14), "",'Temp PN Updater'!B14 ),'Temp PN Updater'!A14)</f>
        <v>ACA047002R00</v>
      </c>
      <c r="C14" s="71"/>
      <c r="D14" s="71"/>
    </row>
    <row r="15" spans="1:9" x14ac:dyDescent="0.2">
      <c r="A15" s="69" t="s">
        <v>75</v>
      </c>
      <c r="B15" s="70" t="str">
        <f>IF(ISBLANK('Temp PN Updater'!A15),IF(ISBLANK('Temp PN Updater'!B15), "",'Temp PN Updater'!B15 ),'Temp PN Updater'!A15)</f>
        <v>C0210A01</v>
      </c>
      <c r="C15" s="71"/>
      <c r="D15" s="71"/>
    </row>
    <row r="16" spans="1:9" x14ac:dyDescent="0.2">
      <c r="A16" s="69" t="s">
        <v>74</v>
      </c>
      <c r="B16" s="70" t="str">
        <f>IF(ISBLANK('Temp PN Updater'!A16),IF(ISBLANK('Temp PN Updater'!B16), "",'Temp PN Updater'!B16 ),'Temp PN Updater'!A16)</f>
        <v>C0048A01</v>
      </c>
      <c r="C16" s="71"/>
      <c r="D16" s="71"/>
    </row>
    <row r="17" spans="1:4" x14ac:dyDescent="0.2">
      <c r="A17" s="69" t="s">
        <v>78</v>
      </c>
      <c r="B17" s="70" t="str">
        <f>IF(ISBLANK('Temp PN Updater'!A17),IF(ISBLANK('Temp PN Updater'!B17), "",'Temp PN Updater'!B17 ),'Temp PN Updater'!A17)</f>
        <v>C0069P01</v>
      </c>
      <c r="C17" s="71"/>
      <c r="D17" s="71"/>
    </row>
    <row r="18" spans="1:4" x14ac:dyDescent="0.2">
      <c r="A18" s="69" t="s">
        <v>80</v>
      </c>
      <c r="B18" s="70" t="str">
        <f>IF(ISBLANK('Temp PN Updater'!A18),IF(ISBLANK('Temp PN Updater'!B18), "",'Temp PN Updater'!B18 ),'Temp PN Updater'!A18)</f>
        <v>C0105A01</v>
      </c>
      <c r="C18" s="71"/>
      <c r="D18" s="71"/>
    </row>
    <row r="19" spans="1:4" x14ac:dyDescent="0.2">
      <c r="A19" s="69" t="s">
        <v>81</v>
      </c>
      <c r="B19" s="70" t="str">
        <f>IF(ISBLANK('Temp PN Updater'!A19),IF(ISBLANK('Temp PN Updater'!B19), "",'Temp PN Updater'!B19 ),'Temp PN Updater'!A19)</f>
        <v>C0215A01</v>
      </c>
      <c r="C19" s="71"/>
      <c r="D19" s="71"/>
    </row>
    <row r="20" spans="1:4" x14ac:dyDescent="0.2">
      <c r="A20" s="69" t="s">
        <v>83</v>
      </c>
      <c r="B20" s="70" t="str">
        <f>IF(ISBLANK('Temp PN Updater'!A20),IF(ISBLANK('Temp PN Updater'!B20), "",'Temp PN Updater'!B20 ),'Temp PN Updater'!A20)</f>
        <v>C0159A01</v>
      </c>
      <c r="C20" s="71"/>
      <c r="D20" s="71"/>
    </row>
    <row r="21" spans="1:4" x14ac:dyDescent="0.2">
      <c r="A21" s="69" t="s">
        <v>93</v>
      </c>
      <c r="B21" s="69" t="str">
        <f>IF(ISBLANK('Temp PN Updater'!A21),IF(ISBLANK('Temp PN Updater'!B21), "",'Temp PN Updater'!B21 ),'Temp PN Updater'!A21)</f>
        <v>C0170A01</v>
      </c>
      <c r="C21" s="71"/>
      <c r="D21" s="71"/>
    </row>
    <row r="22" spans="1:4" x14ac:dyDescent="0.2">
      <c r="A22" s="69" t="s">
        <v>94</v>
      </c>
      <c r="B22" s="69" t="str">
        <f>IF(ISBLANK('Temp PN Updater'!A22),IF(ISBLANK('Temp PN Updater'!B22), "",'Temp PN Updater'!B22 ),'Temp PN Updater'!A22)</f>
        <v>C0119A01</v>
      </c>
      <c r="C22" s="72"/>
      <c r="D22" s="72"/>
    </row>
    <row r="23" spans="1:4" x14ac:dyDescent="0.2">
      <c r="A23" s="69" t="s">
        <v>95</v>
      </c>
      <c r="B23" s="69" t="str">
        <f>IF(ISBLANK('Temp PN Updater'!A23),IF(ISBLANK('Temp PN Updater'!B23), "",'Temp PN Updater'!B23 ),'Temp PN Updater'!A23)</f>
        <v>C0120A01</v>
      </c>
      <c r="C23" s="72"/>
      <c r="D23" s="72"/>
    </row>
    <row r="24" spans="1:4" x14ac:dyDescent="0.2">
      <c r="A24" s="69" t="s">
        <v>96</v>
      </c>
      <c r="B24" s="69" t="str">
        <f>IF(ISBLANK('Temp PN Updater'!A24),IF(ISBLANK('Temp PN Updater'!B24), "",'Temp PN Updater'!B24 ),'Temp PN Updater'!A24)</f>
        <v>C0120A01-P</v>
      </c>
      <c r="C24" s="72"/>
      <c r="D24" s="72"/>
    </row>
    <row r="25" spans="1:4" x14ac:dyDescent="0.2">
      <c r="A25" s="69" t="s">
        <v>97</v>
      </c>
      <c r="B25" s="69" t="str">
        <f>IF(ISBLANK('Temp PN Updater'!A25),IF(ISBLANK('Temp PN Updater'!B25), "",'Temp PN Updater'!B25 ),'Temp PN Updater'!A25)</f>
        <v>C0001A02</v>
      </c>
      <c r="C25" s="72"/>
      <c r="D25" s="72"/>
    </row>
    <row r="26" spans="1:4" x14ac:dyDescent="0.2">
      <c r="A26" s="69" t="s">
        <v>98</v>
      </c>
      <c r="B26" s="69" t="str">
        <f>IF(ISBLANK('Temp PN Updater'!A26),IF(ISBLANK('Temp PN Updater'!B26), "",'Temp PN Updater'!B26 ),'Temp PN Updater'!A26)</f>
        <v>C0004A01</v>
      </c>
      <c r="C26" s="72"/>
      <c r="D26" s="72"/>
    </row>
    <row r="27" spans="1:4" x14ac:dyDescent="0.2">
      <c r="A27" s="69" t="s">
        <v>99</v>
      </c>
      <c r="B27" s="69" t="str">
        <f>IF(ISBLANK('Temp PN Updater'!A27),IF(ISBLANK('Temp PN Updater'!B27), "",'Temp PN Updater'!B27 ),'Temp PN Updater'!A27)</f>
        <v>M0001P51</v>
      </c>
      <c r="C27" s="72"/>
      <c r="D27" s="72"/>
    </row>
    <row r="28" spans="1:4" x14ac:dyDescent="0.2">
      <c r="A28" s="69" t="s">
        <v>100</v>
      </c>
      <c r="B28" s="69" t="str">
        <f>IF(ISBLANK('Temp PN Updater'!A28),IF(ISBLANK('Temp PN Updater'!B28), "",'Temp PN Updater'!B28 ),'Temp PN Updater'!A28)</f>
        <v>M0001P09</v>
      </c>
      <c r="C28" s="72"/>
      <c r="D28" s="72"/>
    </row>
    <row r="29" spans="1:4" x14ac:dyDescent="0.2">
      <c r="A29" s="69" t="s">
        <v>101</v>
      </c>
      <c r="B29" s="69" t="str">
        <f>IF(ISBLANK('Temp PN Updater'!A29),IF(ISBLANK('Temp PN Updater'!B29), "",'Temp PN Updater'!B29 ),'Temp PN Updater'!A29)</f>
        <v>M0001P22</v>
      </c>
      <c r="C29" s="72"/>
      <c r="D29" s="72"/>
    </row>
    <row r="30" spans="1:4" x14ac:dyDescent="0.2">
      <c r="A30" s="69" t="s">
        <v>102</v>
      </c>
      <c r="B30" s="69" t="str">
        <f>IF(ISBLANK('Temp PN Updater'!A30),IF(ISBLANK('Temp PN Updater'!B30), "",'Temp PN Updater'!B30 ),'Temp PN Updater'!A30)</f>
        <v>C0140P01</v>
      </c>
      <c r="C30" s="72"/>
      <c r="D30" s="72"/>
    </row>
    <row r="31" spans="1:4" x14ac:dyDescent="0.2">
      <c r="A31" s="69" t="s">
        <v>103</v>
      </c>
      <c r="B31" s="69" t="str">
        <f>IF(ISBLANK('Temp PN Updater'!A31),IF(ISBLANK('Temp PN Updater'!B31), "",'Temp PN Updater'!B31 ),'Temp PN Updater'!A31)</f>
        <v>C0216A01</v>
      </c>
      <c r="C31" s="72"/>
      <c r="D31" s="72"/>
    </row>
    <row r="32" spans="1:4" x14ac:dyDescent="0.2">
      <c r="A32" s="69" t="s">
        <v>104</v>
      </c>
      <c r="B32" s="69" t="str">
        <f>IF(ISBLANK('Temp PN Updater'!A32),IF(ISBLANK('Temp PN Updater'!B32), "",'Temp PN Updater'!B32 ),'Temp PN Updater'!A32)</f>
        <v>M0015P12</v>
      </c>
      <c r="C32" s="72"/>
      <c r="D32" s="72"/>
    </row>
    <row r="33" spans="1:4" x14ac:dyDescent="0.2">
      <c r="A33" s="69" t="s">
        <v>105</v>
      </c>
      <c r="B33" s="69" t="str">
        <f>IF(ISBLANK('Temp PN Updater'!A33),IF(ISBLANK('Temp PN Updater'!B33), "",'Temp PN Updater'!B33 ),'Temp PN Updater'!A33)</f>
        <v>M0015P13</v>
      </c>
      <c r="C33" s="72"/>
      <c r="D33" s="72"/>
    </row>
    <row r="34" spans="1:4" x14ac:dyDescent="0.2">
      <c r="A34" s="69" t="s">
        <v>106</v>
      </c>
      <c r="B34" s="69" t="str">
        <f>IF(ISBLANK('Temp PN Updater'!A34),IF(ISBLANK('Temp PN Updater'!B34), "",'Temp PN Updater'!B34 ),'Temp PN Updater'!A34)</f>
        <v>M0015P14</v>
      </c>
      <c r="C34" s="72"/>
      <c r="D34" s="72"/>
    </row>
    <row r="35" spans="1:4" x14ac:dyDescent="0.2">
      <c r="A35" s="69" t="s">
        <v>107</v>
      </c>
      <c r="B35" s="69" t="str">
        <f>IF(ISBLANK('Temp PN Updater'!A35),IF(ISBLANK('Temp PN Updater'!B35), "",'Temp PN Updater'!B35 ),'Temp PN Updater'!A35)</f>
        <v>M0015P15</v>
      </c>
      <c r="C35" s="72"/>
      <c r="D35" s="72"/>
    </row>
    <row r="36" spans="1:4" x14ac:dyDescent="0.2">
      <c r="A36" s="69" t="s">
        <v>108</v>
      </c>
      <c r="B36" s="69" t="str">
        <f>IF(ISBLANK('Temp PN Updater'!A36),IF(ISBLANK('Temp PN Updater'!B36), "",'Temp PN Updater'!B36 ),'Temp PN Updater'!A36)</f>
        <v>S0015P02</v>
      </c>
      <c r="C36" s="72"/>
      <c r="D36" s="72"/>
    </row>
    <row r="37" spans="1:4" x14ac:dyDescent="0.2">
      <c r="A37" s="69" t="s">
        <v>109</v>
      </c>
      <c r="B37" s="69" t="str">
        <f>IF(ISBLANK('Temp PN Updater'!A37),IF(ISBLANK('Temp PN Updater'!B37), "",'Temp PN Updater'!B37 ),'Temp PN Updater'!A37)</f>
        <v>M0042P01</v>
      </c>
      <c r="C37" s="72"/>
      <c r="D37" s="72"/>
    </row>
    <row r="38" spans="1:4" x14ac:dyDescent="0.2">
      <c r="A38" s="69" t="s">
        <v>110</v>
      </c>
      <c r="B38" s="69" t="str">
        <f>IF(ISBLANK('Temp PN Updater'!A38),IF(ISBLANK('Temp PN Updater'!B38), "",'Temp PN Updater'!B38 ),'Temp PN Updater'!A38)</f>
        <v>S0026A01</v>
      </c>
      <c r="C38" s="72"/>
      <c r="D38" s="72"/>
    </row>
    <row r="39" spans="1:4" x14ac:dyDescent="0.2">
      <c r="A39" s="69" t="s">
        <v>111</v>
      </c>
      <c r="B39" s="69" t="str">
        <f>IF(ISBLANK('Temp PN Updater'!A39),IF(ISBLANK('Temp PN Updater'!B39), "",'Temp PN Updater'!B39 ),'Temp PN Updater'!A39)</f>
        <v>S0021A01</v>
      </c>
      <c r="C39" s="72"/>
      <c r="D39" s="72"/>
    </row>
    <row r="40" spans="1:4" x14ac:dyDescent="0.2">
      <c r="A40" s="69" t="s">
        <v>112</v>
      </c>
      <c r="B40" s="69" t="str">
        <f>IF(ISBLANK('Temp PN Updater'!A40),IF(ISBLANK('Temp PN Updater'!B40), "",'Temp PN Updater'!B40 ),'Temp PN Updater'!A40)</f>
        <v/>
      </c>
      <c r="C40" s="72"/>
      <c r="D40" s="72"/>
    </row>
    <row r="41" spans="1:4" x14ac:dyDescent="0.2">
      <c r="A41" s="69" t="s">
        <v>113</v>
      </c>
      <c r="B41" s="69" t="str">
        <f>IF(ISBLANK('Temp PN Updater'!A41),IF(ISBLANK('Temp PN Updater'!B41), "",'Temp PN Updater'!B41 ),'Temp PN Updater'!A41)</f>
        <v/>
      </c>
      <c r="C41" s="72"/>
      <c r="D41" s="72"/>
    </row>
    <row r="42" spans="1:4" x14ac:dyDescent="0.2">
      <c r="A42" s="69" t="s">
        <v>114</v>
      </c>
      <c r="B42" s="69" t="str">
        <f>IF(ISBLANK('Temp PN Updater'!A42),IF(ISBLANK('Temp PN Updater'!B42), "",'Temp PN Updater'!B42 ),'Temp PN Updater'!A42)</f>
        <v/>
      </c>
      <c r="C42" s="72"/>
      <c r="D42" s="72"/>
    </row>
    <row r="43" spans="1:4" x14ac:dyDescent="0.2">
      <c r="A43" s="69" t="s">
        <v>10</v>
      </c>
      <c r="B43" s="69" t="str">
        <f>IF(ISBLANK('Temp PN Updater'!A43),IF(ISBLANK('Temp PN Updater'!B43), "",'Temp PN Updater'!B43 ),'Temp PN Updater'!A43)</f>
        <v/>
      </c>
      <c r="C43" s="72"/>
      <c r="D43" s="72"/>
    </row>
    <row r="44" spans="1:4" x14ac:dyDescent="0.2">
      <c r="A44" s="69" t="s">
        <v>115</v>
      </c>
      <c r="B44" s="69" t="str">
        <f>IF(ISBLANK('Temp PN Updater'!A44),IF(ISBLANK('Temp PN Updater'!B44), "",'Temp PN Updater'!B44 ),'Temp PN Updater'!A44)</f>
        <v/>
      </c>
      <c r="C44" s="72"/>
      <c r="D44" s="72"/>
    </row>
    <row r="45" spans="1:4" x14ac:dyDescent="0.2">
      <c r="A45" s="69" t="s">
        <v>116</v>
      </c>
      <c r="B45" s="69" t="str">
        <f>IF(ISBLANK('Temp PN Updater'!A45),IF(ISBLANK('Temp PN Updater'!B45), "",'Temp PN Updater'!B45 ),'Temp PN Updater'!A45)</f>
        <v/>
      </c>
      <c r="C45" s="72"/>
      <c r="D45" s="72"/>
    </row>
    <row r="46" spans="1:4" x14ac:dyDescent="0.2">
      <c r="A46" s="69" t="s">
        <v>117</v>
      </c>
      <c r="B46" s="69" t="str">
        <f>IF(ISBLANK('Temp PN Updater'!A46),IF(ISBLANK('Temp PN Updater'!B46), "",'Temp PN Updater'!B46 ),'Temp PN Updater'!A46)</f>
        <v/>
      </c>
      <c r="C46" s="72"/>
      <c r="D46" s="72"/>
    </row>
    <row r="47" spans="1:4" x14ac:dyDescent="0.2">
      <c r="A47" s="73"/>
      <c r="B47" s="69" t="str">
        <f>IF(ISBLANK('Temp PN Updater'!A47),IF(ISBLANK('Temp PN Updater'!B47), "",'Temp PN Updater'!B47 ),'Temp PN Updater'!A47)</f>
        <v/>
      </c>
      <c r="C47" s="74"/>
      <c r="D47" s="75"/>
    </row>
    <row r="48" spans="1:4" x14ac:dyDescent="0.2">
      <c r="A48" s="70"/>
      <c r="B48" s="69" t="str">
        <f>IF(ISBLANK('Temp PN Updater'!A48),IF(ISBLANK('Temp PN Updater'!B48), "",'Temp PN Updater'!B48 ),'Temp PN Updater'!A48)</f>
        <v/>
      </c>
      <c r="C48" s="72"/>
      <c r="D48" s="72"/>
    </row>
    <row r="49" spans="1:4" x14ac:dyDescent="0.2">
      <c r="A49" s="70"/>
      <c r="B49" s="69" t="str">
        <f>IF(ISBLANK('Temp PN Updater'!A49),IF(ISBLANK('Temp PN Updater'!B49), "",'Temp PN Updater'!B49 ),'Temp PN Updater'!A49)</f>
        <v/>
      </c>
      <c r="C49" s="72"/>
      <c r="D49" s="72"/>
    </row>
    <row r="50" spans="1:4" x14ac:dyDescent="0.2">
      <c r="A50" s="70"/>
      <c r="B50" s="69" t="str">
        <f>IF(ISBLANK('Temp PN Updater'!A50),IF(ISBLANK('Temp PN Updater'!B50), "",'Temp PN Updater'!B50 ),'Temp PN Updater'!A50)</f>
        <v/>
      </c>
      <c r="C50" s="72"/>
      <c r="D50" s="72"/>
    </row>
    <row r="51" spans="1:4" x14ac:dyDescent="0.2">
      <c r="A51" s="70"/>
      <c r="B51" s="69" t="str">
        <f>IF(ISBLANK('Temp PN Updater'!A51),IF(ISBLANK('Temp PN Updater'!B51), "",'Temp PN Updater'!B51 ),'Temp PN Updater'!A51)</f>
        <v/>
      </c>
      <c r="C51" s="72"/>
      <c r="D51" s="72"/>
    </row>
    <row r="52" spans="1:4" x14ac:dyDescent="0.2">
      <c r="A52" s="70"/>
      <c r="B52" s="69" t="str">
        <f>IF(ISBLANK('Temp PN Updater'!A52),IF(ISBLANK('Temp PN Updater'!B52), "",'Temp PN Updater'!B52 ),'Temp PN Updater'!A52)</f>
        <v/>
      </c>
      <c r="C52" s="72"/>
      <c r="D52" s="72"/>
    </row>
    <row r="53" spans="1:4" x14ac:dyDescent="0.2">
      <c r="A53" s="70"/>
      <c r="B53" s="69" t="str">
        <f>IF(ISBLANK('Temp PN Updater'!A53),IF(ISBLANK('Temp PN Updater'!B53), "",'Temp PN Updater'!B53 ),'Temp PN Updater'!A53)</f>
        <v/>
      </c>
      <c r="C53" s="72"/>
      <c r="D53" s="72"/>
    </row>
    <row r="54" spans="1:4" x14ac:dyDescent="0.2">
      <c r="A54" s="70"/>
      <c r="B54" s="69" t="str">
        <f>IF(ISBLANK('Temp PN Updater'!A54),IF(ISBLANK('Temp PN Updater'!B54), "",'Temp PN Updater'!B54 ),'Temp PN Updater'!A54)</f>
        <v/>
      </c>
      <c r="C54" s="72"/>
      <c r="D54" s="72"/>
    </row>
    <row r="55" spans="1:4" x14ac:dyDescent="0.2">
      <c r="A55" s="70"/>
      <c r="B55" s="69" t="str">
        <f>IF(ISBLANK('Temp PN Updater'!A55),IF(ISBLANK('Temp PN Updater'!B55), "",'Temp PN Updater'!B55 ),'Temp PN Updater'!A55)</f>
        <v/>
      </c>
      <c r="C55" s="72"/>
      <c r="D55" s="72"/>
    </row>
    <row r="56" spans="1:4" x14ac:dyDescent="0.2">
      <c r="A56" s="70"/>
      <c r="B56" s="69" t="str">
        <f>IF(ISBLANK('Temp PN Updater'!A56),IF(ISBLANK('Temp PN Updater'!B56), "",'Temp PN Updater'!B56 ),'Temp PN Updater'!A56)</f>
        <v/>
      </c>
      <c r="C56" s="72"/>
      <c r="D56" s="72"/>
    </row>
    <row r="57" spans="1:4" x14ac:dyDescent="0.2">
      <c r="A57" s="70"/>
      <c r="B57" s="69" t="str">
        <f>IF(ISBLANK('Temp PN Updater'!A57),IF(ISBLANK('Temp PN Updater'!B57), "",'Temp PN Updater'!B57 ),'Temp PN Updater'!A57)</f>
        <v/>
      </c>
      <c r="C57" s="72"/>
      <c r="D57" s="72"/>
    </row>
    <row r="58" spans="1:4" x14ac:dyDescent="0.2">
      <c r="A58" s="70"/>
      <c r="B58" s="69" t="str">
        <f>IF(ISBLANK('Temp PN Updater'!A58),IF(ISBLANK('Temp PN Updater'!B58), "",'Temp PN Updater'!B58 ),'Temp PN Updater'!A58)</f>
        <v/>
      </c>
      <c r="C58" s="72"/>
      <c r="D58" s="72"/>
    </row>
    <row r="59" spans="1:4" x14ac:dyDescent="0.2">
      <c r="A59" s="70"/>
      <c r="B59" s="69" t="str">
        <f>IF(ISBLANK('Temp PN Updater'!A59),IF(ISBLANK('Temp PN Updater'!B59), "",'Temp PN Updater'!B59 ),'Temp PN Updater'!A59)</f>
        <v/>
      </c>
      <c r="C59" s="72"/>
      <c r="D59" s="72"/>
    </row>
    <row r="60" spans="1:4" x14ac:dyDescent="0.2">
      <c r="A60" s="70"/>
      <c r="B60" s="69" t="str">
        <f>IF(ISBLANK('Temp PN Updater'!A60),IF(ISBLANK('Temp PN Updater'!B60), "",'Temp PN Updater'!B60 ),'Temp PN Updater'!A60)</f>
        <v/>
      </c>
      <c r="C60" s="72"/>
      <c r="D60" s="72"/>
    </row>
    <row r="61" spans="1:4" x14ac:dyDescent="0.2">
      <c r="A61" s="70"/>
      <c r="B61" s="69" t="str">
        <f>IF(ISBLANK('Temp PN Updater'!A61),IF(ISBLANK('Temp PN Updater'!B61), "",'Temp PN Updater'!B61 ),'Temp PN Updater'!A61)</f>
        <v/>
      </c>
      <c r="C61" s="72"/>
      <c r="D61" s="72"/>
    </row>
    <row r="62" spans="1:4" x14ac:dyDescent="0.2">
      <c r="A62" s="70"/>
      <c r="B62" s="69" t="str">
        <f>IF(ISBLANK('Temp PN Updater'!A62),IF(ISBLANK('Temp PN Updater'!B62), "",'Temp PN Updater'!B62 ),'Temp PN Updater'!A62)</f>
        <v/>
      </c>
      <c r="C62" s="72"/>
      <c r="D62" s="72"/>
    </row>
    <row r="63" spans="1:4" x14ac:dyDescent="0.2">
      <c r="A63" s="70"/>
      <c r="B63" s="69" t="str">
        <f>IF(ISBLANK('Temp PN Updater'!A63),IF(ISBLANK('Temp PN Updater'!B63), "",'Temp PN Updater'!B63 ),'Temp PN Updater'!A63)</f>
        <v/>
      </c>
      <c r="C63" s="72"/>
      <c r="D63" s="72"/>
    </row>
    <row r="64" spans="1:4" x14ac:dyDescent="0.2">
      <c r="A64" s="70"/>
      <c r="B64" s="69" t="str">
        <f>IF(ISBLANK('Temp PN Updater'!A64),IF(ISBLANK('Temp PN Updater'!B64), "",'Temp PN Updater'!B64 ),'Temp PN Updater'!A64)</f>
        <v/>
      </c>
      <c r="C64" s="72"/>
      <c r="D64" s="72"/>
    </row>
    <row r="65" spans="1:4" x14ac:dyDescent="0.2">
      <c r="A65" s="70"/>
      <c r="B65" s="69" t="str">
        <f>IF(ISBLANK('Temp PN Updater'!A65),IF(ISBLANK('Temp PN Updater'!B65), "",'Temp PN Updater'!B65 ),'Temp PN Updater'!A65)</f>
        <v/>
      </c>
      <c r="C65" s="72"/>
      <c r="D65" s="72"/>
    </row>
    <row r="66" spans="1:4" x14ac:dyDescent="0.2">
      <c r="A66" s="70"/>
      <c r="B66" s="69" t="str">
        <f>IF(ISBLANK('Temp PN Updater'!A66),IF(ISBLANK('Temp PN Updater'!B66), "",'Temp PN Updater'!B66 ),'Temp PN Updater'!A66)</f>
        <v/>
      </c>
      <c r="C66" s="72"/>
      <c r="D66" s="72"/>
    </row>
    <row r="67" spans="1:4" x14ac:dyDescent="0.2">
      <c r="A67" s="70"/>
      <c r="B67" s="69" t="str">
        <f>IF(ISBLANK('Temp PN Updater'!A67),IF(ISBLANK('Temp PN Updater'!B67), "",'Temp PN Updater'!B67 ),'Temp PN Updater'!A67)</f>
        <v/>
      </c>
      <c r="C67" s="72"/>
      <c r="D67" s="72"/>
    </row>
    <row r="68" spans="1:4" x14ac:dyDescent="0.2">
      <c r="A68" s="70"/>
      <c r="B68" s="69" t="str">
        <f>IF(ISBLANK('Temp PN Updater'!A68),IF(ISBLANK('Temp PN Updater'!B68), "",'Temp PN Updater'!B68 ),'Temp PN Updater'!A68)</f>
        <v/>
      </c>
      <c r="C68" s="72"/>
      <c r="D68" s="72"/>
    </row>
    <row r="69" spans="1:4" x14ac:dyDescent="0.2">
      <c r="A69" s="70"/>
      <c r="B69" s="69" t="str">
        <f>IF(ISBLANK('Temp PN Updater'!A69),IF(ISBLANK('Temp PN Updater'!B69), "",'Temp PN Updater'!B69 ),'Temp PN Updater'!A69)</f>
        <v/>
      </c>
      <c r="C69" s="72"/>
      <c r="D69" s="72"/>
    </row>
    <row r="70" spans="1:4" x14ac:dyDescent="0.2">
      <c r="A70" s="70"/>
      <c r="B70" s="69" t="str">
        <f>IF(ISBLANK('Temp PN Updater'!A70),IF(ISBLANK('Temp PN Updater'!B70), "",'Temp PN Updater'!B70 ),'Temp PN Updater'!A70)</f>
        <v/>
      </c>
      <c r="C70" s="72"/>
      <c r="D70" s="72"/>
    </row>
    <row r="71" spans="1:4" x14ac:dyDescent="0.2">
      <c r="A71" s="70"/>
      <c r="B71" s="69" t="str">
        <f>IF(ISBLANK('Temp PN Updater'!A71),IF(ISBLANK('Temp PN Updater'!B71), "",'Temp PN Updater'!B71 ),'Temp PN Updater'!A71)</f>
        <v/>
      </c>
      <c r="C71" s="72"/>
      <c r="D71" s="72"/>
    </row>
    <row r="72" spans="1:4" x14ac:dyDescent="0.2">
      <c r="A72" s="70"/>
      <c r="B72" s="69" t="str">
        <f>IF(ISBLANK('Temp PN Updater'!A72),IF(ISBLANK('Temp PN Updater'!B72), "",'Temp PN Updater'!B72 ),'Temp PN Updater'!A72)</f>
        <v/>
      </c>
      <c r="C72" s="72"/>
      <c r="D72" s="72"/>
    </row>
    <row r="73" spans="1:4" x14ac:dyDescent="0.2">
      <c r="A73" s="70"/>
      <c r="B73" s="69" t="str">
        <f>IF(ISBLANK('Temp PN Updater'!A73),IF(ISBLANK('Temp PN Updater'!B73), "",'Temp PN Updater'!B73 ),'Temp PN Updater'!A73)</f>
        <v/>
      </c>
      <c r="C73" s="72"/>
      <c r="D73" s="72"/>
    </row>
    <row r="74" spans="1:4" x14ac:dyDescent="0.2">
      <c r="A74" s="70"/>
      <c r="B74" s="69" t="str">
        <f>IF(ISBLANK('Temp PN Updater'!A74),IF(ISBLANK('Temp PN Updater'!B74), "",'Temp PN Updater'!B74 ),'Temp PN Updater'!A74)</f>
        <v/>
      </c>
      <c r="C74" s="72"/>
      <c r="D74" s="72"/>
    </row>
    <row r="75" spans="1:4" x14ac:dyDescent="0.2">
      <c r="A75" s="70"/>
      <c r="B75" s="69" t="str">
        <f>IF(ISBLANK('Temp PN Updater'!A75),IF(ISBLANK('Temp PN Updater'!B75), "",'Temp PN Updater'!B75 ),'Temp PN Updater'!A75)</f>
        <v/>
      </c>
      <c r="C75" s="72"/>
      <c r="D75" s="72"/>
    </row>
    <row r="76" spans="1:4" x14ac:dyDescent="0.2">
      <c r="A76" s="70"/>
      <c r="B76" s="69" t="str">
        <f>IF(ISBLANK('Temp PN Updater'!A76),IF(ISBLANK('Temp PN Updater'!B76), "",'Temp PN Updater'!B76 ),'Temp PN Updater'!A76)</f>
        <v/>
      </c>
      <c r="C76" s="72"/>
      <c r="D76" s="72"/>
    </row>
    <row r="77" spans="1:4" x14ac:dyDescent="0.2">
      <c r="A77" s="70"/>
      <c r="B77" s="69" t="str">
        <f>IF(ISBLANK('Temp PN Updater'!A77),IF(ISBLANK('Temp PN Updater'!B77), "",'Temp PN Updater'!B77 ),'Temp PN Updater'!A77)</f>
        <v/>
      </c>
      <c r="C77" s="72"/>
      <c r="D77" s="72"/>
    </row>
    <row r="78" spans="1:4" x14ac:dyDescent="0.2">
      <c r="A78" s="70"/>
      <c r="B78" s="69" t="str">
        <f>IF(ISBLANK('Temp PN Updater'!A78),IF(ISBLANK('Temp PN Updater'!B78), "",'Temp PN Updater'!B78 ),'Temp PN Updater'!A78)</f>
        <v/>
      </c>
      <c r="C78" s="72"/>
      <c r="D78" s="72"/>
    </row>
    <row r="79" spans="1:4" x14ac:dyDescent="0.2">
      <c r="A79" s="70"/>
      <c r="B79" s="69" t="str">
        <f>IF(ISBLANK('Temp PN Updater'!A79),IF(ISBLANK('Temp PN Updater'!B79), "",'Temp PN Updater'!B79 ),'Temp PN Updater'!A79)</f>
        <v/>
      </c>
      <c r="C79" s="72"/>
      <c r="D79" s="72"/>
    </row>
    <row r="80" spans="1:4" x14ac:dyDescent="0.2">
      <c r="A80" s="70"/>
      <c r="B80" s="69" t="str">
        <f>IF(ISBLANK('Temp PN Updater'!A80),IF(ISBLANK('Temp PN Updater'!B80), "",'Temp PN Updater'!B80 ),'Temp PN Updater'!A80)</f>
        <v/>
      </c>
      <c r="C80" s="72"/>
      <c r="D80" s="72"/>
    </row>
    <row r="81" spans="1:4" x14ac:dyDescent="0.2">
      <c r="A81" s="70"/>
      <c r="B81" s="69" t="str">
        <f>IF(ISBLANK('Temp PN Updater'!A81),IF(ISBLANK('Temp PN Updater'!B81), "",'Temp PN Updater'!B81 ),'Temp PN Updater'!A81)</f>
        <v/>
      </c>
      <c r="C81" s="72"/>
      <c r="D81" s="72"/>
    </row>
    <row r="82" spans="1:4" x14ac:dyDescent="0.2">
      <c r="A82" s="70"/>
      <c r="B82" s="69" t="str">
        <f>IF(ISBLANK('Temp PN Updater'!A82),IF(ISBLANK('Temp PN Updater'!B82), "",'Temp PN Updater'!B82 ),'Temp PN Updater'!A82)</f>
        <v/>
      </c>
      <c r="C82" s="72"/>
      <c r="D82" s="72"/>
    </row>
    <row r="83" spans="1:4" x14ac:dyDescent="0.2">
      <c r="A83" s="70"/>
      <c r="B83" s="69" t="str">
        <f>IF(ISBLANK('Temp PN Updater'!A83),IF(ISBLANK('Temp PN Updater'!B83), "",'Temp PN Updater'!B83 ),'Temp PN Updater'!A83)</f>
        <v/>
      </c>
      <c r="C83" s="72"/>
      <c r="D83" s="72"/>
    </row>
    <row r="84" spans="1:4" x14ac:dyDescent="0.2">
      <c r="A84" s="70"/>
      <c r="B84" s="69" t="str">
        <f>IF(ISBLANK('Temp PN Updater'!A84),IF(ISBLANK('Temp PN Updater'!B84), "",'Temp PN Updater'!B84 ),'Temp PN Updater'!A84)</f>
        <v/>
      </c>
      <c r="C84" s="72"/>
      <c r="D84" s="72"/>
    </row>
    <row r="85" spans="1:4" x14ac:dyDescent="0.2">
      <c r="A85" s="70"/>
      <c r="B85" s="69" t="str">
        <f>IF(ISBLANK('Temp PN Updater'!A85),IF(ISBLANK('Temp PN Updater'!B85), "",'Temp PN Updater'!B85 ),'Temp PN Updater'!A85)</f>
        <v/>
      </c>
      <c r="C85" s="72"/>
      <c r="D85" s="72"/>
    </row>
    <row r="86" spans="1:4" x14ac:dyDescent="0.2">
      <c r="A86" s="70"/>
      <c r="B86" s="69" t="str">
        <f>IF(ISBLANK('Temp PN Updater'!A86),IF(ISBLANK('Temp PN Updater'!B86), "",'Temp PN Updater'!B86 ),'Temp PN Updater'!A86)</f>
        <v/>
      </c>
      <c r="C86" s="72"/>
      <c r="D86" s="72"/>
    </row>
    <row r="87" spans="1:4" x14ac:dyDescent="0.2">
      <c r="A87" s="70"/>
      <c r="B87" s="69" t="str">
        <f>IF(ISBLANK('Temp PN Updater'!A87),IF(ISBLANK('Temp PN Updater'!B87), "",'Temp PN Updater'!B87 ),'Temp PN Updater'!A87)</f>
        <v/>
      </c>
      <c r="C87" s="72"/>
      <c r="D87" s="72"/>
    </row>
    <row r="88" spans="1:4" x14ac:dyDescent="0.2">
      <c r="A88" s="70"/>
      <c r="B88" s="69" t="str">
        <f>IF(ISBLANK('Temp PN Updater'!A88),IF(ISBLANK('Temp PN Updater'!B88), "",'Temp PN Updater'!B88 ),'Temp PN Updater'!A88)</f>
        <v/>
      </c>
      <c r="C88" s="72"/>
      <c r="D88" s="72"/>
    </row>
    <row r="89" spans="1:4" x14ac:dyDescent="0.2">
      <c r="A89" s="70"/>
      <c r="B89" s="69" t="str">
        <f>IF(ISBLANK('Temp PN Updater'!A89),IF(ISBLANK('Temp PN Updater'!B89), "",'Temp PN Updater'!B89 ),'Temp PN Updater'!A89)</f>
        <v/>
      </c>
      <c r="C89" s="72"/>
      <c r="D89" s="72"/>
    </row>
    <row r="90" spans="1:4" x14ac:dyDescent="0.2">
      <c r="A90" s="70"/>
      <c r="B90" s="69" t="str">
        <f>IF(ISBLANK('Temp PN Updater'!A90),IF(ISBLANK('Temp PN Updater'!B90), "",'Temp PN Updater'!B90 ),'Temp PN Updater'!A90)</f>
        <v/>
      </c>
      <c r="C90" s="72"/>
      <c r="D90" s="72"/>
    </row>
    <row r="91" spans="1:4" x14ac:dyDescent="0.2">
      <c r="A91" s="70"/>
      <c r="B91" s="69" t="str">
        <f>IF(ISBLANK('Temp PN Updater'!A91),IF(ISBLANK('Temp PN Updater'!B91), "",'Temp PN Updater'!B91 ),'Temp PN Updater'!A91)</f>
        <v/>
      </c>
      <c r="C91" s="72"/>
      <c r="D91" s="72"/>
    </row>
    <row r="92" spans="1:4" x14ac:dyDescent="0.2">
      <c r="A92" s="70"/>
      <c r="B92" s="69" t="str">
        <f>IF(ISBLANK('Temp PN Updater'!A92),IF(ISBLANK('Temp PN Updater'!B92), "",'Temp PN Updater'!B92 ),'Temp PN Updater'!A92)</f>
        <v/>
      </c>
      <c r="C92" s="72"/>
      <c r="D92" s="72"/>
    </row>
    <row r="93" spans="1:4" x14ac:dyDescent="0.2">
      <c r="A93" s="70"/>
      <c r="B93" s="69" t="str">
        <f>IF(ISBLANK('Temp PN Updater'!A93),IF(ISBLANK('Temp PN Updater'!B93), "",'Temp PN Updater'!B93 ),'Temp PN Updater'!A93)</f>
        <v/>
      </c>
      <c r="C93" s="72"/>
      <c r="D93" s="72"/>
    </row>
    <row r="94" spans="1:4" x14ac:dyDescent="0.2">
      <c r="A94" s="70"/>
      <c r="B94" s="69" t="str">
        <f>IF(ISBLANK('Temp PN Updater'!A94),IF(ISBLANK('Temp PN Updater'!B94), "",'Temp PN Updater'!B94 ),'Temp PN Updater'!A94)</f>
        <v/>
      </c>
      <c r="C94" s="72"/>
      <c r="D94" s="72"/>
    </row>
    <row r="95" spans="1:4" x14ac:dyDescent="0.2">
      <c r="A95" s="70"/>
      <c r="B95" s="69" t="str">
        <f>IF(ISBLANK('Temp PN Updater'!A95),IF(ISBLANK('Temp PN Updater'!B95), "",'Temp PN Updater'!B95 ),'Temp PN Updater'!A95)</f>
        <v/>
      </c>
      <c r="C95" s="72"/>
      <c r="D95" s="72"/>
    </row>
    <row r="96" spans="1:4" x14ac:dyDescent="0.2">
      <c r="A96" s="70"/>
      <c r="B96" s="69" t="str">
        <f>IF(ISBLANK('Temp PN Updater'!A96),IF(ISBLANK('Temp PN Updater'!B96), "",'Temp PN Updater'!B96 ),'Temp PN Updater'!A96)</f>
        <v/>
      </c>
      <c r="C96" s="72"/>
      <c r="D96" s="72"/>
    </row>
    <row r="97" spans="1:5" x14ac:dyDescent="0.2">
      <c r="A97" s="70"/>
      <c r="B97" s="69" t="str">
        <f>IF(ISBLANK('Temp PN Updater'!A97),IF(ISBLANK('Temp PN Updater'!B97), "",'Temp PN Updater'!B97 ),'Temp PN Updater'!A97)</f>
        <v/>
      </c>
      <c r="C97" s="72"/>
      <c r="D97" s="72"/>
    </row>
    <row r="98" spans="1:5" x14ac:dyDescent="0.2">
      <c r="A98" s="70"/>
      <c r="B98" s="69" t="str">
        <f>IF(ISBLANK('Temp PN Updater'!A98),IF(ISBLANK('Temp PN Updater'!B98), "",'Temp PN Updater'!B98 ),'Temp PN Updater'!A98)</f>
        <v/>
      </c>
      <c r="C98" s="72"/>
      <c r="D98" s="72"/>
    </row>
    <row r="99" spans="1:5" x14ac:dyDescent="0.2">
      <c r="A99" s="70"/>
      <c r="B99" s="69" t="str">
        <f>IF(ISBLANK('Temp PN Updater'!A99),IF(ISBLANK('Temp PN Updater'!B99), "",'Temp PN Updater'!B99 ),'Temp PN Updater'!A99)</f>
        <v/>
      </c>
      <c r="C99" s="72"/>
      <c r="D99" s="72"/>
      <c r="E99" s="29"/>
    </row>
    <row r="100" spans="1:5" x14ac:dyDescent="0.2">
      <c r="A100" s="70"/>
      <c r="B100" s="69" t="str">
        <f>IF(ISBLANK('Temp PN Updater'!A100),IF(ISBLANK('Temp PN Updater'!B100), "",'Temp PN Updater'!B100 ),'Temp PN Updater'!A100)</f>
        <v/>
      </c>
      <c r="C100" s="72"/>
      <c r="D100" s="72"/>
    </row>
    <row r="101" spans="1:5" x14ac:dyDescent="0.2">
      <c r="A101" s="70"/>
      <c r="B101" s="69" t="str">
        <f>IF(ISBLANK('Temp PN Updater'!A101),IF(ISBLANK('Temp PN Updater'!B101), "",'Temp PN Updater'!B101 ),'Temp PN Updater'!A101)</f>
        <v/>
      </c>
      <c r="C101" s="72"/>
      <c r="D101" s="72"/>
    </row>
    <row r="102" spans="1:5" x14ac:dyDescent="0.2">
      <c r="A102" s="29"/>
      <c r="B102" s="25" t="str">
        <f>IF(ISBLANK('Temp PN Updater'!A103),IF(ISBLANK('Temp PN Updater'!B103), "",'Temp PN Updater'!B103 ),'Temp PN Updater'!A103)</f>
        <v/>
      </c>
      <c r="C102" s="65"/>
      <c r="D102" s="65"/>
    </row>
    <row r="103" spans="1:5" x14ac:dyDescent="0.2">
      <c r="A103" s="29"/>
      <c r="B103" s="25" t="str">
        <f>IF(ISBLANK('Temp PN Updater'!A104),IF(ISBLANK('Temp PN Updater'!B104), "",'Temp PN Updater'!B104 ),'Temp PN Updater'!A104)</f>
        <v/>
      </c>
      <c r="C103" s="65"/>
      <c r="D103" s="65"/>
    </row>
    <row r="104" spans="1:5" x14ac:dyDescent="0.2">
      <c r="A104" s="29"/>
      <c r="B104" s="25" t="str">
        <f>IF(ISBLANK('Temp PN Updater'!A105),IF(ISBLANK('Temp PN Updater'!B105), "",'Temp PN Updater'!B105 ),'Temp PN Updater'!A105)</f>
        <v/>
      </c>
      <c r="C104" s="65"/>
      <c r="D104" s="65"/>
    </row>
    <row r="105" spans="1:5" x14ac:dyDescent="0.2">
      <c r="A105" s="29"/>
      <c r="B105" s="25" t="str">
        <f>IF(ISBLANK('Temp PN Updater'!A106),IF(ISBLANK('Temp PN Updater'!B106), "",'Temp PN Updater'!B106 ),'Temp PN Updater'!A106)</f>
        <v/>
      </c>
      <c r="C105" s="65"/>
      <c r="D105" s="65"/>
    </row>
    <row r="106" spans="1:5" x14ac:dyDescent="0.2">
      <c r="A106" s="29"/>
      <c r="B106" s="25" t="str">
        <f>IF(ISBLANK('Temp PN Updater'!A107),IF(ISBLANK('Temp PN Updater'!B107), "",'Temp PN Updater'!B107 ),'Temp PN Updater'!A107)</f>
        <v/>
      </c>
      <c r="C106" s="65"/>
      <c r="D106" s="65"/>
    </row>
    <row r="107" spans="1:5" x14ac:dyDescent="0.2">
      <c r="A107" s="29"/>
      <c r="B107" s="25" t="str">
        <f>IF(ISBLANK('Temp PN Updater'!A108),IF(ISBLANK('Temp PN Updater'!B108), "",'Temp PN Updater'!B108 ),'Temp PN Updater'!A108)</f>
        <v/>
      </c>
      <c r="C107" s="65"/>
      <c r="D107" s="65"/>
    </row>
    <row r="108" spans="1:5" x14ac:dyDescent="0.2">
      <c r="A108" s="29"/>
      <c r="B108" s="25" t="str">
        <f>IF(ISBLANK('Temp PN Updater'!A109),IF(ISBLANK('Temp PN Updater'!B109), "",'Temp PN Updater'!B109 ),'Temp PN Updater'!A109)</f>
        <v/>
      </c>
      <c r="C108" s="65"/>
      <c r="D108" s="65"/>
    </row>
    <row r="109" spans="1:5" x14ac:dyDescent="0.2">
      <c r="A109" s="29"/>
      <c r="B109" s="25" t="str">
        <f>IF(ISBLANK('Temp PN Updater'!A110),IF(ISBLANK('Temp PN Updater'!B110), "",'Temp PN Updater'!B110 ),'Temp PN Updater'!A110)</f>
        <v/>
      </c>
      <c r="C109" s="65"/>
      <c r="D109" s="65"/>
    </row>
    <row r="110" spans="1:5" x14ac:dyDescent="0.2">
      <c r="A110" s="29"/>
      <c r="B110" s="25" t="str">
        <f>IF(ISBLANK('Temp PN Updater'!A111),IF(ISBLANK('Temp PN Updater'!B111), "",'Temp PN Updater'!B111 ),'Temp PN Updater'!A111)</f>
        <v/>
      </c>
      <c r="C110" s="65"/>
      <c r="D110" s="65"/>
    </row>
    <row r="111" spans="1:5" x14ac:dyDescent="0.2">
      <c r="A111" s="29"/>
      <c r="B111" s="25" t="str">
        <f>IF(ISBLANK('Temp PN Updater'!A112),IF(ISBLANK('Temp PN Updater'!B112), "",'Temp PN Updater'!B112 ),'Temp PN Updater'!A112)</f>
        <v/>
      </c>
      <c r="C111" s="65"/>
      <c r="D111" s="65"/>
    </row>
    <row r="112" spans="1:5" x14ac:dyDescent="0.2">
      <c r="A112" s="29"/>
      <c r="B112" s="25" t="str">
        <f>IF(ISBLANK('Temp PN Updater'!A113),IF(ISBLANK('Temp PN Updater'!B113), "",'Temp PN Updater'!B113 ),'Temp PN Updater'!A113)</f>
        <v/>
      </c>
      <c r="C112" s="65"/>
      <c r="D112" s="65"/>
    </row>
    <row r="113" spans="1:4" x14ac:dyDescent="0.2">
      <c r="A113" s="29"/>
      <c r="B113" s="25" t="str">
        <f>IF(ISBLANK('Temp PN Updater'!A114),IF(ISBLANK('Temp PN Updater'!B114), "",'Temp PN Updater'!B114 ),'Temp PN Updater'!A114)</f>
        <v/>
      </c>
      <c r="C113" s="65"/>
      <c r="D113" s="65"/>
    </row>
    <row r="114" spans="1:4" x14ac:dyDescent="0.2">
      <c r="A114" s="29"/>
      <c r="B114" s="25" t="str">
        <f>IF(ISBLANK('Temp PN Updater'!A115),IF(ISBLANK('Temp PN Updater'!B115), "",'Temp PN Updater'!B115 ),'Temp PN Updater'!A115)</f>
        <v/>
      </c>
      <c r="C114" s="65"/>
      <c r="D114" s="65"/>
    </row>
    <row r="115" spans="1:4" x14ac:dyDescent="0.2">
      <c r="A115" s="29"/>
      <c r="B115" s="25" t="str">
        <f>IF(ISBLANK('Temp PN Updater'!A116),IF(ISBLANK('Temp PN Updater'!B116), "",'Temp PN Updater'!B116 ),'Temp PN Updater'!A116)</f>
        <v/>
      </c>
      <c r="C115" s="65"/>
      <c r="D115" s="65"/>
    </row>
    <row r="116" spans="1:4" x14ac:dyDescent="0.2">
      <c r="A116" s="29"/>
      <c r="B116" s="25" t="str">
        <f>IF(ISBLANK('Temp PN Updater'!A117),IF(ISBLANK('Temp PN Updater'!B117), "",'Temp PN Updater'!B117 ),'Temp PN Updater'!A117)</f>
        <v/>
      </c>
      <c r="C116" s="65"/>
      <c r="D116" s="65"/>
    </row>
    <row r="117" spans="1:4" x14ac:dyDescent="0.2">
      <c r="A117" s="29"/>
      <c r="B117" s="25" t="str">
        <f>IF(ISBLANK('Temp PN Updater'!A118),IF(ISBLANK('Temp PN Updater'!B118), "",'Temp PN Updater'!B118 ),'Temp PN Updater'!A118)</f>
        <v/>
      </c>
      <c r="C117" s="65"/>
      <c r="D117" s="65"/>
    </row>
    <row r="118" spans="1:4" x14ac:dyDescent="0.2">
      <c r="A118" s="29"/>
      <c r="B118" s="25" t="str">
        <f>IF(ISBLANK('Temp PN Updater'!A119),IF(ISBLANK('Temp PN Updater'!B119), "",'Temp PN Updater'!B119 ),'Temp PN Updater'!A119)</f>
        <v/>
      </c>
      <c r="C118" s="65"/>
      <c r="D118" s="65"/>
    </row>
    <row r="119" spans="1:4" x14ac:dyDescent="0.2">
      <c r="A119" s="29"/>
      <c r="B119" s="25" t="str">
        <f>IF(ISBLANK('Temp PN Updater'!A120),IF(ISBLANK('Temp PN Updater'!B120), "",'Temp PN Updater'!B120 ),'Temp PN Updater'!A120)</f>
        <v/>
      </c>
      <c r="C119" s="65"/>
      <c r="D119" s="65"/>
    </row>
    <row r="120" spans="1:4" x14ac:dyDescent="0.2">
      <c r="A120" s="29"/>
      <c r="B120" s="25" t="str">
        <f>IF(ISBLANK('Temp PN Updater'!A121),IF(ISBLANK('Temp PN Updater'!B121), "",'Temp PN Updater'!B121 ),'Temp PN Updater'!A121)</f>
        <v/>
      </c>
      <c r="C120" s="65"/>
      <c r="D120" s="65"/>
    </row>
    <row r="121" spans="1:4" x14ac:dyDescent="0.2">
      <c r="A121" s="29"/>
      <c r="B121" s="25" t="str">
        <f>IF(ISBLANK('Temp PN Updater'!A122),IF(ISBLANK('Temp PN Updater'!B122), "",'Temp PN Updater'!B122 ),'Temp PN Updater'!A122)</f>
        <v/>
      </c>
      <c r="C121" s="65"/>
      <c r="D121" s="65"/>
    </row>
    <row r="122" spans="1:4" x14ac:dyDescent="0.2">
      <c r="A122" s="29"/>
      <c r="B122" s="25" t="str">
        <f>IF(ISBLANK('Temp PN Updater'!A123),IF(ISBLANK('Temp PN Updater'!B123), "",'Temp PN Updater'!B123 ),'Temp PN Updater'!A123)</f>
        <v/>
      </c>
      <c r="C122" s="65"/>
      <c r="D122" s="65"/>
    </row>
    <row r="123" spans="1:4" x14ac:dyDescent="0.2">
      <c r="A123" s="29"/>
      <c r="B123" s="25" t="str">
        <f>IF(ISBLANK('Temp PN Updater'!A124),IF(ISBLANK('Temp PN Updater'!B124), "",'Temp PN Updater'!B124 ),'Temp PN Updater'!A124)</f>
        <v/>
      </c>
      <c r="C123" s="65"/>
      <c r="D123" s="65"/>
    </row>
    <row r="124" spans="1:4" x14ac:dyDescent="0.2">
      <c r="A124" s="29"/>
      <c r="B124" s="25" t="str">
        <f>IF(ISBLANK('Temp PN Updater'!A125),IF(ISBLANK('Temp PN Updater'!B125), "",'Temp PN Updater'!B125 ),'Temp PN Updater'!A125)</f>
        <v/>
      </c>
      <c r="C124" s="65"/>
      <c r="D124" s="65"/>
    </row>
    <row r="125" spans="1:4" x14ac:dyDescent="0.2">
      <c r="A125" s="29"/>
      <c r="B125" s="25" t="str">
        <f>IF(ISBLANK('Temp PN Updater'!A126),IF(ISBLANK('Temp PN Updater'!B126), "",'Temp PN Updater'!B126 ),'Temp PN Updater'!A126)</f>
        <v/>
      </c>
      <c r="C125" s="65"/>
      <c r="D125" s="65"/>
    </row>
    <row r="126" spans="1:4" x14ac:dyDescent="0.2">
      <c r="A126" s="29"/>
      <c r="B126" s="25" t="str">
        <f>IF(ISBLANK('Temp PN Updater'!A127),IF(ISBLANK('Temp PN Updater'!B127), "",'Temp PN Updater'!B127 ),'Temp PN Updater'!A127)</f>
        <v/>
      </c>
      <c r="C126" s="65"/>
      <c r="D126" s="65"/>
    </row>
    <row r="127" spans="1:4" x14ac:dyDescent="0.2">
      <c r="A127" s="29"/>
      <c r="B127" s="25" t="str">
        <f>IF(ISBLANK('Temp PN Updater'!A128),IF(ISBLANK('Temp PN Updater'!B128), "",'Temp PN Updater'!B128 ),'Temp PN Updater'!A128)</f>
        <v/>
      </c>
      <c r="C127" s="65"/>
      <c r="D127" s="65"/>
    </row>
    <row r="128" spans="1:4" x14ac:dyDescent="0.2">
      <c r="A128" s="25"/>
      <c r="B128" s="25" t="str">
        <f>IF(ISBLANK('Temp PN Updater'!A41),IF(ISBLANK('Temp PN Updater'!B41), "",'Temp PN Updater'!B41 ),'Temp PN Updater'!A41)</f>
        <v/>
      </c>
      <c r="C128" s="66"/>
      <c r="D128" s="66"/>
    </row>
    <row r="129" spans="1:4" x14ac:dyDescent="0.2">
      <c r="A129" s="25"/>
      <c r="B129" s="25" t="str">
        <f>IF(ISBLANK('Temp PN Updater'!A42),IF(ISBLANK('Temp PN Updater'!B42), "",'Temp PN Updater'!B42 ),'Temp PN Updater'!A42)</f>
        <v/>
      </c>
      <c r="C129" s="66"/>
      <c r="D129" s="66"/>
    </row>
    <row r="130" spans="1:4" x14ac:dyDescent="0.2">
      <c r="A130" s="25"/>
      <c r="B130" s="25" t="str">
        <f>IF(ISBLANK('Temp PN Updater'!A43),IF(ISBLANK('Temp PN Updater'!B43), "",'Temp PN Updater'!B43 ),'Temp PN Updater'!A43)</f>
        <v/>
      </c>
      <c r="C130" s="66"/>
      <c r="D130" s="66"/>
    </row>
    <row r="131" spans="1:4" x14ac:dyDescent="0.2">
      <c r="A131" s="25"/>
      <c r="B131" s="25" t="str">
        <f>IF(ISBLANK('Temp PN Updater'!A44),IF(ISBLANK('Temp PN Updater'!B44), "",'Temp PN Updater'!B44 ),'Temp PN Updater'!A44)</f>
        <v/>
      </c>
      <c r="C131" s="66"/>
      <c r="D131" s="66"/>
    </row>
    <row r="132" spans="1:4" x14ac:dyDescent="0.2">
      <c r="A132" s="25"/>
      <c r="B132" s="25" t="str">
        <f>IF(ISBLANK('Temp PN Updater'!A45),IF(ISBLANK('Temp PN Updater'!B45), "",'Temp PN Updater'!B45 ),'Temp PN Updater'!A45)</f>
        <v/>
      </c>
      <c r="C132" s="66"/>
      <c r="D132" s="66"/>
    </row>
    <row r="133" spans="1:4" x14ac:dyDescent="0.2">
      <c r="A133" s="25"/>
      <c r="B133" s="25" t="str">
        <f>IF(ISBLANK('Temp PN Updater'!A46),IF(ISBLANK('Temp PN Updater'!B46), "",'Temp PN Updater'!B46 ),'Temp PN Updater'!A46)</f>
        <v/>
      </c>
      <c r="C133" s="66"/>
      <c r="D133" s="66"/>
    </row>
    <row r="134" spans="1:4" x14ac:dyDescent="0.2">
      <c r="A134" s="25"/>
      <c r="B134" s="25" t="str">
        <f>IF(ISBLANK('Temp PN Updater'!A47),IF(ISBLANK('Temp PN Updater'!B47), "",'Temp PN Updater'!B47 ),'Temp PN Updater'!A47)</f>
        <v/>
      </c>
      <c r="C134" s="66"/>
      <c r="D134" s="66"/>
    </row>
    <row r="135" spans="1:4" x14ac:dyDescent="0.2">
      <c r="A135" s="25"/>
      <c r="B135" s="25" t="str">
        <f>IF(ISBLANK('Temp PN Updater'!A48),IF(ISBLANK('Temp PN Updater'!B48), "",'Temp PN Updater'!B48 ),'Temp PN Updater'!A48)</f>
        <v/>
      </c>
      <c r="C135" s="66"/>
      <c r="D135" s="66"/>
    </row>
    <row r="136" spans="1:4" x14ac:dyDescent="0.2">
      <c r="A136" s="25"/>
      <c r="B136" s="25" t="str">
        <f>IF(ISBLANK('Temp PN Updater'!A49),IF(ISBLANK('Temp PN Updater'!B49), "",'Temp PN Updater'!B49 ),'Temp PN Updater'!A49)</f>
        <v/>
      </c>
      <c r="C136" s="66"/>
      <c r="D136" s="66"/>
    </row>
    <row r="137" spans="1:4" x14ac:dyDescent="0.2">
      <c r="A137" s="25"/>
      <c r="B137" s="25" t="str">
        <f>IF(ISBLANK('Temp PN Updater'!A50),IF(ISBLANK('Temp PN Updater'!B50), "",'Temp PN Updater'!B50 ),'Temp PN Updater'!A50)</f>
        <v/>
      </c>
      <c r="C137" s="66"/>
      <c r="D137" s="66"/>
    </row>
    <row r="138" spans="1:4" x14ac:dyDescent="0.2">
      <c r="A138" s="25"/>
      <c r="B138" s="25" t="str">
        <f>IF(ISBLANK('Temp PN Updater'!A51),IF(ISBLANK('Temp PN Updater'!B51), "",'Temp PN Updater'!B51 ),'Temp PN Updater'!A51)</f>
        <v/>
      </c>
      <c r="C138" s="66"/>
      <c r="D138" s="66"/>
    </row>
    <row r="139" spans="1:4" x14ac:dyDescent="0.2">
      <c r="A139" s="25"/>
      <c r="B139" s="25" t="str">
        <f>IF(ISBLANK('Temp PN Updater'!A52),IF(ISBLANK('Temp PN Updater'!B52), "",'Temp PN Updater'!B52 ),'Temp PN Updater'!A52)</f>
        <v/>
      </c>
      <c r="C139" s="66"/>
      <c r="D139" s="66"/>
    </row>
    <row r="140" spans="1:4" x14ac:dyDescent="0.2">
      <c r="A140" s="25"/>
      <c r="B140" s="25" t="str">
        <f>IF(ISBLANK('Temp PN Updater'!A53),IF(ISBLANK('Temp PN Updater'!B53), "",'Temp PN Updater'!B53 ),'Temp PN Updater'!A53)</f>
        <v/>
      </c>
      <c r="C140" s="66"/>
      <c r="D140" s="66"/>
    </row>
    <row r="141" spans="1:4" x14ac:dyDescent="0.2">
      <c r="A141" s="25"/>
      <c r="B141" s="25" t="str">
        <f>IF(ISBLANK('Temp PN Updater'!A54),IF(ISBLANK('Temp PN Updater'!B54), "",'Temp PN Updater'!B54 ),'Temp PN Updater'!A54)</f>
        <v/>
      </c>
      <c r="C141" s="66"/>
      <c r="D141" s="66"/>
    </row>
    <row r="142" spans="1:4" x14ac:dyDescent="0.2">
      <c r="A142" s="25"/>
      <c r="B142" s="25" t="str">
        <f>IF(ISBLANK('Temp PN Updater'!A55),IF(ISBLANK('Temp PN Updater'!B55), "",'Temp PN Updater'!B55 ),'Temp PN Updater'!A55)</f>
        <v/>
      </c>
      <c r="C142" s="66"/>
      <c r="D142" s="66"/>
    </row>
    <row r="143" spans="1:4" x14ac:dyDescent="0.2">
      <c r="A143" s="25"/>
      <c r="B143" s="25" t="str">
        <f>IF(ISBLANK('Temp PN Updater'!A56),IF(ISBLANK('Temp PN Updater'!B56), "",'Temp PN Updater'!B56 ),'Temp PN Updater'!A56)</f>
        <v/>
      </c>
      <c r="C143" s="66"/>
      <c r="D143" s="66"/>
    </row>
    <row r="144" spans="1:4" x14ac:dyDescent="0.2">
      <c r="A144" s="25"/>
      <c r="B144" s="25" t="str">
        <f>IF(ISBLANK('Temp PN Updater'!A57),IF(ISBLANK('Temp PN Updater'!B57), "",'Temp PN Updater'!B57 ),'Temp PN Updater'!A57)</f>
        <v/>
      </c>
      <c r="C144" s="66"/>
      <c r="D144" s="66"/>
    </row>
    <row r="145" spans="1:4" x14ac:dyDescent="0.2">
      <c r="A145" s="25"/>
      <c r="B145" s="25" t="str">
        <f>IF(ISBLANK('Temp PN Updater'!A58),IF(ISBLANK('Temp PN Updater'!B58), "",'Temp PN Updater'!B58 ),'Temp PN Updater'!A58)</f>
        <v/>
      </c>
      <c r="C145" s="66"/>
      <c r="D145" s="66"/>
    </row>
    <row r="146" spans="1:4" x14ac:dyDescent="0.2">
      <c r="A146" s="25"/>
      <c r="B146" s="25" t="str">
        <f>IF(ISBLANK('Temp PN Updater'!A59),IF(ISBLANK('Temp PN Updater'!B59), "",'Temp PN Updater'!B59 ),'Temp PN Updater'!A59)</f>
        <v/>
      </c>
      <c r="C146" s="66"/>
      <c r="D146" s="66"/>
    </row>
    <row r="147" spans="1:4" x14ac:dyDescent="0.2">
      <c r="A147" s="25"/>
      <c r="B147" s="25" t="str">
        <f>IF(ISBLANK('Temp PN Updater'!A60),IF(ISBLANK('Temp PN Updater'!B60), "",'Temp PN Updater'!B60 ),'Temp PN Updater'!A60)</f>
        <v/>
      </c>
      <c r="C147" s="66"/>
      <c r="D147" s="66"/>
    </row>
    <row r="148" spans="1:4" x14ac:dyDescent="0.2">
      <c r="A148" s="25"/>
      <c r="B148" s="25" t="str">
        <f>IF(ISBLANK('Temp PN Updater'!A61),IF(ISBLANK('Temp PN Updater'!B61), "",'Temp PN Updater'!B61 ),'Temp PN Updater'!A61)</f>
        <v/>
      </c>
      <c r="C148" s="66"/>
      <c r="D148" s="66"/>
    </row>
    <row r="149" spans="1:4" x14ac:dyDescent="0.2">
      <c r="A149" s="25"/>
      <c r="B149" s="25" t="str">
        <f>IF(ISBLANK('Temp PN Updater'!A62),IF(ISBLANK('Temp PN Updater'!B62), "",'Temp PN Updater'!B62 ),'Temp PN Updater'!A62)</f>
        <v/>
      </c>
      <c r="C149" s="66"/>
      <c r="D149" s="66"/>
    </row>
    <row r="150" spans="1:4" x14ac:dyDescent="0.2">
      <c r="A150" s="25"/>
      <c r="B150" s="25" t="str">
        <f>IF(ISBLANK('Temp PN Updater'!A63),IF(ISBLANK('Temp PN Updater'!B63), "",'Temp PN Updater'!B63 ),'Temp PN Updater'!A63)</f>
        <v/>
      </c>
      <c r="C150" s="66"/>
      <c r="D150" s="66"/>
    </row>
    <row r="151" spans="1:4" x14ac:dyDescent="0.2">
      <c r="A151" s="25"/>
      <c r="B151" s="25" t="str">
        <f>IF(ISBLANK('Temp PN Updater'!A64),IF(ISBLANK('Temp PN Updater'!B64), "",'Temp PN Updater'!B64 ),'Temp PN Updater'!A64)</f>
        <v/>
      </c>
      <c r="C151" s="66"/>
      <c r="D151" s="66"/>
    </row>
    <row r="152" spans="1:4" x14ac:dyDescent="0.2">
      <c r="A152" s="25"/>
      <c r="B152" s="25" t="str">
        <f>IF(ISBLANK('Temp PN Updater'!A65),IF(ISBLANK('Temp PN Updater'!B65), "",'Temp PN Updater'!B65 ),'Temp PN Updater'!A65)</f>
        <v/>
      </c>
      <c r="C152" s="66"/>
      <c r="D152" s="66"/>
    </row>
    <row r="153" spans="1:4" x14ac:dyDescent="0.2">
      <c r="A153" s="25"/>
      <c r="B153" s="25" t="str">
        <f>IF(ISBLANK('Temp PN Updater'!A66),IF(ISBLANK('Temp PN Updater'!B66), "",'Temp PN Updater'!B66 ),'Temp PN Updater'!A66)</f>
        <v/>
      </c>
      <c r="C153" s="66"/>
      <c r="D153" s="66"/>
    </row>
    <row r="154" spans="1:4" x14ac:dyDescent="0.2">
      <c r="A154" s="25"/>
      <c r="B154" s="25" t="str">
        <f>IF(ISBLANK('Temp PN Updater'!A67),IF(ISBLANK('Temp PN Updater'!B67), "",'Temp PN Updater'!B67 ),'Temp PN Updater'!A67)</f>
        <v/>
      </c>
      <c r="C154" s="66"/>
      <c r="D154" s="66"/>
    </row>
    <row r="155" spans="1:4" x14ac:dyDescent="0.2">
      <c r="A155" s="25"/>
      <c r="B155" s="25" t="str">
        <f>IF(ISBLANK('Temp PN Updater'!A68),IF(ISBLANK('Temp PN Updater'!B68), "",'Temp PN Updater'!B68 ),'Temp PN Updater'!A68)</f>
        <v/>
      </c>
      <c r="C155" s="66"/>
      <c r="D155" s="66"/>
    </row>
    <row r="156" spans="1:4" x14ac:dyDescent="0.2">
      <c r="A156" s="25"/>
      <c r="B156" s="25" t="str">
        <f>IF(ISBLANK('Temp PN Updater'!A69),IF(ISBLANK('Temp PN Updater'!B69), "",'Temp PN Updater'!B69 ),'Temp PN Updater'!A69)</f>
        <v/>
      </c>
      <c r="C156" s="66"/>
      <c r="D156" s="66"/>
    </row>
    <row r="157" spans="1:4" x14ac:dyDescent="0.2">
      <c r="A157" s="25"/>
      <c r="B157" s="25" t="str">
        <f>IF(ISBLANK('Temp PN Updater'!A70),IF(ISBLANK('Temp PN Updater'!B70), "",'Temp PN Updater'!B70 ),'Temp PN Updater'!A70)</f>
        <v/>
      </c>
      <c r="C157" s="66"/>
      <c r="D157" s="66"/>
    </row>
    <row r="158" spans="1:4" x14ac:dyDescent="0.2">
      <c r="A158" s="25"/>
      <c r="B158" s="25" t="str">
        <f>IF(ISBLANK('Temp PN Updater'!A71),IF(ISBLANK('Temp PN Updater'!B71), "",'Temp PN Updater'!B71 ),'Temp PN Updater'!A71)</f>
        <v/>
      </c>
      <c r="C158" s="66"/>
      <c r="D158" s="66"/>
    </row>
    <row r="159" spans="1:4" x14ac:dyDescent="0.2">
      <c r="A159" s="25"/>
      <c r="B159" s="25" t="str">
        <f>IF(ISBLANK('Temp PN Updater'!A72),IF(ISBLANK('Temp PN Updater'!B72), "",'Temp PN Updater'!B72 ),'Temp PN Updater'!A72)</f>
        <v/>
      </c>
      <c r="C159" s="66"/>
      <c r="D159" s="66"/>
    </row>
    <row r="160" spans="1:4" x14ac:dyDescent="0.2">
      <c r="A160" s="25"/>
      <c r="B160" s="25" t="str">
        <f>IF(ISBLANK('Temp PN Updater'!A73),IF(ISBLANK('Temp PN Updater'!B73), "",'Temp PN Updater'!B73 ),'Temp PN Updater'!A73)</f>
        <v/>
      </c>
      <c r="C160" s="66"/>
      <c r="D160" s="66"/>
    </row>
    <row r="161" spans="1:4" x14ac:dyDescent="0.2">
      <c r="A161" s="25"/>
      <c r="B161" s="25" t="str">
        <f>IF(ISBLANK('Temp PN Updater'!A74),IF(ISBLANK('Temp PN Updater'!B74), "",'Temp PN Updater'!B74 ),'Temp PN Updater'!A74)</f>
        <v/>
      </c>
      <c r="C161" s="66"/>
      <c r="D161" s="66"/>
    </row>
    <row r="162" spans="1:4" x14ac:dyDescent="0.2">
      <c r="A162" s="25"/>
      <c r="B162" s="25" t="str">
        <f>IF(ISBLANK('Temp PN Updater'!A75),IF(ISBLANK('Temp PN Updater'!B75), "",'Temp PN Updater'!B75 ),'Temp PN Updater'!A75)</f>
        <v/>
      </c>
      <c r="C162" s="66"/>
      <c r="D162" s="66"/>
    </row>
    <row r="163" spans="1:4" x14ac:dyDescent="0.2">
      <c r="A163" s="25"/>
      <c r="B163" s="25" t="str">
        <f>IF(ISBLANK('Temp PN Updater'!A76),IF(ISBLANK('Temp PN Updater'!B76), "",'Temp PN Updater'!B76 ),'Temp PN Updater'!A76)</f>
        <v/>
      </c>
      <c r="C163" s="66"/>
      <c r="D163" s="66"/>
    </row>
    <row r="164" spans="1:4" x14ac:dyDescent="0.2">
      <c r="A164" s="25"/>
      <c r="B164" s="25" t="str">
        <f>IF(ISBLANK('Temp PN Updater'!A77),IF(ISBLANK('Temp PN Updater'!B77), "",'Temp PN Updater'!B77 ),'Temp PN Updater'!A77)</f>
        <v/>
      </c>
      <c r="C164" s="66"/>
      <c r="D164" s="66"/>
    </row>
    <row r="165" spans="1:4" x14ac:dyDescent="0.2">
      <c r="A165" s="25"/>
      <c r="B165" s="25" t="str">
        <f>IF(ISBLANK('Temp PN Updater'!A78),IF(ISBLANK('Temp PN Updater'!B78), "",'Temp PN Updater'!B78 ),'Temp PN Updater'!A78)</f>
        <v/>
      </c>
      <c r="C165" s="66"/>
      <c r="D165" s="66"/>
    </row>
    <row r="166" spans="1:4" x14ac:dyDescent="0.2">
      <c r="A166" s="25"/>
      <c r="B166" s="25" t="str">
        <f>IF(ISBLANK('Temp PN Updater'!A79),IF(ISBLANK('Temp PN Updater'!B79), "",'Temp PN Updater'!B79 ),'Temp PN Updater'!A79)</f>
        <v/>
      </c>
      <c r="C166" s="66"/>
      <c r="D166" s="66"/>
    </row>
    <row r="167" spans="1:4" x14ac:dyDescent="0.2">
      <c r="A167" s="25"/>
      <c r="B167" s="25" t="str">
        <f>IF(ISBLANK('Temp PN Updater'!A80),IF(ISBLANK('Temp PN Updater'!B80), "",'Temp PN Updater'!B80 ),'Temp PN Updater'!A80)</f>
        <v/>
      </c>
      <c r="C167" s="66"/>
      <c r="D167" s="66"/>
    </row>
    <row r="168" spans="1:4" x14ac:dyDescent="0.2">
      <c r="A168" s="25"/>
      <c r="B168" s="25" t="str">
        <f>IF(ISBLANK('Temp PN Updater'!A81),IF(ISBLANK('Temp PN Updater'!B81), "",'Temp PN Updater'!B81 ),'Temp PN Updater'!A81)</f>
        <v/>
      </c>
      <c r="C168" s="66"/>
      <c r="D168" s="66"/>
    </row>
    <row r="169" spans="1:4" x14ac:dyDescent="0.2">
      <c r="A169" s="25"/>
      <c r="B169" s="25" t="str">
        <f>IF(ISBLANK('Temp PN Updater'!A82),IF(ISBLANK('Temp PN Updater'!B82), "",'Temp PN Updater'!B82 ),'Temp PN Updater'!A82)</f>
        <v/>
      </c>
      <c r="C169" s="66"/>
      <c r="D169" s="66"/>
    </row>
    <row r="170" spans="1:4" x14ac:dyDescent="0.2">
      <c r="A170" s="25"/>
      <c r="B170" s="25" t="str">
        <f>IF(ISBLANK('Temp PN Updater'!A83),IF(ISBLANK('Temp PN Updater'!B83), "",'Temp PN Updater'!B83 ),'Temp PN Updater'!A83)</f>
        <v/>
      </c>
      <c r="C170" s="66"/>
      <c r="D170" s="66"/>
    </row>
    <row r="171" spans="1:4" x14ac:dyDescent="0.2">
      <c r="A171" s="25"/>
      <c r="B171" s="25" t="str">
        <f>IF(ISBLANK('Temp PN Updater'!A84),IF(ISBLANK('Temp PN Updater'!B84), "",'Temp PN Updater'!B84 ),'Temp PN Updater'!A84)</f>
        <v/>
      </c>
      <c r="C171" s="66"/>
      <c r="D171" s="66"/>
    </row>
    <row r="172" spans="1:4" x14ac:dyDescent="0.2">
      <c r="A172" s="25"/>
      <c r="B172" s="25" t="str">
        <f>IF(ISBLANK('Temp PN Updater'!A85),IF(ISBLANK('Temp PN Updater'!B85), "",'Temp PN Updater'!B85 ),'Temp PN Updater'!A85)</f>
        <v/>
      </c>
      <c r="C172" s="66"/>
      <c r="D172" s="66"/>
    </row>
    <row r="173" spans="1:4" x14ac:dyDescent="0.2">
      <c r="A173" s="25"/>
      <c r="B173" s="25" t="str">
        <f>IF(ISBLANK('Temp PN Updater'!A86),IF(ISBLANK('Temp PN Updater'!B86), "",'Temp PN Updater'!B86 ),'Temp PN Updater'!A86)</f>
        <v/>
      </c>
      <c r="C173" s="66"/>
      <c r="D173" s="66"/>
    </row>
    <row r="174" spans="1:4" x14ac:dyDescent="0.2">
      <c r="A174" s="25"/>
      <c r="B174" s="25" t="str">
        <f>IF(ISBLANK('Temp PN Updater'!A87),IF(ISBLANK('Temp PN Updater'!B87), "",'Temp PN Updater'!B87 ),'Temp PN Updater'!A87)</f>
        <v/>
      </c>
      <c r="C174" s="66"/>
      <c r="D174" s="66"/>
    </row>
    <row r="175" spans="1:4" x14ac:dyDescent="0.2">
      <c r="A175" s="25"/>
      <c r="B175" s="25" t="str">
        <f>IF(ISBLANK('Temp PN Updater'!A88),IF(ISBLANK('Temp PN Updater'!B88), "",'Temp PN Updater'!B88 ),'Temp PN Updater'!A88)</f>
        <v/>
      </c>
      <c r="C175" s="66"/>
      <c r="D175" s="66"/>
    </row>
    <row r="176" spans="1:4" x14ac:dyDescent="0.2">
      <c r="A176" s="25"/>
      <c r="B176" s="25" t="str">
        <f>IF(ISBLANK('Temp PN Updater'!A89),IF(ISBLANK('Temp PN Updater'!B89), "",'Temp PN Updater'!B89 ),'Temp PN Updater'!A89)</f>
        <v/>
      </c>
      <c r="C176" s="66"/>
      <c r="D176" s="66"/>
    </row>
    <row r="177" spans="1:4" x14ac:dyDescent="0.2">
      <c r="A177" s="25"/>
      <c r="B177" s="25" t="str">
        <f>IF(ISBLANK('Temp PN Updater'!A90),IF(ISBLANK('Temp PN Updater'!B90), "",'Temp PN Updater'!B90 ),'Temp PN Updater'!A90)</f>
        <v/>
      </c>
      <c r="C177" s="66"/>
      <c r="D177" s="66"/>
    </row>
    <row r="178" spans="1:4" x14ac:dyDescent="0.2">
      <c r="A178" s="25"/>
      <c r="B178" s="25" t="str">
        <f>IF(ISBLANK('Temp PN Updater'!A91),IF(ISBLANK('Temp PN Updater'!B91), "",'Temp PN Updater'!B91 ),'Temp PN Updater'!A91)</f>
        <v/>
      </c>
      <c r="C178" s="66"/>
      <c r="D178" s="66"/>
    </row>
    <row r="179" spans="1:4" x14ac:dyDescent="0.2">
      <c r="A179" s="25"/>
      <c r="B179" s="25" t="str">
        <f>IF(ISBLANK('Temp PN Updater'!A92),IF(ISBLANK('Temp PN Updater'!B92), "",'Temp PN Updater'!B92 ),'Temp PN Updater'!A92)</f>
        <v/>
      </c>
      <c r="C179" s="66"/>
      <c r="D179" s="66"/>
    </row>
    <row r="180" spans="1:4" x14ac:dyDescent="0.2">
      <c r="A180" s="25"/>
      <c r="B180" s="25" t="str">
        <f>IF(ISBLANK('Temp PN Updater'!A93),IF(ISBLANK('Temp PN Updater'!B93), "",'Temp PN Updater'!B93 ),'Temp PN Updater'!A93)</f>
        <v/>
      </c>
      <c r="C180" s="66"/>
      <c r="D180" s="66"/>
    </row>
    <row r="181" spans="1:4" x14ac:dyDescent="0.2">
      <c r="A181" s="25"/>
      <c r="B181" s="25" t="str">
        <f>IF(ISBLANK('Temp PN Updater'!A94),IF(ISBLANK('Temp PN Updater'!B94), "",'Temp PN Updater'!B94 ),'Temp PN Updater'!A94)</f>
        <v/>
      </c>
      <c r="C181" s="66"/>
      <c r="D181" s="66"/>
    </row>
    <row r="182" spans="1:4" x14ac:dyDescent="0.2">
      <c r="A182" s="25"/>
      <c r="B182" s="25" t="str">
        <f>IF(ISBLANK('Temp PN Updater'!A95),IF(ISBLANK('Temp PN Updater'!B95), "",'Temp PN Updater'!B95 ),'Temp PN Updater'!A95)</f>
        <v/>
      </c>
      <c r="C182" s="66"/>
      <c r="D182" s="66"/>
    </row>
    <row r="183" spans="1:4" x14ac:dyDescent="0.2">
      <c r="A183" s="25"/>
      <c r="B183" s="25" t="str">
        <f>IF(ISBLANK('Temp PN Updater'!A96),IF(ISBLANK('Temp PN Updater'!B96), "",'Temp PN Updater'!B96 ),'Temp PN Updater'!A96)</f>
        <v/>
      </c>
      <c r="C183" s="66"/>
      <c r="D183" s="66"/>
    </row>
    <row r="184" spans="1:4" x14ac:dyDescent="0.2">
      <c r="A184" s="25"/>
      <c r="B184" s="25" t="str">
        <f>IF(ISBLANK('Temp PN Updater'!A97),IF(ISBLANK('Temp PN Updater'!B97), "",'Temp PN Updater'!B97 ),'Temp PN Updater'!A97)</f>
        <v/>
      </c>
      <c r="C184" s="66"/>
      <c r="D184" s="66"/>
    </row>
    <row r="185" spans="1:4" x14ac:dyDescent="0.2">
      <c r="A185" s="25"/>
      <c r="B185" s="25" t="str">
        <f>IF(ISBLANK('Temp PN Updater'!A98),IF(ISBLANK('Temp PN Updater'!B98), "",'Temp PN Updater'!B98 ),'Temp PN Updater'!A98)</f>
        <v/>
      </c>
      <c r="C185" s="66"/>
      <c r="D185" s="66"/>
    </row>
    <row r="186" spans="1:4" x14ac:dyDescent="0.2">
      <c r="A186" s="25"/>
      <c r="B186" s="25" t="str">
        <f>IF(ISBLANK('Temp PN Updater'!A99),IF(ISBLANK('Temp PN Updater'!B99), "",'Temp PN Updater'!B99 ),'Temp PN Updater'!A99)</f>
        <v/>
      </c>
      <c r="C186" s="66"/>
      <c r="D186" s="66"/>
    </row>
    <row r="187" spans="1:4" x14ac:dyDescent="0.2">
      <c r="A187" s="25"/>
      <c r="B187" s="25" t="str">
        <f>IF(ISBLANK('Temp PN Updater'!A100),IF(ISBLANK('Temp PN Updater'!B100), "",'Temp PN Updater'!B100 ),'Temp PN Updater'!A100)</f>
        <v/>
      </c>
      <c r="C187" s="66"/>
      <c r="D187" s="66"/>
    </row>
    <row r="188" spans="1:4" x14ac:dyDescent="0.2">
      <c r="A188" s="25"/>
      <c r="B188" s="25" t="str">
        <f>IF(ISBLANK('Temp PN Updater'!A101),IF(ISBLANK('Temp PN Updater'!B101), "",'Temp PN Updater'!B101 ),'Temp PN Updater'!A101)</f>
        <v/>
      </c>
      <c r="C188" s="66"/>
      <c r="D188" s="66"/>
    </row>
    <row r="189" spans="1:4" x14ac:dyDescent="0.2">
      <c r="A189" s="25"/>
      <c r="B189" s="25" t="str">
        <f>IF(ISBLANK('Temp PN Updater'!A102),IF(ISBLANK('Temp PN Updater'!B102), "",'Temp PN Updater'!B102 ),'Temp PN Updater'!A102)</f>
        <v/>
      </c>
      <c r="C189" s="66"/>
      <c r="D189" s="66"/>
    </row>
    <row r="190" spans="1:4" x14ac:dyDescent="0.2">
      <c r="A190" s="25"/>
      <c r="B190" s="25" t="str">
        <f>IF(ISBLANK('Temp PN Updater'!A103),IF(ISBLANK('Temp PN Updater'!B103), "",'Temp PN Updater'!B103 ),'Temp PN Updater'!A103)</f>
        <v/>
      </c>
      <c r="C190" s="66"/>
      <c r="D190" s="66"/>
    </row>
    <row r="191" spans="1:4" x14ac:dyDescent="0.2">
      <c r="A191" s="25"/>
      <c r="B191" s="25" t="str">
        <f>IF(ISBLANK('Temp PN Updater'!A104),IF(ISBLANK('Temp PN Updater'!B104), "",'Temp PN Updater'!B104 ),'Temp PN Updater'!A104)</f>
        <v/>
      </c>
      <c r="C191" s="66"/>
      <c r="D191" s="66"/>
    </row>
    <row r="192" spans="1:4" x14ac:dyDescent="0.2">
      <c r="A192" s="25"/>
      <c r="B192" s="25" t="str">
        <f>IF(ISBLANK('Temp PN Updater'!A105),IF(ISBLANK('Temp PN Updater'!B105), "",'Temp PN Updater'!B105 ),'Temp PN Updater'!A105)</f>
        <v/>
      </c>
      <c r="C192" s="66"/>
      <c r="D192" s="66"/>
    </row>
    <row r="193" spans="1:4" x14ac:dyDescent="0.2">
      <c r="A193" s="25"/>
      <c r="B193" s="25" t="str">
        <f>IF(ISBLANK('Temp PN Updater'!A106),IF(ISBLANK('Temp PN Updater'!B106), "",'Temp PN Updater'!B106 ),'Temp PN Updater'!A106)</f>
        <v/>
      </c>
      <c r="C193" s="66"/>
      <c r="D193" s="66"/>
    </row>
    <row r="194" spans="1:4" x14ac:dyDescent="0.2">
      <c r="A194" s="25"/>
      <c r="B194" s="25" t="str">
        <f>IF(ISBLANK('Temp PN Updater'!A107),IF(ISBLANK('Temp PN Updater'!B107), "",'Temp PN Updater'!B107 ),'Temp PN Updater'!A107)</f>
        <v/>
      </c>
      <c r="C194" s="66"/>
      <c r="D194" s="66"/>
    </row>
    <row r="195" spans="1:4" x14ac:dyDescent="0.2">
      <c r="A195" s="25"/>
      <c r="B195" s="25" t="str">
        <f>IF(ISBLANK('Temp PN Updater'!A108),IF(ISBLANK('Temp PN Updater'!B108), "",'Temp PN Updater'!B108 ),'Temp PN Updater'!A108)</f>
        <v/>
      </c>
      <c r="C195" s="66"/>
      <c r="D195" s="66"/>
    </row>
    <row r="196" spans="1:4" x14ac:dyDescent="0.2">
      <c r="A196" s="25"/>
      <c r="B196" s="25" t="str">
        <f>IF(ISBLANK('Temp PN Updater'!A109),IF(ISBLANK('Temp PN Updater'!B109), "",'Temp PN Updater'!B109 ),'Temp PN Updater'!A109)</f>
        <v/>
      </c>
      <c r="C196" s="66"/>
      <c r="D196" s="66"/>
    </row>
    <row r="197" spans="1:4" x14ac:dyDescent="0.2">
      <c r="A197" s="25"/>
      <c r="B197" s="25" t="str">
        <f>IF(ISBLANK('Temp PN Updater'!A110),IF(ISBLANK('Temp PN Updater'!B110), "",'Temp PN Updater'!B110 ),'Temp PN Updater'!A110)</f>
        <v/>
      </c>
      <c r="C197" s="66"/>
      <c r="D197" s="66"/>
    </row>
    <row r="198" spans="1:4" x14ac:dyDescent="0.2">
      <c r="A198" s="25"/>
      <c r="B198" s="25" t="str">
        <f>IF(ISBLANK('Temp PN Updater'!A111),IF(ISBLANK('Temp PN Updater'!B111), "",'Temp PN Updater'!B111 ),'Temp PN Updater'!A111)</f>
        <v/>
      </c>
      <c r="C198" s="66"/>
      <c r="D198" s="66"/>
    </row>
    <row r="199" spans="1:4" x14ac:dyDescent="0.2">
      <c r="A199" s="25"/>
      <c r="B199" s="25" t="str">
        <f>IF(ISBLANK('Temp PN Updater'!A112),IF(ISBLANK('Temp PN Updater'!B112), "",'Temp PN Updater'!B112 ),'Temp PN Updater'!A112)</f>
        <v/>
      </c>
      <c r="C199" s="66"/>
      <c r="D199" s="66"/>
    </row>
    <row r="200" spans="1:4" x14ac:dyDescent="0.2">
      <c r="A200" s="25"/>
      <c r="B200" s="25" t="str">
        <f>IF(ISBLANK('Temp PN Updater'!A113),IF(ISBLANK('Temp PN Updater'!B113), "",'Temp PN Updater'!B113 ),'Temp PN Updater'!A113)</f>
        <v/>
      </c>
      <c r="C200" s="66"/>
      <c r="D200" s="66"/>
    </row>
    <row r="201" spans="1:4" x14ac:dyDescent="0.2">
      <c r="A201" s="25"/>
      <c r="B201" s="25" t="str">
        <f>IF(ISBLANK('Temp PN Updater'!A114),IF(ISBLANK('Temp PN Updater'!B114), "",'Temp PN Updater'!B114 ),'Temp PN Updater'!A114)</f>
        <v/>
      </c>
      <c r="C201" s="66"/>
      <c r="D201" s="66"/>
    </row>
    <row r="202" spans="1:4" x14ac:dyDescent="0.2">
      <c r="A202" s="25"/>
      <c r="B202" s="25" t="str">
        <f>IF(ISBLANK('Temp PN Updater'!A115),IF(ISBLANK('Temp PN Updater'!B115), "",'Temp PN Updater'!B115 ),'Temp PN Updater'!A115)</f>
        <v/>
      </c>
      <c r="C202" s="66"/>
      <c r="D202" s="66"/>
    </row>
    <row r="203" spans="1:4" x14ac:dyDescent="0.2">
      <c r="A203" s="25"/>
      <c r="B203" s="25" t="str">
        <f>IF(ISBLANK('Temp PN Updater'!A116),IF(ISBLANK('Temp PN Updater'!B116), "",'Temp PN Updater'!B116 ),'Temp PN Updater'!A116)</f>
        <v/>
      </c>
      <c r="C203" s="66"/>
      <c r="D203" s="66"/>
    </row>
    <row r="204" spans="1:4" x14ac:dyDescent="0.2">
      <c r="A204" s="25"/>
      <c r="B204" s="25" t="str">
        <f>IF(ISBLANK('Temp PN Updater'!A117),IF(ISBLANK('Temp PN Updater'!B117), "",'Temp PN Updater'!B117 ),'Temp PN Updater'!A117)</f>
        <v/>
      </c>
      <c r="C204" s="66"/>
      <c r="D204" s="66"/>
    </row>
    <row r="205" spans="1:4" x14ac:dyDescent="0.2">
      <c r="A205" s="25"/>
      <c r="B205" s="25" t="str">
        <f>IF(ISBLANK('Temp PN Updater'!A118),IF(ISBLANK('Temp PN Updater'!B118), "",'Temp PN Updater'!B118 ),'Temp PN Updater'!A118)</f>
        <v/>
      </c>
      <c r="C205" s="66"/>
      <c r="D205" s="66"/>
    </row>
    <row r="206" spans="1:4" x14ac:dyDescent="0.2">
      <c r="A206" s="25"/>
      <c r="B206" s="25" t="str">
        <f>IF(ISBLANK('Temp PN Updater'!A119),IF(ISBLANK('Temp PN Updater'!B119), "",'Temp PN Updater'!B119 ),'Temp PN Updater'!A119)</f>
        <v/>
      </c>
      <c r="C206" s="66"/>
      <c r="D206" s="66"/>
    </row>
    <row r="207" spans="1:4" x14ac:dyDescent="0.2">
      <c r="A207" s="25"/>
      <c r="B207" s="25" t="str">
        <f>IF(ISBLANK('Temp PN Updater'!A120),IF(ISBLANK('Temp PN Updater'!B120), "",'Temp PN Updater'!B120 ),'Temp PN Updater'!A120)</f>
        <v/>
      </c>
      <c r="C207" s="66"/>
      <c r="D207" s="66"/>
    </row>
    <row r="208" spans="1:4" x14ac:dyDescent="0.2">
      <c r="A208" s="25"/>
      <c r="B208" s="25" t="str">
        <f>IF(ISBLANK('Temp PN Updater'!A121),IF(ISBLANK('Temp PN Updater'!B121), "",'Temp PN Updater'!B121 ),'Temp PN Updater'!A121)</f>
        <v/>
      </c>
      <c r="C208" s="66"/>
      <c r="D208" s="66"/>
    </row>
  </sheetData>
  <mergeCells count="2">
    <mergeCell ref="B2:C2"/>
    <mergeCell ref="B1:D1"/>
  </mergeCells>
  <dataValidations count="2">
    <dataValidation allowBlank="1" showInputMessage="1" showErrorMessage="1" promptTitle="Purpose" prompt="For if we ever get past 100 parts, we can easily adjust the code to work for newer projects._x000a_" sqref="D2" xr:uid="{69136202-A248-414C-A139-FCF6537F4243}"/>
    <dataValidation type="list" allowBlank="1" showInputMessage="1" showErrorMessage="1" sqref="I6:I14" xr:uid="{BF4E042D-B5E5-4122-AA76-463B204A018F}">
      <formula1>$A$4:$A$46</formula1>
    </dataValidation>
  </dataValidations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A272-7981-40D6-A7BF-2422AF486B80}">
  <dimension ref="A1:B68"/>
  <sheetViews>
    <sheetView workbookViewId="0">
      <selection activeCell="D5" sqref="D5"/>
    </sheetView>
  </sheetViews>
  <sheetFormatPr defaultRowHeight="14.25" x14ac:dyDescent="0.2"/>
  <cols>
    <col min="1" max="1" width="17.875" customWidth="1"/>
    <col min="2" max="2" width="17.125" customWidth="1"/>
  </cols>
  <sheetData>
    <row r="1" spans="1:2" x14ac:dyDescent="0.2">
      <c r="A1" s="95"/>
      <c r="B1" s="95"/>
    </row>
    <row r="2" spans="1:2" x14ac:dyDescent="0.2">
      <c r="A2" s="95"/>
      <c r="B2" s="95"/>
    </row>
    <row r="3" spans="1:2" ht="18" x14ac:dyDescent="0.2">
      <c r="A3" s="21" t="s">
        <v>51</v>
      </c>
      <c r="B3" s="22" t="s">
        <v>52</v>
      </c>
    </row>
    <row r="4" spans="1:2" x14ac:dyDescent="0.2">
      <c r="A4" s="19"/>
      <c r="B4" s="19" t="s">
        <v>63</v>
      </c>
    </row>
    <row r="5" spans="1:2" x14ac:dyDescent="0.2">
      <c r="A5" s="19" t="s">
        <v>71</v>
      </c>
      <c r="B5" s="19"/>
    </row>
    <row r="6" spans="1:2" x14ac:dyDescent="0.2">
      <c r="A6" s="19" t="s">
        <v>70</v>
      </c>
      <c r="B6" s="19"/>
    </row>
    <row r="7" spans="1:2" x14ac:dyDescent="0.2">
      <c r="A7" s="19"/>
      <c r="B7" s="19"/>
    </row>
    <row r="8" spans="1:2" x14ac:dyDescent="0.2">
      <c r="A8" s="19"/>
      <c r="B8" s="19" t="s">
        <v>64</v>
      </c>
    </row>
    <row r="9" spans="1:2" x14ac:dyDescent="0.2">
      <c r="A9" s="19" t="s">
        <v>69</v>
      </c>
      <c r="B9" s="19"/>
    </row>
    <row r="10" spans="1:2" x14ac:dyDescent="0.2">
      <c r="A10" s="19" t="s">
        <v>68</v>
      </c>
      <c r="B10" s="19"/>
    </row>
    <row r="11" spans="1:2" x14ac:dyDescent="0.2">
      <c r="A11" s="19"/>
      <c r="B11" s="19"/>
    </row>
    <row r="12" spans="1:2" x14ac:dyDescent="0.2">
      <c r="A12" s="19"/>
      <c r="B12" s="19" t="s">
        <v>65</v>
      </c>
    </row>
    <row r="13" spans="1:2" x14ac:dyDescent="0.2">
      <c r="A13" s="19" t="s">
        <v>67</v>
      </c>
      <c r="B13" s="19"/>
    </row>
    <row r="14" spans="1:2" x14ac:dyDescent="0.2">
      <c r="A14" s="19" t="s">
        <v>66</v>
      </c>
      <c r="B14" s="19"/>
    </row>
    <row r="15" spans="1:2" x14ac:dyDescent="0.2">
      <c r="A15" s="19"/>
      <c r="B15" s="19" t="s">
        <v>76</v>
      </c>
    </row>
    <row r="16" spans="1:2" x14ac:dyDescent="0.2">
      <c r="A16" s="19"/>
      <c r="B16" s="19" t="s">
        <v>77</v>
      </c>
    </row>
    <row r="17" spans="1:2" x14ac:dyDescent="0.2">
      <c r="A17" s="19"/>
      <c r="B17" s="19" t="s">
        <v>79</v>
      </c>
    </row>
    <row r="18" spans="1:2" x14ac:dyDescent="0.2">
      <c r="A18" s="19"/>
      <c r="B18" s="19" t="s">
        <v>9</v>
      </c>
    </row>
    <row r="19" spans="1:2" x14ac:dyDescent="0.2">
      <c r="A19" s="19"/>
      <c r="B19" s="19" t="s">
        <v>82</v>
      </c>
    </row>
    <row r="20" spans="1:2" x14ac:dyDescent="0.2">
      <c r="A20" s="19"/>
      <c r="B20" s="19" t="s">
        <v>84</v>
      </c>
    </row>
    <row r="21" spans="1:2" x14ac:dyDescent="0.2">
      <c r="A21" s="19"/>
      <c r="B21" s="19" t="s">
        <v>118</v>
      </c>
    </row>
    <row r="22" spans="1:2" x14ac:dyDescent="0.2">
      <c r="A22" s="19"/>
      <c r="B22" s="19" t="s">
        <v>119</v>
      </c>
    </row>
    <row r="23" spans="1:2" x14ac:dyDescent="0.2">
      <c r="A23" s="19"/>
      <c r="B23" s="19" t="s">
        <v>120</v>
      </c>
    </row>
    <row r="24" spans="1:2" x14ac:dyDescent="0.2">
      <c r="A24" s="19"/>
      <c r="B24" s="19" t="s">
        <v>121</v>
      </c>
    </row>
    <row r="25" spans="1:2" x14ac:dyDescent="0.2">
      <c r="A25" s="19"/>
      <c r="B25" s="19" t="s">
        <v>48</v>
      </c>
    </row>
    <row r="26" spans="1:2" x14ac:dyDescent="0.2">
      <c r="A26" s="19"/>
      <c r="B26" s="19" t="s">
        <v>122</v>
      </c>
    </row>
    <row r="27" spans="1:2" x14ac:dyDescent="0.2">
      <c r="A27" s="19"/>
      <c r="B27" s="19" t="s">
        <v>123</v>
      </c>
    </row>
    <row r="28" spans="1:2" x14ac:dyDescent="0.2">
      <c r="A28" s="19"/>
      <c r="B28" s="19" t="s">
        <v>124</v>
      </c>
    </row>
    <row r="29" spans="1:2" x14ac:dyDescent="0.2">
      <c r="A29" s="19"/>
      <c r="B29" s="19" t="s">
        <v>125</v>
      </c>
    </row>
    <row r="30" spans="1:2" x14ac:dyDescent="0.2">
      <c r="A30" s="19"/>
      <c r="B30" s="19" t="s">
        <v>49</v>
      </c>
    </row>
    <row r="31" spans="1:2" x14ac:dyDescent="0.2">
      <c r="A31" s="19"/>
      <c r="B31" s="19" t="s">
        <v>126</v>
      </c>
    </row>
    <row r="32" spans="1:2" x14ac:dyDescent="0.2">
      <c r="A32" s="19"/>
      <c r="B32" s="19" t="s">
        <v>127</v>
      </c>
    </row>
    <row r="33" spans="1:2" x14ac:dyDescent="0.2">
      <c r="A33" s="19"/>
      <c r="B33" s="19" t="s">
        <v>128</v>
      </c>
    </row>
    <row r="34" spans="1:2" x14ac:dyDescent="0.2">
      <c r="A34" s="19"/>
      <c r="B34" s="19" t="s">
        <v>129</v>
      </c>
    </row>
    <row r="35" spans="1:2" x14ac:dyDescent="0.2">
      <c r="A35" s="19"/>
      <c r="B35" s="19" t="s">
        <v>130</v>
      </c>
    </row>
    <row r="36" spans="1:2" x14ac:dyDescent="0.2">
      <c r="A36" s="19"/>
      <c r="B36" s="19" t="s">
        <v>131</v>
      </c>
    </row>
    <row r="37" spans="1:2" x14ac:dyDescent="0.2">
      <c r="A37" s="19"/>
      <c r="B37" s="19" t="s">
        <v>8</v>
      </c>
    </row>
    <row r="38" spans="1:2" x14ac:dyDescent="0.2">
      <c r="A38" s="19"/>
      <c r="B38" s="19" t="s">
        <v>7</v>
      </c>
    </row>
    <row r="39" spans="1:2" x14ac:dyDescent="0.2">
      <c r="A39" s="19"/>
      <c r="B39" s="19" t="s">
        <v>132</v>
      </c>
    </row>
    <row r="40" spans="1:2" x14ac:dyDescent="0.2">
      <c r="A40" s="19"/>
      <c r="B40" s="19"/>
    </row>
    <row r="41" spans="1:2" x14ac:dyDescent="0.2">
      <c r="A41" s="19"/>
      <c r="B41" s="19"/>
    </row>
    <row r="42" spans="1:2" x14ac:dyDescent="0.2">
      <c r="A42" s="19"/>
      <c r="B42" s="19"/>
    </row>
    <row r="43" spans="1:2" x14ac:dyDescent="0.2">
      <c r="A43" s="19"/>
      <c r="B43" s="19"/>
    </row>
    <row r="44" spans="1:2" x14ac:dyDescent="0.2">
      <c r="A44" s="19"/>
      <c r="B44" s="19"/>
    </row>
    <row r="45" spans="1:2" x14ac:dyDescent="0.2">
      <c r="A45" s="19"/>
      <c r="B45" s="19"/>
    </row>
    <row r="46" spans="1:2" x14ac:dyDescent="0.2">
      <c r="A46" s="19"/>
      <c r="B46" s="19"/>
    </row>
    <row r="47" spans="1:2" x14ac:dyDescent="0.2">
      <c r="A47" s="19"/>
      <c r="B47" s="19"/>
    </row>
    <row r="48" spans="1:2" x14ac:dyDescent="0.2">
      <c r="A48" s="19"/>
      <c r="B48" s="19"/>
    </row>
    <row r="49" spans="1:2" x14ac:dyDescent="0.2">
      <c r="A49" s="19"/>
      <c r="B49" s="19"/>
    </row>
    <row r="50" spans="1:2" x14ac:dyDescent="0.2">
      <c r="A50" s="19"/>
      <c r="B50" s="19"/>
    </row>
    <row r="51" spans="1:2" x14ac:dyDescent="0.2">
      <c r="A51" s="19"/>
      <c r="B51" s="19"/>
    </row>
    <row r="52" spans="1:2" x14ac:dyDescent="0.2">
      <c r="A52" s="19"/>
      <c r="B52" s="19"/>
    </row>
    <row r="53" spans="1:2" x14ac:dyDescent="0.2">
      <c r="A53" s="19"/>
      <c r="B53" s="19"/>
    </row>
    <row r="54" spans="1:2" x14ac:dyDescent="0.2">
      <c r="A54" s="19"/>
      <c r="B54" s="19"/>
    </row>
    <row r="55" spans="1:2" x14ac:dyDescent="0.2">
      <c r="A55" s="19"/>
      <c r="B55" s="19"/>
    </row>
    <row r="56" spans="1:2" x14ac:dyDescent="0.2">
      <c r="A56" s="19"/>
      <c r="B56" s="19"/>
    </row>
    <row r="57" spans="1:2" x14ac:dyDescent="0.2">
      <c r="A57" s="19"/>
      <c r="B57" s="19"/>
    </row>
    <row r="58" spans="1:2" x14ac:dyDescent="0.2">
      <c r="A58" s="19"/>
      <c r="B58" s="19"/>
    </row>
    <row r="59" spans="1:2" x14ac:dyDescent="0.2">
      <c r="A59" s="19"/>
      <c r="B59" s="19"/>
    </row>
    <row r="60" spans="1:2" x14ac:dyDescent="0.2">
      <c r="A60" s="19"/>
      <c r="B60" s="19"/>
    </row>
    <row r="61" spans="1:2" x14ac:dyDescent="0.2">
      <c r="A61" s="19"/>
      <c r="B61" s="19"/>
    </row>
    <row r="62" spans="1:2" x14ac:dyDescent="0.2">
      <c r="A62" s="19"/>
      <c r="B62" s="19"/>
    </row>
    <row r="63" spans="1:2" x14ac:dyDescent="0.2">
      <c r="A63" s="19"/>
      <c r="B63" s="19"/>
    </row>
    <row r="64" spans="1:2" x14ac:dyDescent="0.2">
      <c r="A64" s="19"/>
      <c r="B64" s="19"/>
    </row>
    <row r="65" spans="1:2" x14ac:dyDescent="0.2">
      <c r="A65" s="19"/>
      <c r="B65" s="19"/>
    </row>
    <row r="66" spans="1:2" x14ac:dyDescent="0.2">
      <c r="A66" s="19"/>
      <c r="B66" s="19"/>
    </row>
    <row r="67" spans="1:2" x14ac:dyDescent="0.2">
      <c r="A67" s="19"/>
      <c r="B67" s="19"/>
    </row>
    <row r="68" spans="1:2" x14ac:dyDescent="0.2">
      <c r="A68" s="19"/>
      <c r="B68" s="19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13"/>
  <sheetViews>
    <sheetView topLeftCell="A49" workbookViewId="0">
      <selection activeCell="G55" sqref="G55"/>
    </sheetView>
  </sheetViews>
  <sheetFormatPr defaultRowHeight="15" x14ac:dyDescent="0.25"/>
  <cols>
    <col min="1" max="2" width="9" style="2"/>
    <col min="3" max="3" width="12.25" style="2" customWidth="1"/>
    <col min="4" max="4" width="9" style="4"/>
    <col min="5" max="5" width="33.75" style="2" customWidth="1"/>
    <col min="6" max="6" width="11.625" style="5" customWidth="1"/>
    <col min="7" max="12" width="9" style="2"/>
    <col min="13" max="13" width="24.125" style="2" customWidth="1"/>
    <col min="14" max="16384" width="9" style="2"/>
  </cols>
  <sheetData>
    <row r="3" spans="2:7" ht="26.25" x14ac:dyDescent="0.4">
      <c r="C3" s="3" t="s">
        <v>16</v>
      </c>
    </row>
    <row r="6" spans="2:7" ht="21" x14ac:dyDescent="0.35">
      <c r="C6" s="6" t="s">
        <v>17</v>
      </c>
      <c r="F6" s="7" t="s">
        <v>18</v>
      </c>
      <c r="G6" s="8">
        <f>SUM(G8:G10)</f>
        <v>64.638000000000005</v>
      </c>
    </row>
    <row r="7" spans="2:7" ht="21" x14ac:dyDescent="0.35">
      <c r="C7" s="6"/>
      <c r="D7" s="9" t="s">
        <v>19</v>
      </c>
      <c r="E7" s="10" t="s">
        <v>20</v>
      </c>
      <c r="F7" s="11" t="s">
        <v>21</v>
      </c>
      <c r="G7" s="10" t="s">
        <v>5</v>
      </c>
    </row>
    <row r="8" spans="2:7" x14ac:dyDescent="0.25">
      <c r="B8" s="2">
        <v>1.85</v>
      </c>
      <c r="D8" s="4">
        <v>5</v>
      </c>
      <c r="E8" s="2" t="s">
        <v>22</v>
      </c>
      <c r="F8" s="5">
        <f>SUM(B8*1.08)</f>
        <v>1.9980000000000002</v>
      </c>
      <c r="G8" s="5">
        <f>SUM(D8*F8)</f>
        <v>9.990000000000002</v>
      </c>
    </row>
    <row r="9" spans="2:7" x14ac:dyDescent="0.25">
      <c r="B9" s="2">
        <v>35</v>
      </c>
      <c r="D9" s="4">
        <v>1</v>
      </c>
      <c r="E9" s="2" t="s">
        <v>23</v>
      </c>
      <c r="F9" s="5">
        <f>SUM(B9*1.08)</f>
        <v>37.800000000000004</v>
      </c>
      <c r="G9" s="5">
        <f t="shared" ref="G9:G10" si="0">SUM(D9*F9)</f>
        <v>37.800000000000004</v>
      </c>
    </row>
    <row r="10" spans="2:7" x14ac:dyDescent="0.25">
      <c r="B10" s="2">
        <v>3.9</v>
      </c>
      <c r="D10" s="4">
        <v>4</v>
      </c>
      <c r="E10" s="2" t="s">
        <v>24</v>
      </c>
      <c r="F10" s="5">
        <f>SUM(B10*1.08)</f>
        <v>4.2119999999999997</v>
      </c>
      <c r="G10" s="5">
        <f t="shared" si="0"/>
        <v>16.847999999999999</v>
      </c>
    </row>
    <row r="12" spans="2:7" ht="21" x14ac:dyDescent="0.35">
      <c r="C12" s="6" t="s">
        <v>25</v>
      </c>
      <c r="F12" s="7" t="s">
        <v>18</v>
      </c>
      <c r="G12" s="8">
        <f>SUM(G14:G23)</f>
        <v>281.61000000000007</v>
      </c>
    </row>
    <row r="13" spans="2:7" ht="21" x14ac:dyDescent="0.35">
      <c r="C13" s="6"/>
      <c r="D13" s="9" t="s">
        <v>19</v>
      </c>
      <c r="E13" s="10" t="s">
        <v>20</v>
      </c>
      <c r="F13" s="11" t="s">
        <v>21</v>
      </c>
      <c r="G13" s="10" t="s">
        <v>5</v>
      </c>
    </row>
    <row r="14" spans="2:7" x14ac:dyDescent="0.25">
      <c r="B14" s="2">
        <v>2.1</v>
      </c>
      <c r="D14" s="4">
        <v>10</v>
      </c>
      <c r="E14" s="2" t="s">
        <v>26</v>
      </c>
      <c r="F14" s="5">
        <f t="shared" ref="F14:F23" si="1">SUM(B14*1.08)</f>
        <v>2.2680000000000002</v>
      </c>
      <c r="G14" s="5">
        <f t="shared" ref="G14:G23" si="2">SUM(D14*F14)</f>
        <v>22.680000000000003</v>
      </c>
    </row>
    <row r="15" spans="2:7" x14ac:dyDescent="0.25">
      <c r="B15" s="2">
        <v>35</v>
      </c>
      <c r="D15" s="4">
        <v>1</v>
      </c>
      <c r="E15" s="2" t="s">
        <v>27</v>
      </c>
      <c r="F15" s="5">
        <f t="shared" si="1"/>
        <v>37.800000000000004</v>
      </c>
      <c r="G15" s="5">
        <f t="shared" si="2"/>
        <v>37.800000000000004</v>
      </c>
    </row>
    <row r="16" spans="2:7" x14ac:dyDescent="0.25">
      <c r="B16" s="2">
        <v>45</v>
      </c>
      <c r="D16" s="4">
        <v>1</v>
      </c>
      <c r="E16" s="2" t="s">
        <v>28</v>
      </c>
      <c r="F16" s="5">
        <f t="shared" si="1"/>
        <v>48.6</v>
      </c>
      <c r="G16" s="5">
        <f t="shared" si="2"/>
        <v>48.6</v>
      </c>
    </row>
    <row r="17" spans="2:7" x14ac:dyDescent="0.25">
      <c r="B17" s="2">
        <v>10.6</v>
      </c>
      <c r="D17" s="4">
        <v>1</v>
      </c>
      <c r="E17" s="2" t="s">
        <v>29</v>
      </c>
      <c r="F17" s="5">
        <f t="shared" si="1"/>
        <v>11.448</v>
      </c>
      <c r="G17" s="5">
        <f t="shared" si="2"/>
        <v>11.448</v>
      </c>
    </row>
    <row r="18" spans="2:7" x14ac:dyDescent="0.25">
      <c r="B18" s="2">
        <v>37</v>
      </c>
      <c r="D18" s="4">
        <v>1</v>
      </c>
      <c r="E18" s="2" t="s">
        <v>30</v>
      </c>
      <c r="F18" s="5">
        <f t="shared" si="1"/>
        <v>39.96</v>
      </c>
      <c r="G18" s="5">
        <f t="shared" si="2"/>
        <v>39.96</v>
      </c>
    </row>
    <row r="19" spans="2:7" x14ac:dyDescent="0.25">
      <c r="B19" s="2">
        <v>33</v>
      </c>
      <c r="D19" s="4">
        <v>1</v>
      </c>
      <c r="E19" s="2" t="s">
        <v>31</v>
      </c>
      <c r="F19" s="5">
        <f t="shared" si="1"/>
        <v>35.64</v>
      </c>
      <c r="G19" s="5">
        <f t="shared" si="2"/>
        <v>35.64</v>
      </c>
    </row>
    <row r="20" spans="2:7" x14ac:dyDescent="0.25">
      <c r="B20" s="2">
        <v>8.5299999999999994</v>
      </c>
      <c r="D20" s="4">
        <v>1</v>
      </c>
      <c r="E20" s="2" t="s">
        <v>32</v>
      </c>
      <c r="F20" s="5">
        <f t="shared" si="1"/>
        <v>9.2124000000000006</v>
      </c>
      <c r="G20" s="5">
        <f t="shared" si="2"/>
        <v>9.2124000000000006</v>
      </c>
    </row>
    <row r="21" spans="2:7" x14ac:dyDescent="0.25">
      <c r="B21" s="2">
        <v>3.19</v>
      </c>
      <c r="D21" s="4">
        <v>6</v>
      </c>
      <c r="E21" s="2" t="s">
        <v>33</v>
      </c>
      <c r="F21" s="5">
        <f t="shared" si="1"/>
        <v>3.4452000000000003</v>
      </c>
      <c r="G21" s="5">
        <f t="shared" si="2"/>
        <v>20.671200000000002</v>
      </c>
    </row>
    <row r="22" spans="2:7" x14ac:dyDescent="0.25">
      <c r="B22" s="2">
        <v>2.87</v>
      </c>
      <c r="D22" s="4">
        <v>4</v>
      </c>
      <c r="E22" s="2" t="s">
        <v>34</v>
      </c>
      <c r="F22" s="5">
        <f t="shared" si="1"/>
        <v>3.0996000000000001</v>
      </c>
      <c r="G22" s="5">
        <f t="shared" si="2"/>
        <v>12.398400000000001</v>
      </c>
    </row>
    <row r="23" spans="2:7" x14ac:dyDescent="0.25">
      <c r="B23" s="2">
        <v>40</v>
      </c>
      <c r="D23" s="4">
        <v>1</v>
      </c>
      <c r="E23" s="2" t="s">
        <v>35</v>
      </c>
      <c r="F23" s="5">
        <f t="shared" si="1"/>
        <v>43.2</v>
      </c>
      <c r="G23" s="5">
        <f t="shared" si="2"/>
        <v>43.2</v>
      </c>
    </row>
    <row r="25" spans="2:7" ht="21" x14ac:dyDescent="0.35">
      <c r="C25" s="6" t="s">
        <v>36</v>
      </c>
      <c r="F25" s="7" t="s">
        <v>18</v>
      </c>
      <c r="G25" s="8">
        <f>SUM(G27:G35)</f>
        <v>228.56040000000002</v>
      </c>
    </row>
    <row r="26" spans="2:7" ht="21" x14ac:dyDescent="0.35">
      <c r="C26" s="6"/>
      <c r="D26" s="9" t="s">
        <v>19</v>
      </c>
      <c r="E26" s="10" t="s">
        <v>20</v>
      </c>
      <c r="F26" s="11" t="s">
        <v>21</v>
      </c>
      <c r="G26" s="10" t="s">
        <v>5</v>
      </c>
    </row>
    <row r="27" spans="2:7" x14ac:dyDescent="0.25">
      <c r="B27" s="2">
        <v>2.1</v>
      </c>
      <c r="D27" s="4">
        <v>10</v>
      </c>
      <c r="E27" s="2" t="s">
        <v>26</v>
      </c>
      <c r="F27" s="5">
        <f t="shared" ref="F27:F35" si="3">SUM(B27*1.08)</f>
        <v>2.2680000000000002</v>
      </c>
      <c r="G27" s="5">
        <f t="shared" ref="G27:G35" si="4">SUM(D27*F27)</f>
        <v>22.680000000000003</v>
      </c>
    </row>
    <row r="28" spans="2:7" x14ac:dyDescent="0.25">
      <c r="B28" s="2">
        <v>35</v>
      </c>
      <c r="D28" s="4">
        <v>1</v>
      </c>
      <c r="E28" s="2" t="s">
        <v>27</v>
      </c>
      <c r="F28" s="5">
        <f t="shared" si="3"/>
        <v>37.800000000000004</v>
      </c>
      <c r="G28" s="5">
        <f t="shared" si="4"/>
        <v>37.800000000000004</v>
      </c>
    </row>
    <row r="29" spans="2:7" x14ac:dyDescent="0.25">
      <c r="B29" s="2">
        <v>45</v>
      </c>
      <c r="D29" s="4">
        <v>1</v>
      </c>
      <c r="E29" s="2" t="s">
        <v>28</v>
      </c>
      <c r="F29" s="5">
        <f t="shared" si="3"/>
        <v>48.6</v>
      </c>
      <c r="G29" s="5">
        <f t="shared" si="4"/>
        <v>48.6</v>
      </c>
    </row>
    <row r="30" spans="2:7" x14ac:dyDescent="0.25">
      <c r="B30" s="2">
        <v>10.6</v>
      </c>
      <c r="D30" s="4">
        <v>1</v>
      </c>
      <c r="E30" s="2" t="s">
        <v>29</v>
      </c>
      <c r="F30" s="5">
        <f t="shared" si="3"/>
        <v>11.448</v>
      </c>
      <c r="G30" s="5">
        <f t="shared" si="4"/>
        <v>11.448</v>
      </c>
    </row>
    <row r="31" spans="2:7" x14ac:dyDescent="0.25">
      <c r="B31" s="2">
        <v>33</v>
      </c>
      <c r="D31" s="4">
        <v>1</v>
      </c>
      <c r="E31" s="2" t="s">
        <v>31</v>
      </c>
      <c r="F31" s="5">
        <f t="shared" si="3"/>
        <v>35.64</v>
      </c>
      <c r="G31" s="5">
        <f t="shared" si="4"/>
        <v>35.64</v>
      </c>
    </row>
    <row r="32" spans="2:7" x14ac:dyDescent="0.25">
      <c r="B32" s="2">
        <v>8.5299999999999994</v>
      </c>
      <c r="D32" s="4">
        <v>1</v>
      </c>
      <c r="E32" s="2" t="s">
        <v>32</v>
      </c>
      <c r="F32" s="5">
        <f t="shared" si="3"/>
        <v>9.2124000000000006</v>
      </c>
      <c r="G32" s="5">
        <f t="shared" si="4"/>
        <v>9.2124000000000006</v>
      </c>
    </row>
    <row r="33" spans="2:7" x14ac:dyDescent="0.25">
      <c r="B33" s="2">
        <v>3.19</v>
      </c>
      <c r="D33" s="4">
        <v>4</v>
      </c>
      <c r="E33" s="2" t="s">
        <v>33</v>
      </c>
      <c r="F33" s="5">
        <f t="shared" si="3"/>
        <v>3.4452000000000003</v>
      </c>
      <c r="G33" s="5">
        <f t="shared" si="4"/>
        <v>13.780800000000001</v>
      </c>
    </row>
    <row r="34" spans="2:7" x14ac:dyDescent="0.25">
      <c r="B34" s="2">
        <v>2.87</v>
      </c>
      <c r="D34" s="4">
        <v>2</v>
      </c>
      <c r="E34" s="2" t="s">
        <v>34</v>
      </c>
      <c r="F34" s="5">
        <f t="shared" si="3"/>
        <v>3.0996000000000001</v>
      </c>
      <c r="G34" s="5">
        <f t="shared" si="4"/>
        <v>6.1992000000000003</v>
      </c>
    </row>
    <row r="35" spans="2:7" x14ac:dyDescent="0.25">
      <c r="B35" s="2">
        <v>40</v>
      </c>
      <c r="D35" s="4">
        <v>1</v>
      </c>
      <c r="E35" s="2" t="s">
        <v>35</v>
      </c>
      <c r="F35" s="5">
        <f t="shared" si="3"/>
        <v>43.2</v>
      </c>
      <c r="G35" s="5">
        <f t="shared" si="4"/>
        <v>43.2</v>
      </c>
    </row>
    <row r="37" spans="2:7" ht="21" x14ac:dyDescent="0.35">
      <c r="C37" s="6" t="s">
        <v>37</v>
      </c>
      <c r="F37" s="7" t="s">
        <v>18</v>
      </c>
      <c r="G37" s="8">
        <f>SUM(G39:G46)</f>
        <v>222.99840000000003</v>
      </c>
    </row>
    <row r="38" spans="2:7" ht="21" x14ac:dyDescent="0.35">
      <c r="C38" s="6"/>
      <c r="D38" s="9" t="s">
        <v>19</v>
      </c>
      <c r="E38" s="10" t="s">
        <v>20</v>
      </c>
      <c r="F38" s="11" t="s">
        <v>21</v>
      </c>
      <c r="G38" s="10" t="s">
        <v>5</v>
      </c>
    </row>
    <row r="39" spans="2:7" x14ac:dyDescent="0.25">
      <c r="B39" s="2">
        <v>2.1</v>
      </c>
      <c r="D39" s="4">
        <v>10</v>
      </c>
      <c r="E39" s="2" t="s">
        <v>26</v>
      </c>
      <c r="F39" s="5">
        <f t="shared" ref="F39:F46" si="5">SUM(B39*1.08)</f>
        <v>2.2680000000000002</v>
      </c>
      <c r="G39" s="5">
        <f t="shared" ref="G39:G46" si="6">SUM(D39*F39)</f>
        <v>22.680000000000003</v>
      </c>
    </row>
    <row r="40" spans="2:7" x14ac:dyDescent="0.25">
      <c r="B40" s="2">
        <v>35</v>
      </c>
      <c r="D40" s="4">
        <v>1</v>
      </c>
      <c r="E40" s="2" t="s">
        <v>27</v>
      </c>
      <c r="F40" s="5">
        <f t="shared" si="5"/>
        <v>37.800000000000004</v>
      </c>
      <c r="G40" s="5">
        <f t="shared" si="6"/>
        <v>37.800000000000004</v>
      </c>
    </row>
    <row r="41" spans="2:7" x14ac:dyDescent="0.25">
      <c r="B41" s="2">
        <v>45</v>
      </c>
      <c r="D41" s="4">
        <v>1</v>
      </c>
      <c r="E41" s="2" t="s">
        <v>28</v>
      </c>
      <c r="F41" s="5">
        <f t="shared" si="5"/>
        <v>48.6</v>
      </c>
      <c r="G41" s="5">
        <f t="shared" si="6"/>
        <v>48.6</v>
      </c>
    </row>
    <row r="42" spans="2:7" x14ac:dyDescent="0.25">
      <c r="B42" s="2">
        <v>10.6</v>
      </c>
      <c r="D42" s="4">
        <v>1</v>
      </c>
      <c r="E42" s="2" t="s">
        <v>29</v>
      </c>
      <c r="F42" s="5">
        <f t="shared" si="5"/>
        <v>11.448</v>
      </c>
      <c r="G42" s="5">
        <f t="shared" si="6"/>
        <v>11.448</v>
      </c>
    </row>
    <row r="43" spans="2:7" x14ac:dyDescent="0.25">
      <c r="B43" s="2">
        <v>37</v>
      </c>
      <c r="D43" s="4">
        <v>1</v>
      </c>
      <c r="E43" s="2" t="s">
        <v>30</v>
      </c>
      <c r="F43" s="5">
        <f t="shared" si="5"/>
        <v>39.96</v>
      </c>
      <c r="G43" s="5">
        <f t="shared" si="6"/>
        <v>39.96</v>
      </c>
    </row>
    <row r="44" spans="2:7" x14ac:dyDescent="0.25">
      <c r="B44" s="2">
        <v>33</v>
      </c>
      <c r="D44" s="4">
        <v>1</v>
      </c>
      <c r="E44" s="2" t="s">
        <v>31</v>
      </c>
      <c r="F44" s="5">
        <f t="shared" si="5"/>
        <v>35.64</v>
      </c>
      <c r="G44" s="5">
        <f t="shared" si="6"/>
        <v>35.64</v>
      </c>
    </row>
    <row r="45" spans="2:7" x14ac:dyDescent="0.25">
      <c r="B45" s="2">
        <v>3.19</v>
      </c>
      <c r="D45" s="4">
        <v>6</v>
      </c>
      <c r="E45" s="2" t="s">
        <v>33</v>
      </c>
      <c r="F45" s="5">
        <f t="shared" si="5"/>
        <v>3.4452000000000003</v>
      </c>
      <c r="G45" s="5">
        <f t="shared" si="6"/>
        <v>20.671200000000002</v>
      </c>
    </row>
    <row r="46" spans="2:7" x14ac:dyDescent="0.25">
      <c r="B46" s="2">
        <v>2.87</v>
      </c>
      <c r="D46" s="4">
        <v>2</v>
      </c>
      <c r="E46" s="2" t="s">
        <v>34</v>
      </c>
      <c r="F46" s="5">
        <f t="shared" si="5"/>
        <v>3.0996000000000001</v>
      </c>
      <c r="G46" s="5">
        <f t="shared" si="6"/>
        <v>6.1992000000000003</v>
      </c>
    </row>
    <row r="48" spans="2:7" ht="21" x14ac:dyDescent="0.35">
      <c r="C48" s="6" t="s">
        <v>38</v>
      </c>
      <c r="F48" s="7" t="s">
        <v>18</v>
      </c>
      <c r="G48" s="8">
        <f>SUM(G50:G56)</f>
        <v>132.5376</v>
      </c>
    </row>
    <row r="49" spans="2:7" ht="21" x14ac:dyDescent="0.35">
      <c r="C49" s="6"/>
      <c r="D49" s="9" t="s">
        <v>19</v>
      </c>
      <c r="E49" s="10" t="s">
        <v>20</v>
      </c>
      <c r="F49" s="11" t="s">
        <v>21</v>
      </c>
      <c r="G49" s="10" t="s">
        <v>5</v>
      </c>
    </row>
    <row r="50" spans="2:7" x14ac:dyDescent="0.25">
      <c r="B50" s="2">
        <v>1.85</v>
      </c>
      <c r="D50" s="4">
        <v>5</v>
      </c>
      <c r="E50" s="2" t="s">
        <v>22</v>
      </c>
      <c r="F50" s="5">
        <f t="shared" ref="F50:F56" si="7">SUM(B50*1.08)</f>
        <v>1.9980000000000002</v>
      </c>
      <c r="G50" s="5">
        <f t="shared" ref="G50:G56" si="8">SUM(D50*F50)</f>
        <v>9.990000000000002</v>
      </c>
    </row>
    <row r="51" spans="2:7" x14ac:dyDescent="0.25">
      <c r="B51" s="2">
        <v>10.6</v>
      </c>
      <c r="D51" s="4">
        <v>1</v>
      </c>
      <c r="E51" s="2" t="s">
        <v>29</v>
      </c>
      <c r="F51" s="5">
        <f t="shared" si="7"/>
        <v>11.448</v>
      </c>
      <c r="G51" s="5">
        <f t="shared" si="8"/>
        <v>11.448</v>
      </c>
    </row>
    <row r="52" spans="2:7" x14ac:dyDescent="0.25">
      <c r="B52" s="2">
        <v>33</v>
      </c>
      <c r="D52" s="4">
        <v>1</v>
      </c>
      <c r="E52" s="2" t="s">
        <v>31</v>
      </c>
      <c r="F52" s="5">
        <f t="shared" si="7"/>
        <v>35.64</v>
      </c>
      <c r="G52" s="5">
        <f t="shared" si="8"/>
        <v>35.64</v>
      </c>
    </row>
    <row r="53" spans="2:7" x14ac:dyDescent="0.25">
      <c r="B53" s="2">
        <v>2.87</v>
      </c>
      <c r="D53" s="4">
        <v>2</v>
      </c>
      <c r="E53" s="2" t="s">
        <v>39</v>
      </c>
      <c r="F53" s="5">
        <f t="shared" si="7"/>
        <v>3.0996000000000001</v>
      </c>
      <c r="G53" s="5">
        <f t="shared" si="8"/>
        <v>6.1992000000000003</v>
      </c>
    </row>
    <row r="54" spans="2:7" x14ac:dyDescent="0.25">
      <c r="B54" s="2">
        <v>8.5299999999999994</v>
      </c>
      <c r="D54" s="4">
        <v>1</v>
      </c>
      <c r="E54" s="2" t="s">
        <v>32</v>
      </c>
      <c r="F54" s="5">
        <f t="shared" si="7"/>
        <v>9.2124000000000006</v>
      </c>
      <c r="G54" s="5">
        <f t="shared" si="8"/>
        <v>9.2124000000000006</v>
      </c>
    </row>
    <row r="55" spans="2:7" x14ac:dyDescent="0.25">
      <c r="B55" s="2">
        <v>40</v>
      </c>
      <c r="D55" s="4">
        <v>1</v>
      </c>
      <c r="E55" s="2" t="s">
        <v>35</v>
      </c>
      <c r="F55" s="5">
        <f t="shared" si="7"/>
        <v>43.2</v>
      </c>
      <c r="G55" s="5">
        <f t="shared" si="8"/>
        <v>43.2</v>
      </c>
    </row>
    <row r="56" spans="2:7" x14ac:dyDescent="0.25">
      <c r="B56" s="2">
        <v>3.9</v>
      </c>
      <c r="D56" s="4">
        <v>4</v>
      </c>
      <c r="E56" s="2" t="s">
        <v>40</v>
      </c>
      <c r="F56" s="5">
        <f t="shared" si="7"/>
        <v>4.2119999999999997</v>
      </c>
      <c r="G56" s="5">
        <f t="shared" si="8"/>
        <v>16.847999999999999</v>
      </c>
    </row>
    <row r="57" spans="2:7" x14ac:dyDescent="0.25">
      <c r="D57" s="4">
        <v>1</v>
      </c>
      <c r="E57" s="2" t="s">
        <v>41</v>
      </c>
      <c r="G57" s="5"/>
    </row>
    <row r="59" spans="2:7" ht="21" x14ac:dyDescent="0.35">
      <c r="C59" s="6" t="s">
        <v>42</v>
      </c>
      <c r="F59" s="7" t="s">
        <v>18</v>
      </c>
      <c r="G59" s="8">
        <f>SUM(G61:G67)</f>
        <v>154.35899999999998</v>
      </c>
    </row>
    <row r="60" spans="2:7" ht="21" x14ac:dyDescent="0.35">
      <c r="C60" s="6"/>
      <c r="D60" s="9" t="s">
        <v>19</v>
      </c>
      <c r="E60" s="10" t="s">
        <v>20</v>
      </c>
      <c r="F60" s="11" t="s">
        <v>21</v>
      </c>
      <c r="G60" s="10" t="s">
        <v>5</v>
      </c>
    </row>
    <row r="61" spans="2:7" x14ac:dyDescent="0.25">
      <c r="B61" s="2">
        <v>1.85</v>
      </c>
      <c r="D61" s="4">
        <v>5.5</v>
      </c>
      <c r="E61" s="2" t="s">
        <v>22</v>
      </c>
      <c r="F61" s="5">
        <f t="shared" ref="F61:F67" si="9">SUM(B61*1.08)</f>
        <v>1.9980000000000002</v>
      </c>
      <c r="G61" s="5">
        <f t="shared" ref="G61:G67" si="10">SUM(D61*F61)</f>
        <v>10.989000000000001</v>
      </c>
    </row>
    <row r="62" spans="2:7" x14ac:dyDescent="0.25">
      <c r="B62" s="2">
        <v>10.6</v>
      </c>
      <c r="D62" s="4">
        <v>1</v>
      </c>
      <c r="E62" s="2" t="s">
        <v>29</v>
      </c>
      <c r="F62" s="5">
        <f t="shared" si="9"/>
        <v>11.448</v>
      </c>
      <c r="G62" s="5">
        <f t="shared" si="10"/>
        <v>11.448</v>
      </c>
    </row>
    <row r="63" spans="2:7" x14ac:dyDescent="0.25">
      <c r="B63" s="2">
        <v>33</v>
      </c>
      <c r="D63" s="4">
        <v>1</v>
      </c>
      <c r="E63" s="2" t="s">
        <v>31</v>
      </c>
      <c r="F63" s="5">
        <f t="shared" si="9"/>
        <v>35.64</v>
      </c>
      <c r="G63" s="5">
        <f t="shared" si="10"/>
        <v>35.64</v>
      </c>
    </row>
    <row r="64" spans="2:7" x14ac:dyDescent="0.25">
      <c r="B64" s="2">
        <v>2.87</v>
      </c>
      <c r="D64" s="4">
        <v>6</v>
      </c>
      <c r="E64" s="2" t="s">
        <v>34</v>
      </c>
      <c r="F64" s="5">
        <f t="shared" si="9"/>
        <v>3.0996000000000001</v>
      </c>
      <c r="G64" s="5">
        <f t="shared" si="10"/>
        <v>18.5976</v>
      </c>
    </row>
    <row r="65" spans="2:7" x14ac:dyDescent="0.25">
      <c r="B65" s="2">
        <v>8.5299999999999994</v>
      </c>
      <c r="D65" s="4">
        <v>1</v>
      </c>
      <c r="E65" s="2" t="s">
        <v>32</v>
      </c>
      <c r="F65" s="5">
        <f t="shared" si="9"/>
        <v>9.2124000000000006</v>
      </c>
      <c r="G65" s="5">
        <f t="shared" si="10"/>
        <v>9.2124000000000006</v>
      </c>
    </row>
    <row r="66" spans="2:7" x14ac:dyDescent="0.25">
      <c r="B66" s="2">
        <v>40</v>
      </c>
      <c r="D66" s="4">
        <v>1</v>
      </c>
      <c r="E66" s="2" t="s">
        <v>35</v>
      </c>
      <c r="F66" s="5">
        <f t="shared" si="9"/>
        <v>43.2</v>
      </c>
      <c r="G66" s="5">
        <f t="shared" si="10"/>
        <v>43.2</v>
      </c>
    </row>
    <row r="67" spans="2:7" x14ac:dyDescent="0.25">
      <c r="B67" s="2">
        <v>3.9</v>
      </c>
      <c r="D67" s="4">
        <v>6</v>
      </c>
      <c r="E67" s="2" t="s">
        <v>40</v>
      </c>
      <c r="F67" s="5">
        <f t="shared" si="9"/>
        <v>4.2119999999999997</v>
      </c>
      <c r="G67" s="5">
        <f t="shared" si="10"/>
        <v>25.271999999999998</v>
      </c>
    </row>
    <row r="69" spans="2:7" ht="21" x14ac:dyDescent="0.35">
      <c r="C69" s="138" t="s">
        <v>43</v>
      </c>
      <c r="D69" s="139"/>
      <c r="E69" s="140"/>
      <c r="F69" s="7" t="s">
        <v>18</v>
      </c>
      <c r="G69" s="8">
        <f>SUM(G71:G78)</f>
        <v>195.21000000000004</v>
      </c>
    </row>
    <row r="70" spans="2:7" ht="21" x14ac:dyDescent="0.35">
      <c r="C70" s="12" t="s">
        <v>44</v>
      </c>
      <c r="D70" s="15" t="s">
        <v>19</v>
      </c>
      <c r="E70" s="16" t="s">
        <v>20</v>
      </c>
      <c r="F70" s="11" t="s">
        <v>21</v>
      </c>
      <c r="G70" s="10" t="s">
        <v>5</v>
      </c>
    </row>
    <row r="71" spans="2:7" ht="24.95" customHeight="1" x14ac:dyDescent="0.25">
      <c r="B71" s="2">
        <v>2.1</v>
      </c>
      <c r="C71" s="14"/>
      <c r="D71" s="13">
        <v>10</v>
      </c>
      <c r="E71" s="17" t="s">
        <v>45</v>
      </c>
      <c r="F71" s="5">
        <f t="shared" ref="F71:F78" si="11">SUM(B71*1.08)</f>
        <v>2.2680000000000002</v>
      </c>
      <c r="G71" s="5">
        <f t="shared" ref="G71:G78" si="12">SUM(D71*F71)</f>
        <v>22.680000000000003</v>
      </c>
    </row>
    <row r="72" spans="2:7" ht="24.95" customHeight="1" x14ac:dyDescent="0.25">
      <c r="B72" s="2">
        <v>10.6</v>
      </c>
      <c r="C72" s="14"/>
      <c r="D72" s="13">
        <v>1</v>
      </c>
      <c r="E72" s="14" t="s">
        <v>29</v>
      </c>
      <c r="F72" s="5">
        <f t="shared" si="11"/>
        <v>11.448</v>
      </c>
      <c r="G72" s="5">
        <f t="shared" si="12"/>
        <v>11.448</v>
      </c>
    </row>
    <row r="73" spans="2:7" ht="24.95" customHeight="1" x14ac:dyDescent="0.25">
      <c r="B73" s="2">
        <v>37</v>
      </c>
      <c r="C73" s="14"/>
      <c r="D73" s="13">
        <v>1</v>
      </c>
      <c r="E73" s="14" t="s">
        <v>30</v>
      </c>
      <c r="F73" s="5">
        <f t="shared" si="11"/>
        <v>39.96</v>
      </c>
      <c r="G73" s="5">
        <f t="shared" si="12"/>
        <v>39.96</v>
      </c>
    </row>
    <row r="74" spans="2:7" ht="24.95" customHeight="1" x14ac:dyDescent="0.25">
      <c r="B74" s="2">
        <v>33</v>
      </c>
      <c r="C74" s="14"/>
      <c r="D74" s="13">
        <v>1</v>
      </c>
      <c r="E74" s="14" t="s">
        <v>31</v>
      </c>
      <c r="F74" s="5">
        <f t="shared" si="11"/>
        <v>35.64</v>
      </c>
      <c r="G74" s="5">
        <f t="shared" si="12"/>
        <v>35.64</v>
      </c>
    </row>
    <row r="75" spans="2:7" ht="24.95" customHeight="1" x14ac:dyDescent="0.25">
      <c r="B75" s="2">
        <v>8.5299999999999994</v>
      </c>
      <c r="C75" s="14"/>
      <c r="D75" s="13">
        <v>1</v>
      </c>
      <c r="E75" s="14" t="s">
        <v>32</v>
      </c>
      <c r="F75" s="5">
        <f t="shared" si="11"/>
        <v>9.2124000000000006</v>
      </c>
      <c r="G75" s="5">
        <f t="shared" si="12"/>
        <v>9.2124000000000006</v>
      </c>
    </row>
    <row r="76" spans="2:7" ht="24.95" customHeight="1" x14ac:dyDescent="0.25">
      <c r="B76" s="2">
        <v>3.19</v>
      </c>
      <c r="C76" s="14"/>
      <c r="D76" s="13">
        <v>6</v>
      </c>
      <c r="E76" s="14" t="s">
        <v>33</v>
      </c>
      <c r="F76" s="5">
        <f t="shared" si="11"/>
        <v>3.4452000000000003</v>
      </c>
      <c r="G76" s="5">
        <f t="shared" si="12"/>
        <v>20.671200000000002</v>
      </c>
    </row>
    <row r="77" spans="2:7" ht="24.95" customHeight="1" x14ac:dyDescent="0.25">
      <c r="B77" s="2">
        <v>2.87</v>
      </c>
      <c r="C77" s="14"/>
      <c r="D77" s="13">
        <v>4</v>
      </c>
      <c r="E77" s="14" t="s">
        <v>34</v>
      </c>
      <c r="F77" s="5">
        <f t="shared" si="11"/>
        <v>3.0996000000000001</v>
      </c>
      <c r="G77" s="5">
        <f t="shared" si="12"/>
        <v>12.398400000000001</v>
      </c>
    </row>
    <row r="78" spans="2:7" ht="24.95" customHeight="1" x14ac:dyDescent="0.25">
      <c r="B78" s="2">
        <v>40</v>
      </c>
      <c r="C78" s="14"/>
      <c r="D78" s="13">
        <v>1</v>
      </c>
      <c r="E78" s="14" t="s">
        <v>35</v>
      </c>
      <c r="F78" s="5">
        <f t="shared" si="11"/>
        <v>43.2</v>
      </c>
      <c r="G78" s="5">
        <f t="shared" si="12"/>
        <v>43.2</v>
      </c>
    </row>
    <row r="79" spans="2:7" ht="24.95" customHeight="1" x14ac:dyDescent="0.25">
      <c r="C79" s="14"/>
      <c r="D79" s="13">
        <v>1</v>
      </c>
      <c r="E79" s="17" t="s">
        <v>46</v>
      </c>
      <c r="G79" s="5"/>
    </row>
    <row r="80" spans="2:7" ht="24.95" customHeight="1" x14ac:dyDescent="0.25">
      <c r="C80" s="14"/>
      <c r="D80" s="13">
        <v>8</v>
      </c>
      <c r="E80" s="17" t="s">
        <v>47</v>
      </c>
      <c r="G80" s="5"/>
    </row>
    <row r="81" spans="3:5" ht="24.95" customHeight="1" x14ac:dyDescent="0.25">
      <c r="C81" s="14"/>
      <c r="D81" s="13">
        <v>1</v>
      </c>
      <c r="E81" s="14" t="s">
        <v>41</v>
      </c>
    </row>
    <row r="92" spans="3:5" ht="20.100000000000001" customHeight="1" x14ac:dyDescent="0.35">
      <c r="C92" s="138" t="s">
        <v>43</v>
      </c>
      <c r="D92" s="139"/>
      <c r="E92" s="140"/>
    </row>
    <row r="93" spans="3:5" ht="20.100000000000001" customHeight="1" x14ac:dyDescent="0.35">
      <c r="C93" s="12" t="s">
        <v>44</v>
      </c>
      <c r="D93" s="15" t="s">
        <v>19</v>
      </c>
      <c r="E93" s="16" t="s">
        <v>20</v>
      </c>
    </row>
    <row r="94" spans="3:5" ht="20.100000000000001" customHeight="1" x14ac:dyDescent="0.25">
      <c r="C94" s="14"/>
      <c r="D94" s="13">
        <v>10</v>
      </c>
      <c r="E94" s="17" t="s">
        <v>45</v>
      </c>
    </row>
    <row r="95" spans="3:5" ht="20.100000000000001" customHeight="1" x14ac:dyDescent="0.25">
      <c r="C95" s="14"/>
      <c r="D95" s="13">
        <v>1</v>
      </c>
      <c r="E95" s="14" t="s">
        <v>29</v>
      </c>
    </row>
    <row r="96" spans="3:5" ht="20.100000000000001" customHeight="1" x14ac:dyDescent="0.25">
      <c r="C96" s="14"/>
      <c r="D96" s="13">
        <v>1</v>
      </c>
      <c r="E96" s="14" t="s">
        <v>30</v>
      </c>
    </row>
    <row r="97" spans="3:5" ht="20.100000000000001" customHeight="1" x14ac:dyDescent="0.25">
      <c r="C97" s="14"/>
      <c r="D97" s="13">
        <v>1</v>
      </c>
      <c r="E97" s="14" t="s">
        <v>31</v>
      </c>
    </row>
    <row r="98" spans="3:5" ht="20.100000000000001" customHeight="1" x14ac:dyDescent="0.25">
      <c r="C98" s="14"/>
      <c r="D98" s="13">
        <v>1</v>
      </c>
      <c r="E98" s="14" t="s">
        <v>32</v>
      </c>
    </row>
    <row r="99" spans="3:5" ht="20.100000000000001" customHeight="1" x14ac:dyDescent="0.25">
      <c r="C99" s="14"/>
      <c r="D99" s="13">
        <v>6</v>
      </c>
      <c r="E99" s="14" t="s">
        <v>33</v>
      </c>
    </row>
    <row r="100" spans="3:5" ht="20.100000000000001" customHeight="1" x14ac:dyDescent="0.25">
      <c r="C100" s="14"/>
      <c r="D100" s="13">
        <v>4</v>
      </c>
      <c r="E100" s="14" t="s">
        <v>34</v>
      </c>
    </row>
    <row r="101" spans="3:5" ht="20.100000000000001" customHeight="1" x14ac:dyDescent="0.25">
      <c r="C101" s="14"/>
      <c r="D101" s="13">
        <v>1</v>
      </c>
      <c r="E101" s="14" t="s">
        <v>35</v>
      </c>
    </row>
    <row r="102" spans="3:5" ht="20.100000000000001" customHeight="1" x14ac:dyDescent="0.25">
      <c r="C102" s="14"/>
      <c r="D102" s="13">
        <v>1</v>
      </c>
      <c r="E102" s="14" t="s">
        <v>41</v>
      </c>
    </row>
    <row r="103" spans="3:5" ht="20.100000000000001" customHeight="1" x14ac:dyDescent="0.35">
      <c r="C103" s="138" t="s">
        <v>43</v>
      </c>
      <c r="D103" s="139"/>
      <c r="E103" s="140"/>
    </row>
    <row r="104" spans="3:5" ht="20.100000000000001" customHeight="1" x14ac:dyDescent="0.35">
      <c r="C104" s="12" t="s">
        <v>44</v>
      </c>
      <c r="D104" s="15" t="s">
        <v>19</v>
      </c>
      <c r="E104" s="16" t="s">
        <v>20</v>
      </c>
    </row>
    <row r="105" spans="3:5" ht="20.100000000000001" customHeight="1" x14ac:dyDescent="0.25">
      <c r="C105" s="14"/>
      <c r="D105" s="13">
        <v>10</v>
      </c>
      <c r="E105" s="17" t="s">
        <v>45</v>
      </c>
    </row>
    <row r="106" spans="3:5" ht="20.100000000000001" customHeight="1" x14ac:dyDescent="0.25">
      <c r="C106" s="14"/>
      <c r="D106" s="13">
        <v>1</v>
      </c>
      <c r="E106" s="14" t="s">
        <v>29</v>
      </c>
    </row>
    <row r="107" spans="3:5" ht="20.100000000000001" customHeight="1" x14ac:dyDescent="0.25">
      <c r="C107" s="14"/>
      <c r="D107" s="13">
        <v>1</v>
      </c>
      <c r="E107" s="14" t="s">
        <v>30</v>
      </c>
    </row>
    <row r="108" spans="3:5" ht="20.100000000000001" customHeight="1" x14ac:dyDescent="0.25">
      <c r="C108" s="14"/>
      <c r="D108" s="13">
        <v>1</v>
      </c>
      <c r="E108" s="14" t="s">
        <v>31</v>
      </c>
    </row>
    <row r="109" spans="3:5" ht="20.100000000000001" customHeight="1" x14ac:dyDescent="0.25">
      <c r="C109" s="14"/>
      <c r="D109" s="13">
        <v>1</v>
      </c>
      <c r="E109" s="14" t="s">
        <v>32</v>
      </c>
    </row>
    <row r="110" spans="3:5" ht="20.100000000000001" customHeight="1" x14ac:dyDescent="0.25">
      <c r="C110" s="14"/>
      <c r="D110" s="13">
        <v>6</v>
      </c>
      <c r="E110" s="14" t="s">
        <v>33</v>
      </c>
    </row>
    <row r="111" spans="3:5" ht="20.100000000000001" customHeight="1" x14ac:dyDescent="0.25">
      <c r="C111" s="14"/>
      <c r="D111" s="13">
        <v>4</v>
      </c>
      <c r="E111" s="14" t="s">
        <v>34</v>
      </c>
    </row>
    <row r="112" spans="3:5" ht="20.100000000000001" customHeight="1" x14ac:dyDescent="0.25">
      <c r="C112" s="14"/>
      <c r="D112" s="13">
        <v>1</v>
      </c>
      <c r="E112" s="14" t="s">
        <v>35</v>
      </c>
    </row>
    <row r="113" spans="3:5" ht="20.100000000000001" customHeight="1" x14ac:dyDescent="0.25">
      <c r="C113" s="14"/>
      <c r="D113" s="13">
        <v>1</v>
      </c>
      <c r="E113" s="14" t="s">
        <v>41</v>
      </c>
    </row>
  </sheetData>
  <mergeCells count="3">
    <mergeCell ref="C69:E69"/>
    <mergeCell ref="C92:E92"/>
    <mergeCell ref="C103:E103"/>
  </mergeCells>
  <pageMargins left="0.7" right="0.7" top="0.75" bottom="0.75" header="0.3" footer="0.3"/>
  <pageSetup orientation="portrait" r:id="rId1"/>
  <rowBreaks count="1" manualBreakCount="1">
    <brk id="3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65E9BB-C023-468B-9080-D76039E791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Example</vt:lpstr>
      <vt:lpstr>January</vt:lpstr>
      <vt:lpstr>Febuary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REF_SHEET</vt:lpstr>
      <vt:lpstr>Temp PN Updater</vt:lpstr>
      <vt:lpstr>Kits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Aidan Quinn</cp:lastModifiedBy>
  <cp:revision>0</cp:revision>
  <cp:lastPrinted>2021-10-14T19:38:48Z</cp:lastPrinted>
  <dcterms:created xsi:type="dcterms:W3CDTF">2021-01-15T18:51:52Z</dcterms:created>
  <dcterms:modified xsi:type="dcterms:W3CDTF">2021-10-18T18:33:58Z</dcterms:modified>
</cp:coreProperties>
</file>