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1740\Desktop\Anthony\XFL\"/>
    </mc:Choice>
  </mc:AlternateContent>
  <bookViews>
    <workbookView xWindow="0" yWindow="0" windowWidth="16200" windowHeight="25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V10" i="1" s="1"/>
  <c r="V1" i="1" s="1"/>
  <c r="V13" i="1"/>
  <c r="V12" i="1"/>
  <c r="V11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1" i="1"/>
  <c r="U12" i="1"/>
  <c r="U13" i="1"/>
  <c r="U2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  <c r="R2" i="1"/>
  <c r="R3" i="1"/>
  <c r="R4" i="1"/>
  <c r="R5" i="1"/>
  <c r="R6" i="1"/>
  <c r="R7" i="1"/>
  <c r="R8" i="1"/>
  <c r="R9" i="1"/>
  <c r="R10" i="1"/>
  <c r="U10" i="1" s="1"/>
  <c r="U1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" i="1"/>
  <c r="P3" i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O3" i="1"/>
  <c r="O4" i="1"/>
  <c r="O5" i="1"/>
  <c r="O6" i="1"/>
  <c r="O7" i="1"/>
  <c r="O8" i="1"/>
  <c r="O9" i="1"/>
  <c r="O10" i="1"/>
  <c r="P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Q10" i="1" l="1"/>
</calcChain>
</file>

<file path=xl/sharedStrings.xml><?xml version="1.0" encoding="utf-8"?>
<sst xmlns="http://schemas.openxmlformats.org/spreadsheetml/2006/main" count="280" uniqueCount="34">
  <si>
    <t>Week</t>
  </si>
  <si>
    <t>Date</t>
  </si>
  <si>
    <t>Time</t>
  </si>
  <si>
    <t>Away</t>
  </si>
  <si>
    <t>Home</t>
  </si>
  <si>
    <t>Network</t>
  </si>
  <si>
    <t>AwayScore</t>
  </si>
  <si>
    <t>HomeScore</t>
  </si>
  <si>
    <t>AwayTD</t>
  </si>
  <si>
    <t>HomeTD</t>
  </si>
  <si>
    <t>SEA</t>
  </si>
  <si>
    <t>DC</t>
  </si>
  <si>
    <t>ABC</t>
  </si>
  <si>
    <t>LA</t>
  </si>
  <si>
    <t>HOU</t>
  </si>
  <si>
    <t>FOX</t>
  </si>
  <si>
    <t>TB</t>
  </si>
  <si>
    <t>NY</t>
  </si>
  <si>
    <t>STL</t>
  </si>
  <si>
    <t>DAL</t>
  </si>
  <si>
    <t>ESPN</t>
  </si>
  <si>
    <t>FS1</t>
  </si>
  <si>
    <t>NA</t>
  </si>
  <si>
    <t>ESPN2</t>
  </si>
  <si>
    <t>FS2</t>
  </si>
  <si>
    <t>ActionNetLineHome</t>
  </si>
  <si>
    <t>EloSpread</t>
  </si>
  <si>
    <t>EloWinProb</t>
  </si>
  <si>
    <t>Actual Home</t>
  </si>
  <si>
    <t>MyDiff</t>
  </si>
  <si>
    <t>ANDiff</t>
  </si>
  <si>
    <t>NoiseWinProb</t>
  </si>
  <si>
    <t>WinnerProbElo</t>
  </si>
  <si>
    <t>WinnerProbNoise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</si>
</sst>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M1" workbookViewId="0">
      <selection activeCell="Z1" sqref="Z1"/>
    </sheetView>
  </sheetViews>
  <sheetFormatPr defaultRowHeight="15" x14ac:dyDescent="0.25"/>
  <cols>
    <col min="2" max="2" width="9.7109375" bestFit="1" customWidth="1"/>
    <col min="11" max="11" width="9.85546875" bestFit="1" customWidth="1"/>
    <col min="12" max="12" width="11.42578125" bestFit="1" customWidth="1"/>
    <col min="13" max="13" width="19.28515625" bestFit="1" customWidth="1"/>
    <col min="14" max="14" width="14" bestFit="1" customWidth="1"/>
    <col min="21" max="21" width="12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</v>
      </c>
      <c r="L1" t="s">
        <v>27</v>
      </c>
      <c r="M1" t="s">
        <v>25</v>
      </c>
      <c r="N1" t="s">
        <v>31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  <c r="U1">
        <f>AVERAGE(U2:U13)</f>
        <v>0.28757095929615584</v>
      </c>
      <c r="V1">
        <f>AVERAGE(V2:V13)</f>
        <v>0.22209238718887572</v>
      </c>
    </row>
    <row r="2" spans="1:22" x14ac:dyDescent="0.25">
      <c r="A2">
        <v>1</v>
      </c>
      <c r="B2" s="1">
        <v>43869</v>
      </c>
      <c r="C2">
        <v>2</v>
      </c>
      <c r="D2" t="s">
        <v>10</v>
      </c>
      <c r="E2" t="s">
        <v>11</v>
      </c>
      <c r="F2" t="s">
        <v>12</v>
      </c>
      <c r="G2">
        <v>19</v>
      </c>
      <c r="H2">
        <v>31</v>
      </c>
      <c r="I2">
        <v>3</v>
      </c>
      <c r="J2">
        <v>4</v>
      </c>
      <c r="K2">
        <v>4.5</v>
      </c>
      <c r="L2">
        <v>0.65800000000000003</v>
      </c>
      <c r="M2">
        <v>7.5</v>
      </c>
      <c r="N2">
        <v>0.8</v>
      </c>
      <c r="O2">
        <f>H2-G2</f>
        <v>12</v>
      </c>
      <c r="P2">
        <f>ABS(O2-K2)</f>
        <v>7.5</v>
      </c>
      <c r="Q2">
        <f>ABS(O2-M2)</f>
        <v>4.5</v>
      </c>
      <c r="R2">
        <f>IF(H2="NA","",IF(H2&gt;G2,L2,1-L2))</f>
        <v>0.65800000000000003</v>
      </c>
      <c r="S2">
        <f>IF(H2="NA","",IF(H2&gt;G2,N2,1-N2))</f>
        <v>0.8</v>
      </c>
      <c r="U2">
        <f>-LOG(R2)</f>
        <v>0.18177410638604449</v>
      </c>
      <c r="V2">
        <f>-LOG(S2)</f>
        <v>9.6910013008056392E-2</v>
      </c>
    </row>
    <row r="3" spans="1:22" x14ac:dyDescent="0.25">
      <c r="A3">
        <v>1</v>
      </c>
      <c r="B3" s="1">
        <v>43869</v>
      </c>
      <c r="C3">
        <v>5</v>
      </c>
      <c r="D3" t="s">
        <v>13</v>
      </c>
      <c r="E3" t="s">
        <v>14</v>
      </c>
      <c r="F3" t="s">
        <v>15</v>
      </c>
      <c r="G3">
        <v>17</v>
      </c>
      <c r="H3">
        <v>37</v>
      </c>
      <c r="I3">
        <v>2</v>
      </c>
      <c r="J3">
        <v>5</v>
      </c>
      <c r="K3">
        <v>2.5</v>
      </c>
      <c r="L3">
        <v>0.58699999999999997</v>
      </c>
      <c r="M3">
        <v>6.5</v>
      </c>
      <c r="N3">
        <v>0.6</v>
      </c>
      <c r="O3">
        <f t="shared" ref="O3:O44" si="0">H3-G3</f>
        <v>20</v>
      </c>
      <c r="P3">
        <f>ABS(O3-K3)</f>
        <v>17.5</v>
      </c>
      <c r="Q3">
        <f t="shared" ref="Q3:Q44" si="1">ABS(O3-M3)</f>
        <v>13.5</v>
      </c>
      <c r="R3">
        <f t="shared" ref="R3:R44" si="2">IF(H3="NA","",IF(H3&gt;G3,L3,1-L3))</f>
        <v>0.58699999999999997</v>
      </c>
      <c r="S3">
        <f t="shared" ref="S3:S44" si="3">IF(H3="NA","",IF(H3&gt;G3,N3,1-N3))</f>
        <v>0.6</v>
      </c>
      <c r="U3">
        <f t="shared" ref="U3:V13" si="4">-LOG(R3)</f>
        <v>0.23136189875238555</v>
      </c>
      <c r="V3">
        <f t="shared" si="4"/>
        <v>0.22184874961635639</v>
      </c>
    </row>
    <row r="4" spans="1:22" x14ac:dyDescent="0.25">
      <c r="A4">
        <v>1</v>
      </c>
      <c r="B4" s="1">
        <v>43870</v>
      </c>
      <c r="C4">
        <v>2</v>
      </c>
      <c r="D4" t="s">
        <v>16</v>
      </c>
      <c r="E4" t="s">
        <v>17</v>
      </c>
      <c r="F4" t="s">
        <v>15</v>
      </c>
      <c r="G4">
        <v>3</v>
      </c>
      <c r="H4">
        <v>23</v>
      </c>
      <c r="I4">
        <v>0</v>
      </c>
      <c r="J4">
        <v>3</v>
      </c>
      <c r="K4">
        <v>1.6</v>
      </c>
      <c r="L4">
        <v>0.55600000000000005</v>
      </c>
      <c r="M4">
        <v>-3</v>
      </c>
      <c r="N4">
        <v>0.65</v>
      </c>
      <c r="O4">
        <f t="shared" si="0"/>
        <v>20</v>
      </c>
      <c r="P4">
        <f>ABS(O4-K4)</f>
        <v>18.399999999999999</v>
      </c>
      <c r="Q4">
        <f t="shared" si="1"/>
        <v>23</v>
      </c>
      <c r="R4">
        <f t="shared" si="2"/>
        <v>0.55600000000000005</v>
      </c>
      <c r="S4">
        <f t="shared" si="3"/>
        <v>0.65</v>
      </c>
      <c r="U4">
        <f t="shared" si="4"/>
        <v>0.25492520841794247</v>
      </c>
      <c r="V4">
        <f t="shared" si="4"/>
        <v>0.18708664335714442</v>
      </c>
    </row>
    <row r="5" spans="1:22" x14ac:dyDescent="0.25">
      <c r="A5">
        <v>1</v>
      </c>
      <c r="B5" s="1">
        <v>43870</v>
      </c>
      <c r="C5">
        <v>5</v>
      </c>
      <c r="D5" t="s">
        <v>18</v>
      </c>
      <c r="E5" t="s">
        <v>19</v>
      </c>
      <c r="F5" t="s">
        <v>20</v>
      </c>
      <c r="G5">
        <v>15</v>
      </c>
      <c r="H5">
        <v>9</v>
      </c>
      <c r="I5">
        <v>2</v>
      </c>
      <c r="J5">
        <v>0</v>
      </c>
      <c r="K5">
        <v>4.7</v>
      </c>
      <c r="L5">
        <v>0.66100000000000003</v>
      </c>
      <c r="M5">
        <v>9.5</v>
      </c>
      <c r="N5">
        <v>0.55000000000000004</v>
      </c>
      <c r="O5">
        <f t="shared" si="0"/>
        <v>-6</v>
      </c>
      <c r="P5">
        <f>ABS(O5-K5)</f>
        <v>10.7</v>
      </c>
      <c r="Q5">
        <f t="shared" si="1"/>
        <v>15.5</v>
      </c>
      <c r="R5">
        <f t="shared" si="2"/>
        <v>0.33899999999999997</v>
      </c>
      <c r="S5">
        <f t="shared" si="3"/>
        <v>0.44999999999999996</v>
      </c>
      <c r="U5">
        <f t="shared" si="4"/>
        <v>0.4698003017969179</v>
      </c>
      <c r="V5">
        <f t="shared" si="4"/>
        <v>0.34678748622465638</v>
      </c>
    </row>
    <row r="6" spans="1:22" x14ac:dyDescent="0.25">
      <c r="A6">
        <v>2</v>
      </c>
      <c r="B6" s="1">
        <v>43876</v>
      </c>
      <c r="C6">
        <v>2</v>
      </c>
      <c r="D6" t="s">
        <v>17</v>
      </c>
      <c r="E6" t="s">
        <v>11</v>
      </c>
      <c r="F6" t="s">
        <v>12</v>
      </c>
      <c r="G6">
        <v>0</v>
      </c>
      <c r="H6">
        <v>27</v>
      </c>
      <c r="I6">
        <v>0</v>
      </c>
      <c r="J6">
        <v>3</v>
      </c>
      <c r="K6">
        <v>2.5</v>
      </c>
      <c r="L6">
        <v>0.58899999999999997</v>
      </c>
      <c r="M6">
        <v>7</v>
      </c>
      <c r="N6">
        <v>0.5</v>
      </c>
      <c r="O6">
        <f t="shared" si="0"/>
        <v>27</v>
      </c>
      <c r="P6">
        <f>ABS(O6-K6)</f>
        <v>24.5</v>
      </c>
      <c r="Q6">
        <f t="shared" si="1"/>
        <v>20</v>
      </c>
      <c r="R6">
        <f t="shared" si="2"/>
        <v>0.58899999999999997</v>
      </c>
      <c r="S6">
        <f t="shared" si="3"/>
        <v>0.5</v>
      </c>
      <c r="U6">
        <f t="shared" si="4"/>
        <v>0.22988470521289839</v>
      </c>
      <c r="V6">
        <f t="shared" si="4"/>
        <v>0.3010299956639812</v>
      </c>
    </row>
    <row r="7" spans="1:22" x14ac:dyDescent="0.25">
      <c r="A7">
        <v>2</v>
      </c>
      <c r="B7" s="1">
        <v>43876</v>
      </c>
      <c r="C7">
        <v>5</v>
      </c>
      <c r="D7" t="s">
        <v>16</v>
      </c>
      <c r="E7" t="s">
        <v>10</v>
      </c>
      <c r="F7" t="s">
        <v>15</v>
      </c>
      <c r="G7">
        <v>9</v>
      </c>
      <c r="H7">
        <v>17</v>
      </c>
      <c r="I7">
        <v>1</v>
      </c>
      <c r="J7">
        <v>2</v>
      </c>
      <c r="K7">
        <v>0.3</v>
      </c>
      <c r="L7">
        <v>0.51100000000000001</v>
      </c>
      <c r="M7">
        <v>-1</v>
      </c>
      <c r="N7">
        <v>0.65</v>
      </c>
      <c r="O7">
        <f t="shared" si="0"/>
        <v>8</v>
      </c>
      <c r="P7">
        <f>ABS(O7-K7)</f>
        <v>7.7</v>
      </c>
      <c r="Q7">
        <f t="shared" si="1"/>
        <v>9</v>
      </c>
      <c r="R7">
        <f t="shared" si="2"/>
        <v>0.51100000000000001</v>
      </c>
      <c r="S7">
        <f t="shared" si="3"/>
        <v>0.65</v>
      </c>
      <c r="U7">
        <f t="shared" si="4"/>
        <v>0.29157909986528724</v>
      </c>
      <c r="V7">
        <f t="shared" si="4"/>
        <v>0.18708664335714442</v>
      </c>
    </row>
    <row r="8" spans="1:22" x14ac:dyDescent="0.25">
      <c r="A8">
        <v>2</v>
      </c>
      <c r="B8" s="1">
        <v>43877</v>
      </c>
      <c r="C8">
        <v>3</v>
      </c>
      <c r="D8" t="s">
        <v>19</v>
      </c>
      <c r="E8" t="s">
        <v>13</v>
      </c>
      <c r="F8" t="s">
        <v>12</v>
      </c>
      <c r="G8">
        <v>25</v>
      </c>
      <c r="H8">
        <v>18</v>
      </c>
      <c r="I8">
        <v>3</v>
      </c>
      <c r="J8">
        <v>2</v>
      </c>
      <c r="K8">
        <v>0.9</v>
      </c>
      <c r="L8">
        <v>0.53100000000000003</v>
      </c>
      <c r="M8">
        <v>-4.5</v>
      </c>
      <c r="N8">
        <v>0.4</v>
      </c>
      <c r="O8">
        <f t="shared" si="0"/>
        <v>-7</v>
      </c>
      <c r="P8">
        <f>ABS(O8-K8)</f>
        <v>7.9</v>
      </c>
      <c r="Q8">
        <f t="shared" si="1"/>
        <v>2.5</v>
      </c>
      <c r="R8">
        <f t="shared" si="2"/>
        <v>0.46899999999999997</v>
      </c>
      <c r="S8">
        <f t="shared" si="3"/>
        <v>0.6</v>
      </c>
      <c r="U8">
        <f t="shared" si="4"/>
        <v>0.32882715728491674</v>
      </c>
      <c r="V8">
        <f t="shared" si="4"/>
        <v>0.22184874961635639</v>
      </c>
    </row>
    <row r="9" spans="1:22" x14ac:dyDescent="0.25">
      <c r="A9">
        <v>2</v>
      </c>
      <c r="B9" s="1">
        <v>43877</v>
      </c>
      <c r="C9">
        <v>6</v>
      </c>
      <c r="D9" t="s">
        <v>18</v>
      </c>
      <c r="E9" t="s">
        <v>14</v>
      </c>
      <c r="F9" t="s">
        <v>21</v>
      </c>
      <c r="G9">
        <v>24</v>
      </c>
      <c r="H9">
        <v>28</v>
      </c>
      <c r="I9">
        <v>4</v>
      </c>
      <c r="J9">
        <v>4</v>
      </c>
      <c r="K9">
        <v>2.5</v>
      </c>
      <c r="L9">
        <v>0.59</v>
      </c>
      <c r="M9">
        <v>7.5</v>
      </c>
      <c r="N9">
        <v>0.75</v>
      </c>
      <c r="O9">
        <f t="shared" si="0"/>
        <v>4</v>
      </c>
      <c r="P9">
        <f>ABS(O9-K9)</f>
        <v>1.5</v>
      </c>
      <c r="Q9">
        <f t="shared" si="1"/>
        <v>3.5</v>
      </c>
      <c r="R9">
        <f t="shared" si="2"/>
        <v>0.59</v>
      </c>
      <c r="S9">
        <f t="shared" si="3"/>
        <v>0.75</v>
      </c>
      <c r="U9">
        <f t="shared" si="4"/>
        <v>0.22914798835785583</v>
      </c>
      <c r="V9">
        <f t="shared" si="4"/>
        <v>0.12493873660829995</v>
      </c>
    </row>
    <row r="10" spans="1:22" x14ac:dyDescent="0.25">
      <c r="A10">
        <v>3</v>
      </c>
      <c r="B10" s="1">
        <v>43883</v>
      </c>
      <c r="C10">
        <v>2</v>
      </c>
      <c r="D10" t="s">
        <v>14</v>
      </c>
      <c r="E10" t="s">
        <v>16</v>
      </c>
      <c r="F10" t="s">
        <v>12</v>
      </c>
      <c r="G10">
        <v>34</v>
      </c>
      <c r="H10">
        <v>27</v>
      </c>
      <c r="I10" t="s">
        <v>22</v>
      </c>
      <c r="J10" t="s">
        <v>22</v>
      </c>
      <c r="K10">
        <v>1</v>
      </c>
      <c r="L10">
        <v>0.53500000000000003</v>
      </c>
      <c r="M10">
        <v>-6.5</v>
      </c>
      <c r="N10">
        <v>0.1</v>
      </c>
      <c r="O10">
        <f t="shared" si="0"/>
        <v>-7</v>
      </c>
      <c r="P10">
        <f>ABS(O10-K10)</f>
        <v>8</v>
      </c>
      <c r="Q10">
        <f t="shared" si="1"/>
        <v>0.5</v>
      </c>
      <c r="R10">
        <f t="shared" si="2"/>
        <v>0.46499999999999997</v>
      </c>
      <c r="S10">
        <f>IF(H10="NA","",IF(H10&gt;G10,N10,1-N10))</f>
        <v>0.9</v>
      </c>
      <c r="U10">
        <f t="shared" si="4"/>
        <v>0.33254704711004612</v>
      </c>
      <c r="V10">
        <f>-LOG(S10)</f>
        <v>4.5757490560675115E-2</v>
      </c>
    </row>
    <row r="11" spans="1:22" x14ac:dyDescent="0.25">
      <c r="A11">
        <v>3</v>
      </c>
      <c r="B11" s="1">
        <v>43883</v>
      </c>
      <c r="C11">
        <v>5</v>
      </c>
      <c r="D11" t="s">
        <v>19</v>
      </c>
      <c r="E11" t="s">
        <v>10</v>
      </c>
      <c r="F11" t="s">
        <v>15</v>
      </c>
      <c r="G11">
        <v>24</v>
      </c>
      <c r="H11">
        <v>12</v>
      </c>
      <c r="I11" t="s">
        <v>22</v>
      </c>
      <c r="J11" t="s">
        <v>22</v>
      </c>
      <c r="K11">
        <v>0.1</v>
      </c>
      <c r="L11">
        <v>0.503</v>
      </c>
      <c r="M11">
        <v>-4.5</v>
      </c>
      <c r="N11">
        <v>0.4</v>
      </c>
      <c r="O11">
        <f t="shared" si="0"/>
        <v>-12</v>
      </c>
      <c r="P11">
        <f>ABS(O11-K11)</f>
        <v>12.1</v>
      </c>
      <c r="Q11">
        <f t="shared" si="1"/>
        <v>7.5</v>
      </c>
      <c r="R11">
        <f t="shared" si="2"/>
        <v>0.497</v>
      </c>
      <c r="S11">
        <f t="shared" si="3"/>
        <v>0.6</v>
      </c>
      <c r="U11">
        <f t="shared" si="4"/>
        <v>0.30364361126666789</v>
      </c>
      <c r="V11">
        <f t="shared" si="4"/>
        <v>0.22184874961635639</v>
      </c>
    </row>
    <row r="12" spans="1:22" x14ac:dyDescent="0.25">
      <c r="A12">
        <v>3</v>
      </c>
      <c r="B12" s="1">
        <v>43884</v>
      </c>
      <c r="C12">
        <v>3</v>
      </c>
      <c r="D12" t="s">
        <v>17</v>
      </c>
      <c r="E12" t="s">
        <v>18</v>
      </c>
      <c r="F12" t="s">
        <v>20</v>
      </c>
      <c r="G12">
        <v>9</v>
      </c>
      <c r="H12">
        <v>29</v>
      </c>
      <c r="I12" t="s">
        <v>22</v>
      </c>
      <c r="J12" t="s">
        <v>22</v>
      </c>
      <c r="K12">
        <v>2.4</v>
      </c>
      <c r="L12">
        <v>0.58499999999999996</v>
      </c>
      <c r="M12">
        <v>10.5</v>
      </c>
      <c r="N12">
        <v>0.65</v>
      </c>
      <c r="O12">
        <f t="shared" si="0"/>
        <v>20</v>
      </c>
      <c r="P12">
        <f>ABS(O12-K12)</f>
        <v>17.600000000000001</v>
      </c>
      <c r="Q12">
        <f t="shared" si="1"/>
        <v>9.5</v>
      </c>
      <c r="R12">
        <f t="shared" si="2"/>
        <v>0.58499999999999996</v>
      </c>
      <c r="S12">
        <f t="shared" si="3"/>
        <v>0.65</v>
      </c>
      <c r="U12">
        <f t="shared" si="4"/>
        <v>0.23284413391781958</v>
      </c>
      <c r="V12">
        <f t="shared" si="4"/>
        <v>0.18708664335714442</v>
      </c>
    </row>
    <row r="13" spans="1:22" x14ac:dyDescent="0.25">
      <c r="A13">
        <v>3</v>
      </c>
      <c r="B13" s="1">
        <v>43884</v>
      </c>
      <c r="C13">
        <v>6</v>
      </c>
      <c r="D13" t="s">
        <v>11</v>
      </c>
      <c r="E13" t="s">
        <v>13</v>
      </c>
      <c r="F13" t="s">
        <v>21</v>
      </c>
      <c r="G13">
        <v>9</v>
      </c>
      <c r="H13">
        <v>39</v>
      </c>
      <c r="I13" t="s">
        <v>22</v>
      </c>
      <c r="J13" t="s">
        <v>22</v>
      </c>
      <c r="K13">
        <v>-1.9</v>
      </c>
      <c r="L13">
        <v>0.432</v>
      </c>
      <c r="M13">
        <v>-8.5</v>
      </c>
      <c r="N13">
        <v>0.3</v>
      </c>
      <c r="O13">
        <f t="shared" si="0"/>
        <v>30</v>
      </c>
      <c r="P13">
        <f>ABS(O13-K13)</f>
        <v>31.9</v>
      </c>
      <c r="Q13">
        <f t="shared" si="1"/>
        <v>38.5</v>
      </c>
      <c r="R13">
        <f t="shared" si="2"/>
        <v>0.432</v>
      </c>
      <c r="S13">
        <f t="shared" si="3"/>
        <v>0.3</v>
      </c>
      <c r="U13">
        <f t="shared" si="4"/>
        <v>0.3645162531850879</v>
      </c>
      <c r="V13">
        <f t="shared" si="4"/>
        <v>0.52287874528033762</v>
      </c>
    </row>
    <row r="14" spans="1:22" x14ac:dyDescent="0.25">
      <c r="A14">
        <v>4</v>
      </c>
      <c r="B14" s="1">
        <v>43890</v>
      </c>
      <c r="C14">
        <v>2</v>
      </c>
      <c r="D14" t="s">
        <v>13</v>
      </c>
      <c r="E14" t="s">
        <v>17</v>
      </c>
      <c r="F14" t="s">
        <v>12</v>
      </c>
      <c r="G14" t="s">
        <v>22</v>
      </c>
      <c r="H14" t="s">
        <v>22</v>
      </c>
      <c r="I14" t="s">
        <v>22</v>
      </c>
      <c r="J14" t="s">
        <v>22</v>
      </c>
      <c r="O14" t="e">
        <f t="shared" si="0"/>
        <v>#VALUE!</v>
      </c>
      <c r="P14" t="e">
        <f>ABS(O14-K14)</f>
        <v>#VALUE!</v>
      </c>
      <c r="Q14" t="e">
        <f t="shared" si="1"/>
        <v>#VALUE!</v>
      </c>
      <c r="R14" t="str">
        <f t="shared" si="2"/>
        <v/>
      </c>
      <c r="S14" t="str">
        <f t="shared" si="3"/>
        <v/>
      </c>
    </row>
    <row r="15" spans="1:22" x14ac:dyDescent="0.25">
      <c r="A15">
        <v>4</v>
      </c>
      <c r="B15" s="1">
        <v>43890</v>
      </c>
      <c r="C15">
        <v>5</v>
      </c>
      <c r="D15" t="s">
        <v>10</v>
      </c>
      <c r="E15" t="s">
        <v>18</v>
      </c>
      <c r="F15" t="s">
        <v>15</v>
      </c>
      <c r="G15" t="s">
        <v>22</v>
      </c>
      <c r="H15" t="s">
        <v>22</v>
      </c>
      <c r="I15" t="s">
        <v>22</v>
      </c>
      <c r="J15" t="s">
        <v>22</v>
      </c>
      <c r="O15" t="e">
        <f t="shared" si="0"/>
        <v>#VALUE!</v>
      </c>
      <c r="P15" t="e">
        <f>ABS(O15-K15)</f>
        <v>#VALUE!</v>
      </c>
      <c r="Q15" t="e">
        <f t="shared" si="1"/>
        <v>#VALUE!</v>
      </c>
      <c r="R15" t="str">
        <f t="shared" si="2"/>
        <v/>
      </c>
      <c r="S15" t="str">
        <f t="shared" si="3"/>
        <v/>
      </c>
    </row>
    <row r="16" spans="1:22" x14ac:dyDescent="0.25">
      <c r="A16">
        <v>4</v>
      </c>
      <c r="B16" s="1">
        <v>43891</v>
      </c>
      <c r="C16">
        <v>4</v>
      </c>
      <c r="D16" t="s">
        <v>14</v>
      </c>
      <c r="E16" t="s">
        <v>19</v>
      </c>
      <c r="F16" t="s">
        <v>21</v>
      </c>
      <c r="G16" t="s">
        <v>22</v>
      </c>
      <c r="H16" t="s">
        <v>22</v>
      </c>
      <c r="I16" t="s">
        <v>22</v>
      </c>
      <c r="J16" t="s">
        <v>22</v>
      </c>
      <c r="O16" t="e">
        <f t="shared" si="0"/>
        <v>#VALUE!</v>
      </c>
      <c r="P16" t="e">
        <f>ABS(O16-K16)</f>
        <v>#VALUE!</v>
      </c>
      <c r="Q16" t="e">
        <f t="shared" si="1"/>
        <v>#VALUE!</v>
      </c>
      <c r="R16" t="str">
        <f t="shared" si="2"/>
        <v/>
      </c>
      <c r="S16" t="str">
        <f t="shared" si="3"/>
        <v/>
      </c>
    </row>
    <row r="17" spans="1:19" x14ac:dyDescent="0.25">
      <c r="A17">
        <v>4</v>
      </c>
      <c r="B17" s="1">
        <v>43891</v>
      </c>
      <c r="C17">
        <v>7</v>
      </c>
      <c r="D17" t="s">
        <v>11</v>
      </c>
      <c r="E17" t="s">
        <v>16</v>
      </c>
      <c r="F17" t="s">
        <v>23</v>
      </c>
      <c r="G17" t="s">
        <v>22</v>
      </c>
      <c r="H17" t="s">
        <v>22</v>
      </c>
      <c r="I17" t="s">
        <v>22</v>
      </c>
      <c r="J17" t="s">
        <v>22</v>
      </c>
      <c r="O17" t="e">
        <f t="shared" si="0"/>
        <v>#VALUE!</v>
      </c>
      <c r="P17" t="e">
        <f>ABS(O17-K17)</f>
        <v>#VALUE!</v>
      </c>
      <c r="Q17" t="e">
        <f t="shared" si="1"/>
        <v>#VALUE!</v>
      </c>
      <c r="R17" t="str">
        <f t="shared" si="2"/>
        <v/>
      </c>
      <c r="S17" t="str">
        <f t="shared" si="3"/>
        <v/>
      </c>
    </row>
    <row r="18" spans="1:19" x14ac:dyDescent="0.25">
      <c r="A18">
        <v>5</v>
      </c>
      <c r="B18" s="1">
        <v>43897</v>
      </c>
      <c r="C18">
        <v>2</v>
      </c>
      <c r="D18" t="s">
        <v>10</v>
      </c>
      <c r="E18" t="s">
        <v>14</v>
      </c>
      <c r="F18" t="s">
        <v>12</v>
      </c>
      <c r="G18" t="s">
        <v>22</v>
      </c>
      <c r="H18" t="s">
        <v>22</v>
      </c>
      <c r="I18" t="s">
        <v>22</v>
      </c>
      <c r="J18" t="s">
        <v>22</v>
      </c>
      <c r="O18" t="e">
        <f t="shared" si="0"/>
        <v>#VALUE!</v>
      </c>
      <c r="P18" t="e">
        <f>ABS(O18-K18)</f>
        <v>#VALUE!</v>
      </c>
      <c r="Q18" t="e">
        <f t="shared" si="1"/>
        <v>#VALUE!</v>
      </c>
      <c r="R18" t="str">
        <f t="shared" si="2"/>
        <v/>
      </c>
      <c r="S18" t="str">
        <f t="shared" si="3"/>
        <v/>
      </c>
    </row>
    <row r="19" spans="1:19" x14ac:dyDescent="0.25">
      <c r="A19">
        <v>5</v>
      </c>
      <c r="B19" s="1">
        <v>43897</v>
      </c>
      <c r="C19">
        <v>5</v>
      </c>
      <c r="D19" t="s">
        <v>17</v>
      </c>
      <c r="E19" t="s">
        <v>19</v>
      </c>
      <c r="F19" t="s">
        <v>15</v>
      </c>
      <c r="G19" t="s">
        <v>22</v>
      </c>
      <c r="H19" t="s">
        <v>22</v>
      </c>
      <c r="I19" t="s">
        <v>22</v>
      </c>
      <c r="J19" t="s">
        <v>22</v>
      </c>
      <c r="O19" t="e">
        <f t="shared" si="0"/>
        <v>#VALUE!</v>
      </c>
      <c r="P19" t="e">
        <f>ABS(O19-K19)</f>
        <v>#VALUE!</v>
      </c>
      <c r="Q19" t="e">
        <f t="shared" si="1"/>
        <v>#VALUE!</v>
      </c>
      <c r="R19" t="str">
        <f t="shared" si="2"/>
        <v/>
      </c>
      <c r="S19" t="str">
        <f t="shared" si="3"/>
        <v/>
      </c>
    </row>
    <row r="20" spans="1:19" x14ac:dyDescent="0.25">
      <c r="A20">
        <v>5</v>
      </c>
      <c r="B20" s="1">
        <v>43898</v>
      </c>
      <c r="C20">
        <v>3</v>
      </c>
      <c r="D20" t="s">
        <v>18</v>
      </c>
      <c r="E20" t="s">
        <v>11</v>
      </c>
      <c r="F20" t="s">
        <v>21</v>
      </c>
      <c r="G20" t="s">
        <v>22</v>
      </c>
      <c r="H20" t="s">
        <v>22</v>
      </c>
      <c r="I20" t="s">
        <v>22</v>
      </c>
      <c r="J20" t="s">
        <v>22</v>
      </c>
      <c r="O20" t="e">
        <f t="shared" si="0"/>
        <v>#VALUE!</v>
      </c>
      <c r="P20" t="e">
        <f>ABS(O20-K20)</f>
        <v>#VALUE!</v>
      </c>
      <c r="Q20" t="e">
        <f t="shared" si="1"/>
        <v>#VALUE!</v>
      </c>
      <c r="R20" t="str">
        <f t="shared" si="2"/>
        <v/>
      </c>
      <c r="S20" t="str">
        <f t="shared" si="3"/>
        <v/>
      </c>
    </row>
    <row r="21" spans="1:19" x14ac:dyDescent="0.25">
      <c r="A21">
        <v>5</v>
      </c>
      <c r="B21" s="1">
        <v>43898</v>
      </c>
      <c r="C21">
        <v>9</v>
      </c>
      <c r="D21" t="s">
        <v>16</v>
      </c>
      <c r="E21" t="s">
        <v>13</v>
      </c>
      <c r="F21" t="s">
        <v>20</v>
      </c>
      <c r="G21" t="s">
        <v>22</v>
      </c>
      <c r="H21" t="s">
        <v>22</v>
      </c>
      <c r="I21" t="s">
        <v>22</v>
      </c>
      <c r="J21" t="s">
        <v>22</v>
      </c>
      <c r="O21" t="e">
        <f t="shared" si="0"/>
        <v>#VALUE!</v>
      </c>
      <c r="P21" t="e">
        <f>ABS(O21-K21)</f>
        <v>#VALUE!</v>
      </c>
      <c r="Q21" t="e">
        <f t="shared" si="1"/>
        <v>#VALUE!</v>
      </c>
      <c r="R21" t="str">
        <f t="shared" si="2"/>
        <v/>
      </c>
      <c r="S21" t="str">
        <f t="shared" si="3"/>
        <v/>
      </c>
    </row>
    <row r="22" spans="1:19" x14ac:dyDescent="0.25">
      <c r="A22">
        <v>6</v>
      </c>
      <c r="B22" s="1">
        <v>43904</v>
      </c>
      <c r="C22">
        <v>2</v>
      </c>
      <c r="D22" t="s">
        <v>14</v>
      </c>
      <c r="E22" t="s">
        <v>17</v>
      </c>
      <c r="F22" t="s">
        <v>12</v>
      </c>
      <c r="G22" t="s">
        <v>22</v>
      </c>
      <c r="H22" t="s">
        <v>22</v>
      </c>
      <c r="I22" t="s">
        <v>22</v>
      </c>
      <c r="J22" t="s">
        <v>22</v>
      </c>
      <c r="O22" t="e">
        <f t="shared" si="0"/>
        <v>#VALUE!</v>
      </c>
      <c r="P22" t="e">
        <f>ABS(O22-K22)</f>
        <v>#VALUE!</v>
      </c>
      <c r="Q22" t="e">
        <f t="shared" si="1"/>
        <v>#VALUE!</v>
      </c>
      <c r="R22" t="str">
        <f t="shared" si="2"/>
        <v/>
      </c>
      <c r="S22" t="str">
        <f t="shared" si="3"/>
        <v/>
      </c>
    </row>
    <row r="23" spans="1:19" x14ac:dyDescent="0.25">
      <c r="A23">
        <v>6</v>
      </c>
      <c r="B23" s="1">
        <v>43904</v>
      </c>
      <c r="C23">
        <v>5</v>
      </c>
      <c r="D23" t="s">
        <v>18</v>
      </c>
      <c r="E23" t="s">
        <v>16</v>
      </c>
      <c r="F23" t="s">
        <v>24</v>
      </c>
      <c r="G23" t="s">
        <v>22</v>
      </c>
      <c r="H23" t="s">
        <v>22</v>
      </c>
      <c r="I23" t="s">
        <v>22</v>
      </c>
      <c r="J23" t="s">
        <v>22</v>
      </c>
      <c r="O23" t="e">
        <f t="shared" si="0"/>
        <v>#VALUE!</v>
      </c>
      <c r="P23" t="e">
        <f>ABS(O23-K23)</f>
        <v>#VALUE!</v>
      </c>
      <c r="Q23" t="e">
        <f t="shared" si="1"/>
        <v>#VALUE!</v>
      </c>
      <c r="R23" t="str">
        <f t="shared" si="2"/>
        <v/>
      </c>
      <c r="S23" t="str">
        <f t="shared" si="3"/>
        <v/>
      </c>
    </row>
    <row r="24" spans="1:19" x14ac:dyDescent="0.25">
      <c r="A24">
        <v>6</v>
      </c>
      <c r="B24" s="1">
        <v>43905</v>
      </c>
      <c r="C24">
        <v>4</v>
      </c>
      <c r="D24" t="s">
        <v>19</v>
      </c>
      <c r="E24" t="s">
        <v>11</v>
      </c>
      <c r="F24" t="s">
        <v>21</v>
      </c>
      <c r="G24" t="s">
        <v>22</v>
      </c>
      <c r="H24" t="s">
        <v>22</v>
      </c>
      <c r="I24" t="s">
        <v>22</v>
      </c>
      <c r="J24" t="s">
        <v>22</v>
      </c>
      <c r="O24" t="e">
        <f t="shared" si="0"/>
        <v>#VALUE!</v>
      </c>
      <c r="P24" t="e">
        <f>ABS(O24-K24)</f>
        <v>#VALUE!</v>
      </c>
      <c r="Q24" t="e">
        <f t="shared" si="1"/>
        <v>#VALUE!</v>
      </c>
      <c r="R24" t="str">
        <f t="shared" si="2"/>
        <v/>
      </c>
      <c r="S24" t="str">
        <f t="shared" si="3"/>
        <v/>
      </c>
    </row>
    <row r="25" spans="1:19" x14ac:dyDescent="0.25">
      <c r="A25">
        <v>6</v>
      </c>
      <c r="B25" s="1">
        <v>43905</v>
      </c>
      <c r="C25">
        <v>7</v>
      </c>
      <c r="D25" t="s">
        <v>13</v>
      </c>
      <c r="E25" t="s">
        <v>10</v>
      </c>
      <c r="F25" t="s">
        <v>23</v>
      </c>
      <c r="G25" t="s">
        <v>22</v>
      </c>
      <c r="H25" t="s">
        <v>22</v>
      </c>
      <c r="I25" t="s">
        <v>22</v>
      </c>
      <c r="J25" t="s">
        <v>22</v>
      </c>
      <c r="O25" t="e">
        <f t="shared" si="0"/>
        <v>#VALUE!</v>
      </c>
      <c r="P25" t="e">
        <f>ABS(O25-K25)</f>
        <v>#VALUE!</v>
      </c>
      <c r="Q25" t="e">
        <f t="shared" si="1"/>
        <v>#VALUE!</v>
      </c>
      <c r="R25" t="str">
        <f t="shared" si="2"/>
        <v/>
      </c>
      <c r="S25" t="str">
        <f t="shared" si="3"/>
        <v/>
      </c>
    </row>
    <row r="26" spans="1:19" x14ac:dyDescent="0.25">
      <c r="A26">
        <v>7</v>
      </c>
      <c r="B26" s="1">
        <v>43911</v>
      </c>
      <c r="C26">
        <v>2</v>
      </c>
      <c r="D26" t="s">
        <v>19</v>
      </c>
      <c r="E26" t="s">
        <v>16</v>
      </c>
      <c r="F26" t="s">
        <v>12</v>
      </c>
      <c r="G26" t="s">
        <v>22</v>
      </c>
      <c r="H26" t="s">
        <v>22</v>
      </c>
      <c r="I26" t="s">
        <v>22</v>
      </c>
      <c r="J26" t="s">
        <v>22</v>
      </c>
      <c r="O26" t="e">
        <f t="shared" si="0"/>
        <v>#VALUE!</v>
      </c>
      <c r="P26" t="e">
        <f>ABS(O26-K26)</f>
        <v>#VALUE!</v>
      </c>
      <c r="Q26" t="e">
        <f t="shared" si="1"/>
        <v>#VALUE!</v>
      </c>
      <c r="R26" t="str">
        <f t="shared" si="2"/>
        <v/>
      </c>
      <c r="S26" t="str">
        <f t="shared" si="3"/>
        <v/>
      </c>
    </row>
    <row r="27" spans="1:19" x14ac:dyDescent="0.25">
      <c r="A27">
        <v>7</v>
      </c>
      <c r="B27" s="1">
        <v>43911</v>
      </c>
      <c r="C27">
        <v>5</v>
      </c>
      <c r="D27" t="s">
        <v>13</v>
      </c>
      <c r="E27" t="s">
        <v>18</v>
      </c>
      <c r="F27" t="s">
        <v>15</v>
      </c>
      <c r="G27" t="s">
        <v>22</v>
      </c>
      <c r="H27" t="s">
        <v>22</v>
      </c>
      <c r="I27" t="s">
        <v>22</v>
      </c>
      <c r="J27" t="s">
        <v>22</v>
      </c>
      <c r="O27" t="e">
        <f t="shared" si="0"/>
        <v>#VALUE!</v>
      </c>
      <c r="P27" t="e">
        <f>ABS(O27-K27)</f>
        <v>#VALUE!</v>
      </c>
      <c r="Q27" t="e">
        <f t="shared" si="1"/>
        <v>#VALUE!</v>
      </c>
      <c r="R27" t="str">
        <f t="shared" si="2"/>
        <v/>
      </c>
      <c r="S27" t="str">
        <f t="shared" si="3"/>
        <v/>
      </c>
    </row>
    <row r="28" spans="1:19" x14ac:dyDescent="0.25">
      <c r="A28">
        <v>7</v>
      </c>
      <c r="B28" s="1">
        <v>43912</v>
      </c>
      <c r="C28">
        <v>3</v>
      </c>
      <c r="D28" t="s">
        <v>17</v>
      </c>
      <c r="E28" t="s">
        <v>10</v>
      </c>
      <c r="F28" t="s">
        <v>12</v>
      </c>
      <c r="G28" t="s">
        <v>22</v>
      </c>
      <c r="H28" t="s">
        <v>22</v>
      </c>
      <c r="I28" t="s">
        <v>22</v>
      </c>
      <c r="J28" t="s">
        <v>22</v>
      </c>
      <c r="O28" t="e">
        <f t="shared" si="0"/>
        <v>#VALUE!</v>
      </c>
      <c r="P28" t="e">
        <f>ABS(O28-K28)</f>
        <v>#VALUE!</v>
      </c>
      <c r="Q28" t="e">
        <f t="shared" si="1"/>
        <v>#VALUE!</v>
      </c>
      <c r="R28" t="str">
        <f t="shared" si="2"/>
        <v/>
      </c>
      <c r="S28" t="str">
        <f t="shared" si="3"/>
        <v/>
      </c>
    </row>
    <row r="29" spans="1:19" x14ac:dyDescent="0.25">
      <c r="A29">
        <v>7</v>
      </c>
      <c r="B29" s="1">
        <v>43912</v>
      </c>
      <c r="C29">
        <v>6</v>
      </c>
      <c r="D29" t="s">
        <v>11</v>
      </c>
      <c r="E29" t="s">
        <v>14</v>
      </c>
      <c r="F29" t="s">
        <v>21</v>
      </c>
      <c r="G29" t="s">
        <v>22</v>
      </c>
      <c r="H29" t="s">
        <v>22</v>
      </c>
      <c r="I29" t="s">
        <v>22</v>
      </c>
      <c r="J29" t="s">
        <v>22</v>
      </c>
      <c r="O29" t="e">
        <f t="shared" si="0"/>
        <v>#VALUE!</v>
      </c>
      <c r="P29" t="e">
        <f>ABS(O29-K29)</f>
        <v>#VALUE!</v>
      </c>
      <c r="Q29" t="e">
        <f t="shared" si="1"/>
        <v>#VALUE!</v>
      </c>
      <c r="R29" t="str">
        <f t="shared" si="2"/>
        <v/>
      </c>
      <c r="S29" t="str">
        <f t="shared" si="3"/>
        <v/>
      </c>
    </row>
    <row r="30" spans="1:19" x14ac:dyDescent="0.25">
      <c r="A30">
        <v>8</v>
      </c>
      <c r="B30" s="1">
        <v>43918</v>
      </c>
      <c r="C30">
        <v>2</v>
      </c>
      <c r="D30" t="s">
        <v>16</v>
      </c>
      <c r="E30" t="s">
        <v>11</v>
      </c>
      <c r="F30" t="s">
        <v>12</v>
      </c>
      <c r="G30" t="s">
        <v>22</v>
      </c>
      <c r="H30" t="s">
        <v>22</v>
      </c>
      <c r="I30" t="s">
        <v>22</v>
      </c>
      <c r="J30" t="s">
        <v>22</v>
      </c>
      <c r="O30" t="e">
        <f t="shared" si="0"/>
        <v>#VALUE!</v>
      </c>
      <c r="P30" t="e">
        <f>ABS(O30-K30)</f>
        <v>#VALUE!</v>
      </c>
      <c r="Q30" t="e">
        <f t="shared" si="1"/>
        <v>#VALUE!</v>
      </c>
      <c r="R30" t="str">
        <f t="shared" si="2"/>
        <v/>
      </c>
      <c r="S30" t="str">
        <f t="shared" si="3"/>
        <v/>
      </c>
    </row>
    <row r="31" spans="1:19" x14ac:dyDescent="0.25">
      <c r="A31">
        <v>8</v>
      </c>
      <c r="B31" s="1">
        <v>43918</v>
      </c>
      <c r="C31">
        <v>5</v>
      </c>
      <c r="D31" t="s">
        <v>18</v>
      </c>
      <c r="E31" t="s">
        <v>17</v>
      </c>
      <c r="F31" t="s">
        <v>15</v>
      </c>
      <c r="G31" t="s">
        <v>22</v>
      </c>
      <c r="H31" t="s">
        <v>22</v>
      </c>
      <c r="I31" t="s">
        <v>22</v>
      </c>
      <c r="J31" t="s">
        <v>22</v>
      </c>
      <c r="O31" t="e">
        <f t="shared" si="0"/>
        <v>#VALUE!</v>
      </c>
      <c r="P31" t="e">
        <f>ABS(O31-K31)</f>
        <v>#VALUE!</v>
      </c>
      <c r="Q31" t="e">
        <f t="shared" si="1"/>
        <v>#VALUE!</v>
      </c>
      <c r="R31" t="str">
        <f t="shared" si="2"/>
        <v/>
      </c>
      <c r="S31" t="str">
        <f t="shared" si="3"/>
        <v/>
      </c>
    </row>
    <row r="32" spans="1:19" x14ac:dyDescent="0.25">
      <c r="A32">
        <v>8</v>
      </c>
      <c r="B32" s="1">
        <v>43919</v>
      </c>
      <c r="C32">
        <v>3</v>
      </c>
      <c r="D32" t="s">
        <v>14</v>
      </c>
      <c r="E32" t="s">
        <v>13</v>
      </c>
      <c r="F32" t="s">
        <v>12</v>
      </c>
      <c r="G32" t="s">
        <v>22</v>
      </c>
      <c r="H32" t="s">
        <v>22</v>
      </c>
      <c r="I32" t="s">
        <v>22</v>
      </c>
      <c r="J32" t="s">
        <v>22</v>
      </c>
      <c r="O32" t="e">
        <f t="shared" si="0"/>
        <v>#VALUE!</v>
      </c>
      <c r="P32" t="e">
        <f>ABS(O32-K32)</f>
        <v>#VALUE!</v>
      </c>
      <c r="Q32" t="e">
        <f t="shared" si="1"/>
        <v>#VALUE!</v>
      </c>
      <c r="R32" t="str">
        <f t="shared" si="2"/>
        <v/>
      </c>
      <c r="S32" t="str">
        <f t="shared" si="3"/>
        <v/>
      </c>
    </row>
    <row r="33" spans="1:19" x14ac:dyDescent="0.25">
      <c r="A33">
        <v>8</v>
      </c>
      <c r="B33" s="1">
        <v>43919</v>
      </c>
      <c r="C33">
        <v>6</v>
      </c>
      <c r="D33" t="s">
        <v>10</v>
      </c>
      <c r="E33" t="s">
        <v>19</v>
      </c>
      <c r="F33" t="s">
        <v>21</v>
      </c>
      <c r="G33" t="s">
        <v>22</v>
      </c>
      <c r="H33" t="s">
        <v>22</v>
      </c>
      <c r="I33" t="s">
        <v>22</v>
      </c>
      <c r="J33" t="s">
        <v>22</v>
      </c>
      <c r="O33" t="e">
        <f t="shared" si="0"/>
        <v>#VALUE!</v>
      </c>
      <c r="P33" t="e">
        <f>ABS(O33-K33)</f>
        <v>#VALUE!</v>
      </c>
      <c r="Q33" t="e">
        <f t="shared" si="1"/>
        <v>#VALUE!</v>
      </c>
      <c r="R33" t="str">
        <f t="shared" si="2"/>
        <v/>
      </c>
      <c r="S33" t="str">
        <f t="shared" si="3"/>
        <v/>
      </c>
    </row>
    <row r="34" spans="1:19" x14ac:dyDescent="0.25">
      <c r="A34">
        <v>9</v>
      </c>
      <c r="B34" s="1">
        <v>43923</v>
      </c>
      <c r="C34">
        <v>8</v>
      </c>
      <c r="D34" t="s">
        <v>19</v>
      </c>
      <c r="E34" t="s">
        <v>14</v>
      </c>
      <c r="F34" t="s">
        <v>15</v>
      </c>
      <c r="G34" t="s">
        <v>22</v>
      </c>
      <c r="H34" t="s">
        <v>22</v>
      </c>
      <c r="I34" t="s">
        <v>22</v>
      </c>
      <c r="J34" t="s">
        <v>22</v>
      </c>
      <c r="O34" t="e">
        <f t="shared" si="0"/>
        <v>#VALUE!</v>
      </c>
      <c r="P34" t="e">
        <f>ABS(O34-K34)</f>
        <v>#VALUE!</v>
      </c>
      <c r="Q34" t="e">
        <f t="shared" si="1"/>
        <v>#VALUE!</v>
      </c>
      <c r="R34" t="str">
        <f t="shared" si="2"/>
        <v/>
      </c>
      <c r="S34" t="str">
        <f t="shared" si="3"/>
        <v/>
      </c>
    </row>
    <row r="35" spans="1:19" x14ac:dyDescent="0.25">
      <c r="A35">
        <v>9</v>
      </c>
      <c r="B35" s="1">
        <v>43925</v>
      </c>
      <c r="C35">
        <v>2</v>
      </c>
      <c r="D35" t="s">
        <v>11</v>
      </c>
      <c r="E35" t="s">
        <v>17</v>
      </c>
      <c r="F35" t="s">
        <v>12</v>
      </c>
      <c r="G35" t="s">
        <v>22</v>
      </c>
      <c r="H35" t="s">
        <v>22</v>
      </c>
      <c r="I35" t="s">
        <v>22</v>
      </c>
      <c r="J35" t="s">
        <v>22</v>
      </c>
      <c r="O35" t="e">
        <f t="shared" si="0"/>
        <v>#VALUE!</v>
      </c>
      <c r="P35" t="e">
        <f>ABS(O35-K35)</f>
        <v>#VALUE!</v>
      </c>
      <c r="Q35" t="e">
        <f t="shared" si="1"/>
        <v>#VALUE!</v>
      </c>
      <c r="R35" t="str">
        <f t="shared" si="2"/>
        <v/>
      </c>
      <c r="S35" t="str">
        <f t="shared" si="3"/>
        <v/>
      </c>
    </row>
    <row r="36" spans="1:19" x14ac:dyDescent="0.25">
      <c r="A36">
        <v>9</v>
      </c>
      <c r="B36" s="1">
        <v>43926</v>
      </c>
      <c r="C36">
        <v>12</v>
      </c>
      <c r="D36" t="s">
        <v>16</v>
      </c>
      <c r="E36" t="s">
        <v>18</v>
      </c>
      <c r="F36" t="s">
        <v>20</v>
      </c>
      <c r="G36" t="s">
        <v>22</v>
      </c>
      <c r="H36" t="s">
        <v>22</v>
      </c>
      <c r="I36" t="s">
        <v>22</v>
      </c>
      <c r="J36" t="s">
        <v>22</v>
      </c>
      <c r="O36" t="e">
        <f t="shared" si="0"/>
        <v>#VALUE!</v>
      </c>
      <c r="P36" t="e">
        <f>ABS(O36-K36)</f>
        <v>#VALUE!</v>
      </c>
      <c r="Q36" t="e">
        <f t="shared" si="1"/>
        <v>#VALUE!</v>
      </c>
      <c r="R36" t="str">
        <f t="shared" si="2"/>
        <v/>
      </c>
      <c r="S36" t="str">
        <f t="shared" si="3"/>
        <v/>
      </c>
    </row>
    <row r="37" spans="1:19" x14ac:dyDescent="0.25">
      <c r="A37">
        <v>9</v>
      </c>
      <c r="B37" s="1">
        <v>43926</v>
      </c>
      <c r="C37">
        <v>6</v>
      </c>
      <c r="D37" t="s">
        <v>10</v>
      </c>
      <c r="E37" t="s">
        <v>13</v>
      </c>
      <c r="F37" t="s">
        <v>21</v>
      </c>
      <c r="G37" t="s">
        <v>22</v>
      </c>
      <c r="H37" t="s">
        <v>22</v>
      </c>
      <c r="I37" t="s">
        <v>22</v>
      </c>
      <c r="J37" t="s">
        <v>22</v>
      </c>
      <c r="O37" t="e">
        <f t="shared" si="0"/>
        <v>#VALUE!</v>
      </c>
      <c r="P37" t="e">
        <f>ABS(O37-K37)</f>
        <v>#VALUE!</v>
      </c>
      <c r="Q37" t="e">
        <f t="shared" si="1"/>
        <v>#VALUE!</v>
      </c>
      <c r="R37" t="str">
        <f t="shared" si="2"/>
        <v/>
      </c>
      <c r="S37" t="str">
        <f t="shared" si="3"/>
        <v/>
      </c>
    </row>
    <row r="38" spans="1:19" x14ac:dyDescent="0.25">
      <c r="A38">
        <v>10</v>
      </c>
      <c r="B38" s="1">
        <v>43930</v>
      </c>
      <c r="C38">
        <v>8</v>
      </c>
      <c r="D38" t="s">
        <v>13</v>
      </c>
      <c r="E38" t="s">
        <v>19</v>
      </c>
      <c r="F38" t="s">
        <v>15</v>
      </c>
      <c r="G38" t="s">
        <v>22</v>
      </c>
      <c r="H38" t="s">
        <v>22</v>
      </c>
      <c r="I38" t="s">
        <v>22</v>
      </c>
      <c r="J38" t="s">
        <v>22</v>
      </c>
      <c r="O38" t="e">
        <f t="shared" si="0"/>
        <v>#VALUE!</v>
      </c>
      <c r="P38" t="e">
        <f>ABS(O38-K38)</f>
        <v>#VALUE!</v>
      </c>
      <c r="Q38" t="e">
        <f t="shared" si="1"/>
        <v>#VALUE!</v>
      </c>
      <c r="R38" t="str">
        <f t="shared" si="2"/>
        <v/>
      </c>
      <c r="S38" t="str">
        <f t="shared" si="3"/>
        <v/>
      </c>
    </row>
    <row r="39" spans="1:19" x14ac:dyDescent="0.25">
      <c r="A39">
        <v>10</v>
      </c>
      <c r="B39" s="1">
        <v>43932</v>
      </c>
      <c r="C39">
        <v>2</v>
      </c>
      <c r="D39" t="s">
        <v>14</v>
      </c>
      <c r="E39" t="s">
        <v>10</v>
      </c>
      <c r="F39" t="s">
        <v>12</v>
      </c>
      <c r="G39" t="s">
        <v>22</v>
      </c>
      <c r="H39" t="s">
        <v>22</v>
      </c>
      <c r="I39" t="s">
        <v>22</v>
      </c>
      <c r="J39" t="s">
        <v>22</v>
      </c>
      <c r="O39" t="e">
        <f t="shared" si="0"/>
        <v>#VALUE!</v>
      </c>
      <c r="P39" t="e">
        <f>ABS(O39-K39)</f>
        <v>#VALUE!</v>
      </c>
      <c r="Q39" t="e">
        <f t="shared" si="1"/>
        <v>#VALUE!</v>
      </c>
      <c r="R39" t="str">
        <f t="shared" si="2"/>
        <v/>
      </c>
      <c r="S39" t="str">
        <f t="shared" si="3"/>
        <v/>
      </c>
    </row>
    <row r="40" spans="1:19" x14ac:dyDescent="0.25">
      <c r="A40">
        <v>10</v>
      </c>
      <c r="B40" s="1">
        <v>43933</v>
      </c>
      <c r="C40">
        <v>3</v>
      </c>
      <c r="D40" t="s">
        <v>11</v>
      </c>
      <c r="E40" t="s">
        <v>18</v>
      </c>
      <c r="F40" t="s">
        <v>12</v>
      </c>
      <c r="G40" t="s">
        <v>22</v>
      </c>
      <c r="H40" t="s">
        <v>22</v>
      </c>
      <c r="I40" t="s">
        <v>22</v>
      </c>
      <c r="J40" t="s">
        <v>22</v>
      </c>
      <c r="O40" t="e">
        <f t="shared" si="0"/>
        <v>#VALUE!</v>
      </c>
      <c r="P40" t="e">
        <f>ABS(O40-K40)</f>
        <v>#VALUE!</v>
      </c>
      <c r="Q40" t="e">
        <f t="shared" si="1"/>
        <v>#VALUE!</v>
      </c>
      <c r="R40" t="str">
        <f t="shared" si="2"/>
        <v/>
      </c>
      <c r="S40" t="str">
        <f t="shared" si="3"/>
        <v/>
      </c>
    </row>
    <row r="41" spans="1:19" x14ac:dyDescent="0.25">
      <c r="A41">
        <v>10</v>
      </c>
      <c r="B41" s="1">
        <v>43933</v>
      </c>
      <c r="C41">
        <v>6</v>
      </c>
      <c r="D41" t="s">
        <v>17</v>
      </c>
      <c r="E41" t="s">
        <v>16</v>
      </c>
      <c r="F41" t="s">
        <v>21</v>
      </c>
      <c r="G41" t="s">
        <v>22</v>
      </c>
      <c r="H41" t="s">
        <v>22</v>
      </c>
      <c r="I41" t="s">
        <v>22</v>
      </c>
      <c r="J41" t="s">
        <v>22</v>
      </c>
      <c r="O41" t="e">
        <f t="shared" si="0"/>
        <v>#VALUE!</v>
      </c>
      <c r="P41" t="e">
        <f>ABS(O41-K41)</f>
        <v>#VALUE!</v>
      </c>
      <c r="Q41" t="e">
        <f t="shared" si="1"/>
        <v>#VALUE!</v>
      </c>
      <c r="R41" t="str">
        <f t="shared" si="2"/>
        <v/>
      </c>
      <c r="S41" t="str">
        <f t="shared" si="3"/>
        <v/>
      </c>
    </row>
    <row r="42" spans="1:19" x14ac:dyDescent="0.25">
      <c r="A42">
        <v>11</v>
      </c>
      <c r="B42" s="1">
        <v>43939</v>
      </c>
      <c r="C42">
        <v>3</v>
      </c>
      <c r="D42" t="s">
        <v>22</v>
      </c>
      <c r="E42" t="s">
        <v>22</v>
      </c>
      <c r="F42" t="s">
        <v>15</v>
      </c>
      <c r="G42" t="s">
        <v>22</v>
      </c>
      <c r="H42" t="s">
        <v>22</v>
      </c>
      <c r="I42" t="s">
        <v>22</v>
      </c>
      <c r="J42" t="s">
        <v>22</v>
      </c>
      <c r="O42" t="e">
        <f t="shared" si="0"/>
        <v>#VALUE!</v>
      </c>
      <c r="P42" t="e">
        <f>ABS(O42-K42)</f>
        <v>#VALUE!</v>
      </c>
      <c r="Q42" t="e">
        <f t="shared" si="1"/>
        <v>#VALUE!</v>
      </c>
      <c r="R42" t="str">
        <f t="shared" si="2"/>
        <v/>
      </c>
      <c r="S42" t="str">
        <f t="shared" si="3"/>
        <v/>
      </c>
    </row>
    <row r="43" spans="1:19" x14ac:dyDescent="0.25">
      <c r="A43">
        <v>11</v>
      </c>
      <c r="B43" s="1">
        <v>43940</v>
      </c>
      <c r="C43">
        <v>3</v>
      </c>
      <c r="D43" t="s">
        <v>22</v>
      </c>
      <c r="E43" t="s">
        <v>22</v>
      </c>
      <c r="F43" t="s">
        <v>20</v>
      </c>
      <c r="G43" t="s">
        <v>22</v>
      </c>
      <c r="H43" t="s">
        <v>22</v>
      </c>
      <c r="I43" t="s">
        <v>22</v>
      </c>
      <c r="J43" t="s">
        <v>22</v>
      </c>
      <c r="O43" t="e">
        <f t="shared" si="0"/>
        <v>#VALUE!</v>
      </c>
      <c r="P43" t="e">
        <f>ABS(O43-K43)</f>
        <v>#VALUE!</v>
      </c>
      <c r="Q43" t="e">
        <f t="shared" si="1"/>
        <v>#VALUE!</v>
      </c>
      <c r="R43" t="str">
        <f t="shared" si="2"/>
        <v/>
      </c>
      <c r="S43" t="str">
        <f t="shared" si="3"/>
        <v/>
      </c>
    </row>
    <row r="44" spans="1:19" x14ac:dyDescent="0.25">
      <c r="A44">
        <v>12</v>
      </c>
      <c r="B44" s="1">
        <v>43947</v>
      </c>
      <c r="C44">
        <v>3</v>
      </c>
      <c r="D44" t="s">
        <v>22</v>
      </c>
      <c r="E44" t="s">
        <v>22</v>
      </c>
      <c r="F44" t="s">
        <v>20</v>
      </c>
      <c r="G44" t="s">
        <v>22</v>
      </c>
      <c r="H44" t="s">
        <v>22</v>
      </c>
      <c r="I44" t="s">
        <v>22</v>
      </c>
      <c r="J44" t="s">
        <v>22</v>
      </c>
      <c r="O44" t="e">
        <f t="shared" si="0"/>
        <v>#VALUE!</v>
      </c>
      <c r="P44" t="e">
        <f>ABS(O44-K44)</f>
        <v>#VALUE!</v>
      </c>
      <c r="Q44" t="e">
        <f t="shared" si="1"/>
        <v>#VALUE!</v>
      </c>
      <c r="R44" t="str">
        <f t="shared" si="2"/>
        <v/>
      </c>
      <c r="S44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Reinhard, Anthony</dc:creator>
  <cp:lastModifiedBy>Reinhard, Anthony</cp:lastModifiedBy>
  <dcterms:created xsi:type="dcterms:W3CDTF">2020-02-24T15:34:11Z</dcterms:created>
  <dcterms:modified xsi:type="dcterms:W3CDTF">2020-02-24T16:23:23Z</dcterms:modified>
</cp:coreProperties>
</file>